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160212\Documents\GitHub\PeRM\dataManagement\LiveData\reports_xlsx\"/>
    </mc:Choice>
  </mc:AlternateContent>
  <xr:revisionPtr revIDLastSave="0" documentId="13_ncr:1_{9F6F7394-7EF4-4B7B-8FDB-734861E2C645}" xr6:coauthVersionLast="44" xr6:coauthVersionMax="44" xr10:uidLastSave="{00000000-0000-0000-0000-000000000000}"/>
  <bookViews>
    <workbookView xWindow="3675" yWindow="1575" windowWidth="18855" windowHeight="11415" xr2:uid="{927FBB20-2CDB-46E8-B6E4-71BEE7337816}"/>
  </bookViews>
  <sheets>
    <sheet name="Dashboard" sheetId="26" r:id="rId1"/>
    <sheet name="Key Categories" sheetId="23" r:id="rId2"/>
    <sheet name="YTD Summary" sheetId="18" r:id="rId3"/>
    <sheet name="FILEPATH" sheetId="21" state="hidden" r:id="rId4"/>
    <sheet name="keyCategory_pivForDashboard" sheetId="25" state="hidden" r:id="rId5"/>
    <sheet name="verification" sheetId="22" state="hidden" r:id="rId6"/>
  </sheets>
  <definedNames>
    <definedName name="ExternalData_1" localSheetId="5" hidden="1">verification!$C$7:$D$12</definedName>
    <definedName name="graphLabel">verification!$J$18</definedName>
    <definedName name="Slicer_CALvw.FY">#N/A</definedName>
    <definedName name="Slicer_Slicer_class_id">#N/A</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8" i="22" l="1"/>
  <c r="O4" i="23" s="1"/>
  <c r="D5" i="25"/>
  <c r="O5" i="23"/>
  <c r="A1" i="23" l="1"/>
  <c r="D4" i="25"/>
  <c r="F4" i="23"/>
  <c r="F8" i="22"/>
  <c r="G8" i="22" s="1"/>
  <c r="H8" i="22" s="1"/>
  <c r="A1" i="2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900E17-585E-402C-BC94-287DE174EEE0}" keepAlive="1" name="Query - CALvw" description="Connection to the 'CALvw' query in the workbook." type="5" refreshedVersion="0" background="1">
    <dbPr connection="Provider=Microsoft.Mashup.OleDb.1;Data Source=$Workbook$;Location=CALvw;Extended Properties=&quot;&quot;" command="SELECT * FROM [CALvw]"/>
  </connection>
  <connection id="2" xr16:uid="{D0DBABB3-BD7C-469C-B71E-10CB1DF965E7}" keepAlive="1" name="Query - CLASSvw" description="Connection to the 'CLASSvw' query in the workbook." type="5" refreshedVersion="6" background="1" saveData="1">
    <dbPr connection="Provider=Microsoft.Mashup.OleDb.1;Data Source=$Workbook$;Location=CLASSvw;Extended Properties=&quot;&quot;" command="SELECT * FROM [CLASSvw]"/>
  </connection>
  <connection id="3" xr16:uid="{2A1DBE93-91D5-474B-AC92-F3B79BBB58E8}" keepAlive="1" name="Query - DEPOT_SALES" description="Connection to the 'DEPOT_SALES' query in the workbook." type="5" refreshedVersion="6" background="1" saveData="1">
    <dbPr connection="Provider=Microsoft.Mashup.OleDb.1;Data Source=$Workbook$;Location=DEPOT_SALES;Extended Properties=&quot;&quot;" command="SELECT * FROM [DEPOT_SALES]"/>
  </connection>
  <connection id="4" xr16:uid="{D473EC1F-D01D-4498-9BE6-5950D7081A21}" keepAlive="1" name="Query - JOIN" description="Connection to the 'JOIN' query in the workbook." type="5" refreshedVersion="6" background="1" saveData="1">
    <dbPr connection="Provider=Microsoft.Mashup.OleDb.1;Data Source=$Workbook$;Location=JOIN;Extended Properties=&quot;&quot;" command="SELECT * FROM [JOIN]"/>
  </connection>
  <connection id="5" xr16:uid="{779CC2CF-7509-4EF9-95A6-59D2008481DB}" keepAlive="1" name="Query - OUTPUT" description="Connection to the 'OUTPUT' query in the workbook." type="5" refreshedVersion="6" background="1" saveData="1">
    <dbPr connection="Provider=Microsoft.Mashup.OleDb.1;Data Source=$Workbook$;Location=OUTPUT;Extended Properties=&quot;&quot;" command="SELECT * FROM [OUTPUT]"/>
  </connection>
  <connection id="6" xr16:uid="{24E89911-8167-44B5-A820-1D6E9B33FDFE}" keepAlive="1" name="Query - rpt_LatestFW_Output" description="Connection to the 'rpt_LatestFW_Output' query in the workbook." type="5" refreshedVersion="6" background="1" saveData="1">
    <dbPr connection="Provider=Microsoft.Mashup.OleDb.1;Data Source=$Workbook$;Location=rpt_LatestFW_Output;Extended Properties=&quot;&quot;" command="SELECT * FROM [rpt_LatestFW_Output]"/>
  </connection>
  <connection id="7" xr16:uid="{CBF582B4-BA7F-4F93-9299-7DD7A51954E7}" keepAlive="1" name="Query - summary_output_byWeek" description="Connection to the 'summary_output_byWeek' query in the workbook." type="5" refreshedVersion="0" background="1">
    <dbPr connection="Provider=Microsoft.Mashup.OleDb.1;Data Source=$Workbook$;Location=summary_output_byWeek;Extended Properties=&quot;&quot;" command="SELECT * FROM [summary_output_byWeek]"/>
  </connection>
  <connection id="8" xr16:uid="{7B43C9C3-FF82-4CE7-A8A7-13E61BCA3ECF}" keepAlive="1" name="Query - summary_output_byYear" description="Connection to the 'summary_output_byYear' query in the workbook." type="5" refreshedVersion="0" background="1">
    <dbPr connection="Provider=Microsoft.Mashup.OleDb.1;Data Source=$Workbook$;Location=summary_output_byYear;Extended Properties=&quot;&quot;" command="SELECT * FROM [summary_output_byYear]"/>
  </connection>
  <connection id="9" xr16:uid="{3642D55A-3381-41D8-AA1B-7390DFA6BFEF}" keepAlive="1" name="Query - tblInput_key_categories_slicer" description="Connection to the 'tblInput_key_categories_slicer' query in the workbook." type="5" refreshedVersion="0" background="1">
    <dbPr connection="Provider=Microsoft.Mashup.OleDb.1;Data Source=$Workbook$;Location=tblInput_key_categories_slicer;Extended Properties=&quot;&quot;" command="SELECT * FROM [tblInput_key_categories_slicer]"/>
  </connection>
  <connection id="10" xr16:uid="{9675CF71-E205-4838-81BF-D08BC12ECF86}" keepAlive="1" name="Query - TimeConversion" description="Connection to the 'TimeConversion' query in the workbook." type="5" refreshedVersion="6" background="1">
    <dbPr connection="Provider=Microsoft.Mashup.OleDb.1;Data Source=$Workbook$;Location=TimeConversion;Extended Properties=&quot;&quot;" command="SELECT * FROM [TimeConversion]"/>
  </connection>
</connections>
</file>

<file path=xl/sharedStrings.xml><?xml version="1.0" encoding="utf-8"?>
<sst xmlns="http://schemas.openxmlformats.org/spreadsheetml/2006/main" count="85" uniqueCount="60">
  <si>
    <t>21-1 - PLYWOOD</t>
  </si>
  <si>
    <t>21-1</t>
  </si>
  <si>
    <t>25-1 - ??</t>
  </si>
  <si>
    <t>22-10 - ROOFING</t>
  </si>
  <si>
    <t>22-12 - GYPSUM</t>
  </si>
  <si>
    <t>21-13 - KITS AND HARDWARE</t>
  </si>
  <si>
    <t>22-13 - FENCING</t>
  </si>
  <si>
    <t>21-15 - SHIMS &amp; WOOD SHINGLES</t>
  </si>
  <si>
    <t>21-17 - ENGINEERED WOOD PRODUCTS</t>
  </si>
  <si>
    <t>21-18 - OUTDOOR RECREATION</t>
  </si>
  <si>
    <t>21-2 - SIDING</t>
  </si>
  <si>
    <t>21-20 - PRESSURE TREATED/DECKING</t>
  </si>
  <si>
    <t>21-20</t>
  </si>
  <si>
    <t>28-23 - LAWN ACCESSORIES</t>
  </si>
  <si>
    <t>28-26 - ??</t>
  </si>
  <si>
    <t>30-27 - PANELING</t>
  </si>
  <si>
    <t>28-28 - HARDSCAPES</t>
  </si>
  <si>
    <t>21-3 - DIMENSIONAL LUMBER</t>
  </si>
  <si>
    <t>25-3 - FASTENERS</t>
  </si>
  <si>
    <t>27-31 - DOORBELLS</t>
  </si>
  <si>
    <t>21-4 - COMPOSITION</t>
  </si>
  <si>
    <t>22-4 - INSULATION</t>
  </si>
  <si>
    <t>21-5 - BOARDS</t>
  </si>
  <si>
    <t>21-5</t>
  </si>
  <si>
    <t>28-5 - OUTDOOR RECREATION</t>
  </si>
  <si>
    <t>21-6 - STUDS</t>
  </si>
  <si>
    <t>21-7 - LANDSCAPE</t>
  </si>
  <si>
    <t>21-7</t>
  </si>
  <si>
    <t>21-8 - FENCING</t>
  </si>
  <si>
    <t>21-8</t>
  </si>
  <si>
    <t>22-9 - CONCRETE</t>
  </si>
  <si>
    <t>21-90 - ??</t>
  </si>
  <si>
    <t>Grand Total</t>
  </si>
  <si>
    <t>Year</t>
  </si>
  <si>
    <t>Time</t>
  </si>
  <si>
    <t>Value</t>
  </si>
  <si>
    <t>Latest Sales Week</t>
  </si>
  <si>
    <t>FY_Depot</t>
  </si>
  <si>
    <t>FW_Depot</t>
  </si>
  <si>
    <t>CALvw.YTD_FW</t>
  </si>
  <si>
    <t>% Diff</t>
  </si>
  <si>
    <t>Diff</t>
  </si>
  <si>
    <t>\\corp\dfs-root\HomeDir\us160212.UFPIAD\My Documents\Documents\Reporting\Recurring Reports\Category Dashboard\Category Dashboard - V3.xlsx</t>
  </si>
  <si>
    <t>FY_Standard</t>
  </si>
  <si>
    <t>FW_Standard</t>
  </si>
  <si>
    <t>today</t>
  </si>
  <si>
    <t>diff</t>
  </si>
  <si>
    <t>is not greater than today and is not more than 7 days old</t>
  </si>
  <si>
    <t>Column Labels</t>
  </si>
  <si>
    <t>Units Sold</t>
  </si>
  <si>
    <t xml:space="preserve"> </t>
  </si>
  <si>
    <t>Month | Week</t>
  </si>
  <si>
    <t>key_categories</t>
  </si>
  <si>
    <t>Graph Label</t>
  </si>
  <si>
    <t>(blank)</t>
  </si>
  <si>
    <t xml:space="preserve">Units </t>
  </si>
  <si>
    <t>YTD HD POS Sales</t>
  </si>
  <si>
    <t>Slicer_class_id</t>
  </si>
  <si>
    <t>(Multiple Items)</t>
  </si>
  <si>
    <t>HD POS Units Sold for Key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</si>
</sst>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1" applyNumberFormat="0" applyFill="0" applyAlignment="0" applyProtection="0"/>
    <xf numFmtId="43" fontId="1" fillId="0" borderId="0" applyFont="0" applyFill="0" applyBorder="0" applyAlignment="0" applyProtection="0"/>
  </cellStyleXfs>
  <cellXfs count="18">
    <xf numFmtId="0" fontId="0" fillId="0" borderId="0" xfId="0"/>
    <xf numFmtId="0" fontId="0" fillId="0" borderId="0" xfId="0" applyNumberFormat="1"/>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Alignment="1">
      <alignment horizontal="center"/>
    </xf>
    <xf numFmtId="0" fontId="0" fillId="0" borderId="0" xfId="0" pivotButton="1" applyAlignment="1">
      <alignment horizontal="center"/>
    </xf>
    <xf numFmtId="0" fontId="2" fillId="0" borderId="1" xfId="1"/>
    <xf numFmtId="43" fontId="0" fillId="0" borderId="0" xfId="2" applyFont="1"/>
    <xf numFmtId="0" fontId="0" fillId="2" borderId="0" xfId="0" applyFill="1"/>
    <xf numFmtId="0" fontId="0" fillId="0" borderId="2" xfId="0" applyBorder="1" applyAlignment="1">
      <alignment horizontal="center" vertical="center" wrapText="1"/>
    </xf>
    <xf numFmtId="0" fontId="3" fillId="0" borderId="0" xfId="0" applyFont="1"/>
    <xf numFmtId="9" fontId="0" fillId="0" borderId="0" xfId="0" applyNumberFormat="1"/>
    <xf numFmtId="0" fontId="0" fillId="0" borderId="2" xfId="0" applyBorder="1" applyAlignment="1">
      <alignment horizontal="center" vertical="center" wrapText="1"/>
    </xf>
    <xf numFmtId="0" fontId="0" fillId="0" borderId="2" xfId="0" applyBorder="1" applyAlignment="1">
      <alignment horizontal="center"/>
    </xf>
  </cellXfs>
  <cellStyles count="3">
    <cellStyle name="Comma" xfId="2" builtinId="3"/>
    <cellStyle name="Heading 1" xfId="1" builtinId="16"/>
    <cellStyle name="Normal" xfId="0" builtinId="0"/>
  </cellStyles>
  <dxfs count="10">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dxf>
    <dxf>
      <numFmt numFmtId="19" formatCode="m/d/yyyy"/>
    </dxf>
    <dxf>
      <numFmt numFmtId="0" formatCode="Genera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V3.xlsx]Key Categories!PivotTable1</c:name>
    <c:fmtId val="3"/>
  </c:pivotSource>
  <c:chart>
    <c:title>
      <c:tx>
        <c:strRef>
          <c:f>'Key Categories'!$F$4</c:f>
          <c:strCache>
            <c:ptCount val="1"/>
            <c:pt idx="0">
              <c:v>HD POS Unit Sales
All Categories</c:v>
            </c:pt>
          </c:strCache>
        </c:strRef>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07377175731524E-2"/>
          <c:y val="9.1478065732593233E-2"/>
          <c:w val="0.90387616205640642"/>
          <c:h val="0.80439011671729044"/>
        </c:manualLayout>
      </c:layout>
      <c:lineChart>
        <c:grouping val="standard"/>
        <c:varyColors val="0"/>
        <c:ser>
          <c:idx val="0"/>
          <c:order val="0"/>
          <c:tx>
            <c:strRef>
              <c:f>'Key Categories'!$F$4</c:f>
              <c:strCache>
                <c:ptCount val="1"/>
                <c:pt idx="0">
                  <c:v>2019</c:v>
                </c:pt>
              </c:strCache>
            </c:strRef>
          </c:tx>
          <c:spPr>
            <a:ln w="28575" cap="rnd">
              <a:solidFill>
                <a:schemeClr val="accent1"/>
              </a:solidFill>
              <a:round/>
            </a:ln>
            <a:effectLst/>
          </c:spPr>
          <c:marker>
            <c:symbol val="none"/>
          </c:marker>
          <c:cat>
            <c:multiLvlStrRef>
              <c:f>'Key Categories'!$F$4</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'Key Categories'!$F$4</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4136217</c:v>
                </c:pt>
                <c:pt idx="16">
                  <c:v>4540521</c:v>
                </c:pt>
                <c:pt idx="17">
                  <c:v>4316938</c:v>
                </c:pt>
                <c:pt idx="18">
                  <c:v>3993895</c:v>
                </c:pt>
                <c:pt idx="19">
                  <c:v>4646180</c:v>
                </c:pt>
                <c:pt idx="20">
                  <c:v>5119524</c:v>
                </c:pt>
                <c:pt idx="21">
                  <c:v>4764746</c:v>
                </c:pt>
                <c:pt idx="22">
                  <c:v>4368875</c:v>
                </c:pt>
                <c:pt idx="23">
                  <c:v>4201134</c:v>
                </c:pt>
                <c:pt idx="24">
                  <c:v>4311246</c:v>
                </c:pt>
                <c:pt idx="25">
                  <c:v>4437932</c:v>
                </c:pt>
                <c:pt idx="26">
                  <c:v>4291223</c:v>
                </c:pt>
                <c:pt idx="27">
                  <c:v>4114674</c:v>
                </c:pt>
                <c:pt idx="28">
                  <c:v>3751582</c:v>
                </c:pt>
                <c:pt idx="29">
                  <c:v>3864125</c:v>
                </c:pt>
                <c:pt idx="30">
                  <c:v>3877311</c:v>
                </c:pt>
                <c:pt idx="31">
                  <c:v>3739916</c:v>
                </c:pt>
                <c:pt idx="32">
                  <c:v>3688877</c:v>
                </c:pt>
                <c:pt idx="33">
                  <c:v>3564191</c:v>
                </c:pt>
                <c:pt idx="34">
                  <c:v>3942620</c:v>
                </c:pt>
                <c:pt idx="35">
                  <c:v>3604131</c:v>
                </c:pt>
                <c:pt idx="36">
                  <c:v>3554506</c:v>
                </c:pt>
                <c:pt idx="37">
                  <c:v>3512298</c:v>
                </c:pt>
                <c:pt idx="38">
                  <c:v>3579718</c:v>
                </c:pt>
                <c:pt idx="39">
                  <c:v>3500893</c:v>
                </c:pt>
                <c:pt idx="40">
                  <c:v>3441982</c:v>
                </c:pt>
                <c:pt idx="41">
                  <c:v>3404424</c:v>
                </c:pt>
                <c:pt idx="42">
                  <c:v>3216999</c:v>
                </c:pt>
                <c:pt idx="43">
                  <c:v>3021530</c:v>
                </c:pt>
                <c:pt idx="44">
                  <c:v>3164906</c:v>
                </c:pt>
                <c:pt idx="45">
                  <c:v>2751673</c:v>
                </c:pt>
                <c:pt idx="46">
                  <c:v>2911365</c:v>
                </c:pt>
                <c:pt idx="47">
                  <c:v>2260656</c:v>
                </c:pt>
                <c:pt idx="48">
                  <c:v>2678976</c:v>
                </c:pt>
                <c:pt idx="49">
                  <c:v>2421793</c:v>
                </c:pt>
                <c:pt idx="50">
                  <c:v>2299235</c:v>
                </c:pt>
                <c:pt idx="51">
                  <c:v>1880252</c:v>
                </c:pt>
              </c:numCache>
            </c:numRef>
          </c:val>
          <c:smooth val="0"/>
          <c:extLst>
            <c:ext xmlns:c16="http://schemas.microsoft.com/office/drawing/2014/chart" uri="{C3380CC4-5D6E-409C-BE32-E72D297353CC}">
              <c16:uniqueId val="{00000000-24D0-492D-8420-2378F4F9D725}"/>
            </c:ext>
          </c:extLst>
        </c:ser>
        <c:ser>
          <c:idx val="1"/>
          <c:order val="1"/>
          <c:tx>
            <c:strRef>
              <c:f>'Key Categories'!$F$4</c:f>
              <c:strCache>
                <c:ptCount val="1"/>
                <c:pt idx="0">
                  <c:v>2020</c:v>
                </c:pt>
              </c:strCache>
            </c:strRef>
          </c:tx>
          <c:spPr>
            <a:ln w="28575" cap="rnd">
              <a:solidFill>
                <a:schemeClr val="accent2"/>
              </a:solidFill>
              <a:round/>
            </a:ln>
            <a:effectLst/>
          </c:spPr>
          <c:marker>
            <c:symbol val="none"/>
          </c:marker>
          <c:cat>
            <c:multiLvlStrRef>
              <c:f>'Key Categories'!$F$4</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'Key Categories'!$F$4</c:f>
              <c:numCache>
                <c:formatCode>#,##0</c:formatCode>
                <c:ptCount val="52"/>
                <c:pt idx="0">
                  <c:v>2148448</c:v>
                </c:pt>
                <c:pt idx="1">
                  <c:v>2502660</c:v>
                </c:pt>
                <c:pt idx="2">
                  <c:v>2440115</c:v>
                </c:pt>
                <c:pt idx="3">
                  <c:v>2518643</c:v>
                </c:pt>
                <c:pt idx="4">
                  <c:v>2740071</c:v>
                </c:pt>
                <c:pt idx="5">
                  <c:v>2550392</c:v>
                </c:pt>
                <c:pt idx="6">
                  <c:v>2548680</c:v>
                </c:pt>
                <c:pt idx="7">
                  <c:v>2805052</c:v>
                </c:pt>
                <c:pt idx="8">
                  <c:v>3196880</c:v>
                </c:pt>
                <c:pt idx="9">
                  <c:v>3510677</c:v>
                </c:pt>
                <c:pt idx="10">
                  <c:v>3768034</c:v>
                </c:pt>
                <c:pt idx="11">
                  <c:v>3989004</c:v>
                </c:pt>
                <c:pt idx="12">
                  <c:v>4080233</c:v>
                </c:pt>
                <c:pt idx="13">
                  <c:v>4584015</c:v>
                </c:pt>
                <c:pt idx="14">
                  <c:v>4876053</c:v>
                </c:pt>
                <c:pt idx="15">
                  <c:v>5795431</c:v>
                </c:pt>
                <c:pt idx="16">
                  <c:v>6507398</c:v>
                </c:pt>
                <c:pt idx="17">
                  <c:v>7320903</c:v>
                </c:pt>
                <c:pt idx="18">
                  <c:v>7295862</c:v>
                </c:pt>
                <c:pt idx="19">
                  <c:v>7544469</c:v>
                </c:pt>
                <c:pt idx="20">
                  <c:v>7591659</c:v>
                </c:pt>
                <c:pt idx="21">
                  <c:v>7143267</c:v>
                </c:pt>
                <c:pt idx="22">
                  <c:v>6570134</c:v>
                </c:pt>
                <c:pt idx="23">
                  <c:v>6321703</c:v>
                </c:pt>
                <c:pt idx="24">
                  <c:v>5580188</c:v>
                </c:pt>
                <c:pt idx="25">
                  <c:v>5598535</c:v>
                </c:pt>
                <c:pt idx="26">
                  <c:v>5184161</c:v>
                </c:pt>
                <c:pt idx="27">
                  <c:v>4686987</c:v>
                </c:pt>
                <c:pt idx="28">
                  <c:v>4738290</c:v>
                </c:pt>
                <c:pt idx="29">
                  <c:v>4548218</c:v>
                </c:pt>
                <c:pt idx="30">
                  <c:v>4459079</c:v>
                </c:pt>
                <c:pt idx="31">
                  <c:v>4395184</c:v>
                </c:pt>
                <c:pt idx="32">
                  <c:v>4288722</c:v>
                </c:pt>
                <c:pt idx="33">
                  <c:v>4358144</c:v>
                </c:pt>
                <c:pt idx="34">
                  <c:v>4069755</c:v>
                </c:pt>
                <c:pt idx="35">
                  <c:v>4152784</c:v>
                </c:pt>
                <c:pt idx="36">
                  <c:v>3880918</c:v>
                </c:pt>
                <c:pt idx="37">
                  <c:v>4004602</c:v>
                </c:pt>
                <c:pt idx="38">
                  <c:v>4012900</c:v>
                </c:pt>
                <c:pt idx="39">
                  <c:v>3927647</c:v>
                </c:pt>
                <c:pt idx="40">
                  <c:v>3970363</c:v>
                </c:pt>
                <c:pt idx="41">
                  <c:v>3755156</c:v>
                </c:pt>
                <c:pt idx="42">
                  <c:v>3643480</c:v>
                </c:pt>
                <c:pt idx="43">
                  <c:v>3357255</c:v>
                </c:pt>
                <c:pt idx="44">
                  <c:v>4020396</c:v>
                </c:pt>
                <c:pt idx="45">
                  <c:v>3672285</c:v>
                </c:pt>
                <c:pt idx="46">
                  <c:v>3921547</c:v>
                </c:pt>
                <c:pt idx="47">
                  <c:v>2995179</c:v>
                </c:pt>
                <c:pt idx="48">
                  <c:v>3275469</c:v>
                </c:pt>
                <c:pt idx="49">
                  <c:v>3319749</c:v>
                </c:pt>
                <c:pt idx="50">
                  <c:v>2902017</c:v>
                </c:pt>
                <c:pt idx="51">
                  <c:v>2324562</c:v>
                </c:pt>
              </c:numCache>
            </c:numRef>
          </c:val>
          <c:smooth val="0"/>
          <c:extLst>
            <c:ext xmlns:c16="http://schemas.microsoft.com/office/drawing/2014/chart" uri="{C3380CC4-5D6E-409C-BE32-E72D297353CC}">
              <c16:uniqueId val="{00000001-24D0-492D-8420-2378F4F9D725}"/>
            </c:ext>
          </c:extLst>
        </c:ser>
        <c:ser>
          <c:idx val="2"/>
          <c:order val="2"/>
          <c:tx>
            <c:strRef>
              <c:f>'Key Categories'!$F$4</c:f>
              <c:strCache>
                <c:ptCount val="1"/>
                <c:pt idx="0">
                  <c:v>2021</c:v>
                </c:pt>
              </c:strCache>
            </c:strRef>
          </c:tx>
          <c:spPr>
            <a:ln w="28575" cap="rnd">
              <a:solidFill>
                <a:schemeClr val="accent3"/>
              </a:solidFill>
              <a:round/>
            </a:ln>
            <a:effectLst/>
          </c:spPr>
          <c:marker>
            <c:symbol val="none"/>
          </c:marker>
          <c:cat>
            <c:multiLvlStrRef>
              <c:f>'Key Categories'!$F$4</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'Key Categories'!$F$4</c:f>
              <c:numCache>
                <c:formatCode>#,##0</c:formatCode>
                <c:ptCount val="52"/>
                <c:pt idx="0">
                  <c:v>2620856</c:v>
                </c:pt>
                <c:pt idx="1">
                  <c:v>3032198</c:v>
                </c:pt>
                <c:pt idx="2">
                  <c:v>3161322</c:v>
                </c:pt>
                <c:pt idx="3">
                  <c:v>3113680</c:v>
                </c:pt>
                <c:pt idx="4">
                  <c:v>3089485</c:v>
                </c:pt>
                <c:pt idx="5">
                  <c:v>3043815</c:v>
                </c:pt>
                <c:pt idx="6">
                  <c:v>2476568</c:v>
                </c:pt>
                <c:pt idx="7">
                  <c:v>2257652</c:v>
                </c:pt>
                <c:pt idx="8">
                  <c:v>3254865</c:v>
                </c:pt>
              </c:numCache>
            </c:numRef>
          </c:val>
          <c:smooth val="0"/>
          <c:extLst>
            <c:ext xmlns:c16="http://schemas.microsoft.com/office/drawing/2014/chart" uri="{C3380CC4-5D6E-409C-BE32-E72D297353CC}">
              <c16:uniqueId val="{00000002-24D0-492D-8420-2378F4F9D725}"/>
            </c:ext>
          </c:extLst>
        </c:ser>
        <c:dLbls>
          <c:showLegendKey val="0"/>
          <c:showVal val="0"/>
          <c:showCatName val="0"/>
          <c:showSerName val="0"/>
          <c:showPercent val="0"/>
          <c:showBubbleSize val="0"/>
        </c:dLbls>
        <c:smooth val="0"/>
        <c:axId val="1900949952"/>
        <c:axId val="1897503040"/>
      </c:lineChart>
      <c:catAx>
        <c:axId val="190094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503040"/>
        <c:crosses val="autoZero"/>
        <c:auto val="1"/>
        <c:lblAlgn val="ctr"/>
        <c:lblOffset val="100"/>
        <c:noMultiLvlLbl val="0"/>
      </c:catAx>
      <c:valAx>
        <c:axId val="1897503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49952"/>
        <c:crosses val="autoZero"/>
        <c:crossBetween val="between"/>
      </c:valAx>
      <c:spPr>
        <a:noFill/>
        <a:ln>
          <a:noFill/>
        </a:ln>
        <a:effectLst/>
      </c:spPr>
    </c:plotArea>
    <c:legend>
      <c:legendPos val="r"/>
      <c:layout>
        <c:manualLayout>
          <c:xMode val="edge"/>
          <c:yMode val="edge"/>
          <c:x val="0.86834200209062584"/>
          <c:y val="9.0053639666575758E-3"/>
          <c:w val="0.10744308359719258"/>
          <c:h val="0.238985516049121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V3.xlsx]keyCategory_pivForDashboard!PivotTable2</c:name>
    <c:fmtId val="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YTD Unit Sales</a:t>
            </a:r>
          </a:p>
          <a:p>
            <a:pPr>
              <a:defRPr sz="2000"/>
            </a:pPr>
            <a:r>
              <a:rPr lang="en-US" sz="1200" i="1"/>
              <a:t>relative</a:t>
            </a:r>
            <a:r>
              <a:rPr lang="en-US" sz="1200" i="1" baseline="0"/>
              <a:t> change</a:t>
            </a:r>
            <a:endParaRPr lang="en-US" sz="1200" i="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s>
    <c:plotArea>
      <c:layout>
        <c:manualLayout>
          <c:layoutTarget val="inner"/>
          <c:xMode val="edge"/>
          <c:yMode val="edge"/>
          <c:x val="1.8527735339052772E-2"/>
          <c:y val="4.0762726651928767E-2"/>
          <c:w val="0.97125739413170353"/>
          <c:h val="0.83850112285955614"/>
        </c:manualLayout>
      </c:layout>
      <c:barChart>
        <c:barDir val="col"/>
        <c:grouping val="clustered"/>
        <c:varyColors val="0"/>
        <c:ser>
          <c:idx val="0"/>
          <c:order val="0"/>
          <c:tx>
            <c:strRef>
              <c:f>keyCategory_pivForDashboard!$C$4</c:f>
              <c:strCache>
                <c:ptCount val="1"/>
                <c:pt idx="0">
                  <c:v>Total</c:v>
                </c:pt>
              </c:strCache>
            </c:strRef>
          </c:tx>
          <c:spPr>
            <a:solidFill>
              <a:schemeClr val="accent1"/>
            </a:solidFill>
            <a:ln>
              <a:noFill/>
            </a:ln>
            <a:effectLst/>
          </c:spPr>
          <c:invertIfNegative val="0"/>
          <c:dPt>
            <c:idx val="3"/>
            <c:invertIfNegative val="0"/>
            <c:bubble3D val="0"/>
            <c:spPr>
              <a:solidFill>
                <a:schemeClr val="accent6"/>
              </a:solidFill>
              <a:ln>
                <a:noFill/>
              </a:ln>
              <a:effectLst/>
            </c:spPr>
            <c:extLst>
              <c:ext xmlns:c16="http://schemas.microsoft.com/office/drawing/2014/chart" uri="{C3380CC4-5D6E-409C-BE32-E72D297353CC}">
                <c16:uniqueId val="{00000001-55C9-4E49-81F3-B784B8AF7CD2}"/>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3-55C9-4E49-81F3-B784B8AF7CD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5-55C9-4E49-81F3-B784B8AF7CD2}"/>
              </c:ext>
            </c:extLst>
          </c:dPt>
          <c:dPt>
            <c:idx val="9"/>
            <c:invertIfNegative val="0"/>
            <c:bubble3D val="0"/>
            <c:spPr>
              <a:solidFill>
                <a:schemeClr val="accent6"/>
              </a:solidFill>
              <a:ln>
                <a:noFill/>
              </a:ln>
              <a:effectLst/>
            </c:spPr>
            <c:extLst>
              <c:ext xmlns:c16="http://schemas.microsoft.com/office/drawing/2014/chart" uri="{C3380CC4-5D6E-409C-BE32-E72D297353CC}">
                <c16:uniqueId val="{00000007-55C9-4E49-81F3-B784B8AF7CD2}"/>
              </c:ext>
            </c:extLst>
          </c:dPt>
          <c:dPt>
            <c:idx val="10"/>
            <c:invertIfNegative val="0"/>
            <c:bubble3D val="0"/>
            <c:spPr>
              <a:solidFill>
                <a:schemeClr val="accent6"/>
              </a:solidFill>
              <a:ln>
                <a:noFill/>
              </a:ln>
              <a:effectLst/>
            </c:spPr>
            <c:extLst>
              <c:ext xmlns:c16="http://schemas.microsoft.com/office/drawing/2014/chart" uri="{C3380CC4-5D6E-409C-BE32-E72D297353CC}">
                <c16:uniqueId val="{00000009-55C9-4E49-81F3-B784B8AF7CD2}"/>
              </c:ext>
            </c:extLst>
          </c:dPt>
          <c:dPt>
            <c:idx val="11"/>
            <c:invertIfNegative val="0"/>
            <c:bubble3D val="0"/>
            <c:spPr>
              <a:solidFill>
                <a:schemeClr val="accent6"/>
              </a:solidFill>
              <a:ln>
                <a:noFill/>
              </a:ln>
              <a:effectLst/>
            </c:spPr>
            <c:extLst>
              <c:ext xmlns:c16="http://schemas.microsoft.com/office/drawing/2014/chart" uri="{C3380CC4-5D6E-409C-BE32-E72D297353CC}">
                <c16:uniqueId val="{0000000B-55C9-4E49-81F3-B784B8AF7CD2}"/>
              </c:ext>
            </c:extLst>
          </c:dPt>
          <c:cat>
            <c:multiLvlStrRef>
              <c:f>keyCategory_pivForDashboard!$B$5:$B$25</c:f>
              <c:multiLvlStrCache>
                <c:ptCount val="15"/>
                <c:lvl>
                  <c:pt idx="0">
                    <c:v>2019</c:v>
                  </c:pt>
                  <c:pt idx="1">
                    <c:v>2020</c:v>
                  </c:pt>
                  <c:pt idx="2">
                    <c:v>2021</c:v>
                  </c:pt>
                  <c:pt idx="3">
                    <c:v>2019</c:v>
                  </c:pt>
                  <c:pt idx="4">
                    <c:v>2020</c:v>
                  </c:pt>
                  <c:pt idx="5">
                    <c:v>2021</c:v>
                  </c:pt>
                  <c:pt idx="6">
                    <c:v>2019</c:v>
                  </c:pt>
                  <c:pt idx="7">
                    <c:v>2020</c:v>
                  </c:pt>
                  <c:pt idx="8">
                    <c:v>2021</c:v>
                  </c:pt>
                  <c:pt idx="9">
                    <c:v>2019</c:v>
                  </c:pt>
                  <c:pt idx="10">
                    <c:v>2020</c:v>
                  </c:pt>
                  <c:pt idx="11">
                    <c:v>2021</c:v>
                  </c:pt>
                  <c:pt idx="12">
                    <c:v>2019</c:v>
                  </c:pt>
                  <c:pt idx="13">
                    <c:v>2020</c:v>
                  </c:pt>
                  <c:pt idx="14">
                    <c:v>2021</c:v>
                  </c:pt>
                </c:lvl>
                <c:lvl>
                  <c:pt idx="0">
                    <c:v>21-1 - PLYWOOD</c:v>
                  </c:pt>
                  <c:pt idx="3">
                    <c:v>21-20 - PRESSURE TREATED/DECKING</c:v>
                  </c:pt>
                  <c:pt idx="6">
                    <c:v>21-5 - BOARDS</c:v>
                  </c:pt>
                  <c:pt idx="9">
                    <c:v>21-7 - LANDSCAPE</c:v>
                  </c:pt>
                  <c:pt idx="12">
                    <c:v>21-8 - FENCING</c:v>
                  </c:pt>
                </c:lvl>
              </c:multiLvlStrCache>
            </c:multiLvlStrRef>
          </c:cat>
          <c:val>
            <c:numRef>
              <c:f>keyCategory_pivForDashboard!$C$5:$C$25</c:f>
              <c:numCache>
                <c:formatCode>0.00%</c:formatCode>
                <c:ptCount val="15"/>
                <c:pt idx="0">
                  <c:v>0.28062926365402902</c:v>
                </c:pt>
                <c:pt idx="1">
                  <c:v>0.31062885020878983</c:v>
                </c:pt>
                <c:pt idx="2">
                  <c:v>0.40874188613718115</c:v>
                </c:pt>
                <c:pt idx="3">
                  <c:v>0.31270892901106734</c:v>
                </c:pt>
                <c:pt idx="4">
                  <c:v>0.34438927524761348</c:v>
                </c:pt>
                <c:pt idx="5">
                  <c:v>0.34290179574131918</c:v>
                </c:pt>
                <c:pt idx="6">
                  <c:v>0.28008569529542604</c:v>
                </c:pt>
                <c:pt idx="7">
                  <c:v>0.31458780240396317</c:v>
                </c:pt>
                <c:pt idx="8">
                  <c:v>0.40532650230061079</c:v>
                </c:pt>
                <c:pt idx="9">
                  <c:v>0.31182838928550127</c:v>
                </c:pt>
                <c:pt idx="10">
                  <c:v>0.35095979674508487</c:v>
                </c:pt>
                <c:pt idx="11">
                  <c:v>0.33721181396941385</c:v>
                </c:pt>
                <c:pt idx="12">
                  <c:v>0.29229465328685111</c:v>
                </c:pt>
                <c:pt idx="13">
                  <c:v>0.31987666615576815</c:v>
                </c:pt>
                <c:pt idx="14">
                  <c:v>0.38782868055738073</c:v>
                </c:pt>
              </c:numCache>
            </c:numRef>
          </c:val>
          <c:extLst>
            <c:ext xmlns:c16="http://schemas.microsoft.com/office/drawing/2014/chart" uri="{C3380CC4-5D6E-409C-BE32-E72D297353CC}">
              <c16:uniqueId val="{0000000C-55C9-4E49-81F3-B784B8AF7CD2}"/>
            </c:ext>
          </c:extLst>
        </c:ser>
        <c:dLbls>
          <c:showLegendKey val="0"/>
          <c:showVal val="0"/>
          <c:showCatName val="0"/>
          <c:showSerName val="0"/>
          <c:showPercent val="0"/>
          <c:showBubbleSize val="0"/>
        </c:dLbls>
        <c:gapWidth val="45"/>
        <c:overlap val="-27"/>
        <c:axId val="2001505808"/>
        <c:axId val="1995954928"/>
      </c:barChart>
      <c:catAx>
        <c:axId val="200150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54928"/>
        <c:crosses val="autoZero"/>
        <c:auto val="1"/>
        <c:lblAlgn val="ctr"/>
        <c:lblOffset val="100"/>
        <c:noMultiLvlLbl val="0"/>
      </c:catAx>
      <c:valAx>
        <c:axId val="1995954928"/>
        <c:scaling>
          <c:orientation val="minMax"/>
          <c:min val="0.25"/>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200150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V3.xlsx]Key Categories!PivotTable1</c:name>
    <c:fmtId val="0"/>
  </c:pivotSource>
  <c:chart>
    <c:title>
      <c:tx>
        <c:strRef>
          <c:f>'Key Categories'!$F$4</c:f>
          <c:strCache>
            <c:ptCount val="1"/>
            <c:pt idx="0">
              <c:v>HD POS Unit Sales
All Categories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55669445581173"/>
          <c:y val="0.15368644694203543"/>
          <c:w val="0.83444512952709682"/>
          <c:h val="0.6805958023551083"/>
        </c:manualLayout>
      </c:layout>
      <c:lineChart>
        <c:grouping val="standard"/>
        <c:varyColors val="0"/>
        <c:ser>
          <c:idx val="0"/>
          <c:order val="0"/>
          <c:tx>
            <c:strRef>
              <c:f>'Key Categories'!$F$4</c:f>
              <c:strCache>
                <c:ptCount val="1"/>
                <c:pt idx="0">
                  <c:v>2019</c:v>
                </c:pt>
              </c:strCache>
            </c:strRef>
          </c:tx>
          <c:spPr>
            <a:ln w="28575" cap="rnd">
              <a:solidFill>
                <a:schemeClr val="accent1"/>
              </a:solidFill>
              <a:round/>
            </a:ln>
            <a:effectLst/>
          </c:spPr>
          <c:marker>
            <c:symbol val="none"/>
          </c:marker>
          <c:cat>
            <c:multiLvlStrRef>
              <c:f>'Key Categories'!$F$4</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'Key Categories'!$F$4</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4136217</c:v>
                </c:pt>
                <c:pt idx="16">
                  <c:v>4540521</c:v>
                </c:pt>
                <c:pt idx="17">
                  <c:v>4316938</c:v>
                </c:pt>
                <c:pt idx="18">
                  <c:v>3993895</c:v>
                </c:pt>
                <c:pt idx="19">
                  <c:v>4646180</c:v>
                </c:pt>
                <c:pt idx="20">
                  <c:v>5119524</c:v>
                </c:pt>
                <c:pt idx="21">
                  <c:v>4764746</c:v>
                </c:pt>
                <c:pt idx="22">
                  <c:v>4368875</c:v>
                </c:pt>
                <c:pt idx="23">
                  <c:v>4201134</c:v>
                </c:pt>
                <c:pt idx="24">
                  <c:v>4311246</c:v>
                </c:pt>
                <c:pt idx="25">
                  <c:v>4437932</c:v>
                </c:pt>
                <c:pt idx="26">
                  <c:v>4291223</c:v>
                </c:pt>
                <c:pt idx="27">
                  <c:v>4114674</c:v>
                </c:pt>
                <c:pt idx="28">
                  <c:v>3751582</c:v>
                </c:pt>
                <c:pt idx="29">
                  <c:v>3864125</c:v>
                </c:pt>
                <c:pt idx="30">
                  <c:v>3877311</c:v>
                </c:pt>
                <c:pt idx="31">
                  <c:v>3739916</c:v>
                </c:pt>
                <c:pt idx="32">
                  <c:v>3688877</c:v>
                </c:pt>
                <c:pt idx="33">
                  <c:v>3564191</c:v>
                </c:pt>
                <c:pt idx="34">
                  <c:v>3942620</c:v>
                </c:pt>
                <c:pt idx="35">
                  <c:v>3604131</c:v>
                </c:pt>
                <c:pt idx="36">
                  <c:v>3554506</c:v>
                </c:pt>
                <c:pt idx="37">
                  <c:v>3512298</c:v>
                </c:pt>
                <c:pt idx="38">
                  <c:v>3579718</c:v>
                </c:pt>
                <c:pt idx="39">
                  <c:v>3500893</c:v>
                </c:pt>
                <c:pt idx="40">
                  <c:v>3441982</c:v>
                </c:pt>
                <c:pt idx="41">
                  <c:v>3404424</c:v>
                </c:pt>
                <c:pt idx="42">
                  <c:v>3216999</c:v>
                </c:pt>
                <c:pt idx="43">
                  <c:v>3021530</c:v>
                </c:pt>
                <c:pt idx="44">
                  <c:v>3164906</c:v>
                </c:pt>
                <c:pt idx="45">
                  <c:v>2751673</c:v>
                </c:pt>
                <c:pt idx="46">
                  <c:v>2911365</c:v>
                </c:pt>
                <c:pt idx="47">
                  <c:v>2260656</c:v>
                </c:pt>
                <c:pt idx="48">
                  <c:v>2678976</c:v>
                </c:pt>
                <c:pt idx="49">
                  <c:v>2421793</c:v>
                </c:pt>
                <c:pt idx="50">
                  <c:v>2299235</c:v>
                </c:pt>
                <c:pt idx="51">
                  <c:v>1880252</c:v>
                </c:pt>
              </c:numCache>
            </c:numRef>
          </c:val>
          <c:smooth val="0"/>
          <c:extLst>
            <c:ext xmlns:c16="http://schemas.microsoft.com/office/drawing/2014/chart" uri="{C3380CC4-5D6E-409C-BE32-E72D297353CC}">
              <c16:uniqueId val="{00000002-9078-493F-B76E-566FC184930F}"/>
            </c:ext>
          </c:extLst>
        </c:ser>
        <c:ser>
          <c:idx val="1"/>
          <c:order val="1"/>
          <c:tx>
            <c:strRef>
              <c:f>'Key Categories'!$F$4</c:f>
              <c:strCache>
                <c:ptCount val="1"/>
                <c:pt idx="0">
                  <c:v>2020</c:v>
                </c:pt>
              </c:strCache>
            </c:strRef>
          </c:tx>
          <c:spPr>
            <a:ln w="28575" cap="rnd">
              <a:solidFill>
                <a:schemeClr val="accent2"/>
              </a:solidFill>
              <a:round/>
            </a:ln>
            <a:effectLst/>
          </c:spPr>
          <c:marker>
            <c:symbol val="none"/>
          </c:marker>
          <c:cat>
            <c:multiLvlStrRef>
              <c:f>'Key Categories'!$F$4</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'Key Categories'!$F$4</c:f>
              <c:numCache>
                <c:formatCode>#,##0</c:formatCode>
                <c:ptCount val="52"/>
                <c:pt idx="0">
                  <c:v>2148448</c:v>
                </c:pt>
                <c:pt idx="1">
                  <c:v>2502660</c:v>
                </c:pt>
                <c:pt idx="2">
                  <c:v>2440115</c:v>
                </c:pt>
                <c:pt idx="3">
                  <c:v>2518643</c:v>
                </c:pt>
                <c:pt idx="4">
                  <c:v>2740071</c:v>
                </c:pt>
                <c:pt idx="5">
                  <c:v>2550392</c:v>
                </c:pt>
                <c:pt idx="6">
                  <c:v>2548680</c:v>
                </c:pt>
                <c:pt idx="7">
                  <c:v>2805052</c:v>
                </c:pt>
                <c:pt idx="8">
                  <c:v>3196880</c:v>
                </c:pt>
                <c:pt idx="9">
                  <c:v>3510677</c:v>
                </c:pt>
                <c:pt idx="10">
                  <c:v>3768034</c:v>
                </c:pt>
                <c:pt idx="11">
                  <c:v>3989004</c:v>
                </c:pt>
                <c:pt idx="12">
                  <c:v>4080233</c:v>
                </c:pt>
                <c:pt idx="13">
                  <c:v>4584015</c:v>
                </c:pt>
                <c:pt idx="14">
                  <c:v>4876053</c:v>
                </c:pt>
                <c:pt idx="15">
                  <c:v>5795431</c:v>
                </c:pt>
                <c:pt idx="16">
                  <c:v>6507398</c:v>
                </c:pt>
                <c:pt idx="17">
                  <c:v>7320903</c:v>
                </c:pt>
                <c:pt idx="18">
                  <c:v>7295862</c:v>
                </c:pt>
                <c:pt idx="19">
                  <c:v>7544469</c:v>
                </c:pt>
                <c:pt idx="20">
                  <c:v>7591659</c:v>
                </c:pt>
                <c:pt idx="21">
                  <c:v>7143267</c:v>
                </c:pt>
                <c:pt idx="22">
                  <c:v>6570134</c:v>
                </c:pt>
                <c:pt idx="23">
                  <c:v>6321703</c:v>
                </c:pt>
                <c:pt idx="24">
                  <c:v>5580188</c:v>
                </c:pt>
                <c:pt idx="25">
                  <c:v>5598535</c:v>
                </c:pt>
                <c:pt idx="26">
                  <c:v>5184161</c:v>
                </c:pt>
                <c:pt idx="27">
                  <c:v>4686987</c:v>
                </c:pt>
                <c:pt idx="28">
                  <c:v>4738290</c:v>
                </c:pt>
                <c:pt idx="29">
                  <c:v>4548218</c:v>
                </c:pt>
                <c:pt idx="30">
                  <c:v>4459079</c:v>
                </c:pt>
                <c:pt idx="31">
                  <c:v>4395184</c:v>
                </c:pt>
                <c:pt idx="32">
                  <c:v>4288722</c:v>
                </c:pt>
                <c:pt idx="33">
                  <c:v>4358144</c:v>
                </c:pt>
                <c:pt idx="34">
                  <c:v>4069755</c:v>
                </c:pt>
                <c:pt idx="35">
                  <c:v>4152784</c:v>
                </c:pt>
                <c:pt idx="36">
                  <c:v>3880918</c:v>
                </c:pt>
                <c:pt idx="37">
                  <c:v>4004602</c:v>
                </c:pt>
                <c:pt idx="38">
                  <c:v>4012900</c:v>
                </c:pt>
                <c:pt idx="39">
                  <c:v>3927647</c:v>
                </c:pt>
                <c:pt idx="40">
                  <c:v>3970363</c:v>
                </c:pt>
                <c:pt idx="41">
                  <c:v>3755156</c:v>
                </c:pt>
                <c:pt idx="42">
                  <c:v>3643480</c:v>
                </c:pt>
                <c:pt idx="43">
                  <c:v>3357255</c:v>
                </c:pt>
                <c:pt idx="44">
                  <c:v>4020396</c:v>
                </c:pt>
                <c:pt idx="45">
                  <c:v>3672285</c:v>
                </c:pt>
                <c:pt idx="46">
                  <c:v>3921547</c:v>
                </c:pt>
                <c:pt idx="47">
                  <c:v>2995179</c:v>
                </c:pt>
                <c:pt idx="48">
                  <c:v>3275469</c:v>
                </c:pt>
                <c:pt idx="49">
                  <c:v>3319749</c:v>
                </c:pt>
                <c:pt idx="50">
                  <c:v>2902017</c:v>
                </c:pt>
                <c:pt idx="51">
                  <c:v>2324562</c:v>
                </c:pt>
              </c:numCache>
            </c:numRef>
          </c:val>
          <c:smooth val="0"/>
          <c:extLst>
            <c:ext xmlns:c16="http://schemas.microsoft.com/office/drawing/2014/chart" uri="{C3380CC4-5D6E-409C-BE32-E72D297353CC}">
              <c16:uniqueId val="{00000007-9078-493F-B76E-566FC184930F}"/>
            </c:ext>
          </c:extLst>
        </c:ser>
        <c:ser>
          <c:idx val="2"/>
          <c:order val="2"/>
          <c:tx>
            <c:strRef>
              <c:f>'Key Categories'!$F$4</c:f>
              <c:strCache>
                <c:ptCount val="1"/>
                <c:pt idx="0">
                  <c:v>2021</c:v>
                </c:pt>
              </c:strCache>
            </c:strRef>
          </c:tx>
          <c:spPr>
            <a:ln w="28575" cap="rnd">
              <a:solidFill>
                <a:schemeClr val="accent3"/>
              </a:solidFill>
              <a:round/>
            </a:ln>
            <a:effectLst/>
          </c:spPr>
          <c:marker>
            <c:symbol val="none"/>
          </c:marker>
          <c:cat>
            <c:multiLvlStrRef>
              <c:f>'Key Categories'!$F$4</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'Key Categories'!$F$4</c:f>
              <c:numCache>
                <c:formatCode>#,##0</c:formatCode>
                <c:ptCount val="52"/>
                <c:pt idx="0">
                  <c:v>2620856</c:v>
                </c:pt>
                <c:pt idx="1">
                  <c:v>3032198</c:v>
                </c:pt>
                <c:pt idx="2">
                  <c:v>3161322</c:v>
                </c:pt>
                <c:pt idx="3">
                  <c:v>3113680</c:v>
                </c:pt>
                <c:pt idx="4">
                  <c:v>3089485</c:v>
                </c:pt>
                <c:pt idx="5">
                  <c:v>3043815</c:v>
                </c:pt>
                <c:pt idx="6">
                  <c:v>2476568</c:v>
                </c:pt>
                <c:pt idx="7">
                  <c:v>2257652</c:v>
                </c:pt>
                <c:pt idx="8">
                  <c:v>3254865</c:v>
                </c:pt>
              </c:numCache>
            </c:numRef>
          </c:val>
          <c:smooth val="0"/>
          <c:extLst>
            <c:ext xmlns:c16="http://schemas.microsoft.com/office/drawing/2014/chart" uri="{C3380CC4-5D6E-409C-BE32-E72D297353CC}">
              <c16:uniqueId val="{00000008-9078-493F-B76E-566FC184930F}"/>
            </c:ext>
          </c:extLst>
        </c:ser>
        <c:dLbls>
          <c:showLegendKey val="0"/>
          <c:showVal val="0"/>
          <c:showCatName val="0"/>
          <c:showSerName val="0"/>
          <c:showPercent val="0"/>
          <c:showBubbleSize val="0"/>
        </c:dLbls>
        <c:smooth val="0"/>
        <c:axId val="1900949952"/>
        <c:axId val="1897503040"/>
      </c:lineChart>
      <c:catAx>
        <c:axId val="190094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503040"/>
        <c:crosses val="autoZero"/>
        <c:auto val="1"/>
        <c:lblAlgn val="ctr"/>
        <c:lblOffset val="100"/>
        <c:noMultiLvlLbl val="0"/>
      </c:catAx>
      <c:valAx>
        <c:axId val="1897503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49952"/>
        <c:crosses val="autoZero"/>
        <c:crossBetween val="between"/>
      </c:valAx>
      <c:spPr>
        <a:noFill/>
        <a:ln>
          <a:noFill/>
        </a:ln>
        <a:effectLst/>
      </c:spPr>
    </c:plotArea>
    <c:legend>
      <c:legendPos val="r"/>
      <c:layout>
        <c:manualLayout>
          <c:xMode val="edge"/>
          <c:yMode val="edge"/>
          <c:x val="0.82976922195081082"/>
          <c:y val="9.0053639666575758E-3"/>
          <c:w val="0.14601587363251928"/>
          <c:h val="0.209954916033316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V3.xlsx]Key Categories!PivotTable2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06033149965844"/>
          <c:y val="4.7129629629629632E-2"/>
          <c:w val="0.71571135799805852"/>
          <c:h val="0.84547098279381727"/>
        </c:manualLayout>
      </c:layout>
      <c:barChart>
        <c:barDir val="col"/>
        <c:grouping val="clustered"/>
        <c:varyColors val="0"/>
        <c:ser>
          <c:idx val="0"/>
          <c:order val="0"/>
          <c:tx>
            <c:strRef>
              <c:f>'Key Categories'!$N$4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Categories'!$M$5:$M$8</c:f>
              <c:strCache>
                <c:ptCount val="3"/>
                <c:pt idx="0">
                  <c:v>2019</c:v>
                </c:pt>
                <c:pt idx="1">
                  <c:v>2020</c:v>
                </c:pt>
                <c:pt idx="2">
                  <c:v>2021</c:v>
                </c:pt>
              </c:strCache>
            </c:strRef>
          </c:cat>
          <c:val>
            <c:numRef>
              <c:f>'Key Categories'!$N$5:$N$8</c:f>
              <c:numCache>
                <c:formatCode>#,##0</c:formatCode>
                <c:ptCount val="3"/>
                <c:pt idx="0">
                  <c:v>20911909</c:v>
                </c:pt>
                <c:pt idx="1">
                  <c:v>23450941</c:v>
                </c:pt>
                <c:pt idx="2">
                  <c:v>26050441</c:v>
                </c:pt>
              </c:numCache>
            </c:numRef>
          </c:val>
          <c:extLst>
            <c:ext xmlns:c16="http://schemas.microsoft.com/office/drawing/2014/chart" uri="{C3380CC4-5D6E-409C-BE32-E72D297353CC}">
              <c16:uniqueId val="{00000000-C1CE-4969-9349-6D3F56E50311}"/>
            </c:ext>
          </c:extLst>
        </c:ser>
        <c:dLbls>
          <c:showLegendKey val="0"/>
          <c:showVal val="0"/>
          <c:showCatName val="0"/>
          <c:showSerName val="0"/>
          <c:showPercent val="0"/>
          <c:showBubbleSize val="0"/>
        </c:dLbls>
        <c:gapWidth val="45"/>
        <c:overlap val="-27"/>
        <c:axId val="2001505808"/>
        <c:axId val="1995954928"/>
      </c:barChart>
      <c:catAx>
        <c:axId val="200150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54928"/>
        <c:crosses val="autoZero"/>
        <c:auto val="1"/>
        <c:lblAlgn val="ctr"/>
        <c:lblOffset val="100"/>
        <c:noMultiLvlLbl val="0"/>
      </c:catAx>
      <c:valAx>
        <c:axId val="1995954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0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114301</xdr:colOff>
      <xdr:row>1</xdr:row>
      <xdr:rowOff>42862</xdr:rowOff>
    </xdr:from>
    <xdr:to>
      <xdr:col>12</xdr:col>
      <xdr:colOff>28575</xdr:colOff>
      <xdr:row>35</xdr:row>
      <xdr:rowOff>71437</xdr:rowOff>
    </xdr:to>
    <xdr:graphicFrame macro="">
      <xdr:nvGraphicFramePr>
        <xdr:cNvPr id="2" name="Chart 1">
          <a:extLst>
            <a:ext uri="{FF2B5EF4-FFF2-40B4-BE49-F238E27FC236}">
              <a16:creationId xmlns:a16="http://schemas.microsoft.com/office/drawing/2014/main" id="{8A529D35-2AED-4E81-9F78-8E601ACE8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100012</xdr:colOff>
      <xdr:row>1</xdr:row>
      <xdr:rowOff>33337</xdr:rowOff>
    </xdr:from>
    <xdr:to>
      <xdr:col>20</xdr:col>
      <xdr:colOff>419099</xdr:colOff>
      <xdr:row>35</xdr:row>
      <xdr:rowOff>47625</xdr:rowOff>
    </xdr:to>
    <xdr:graphicFrame macro="">
      <xdr:nvGraphicFramePr>
        <xdr:cNvPr id="3" name="Chart 2">
          <a:extLst>
            <a:ext uri="{FF2B5EF4-FFF2-40B4-BE49-F238E27FC236}">
              <a16:creationId xmlns:a16="http://schemas.microsoft.com/office/drawing/2014/main" id="{572408F9-1CD0-40B1-A2A6-DACA55633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76199</xdr:colOff>
      <xdr:row>1</xdr:row>
      <xdr:rowOff>142874</xdr:rowOff>
    </xdr:from>
    <xdr:to>
      <xdr:col>11</xdr:col>
      <xdr:colOff>319087</xdr:colOff>
      <xdr:row>18</xdr:row>
      <xdr:rowOff>123823</xdr:rowOff>
    </xdr:to>
    <xdr:graphicFrame macro="">
      <xdr:nvGraphicFramePr>
        <xdr:cNvPr id="2" name="Chart 1">
          <a:extLst>
            <a:ext uri="{FF2B5EF4-FFF2-40B4-BE49-F238E27FC236}">
              <a16:creationId xmlns:a16="http://schemas.microsoft.com/office/drawing/2014/main" id="{AC9DB25F-0FE9-4FA8-878B-B612DE69A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19</xdr:row>
      <xdr:rowOff>166687</xdr:rowOff>
    </xdr:from>
    <xdr:to>
      <xdr:col>9</xdr:col>
      <xdr:colOff>590549</xdr:colOff>
      <xdr:row>35</xdr:row>
      <xdr:rowOff>14287</xdr:rowOff>
    </xdr:to>
    <xdr:graphicFrame macro="">
      <xdr:nvGraphicFramePr>
        <xdr:cNvPr id="3" name="Chart 2">
          <a:extLst>
            <a:ext uri="{FF2B5EF4-FFF2-40B4-BE49-F238E27FC236}">
              <a16:creationId xmlns:a16="http://schemas.microsoft.com/office/drawing/2014/main" id="{4E803E54-DA51-4B31-8B84-C0044C06C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357188</xdr:colOff>
      <xdr:row>30</xdr:row>
      <xdr:rowOff>133378</xdr:rowOff>
    </xdr:from>
    <xdr:ext cx="665914" cy="468077"/>
    <xdr:sp macro="" textlink="$O$5">
      <xdr:nvSpPr>
        <xdr:cNvPr id="5" name="TextBox 4">
          <a:extLst>
            <a:ext uri="{FF2B5EF4-FFF2-40B4-BE49-F238E27FC236}">
              <a16:creationId xmlns:a16="http://schemas.microsoft.com/office/drawing/2014/main" id="{B7525317-EDD7-439A-BF15-F07F94D4CBBC}"/>
            </a:ext>
          </a:extLst>
        </xdr:cNvPr>
        <xdr:cNvSpPr txBox="1"/>
      </xdr:nvSpPr>
      <xdr:spPr>
        <a:xfrm>
          <a:off x="7672388" y="5562628"/>
          <a:ext cx="665914"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F69B9C0-1CD9-4CF5-B839-782DCA7E3E1B}" type="TxLink">
            <a:rPr lang="en-US" sz="1200" b="1" i="0" u="none" strike="noStrike">
              <a:solidFill>
                <a:schemeClr val="bg1"/>
              </a:solidFill>
              <a:latin typeface="Calibri"/>
              <a:cs typeface="Calibri"/>
            </a:rPr>
            <a:pPr algn="ctr"/>
            <a:t>11%
 comp</a:t>
          </a:fld>
          <a:endParaRPr lang="en-US" sz="1200" b="1">
            <a:solidFill>
              <a:schemeClr val="bg1"/>
            </a:solidFill>
          </a:endParaRPr>
        </a:p>
      </xdr:txBody>
    </xdr:sp>
    <xdr:clientData/>
  </xdr:oneCellAnchor>
  <xdr:twoCellAnchor editAs="oneCell">
    <xdr:from>
      <xdr:col>0</xdr:col>
      <xdr:colOff>95249</xdr:colOff>
      <xdr:row>2</xdr:row>
      <xdr:rowOff>4761</xdr:rowOff>
    </xdr:from>
    <xdr:to>
      <xdr:col>1</xdr:col>
      <xdr:colOff>0</xdr:colOff>
      <xdr:row>15</xdr:row>
      <xdr:rowOff>176211</xdr:rowOff>
    </xdr:to>
    <mc:AlternateContent xmlns:mc="http://schemas.openxmlformats.org/markup-compatibility/2006" xmlns:a14="http://schemas.microsoft.com/office/drawing/2010/main">
      <mc:Choice Requires="a14">
        <xdr:graphicFrame macro="">
          <xdr:nvGraphicFramePr>
            <xdr:cNvPr id="6" name="Slicer_class_id">
              <a:extLst>
                <a:ext uri="{FF2B5EF4-FFF2-40B4-BE49-F238E27FC236}">
                  <a16:creationId xmlns:a16="http://schemas.microsoft.com/office/drawing/2014/main" id="{235F8811-88EA-47F5-919A-B434B2FD7F57}"/>
                </a:ext>
              </a:extLst>
            </xdr:cNvPr>
            <xdr:cNvGraphicFramePr/>
          </xdr:nvGraphicFramePr>
          <xdr:xfrm>
            <a:off x="0" y="0"/>
            <a:ext cx="0" cy="0"/>
          </xdr:xfrm>
          <a:graphic>
            <a:graphicData uri="http://schemas.microsoft.com/office/drawing/2010/slicer">
              <sle:slicer xmlns:sle="http://schemas.microsoft.com/office/drawing/2010/slicer" name="Slicer_class_id"/>
            </a:graphicData>
          </a:graphic>
        </xdr:graphicFrame>
      </mc:Choice>
      <mc:Fallback xmlns="">
        <xdr:sp macro="" textlink="">
          <xdr:nvSpPr>
            <xdr:cNvPr id="0" name=""/>
            <xdr:cNvSpPr>
              <a:spLocks noTextEdit="1"/>
            </xdr:cNvSpPr>
          </xdr:nvSpPr>
          <xdr:spPr>
            <a:xfrm>
              <a:off x="95249" y="442911"/>
              <a:ext cx="11334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596900</xdr:colOff>
      <xdr:row>13</xdr:row>
      <xdr:rowOff>88900</xdr:rowOff>
    </xdr:from>
    <xdr:to>
      <xdr:col>3</xdr:col>
      <xdr:colOff>617537</xdr:colOff>
      <xdr:row>26</xdr:row>
      <xdr:rowOff>130175</xdr:rowOff>
    </xdr:to>
    <mc:AlternateContent xmlns:mc="http://schemas.openxmlformats.org/markup-compatibility/2006" xmlns:a14="http://schemas.microsoft.com/office/drawing/2010/main">
      <mc:Choice Requires="a14">
        <xdr:graphicFrame macro="">
          <xdr:nvGraphicFramePr>
            <xdr:cNvPr id="2" name="CALvw.FY 2">
              <a:extLst>
                <a:ext uri="{FF2B5EF4-FFF2-40B4-BE49-F238E27FC236}">
                  <a16:creationId xmlns:a16="http://schemas.microsoft.com/office/drawing/2014/main" id="{B37A0DB1-DC5B-4A4F-9EEA-5F2920259DA5}"/>
                </a:ext>
              </a:extLst>
            </xdr:cNvPr>
            <xdr:cNvGraphicFramePr/>
          </xdr:nvGraphicFramePr>
          <xdr:xfrm>
            <a:off x="0" y="0"/>
            <a:ext cx="0" cy="0"/>
          </xdr:xfrm>
          <a:graphic>
            <a:graphicData uri="http://schemas.microsoft.com/office/drawing/2010/slicer">
              <sle:slicer xmlns:sle="http://schemas.microsoft.com/office/drawing/2010/slicer" name="CALvw.FY 2"/>
            </a:graphicData>
          </a:graphic>
        </xdr:graphicFrame>
      </mc:Choice>
      <mc:Fallback xmlns="">
        <xdr:sp macro="" textlink="">
          <xdr:nvSpPr>
            <xdr:cNvPr id="0" name=""/>
            <xdr:cNvSpPr>
              <a:spLocks noTextEdit="1"/>
            </xdr:cNvSpPr>
          </xdr:nvSpPr>
          <xdr:spPr>
            <a:xfrm>
              <a:off x="1206500" y="2482850"/>
              <a:ext cx="1828800" cy="2435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ke Kelly" refreshedDate="44256.529766319443" backgroundQuery="1" createdVersion="6" refreshedVersion="6" minRefreshableVersion="3" recordCount="3629" xr:uid="{20FC296A-F541-434C-9ADA-179C13528D81}">
  <cacheSource type="external" connectionId="5"/>
  <cacheFields count="13">
    <cacheField name="class" numFmtId="0">
      <sharedItems count="30">
        <s v="22-12"/>
        <s v="21-1"/>
        <s v="21-17"/>
        <s v="21-2"/>
        <s v="21-6"/>
        <s v="22-10"/>
        <s v="21-90"/>
        <s v="22-4"/>
        <s v="21-13"/>
        <s v="27-31"/>
        <s v="28-26"/>
        <s v="21-18"/>
        <s v="21-20"/>
        <s v="28-28"/>
        <s v="28-23"/>
        <s v="21-8"/>
        <s v="28-5"/>
        <s v="22-14"/>
        <s v="22-9"/>
        <s v="21-7"/>
        <s v="21-15"/>
        <s v="21-4"/>
        <s v="21-5"/>
        <s v="21-3"/>
        <s v="25-3"/>
        <s v="25-1"/>
        <s v="30-27"/>
        <s v="22-13"/>
        <s v="28-9"/>
        <s v="21-80"/>
      </sharedItems>
    </cacheField>
    <cacheField name="FY_hd" numFmtId="0">
      <sharedItems containsSemiMixedTypes="0" containsString="0" containsNumber="1" containsInteger="1" minValue="2017" maxValue="2021" count="5">
        <n v="2021"/>
        <n v="2020"/>
        <n v="2018"/>
        <n v="2019"/>
        <n v="2017"/>
      </sharedItems>
    </cacheField>
    <cacheField name="FW_hd" numFmtId="0">
      <sharedItems containsSemiMixedTypes="0" containsString="0" containsNumber="1" containsInteger="1" minValue="1" maxValue="53"/>
    </cacheField>
    <cacheField name="sales" numFmtId="0">
      <sharedItems containsSemiMixedTypes="0" containsString="0" containsNumber="1" minValue="-2902.44" maxValue="32053570.829999998"/>
    </cacheField>
    <cacheField name="units" numFmtId="0">
      <sharedItems containsSemiMixedTypes="0" containsString="0" containsNumber="1" containsInteger="1" minValue="-764" maxValue="3881686"/>
    </cacheField>
    <cacheField name="oh" numFmtId="0">
      <sharedItems containsSemiMixedTypes="0" containsString="0" containsNumber="1" containsInteger="1" minValue="0" maxValue="7754943"/>
    </cacheField>
    <cacheField name="FW_DATE" numFmtId="0">
      <sharedItems containsSemiMixedTypes="0" containsNonDate="0" containsDate="1" containsString="0" minDate="2018-01-07T00:00:00" maxDate="2021-03-01T00:00:00"/>
    </cacheField>
    <cacheField name="CALvw.FW" numFmtId="0">
      <sharedItems containsSemiMixedTypes="0" containsString="0" containsNumber="1" containsInteger="1" minValue="1" maxValue="52" count="52">
        <n v="9"/>
        <n v="16"/>
        <n v="52"/>
        <n v="1"/>
        <n v="18"/>
        <n v="41"/>
        <n v="21"/>
        <n v="39"/>
        <n v="23"/>
        <n v="2"/>
        <n v="24"/>
        <n v="45"/>
        <n v="15"/>
        <n v="50"/>
        <n v="3"/>
        <n v="25"/>
        <n v="11"/>
        <n v="28"/>
        <n v="34"/>
        <n v="4"/>
        <n v="22"/>
        <n v="20"/>
        <n v="29"/>
        <n v="35"/>
        <n v="5"/>
        <n v="27"/>
        <n v="31"/>
        <n v="8"/>
        <n v="32"/>
        <n v="6"/>
        <n v="33"/>
        <n v="26"/>
        <n v="36"/>
        <n v="42"/>
        <n v="7"/>
        <n v="49"/>
        <n v="12"/>
        <n v="37"/>
        <n v="48"/>
        <n v="10"/>
        <n v="30"/>
        <n v="46"/>
        <n v="13"/>
        <n v="40"/>
        <n v="44"/>
        <n v="14"/>
        <n v="51"/>
        <n v="17"/>
        <n v="19"/>
        <n v="43"/>
        <n v="47"/>
        <n v="38"/>
      </sharedItems>
    </cacheField>
    <cacheField name="CALvw.FM" numFmtId="0">
      <sharedItems containsSemiMixedTypes="0" containsString="0" containsNumber="1" containsInteger="1" minValue="1" maxValue="12" count="12">
        <n v="2"/>
        <n v="4"/>
        <n v="12"/>
        <n v="1"/>
        <n v="10"/>
        <n v="5"/>
        <n v="9"/>
        <n v="6"/>
        <n v="11"/>
        <n v="3"/>
        <n v="7"/>
        <n v="8"/>
      </sharedItems>
    </cacheField>
    <cacheField name="CALvw.FY" numFmtId="0">
      <sharedItems containsSemiMixedTypes="0" containsString="0" containsNumber="1" containsInteger="1" minValue="2018" maxValue="2021" count="4">
        <n v="2021"/>
        <n v="2020"/>
        <n v="2018"/>
        <n v="2019"/>
      </sharedItems>
    </cacheField>
    <cacheField name="CALvw.YTD_FW" numFmtId="0">
      <sharedItems containsSemiMixedTypes="0" containsString="0" containsNumber="1" containsInteger="1" minValue="0" maxValue="1" count="2">
        <n v="1"/>
        <n v="0"/>
      </sharedItems>
    </cacheField>
    <cacheField name="CLASSvw.CLASS_full" numFmtId="0">
      <sharedItems containsBlank="1" count="28">
        <s v="22-12 - GYPSUM"/>
        <s v="21-1 - PLYWOOD"/>
        <s v="21-17 - ENGINEERED WOOD PRODUCTS"/>
        <s v="21-2 - SIDING"/>
        <s v="21-6 - STUDS"/>
        <s v="22-10 - ROOFING"/>
        <s v="21-90 - ??"/>
        <s v="22-4 - INSULATION"/>
        <s v="21-13 - KITS AND HARDWARE"/>
        <s v="27-31 - DOORBELLS"/>
        <s v="28-26 - ??"/>
        <s v="21-18 - OUTDOOR RECREATION"/>
        <s v="21-20 - PRESSURE TREATED/DECKING"/>
        <s v="28-28 - HARDSCAPES"/>
        <s v="28-23 - LAWN ACCESSORIES"/>
        <s v="21-8 - FENCING"/>
        <s v="28-5 - OUTDOOR RECREATION"/>
        <m/>
        <s v="22-9 - CONCRETE"/>
        <s v="21-7 - LANDSCAPE"/>
        <s v="21-15 - SHIMS &amp; WOOD SHINGLES"/>
        <s v="21-4 - COMPOSITION"/>
        <s v="21-5 - BOARDS"/>
        <s v="21-3 - DIMENSIONAL LUMBER"/>
        <s v="25-3 - FASTENERS"/>
        <s v="25-1 - ??"/>
        <s v="30-27 - PANELING"/>
        <s v="22-13 - FENCING"/>
      </sharedItems>
    </cacheField>
    <cacheField name="Slicer_class_id" numFmtId="0">
      <sharedItems containsBlank="1" count="8">
        <s v="Other Classes"/>
        <s v="21-1"/>
        <s v="21-20"/>
        <s v="21-8"/>
        <s v="21-7"/>
        <s v="21-5"/>
        <m u="1"/>
        <s v="Other" u="1"/>
      </sharedItems>
    </cacheField>
  </cacheFields>
  <extLst>
    <ext xmlns:x14="http://schemas.microsoft.com/office/spreadsheetml/2009/9/main" uri="{725AE2AE-9491-48be-B2B4-4EB974FC3084}">
      <x14:pivotCacheDefinition pivotCacheId="21031788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ke Kelly" refreshedDate="44249.927743055552" createdVersion="6" refreshedVersion="6" minRefreshableVersion="3" recordCount="3584" xr:uid="{A1D987C2-8800-467E-A62D-35B828E6429C}">
  <cacheSource type="worksheet">
    <worksheetSource name="OUTPUT"/>
  </cacheSource>
  <cacheFields count="12">
    <cacheField name="class" numFmtId="0">
      <sharedItems/>
    </cacheField>
    <cacheField name="FY" numFmtId="0">
      <sharedItems containsSemiMixedTypes="0" containsString="0" containsNumber="1" containsInteger="1" minValue="2017" maxValue="2021"/>
    </cacheField>
    <cacheField name="FW" numFmtId="0">
      <sharedItems containsSemiMixedTypes="0" containsString="0" containsNumber="1" containsInteger="1" minValue="1" maxValue="53"/>
    </cacheField>
    <cacheField name="sales" numFmtId="0">
      <sharedItems containsSemiMixedTypes="0" containsString="0" containsNumber="1" minValue="-2902.44" maxValue="32053570.829999998"/>
    </cacheField>
    <cacheField name="units" numFmtId="0">
      <sharedItems containsSemiMixedTypes="0" containsString="0" containsNumber="1" containsInteger="1" minValue="-764" maxValue="3881687"/>
    </cacheField>
    <cacheField name="oh" numFmtId="0">
      <sharedItems containsSemiMixedTypes="0" containsString="0" containsNumber="1" containsInteger="1" minValue="0" maxValue="7424543"/>
    </cacheField>
    <cacheField name="FW_DATE" numFmtId="14">
      <sharedItems containsSemiMixedTypes="0" containsNonDate="0" containsDate="1" containsString="0" minDate="2018-01-07T00:00:00" maxDate="2021-02-15T00:00:00"/>
    </cacheField>
    <cacheField name="CALvw.FW" numFmtId="0">
      <sharedItems containsSemiMixedTypes="0" containsString="0" containsNumber="1" containsInteger="1" minValue="1" maxValue="52" count="52">
        <n v="7"/>
        <n v="39"/>
        <n v="40"/>
        <n v="14"/>
        <n v="44"/>
        <n v="26"/>
        <n v="1"/>
        <n v="3"/>
        <n v="23"/>
        <n v="36"/>
        <n v="22"/>
        <n v="2"/>
        <n v="51"/>
        <n v="18"/>
        <n v="33"/>
        <n v="20"/>
        <n v="46"/>
        <n v="30"/>
        <n v="45"/>
        <n v="52"/>
        <n v="28"/>
        <n v="6"/>
        <n v="49"/>
        <n v="4"/>
        <n v="15"/>
        <n v="12"/>
        <n v="43"/>
        <n v="27"/>
        <n v="5"/>
        <n v="19"/>
        <n v="13"/>
        <n v="25"/>
        <n v="24"/>
        <n v="50"/>
        <n v="8"/>
        <n v="16"/>
        <n v="9"/>
        <n v="29"/>
        <n v="41"/>
        <n v="17"/>
        <n v="42"/>
        <n v="10"/>
        <n v="11"/>
        <n v="32"/>
        <n v="31"/>
        <n v="47"/>
        <n v="48"/>
        <n v="34"/>
        <n v="21"/>
        <n v="35"/>
        <n v="37"/>
        <n v="38"/>
      </sharedItems>
    </cacheField>
    <cacheField name="CALvw.FM" numFmtId="0">
      <sharedItems containsSemiMixedTypes="0" containsString="0" containsNumber="1" containsInteger="1" minValue="1" maxValue="12" count="12">
        <n v="2"/>
        <n v="9"/>
        <n v="10"/>
        <n v="4"/>
        <n v="6"/>
        <n v="1"/>
        <n v="5"/>
        <n v="12"/>
        <n v="8"/>
        <n v="11"/>
        <n v="7"/>
        <n v="3"/>
      </sharedItems>
    </cacheField>
    <cacheField name="CALvw.FY" numFmtId="0">
      <sharedItems containsSemiMixedTypes="0" containsString="0" containsNumber="1" containsInteger="1" minValue="2018" maxValue="2021" count="4">
        <n v="2018"/>
        <n v="2020"/>
        <n v="2019"/>
        <n v="2021"/>
      </sharedItems>
    </cacheField>
    <cacheField name="CALvw.YTD_FW" numFmtId="0">
      <sharedItems containsSemiMixedTypes="0" containsString="0" containsNumber="1" containsInteger="1" minValue="0" maxValue="1" count="2">
        <n v="1"/>
        <n v="0"/>
      </sharedItems>
    </cacheField>
    <cacheField name="CLASSvw.CLASS_full" numFmtId="0">
      <sharedItems containsBlank="1" count="29">
        <s v="21-20 - PRESSURE TREATED/DECKING"/>
        <s v="21-1 - PLYWOOD"/>
        <s v="25-1 - ??"/>
        <s v="22-12 - GYPSUM"/>
        <s v="21-18 - OUTDOOR RECREATION"/>
        <s v="21-3 - DIMENSIONAL LUMBER"/>
        <s v="22-9 - CONCRETE"/>
        <s v="21-13 - KITS AND HARDWARE"/>
        <s v="21-2 - SIDING"/>
        <s v="21-8 - FENCING"/>
        <s v="21-4 - COMPOSITION"/>
        <s v="28-28 - HARDSCAPES"/>
        <s v="21-90 - ??"/>
        <s v="27-31 - DOORBELLS"/>
        <s v="22-4 - INSULATION"/>
        <s v="21-6 - STUDS"/>
        <m/>
        <s v="22-10 - ROOFING"/>
        <s v="21-7 - LANDSCAPE"/>
        <s v="21-15 - SHIMS &amp; WOOD SHINGLES"/>
        <s v="28-26 - ??"/>
        <s v="21-5 - BOARDS"/>
        <s v="28-23 - LAWN ACCESSORIES"/>
        <s v="25-3 - FASTENERS"/>
        <s v="21-17 - ENGINEERED WOOD PRODUCTS"/>
        <s v="30-27 - PANELING"/>
        <s v="22-13 - FENCING"/>
        <s v="28-5 - OUTDOOR RECREATION"/>
        <s v="21-11 - KITS" u="1"/>
      </sharedItems>
    </cacheField>
  </cacheFields>
  <extLst>
    <ext xmlns:x14="http://schemas.microsoft.com/office/spreadsheetml/2009/9/main" uri="{725AE2AE-9491-48be-B2B4-4EB974FC3084}">
      <x14:pivotCacheDefinition pivotCacheId="100167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29">
  <r>
    <x v="0"/>
    <x v="0"/>
    <n v="4"/>
    <n v="53609.8"/>
    <n v="4459"/>
    <n v="14559"/>
    <d v="2021-02-28T00:00:00"/>
    <x v="0"/>
    <x v="0"/>
    <x v="0"/>
    <x v="0"/>
    <x v="0"/>
    <x v="0"/>
  </r>
  <r>
    <x v="0"/>
    <x v="1"/>
    <n v="11"/>
    <n v="21424.05"/>
    <n v="1677"/>
    <n v="0"/>
    <d v="2020-04-19T00:00:00"/>
    <x v="1"/>
    <x v="1"/>
    <x v="1"/>
    <x v="1"/>
    <x v="0"/>
    <x v="0"/>
  </r>
  <r>
    <x v="1"/>
    <x v="2"/>
    <n v="5"/>
    <n v="1402889.68"/>
    <n v="115898"/>
    <n v="0"/>
    <d v="2018-03-04T00:00:00"/>
    <x v="0"/>
    <x v="0"/>
    <x v="2"/>
    <x v="0"/>
    <x v="1"/>
    <x v="1"/>
  </r>
  <r>
    <x v="2"/>
    <x v="0"/>
    <n v="4"/>
    <n v="10717.2"/>
    <n v="1810"/>
    <n v="1064"/>
    <d v="2021-02-28T00:00:00"/>
    <x v="0"/>
    <x v="0"/>
    <x v="0"/>
    <x v="0"/>
    <x v="2"/>
    <x v="0"/>
  </r>
  <r>
    <x v="2"/>
    <x v="1"/>
    <n v="47"/>
    <n v="3225.67"/>
    <n v="451"/>
    <n v="0"/>
    <d v="2020-12-27T00:00:00"/>
    <x v="2"/>
    <x v="2"/>
    <x v="1"/>
    <x v="1"/>
    <x v="2"/>
    <x v="0"/>
  </r>
  <r>
    <x v="2"/>
    <x v="1"/>
    <n v="11"/>
    <n v="310"/>
    <n v="76"/>
    <n v="0"/>
    <d v="2020-04-19T00:00:00"/>
    <x v="1"/>
    <x v="1"/>
    <x v="1"/>
    <x v="1"/>
    <x v="2"/>
    <x v="0"/>
  </r>
  <r>
    <x v="3"/>
    <x v="0"/>
    <n v="4"/>
    <n v="17940.48"/>
    <n v="1312"/>
    <n v="18169"/>
    <d v="2021-02-28T00:00:00"/>
    <x v="0"/>
    <x v="0"/>
    <x v="0"/>
    <x v="0"/>
    <x v="3"/>
    <x v="0"/>
  </r>
  <r>
    <x v="3"/>
    <x v="2"/>
    <n v="49"/>
    <n v="8779.3700000000008"/>
    <n v="555"/>
    <n v="0"/>
    <d v="2019-01-06T00:00:00"/>
    <x v="3"/>
    <x v="3"/>
    <x v="3"/>
    <x v="0"/>
    <x v="3"/>
    <x v="0"/>
  </r>
  <r>
    <x v="3"/>
    <x v="3"/>
    <n v="48"/>
    <n v="13401.26"/>
    <n v="953"/>
    <n v="0"/>
    <d v="2020-01-05T00:00:00"/>
    <x v="3"/>
    <x v="3"/>
    <x v="1"/>
    <x v="0"/>
    <x v="3"/>
    <x v="0"/>
  </r>
  <r>
    <x v="3"/>
    <x v="2"/>
    <n v="14"/>
    <n v="6038.09"/>
    <n v="357"/>
    <n v="0"/>
    <d v="2018-05-06T00:00:00"/>
    <x v="4"/>
    <x v="1"/>
    <x v="2"/>
    <x v="1"/>
    <x v="3"/>
    <x v="0"/>
  </r>
  <r>
    <x v="4"/>
    <x v="0"/>
    <n v="4"/>
    <n v="85884.67"/>
    <n v="14492"/>
    <n v="27874"/>
    <d v="2021-02-28T00:00:00"/>
    <x v="0"/>
    <x v="0"/>
    <x v="0"/>
    <x v="0"/>
    <x v="4"/>
    <x v="0"/>
  </r>
  <r>
    <x v="4"/>
    <x v="3"/>
    <n v="11"/>
    <n v="4323.45"/>
    <n v="838"/>
    <n v="0"/>
    <d v="2019-04-21T00:00:00"/>
    <x v="1"/>
    <x v="1"/>
    <x v="3"/>
    <x v="1"/>
    <x v="4"/>
    <x v="0"/>
  </r>
  <r>
    <x v="4"/>
    <x v="4"/>
    <n v="49"/>
    <n v="4726.76"/>
    <n v="864"/>
    <n v="0"/>
    <d v="2018-01-07T00:00:00"/>
    <x v="3"/>
    <x v="3"/>
    <x v="2"/>
    <x v="0"/>
    <x v="4"/>
    <x v="0"/>
  </r>
  <r>
    <x v="4"/>
    <x v="3"/>
    <n v="48"/>
    <n v="3583.11"/>
    <n v="792"/>
    <n v="0"/>
    <d v="2020-01-05T00:00:00"/>
    <x v="3"/>
    <x v="3"/>
    <x v="1"/>
    <x v="0"/>
    <x v="4"/>
    <x v="0"/>
  </r>
  <r>
    <x v="4"/>
    <x v="2"/>
    <n v="37"/>
    <n v="22059.759999999998"/>
    <n v="7885"/>
    <n v="0"/>
    <d v="2018-10-14T00:00:00"/>
    <x v="5"/>
    <x v="4"/>
    <x v="2"/>
    <x v="1"/>
    <x v="4"/>
    <x v="0"/>
  </r>
  <r>
    <x v="5"/>
    <x v="3"/>
    <n v="48"/>
    <n v="2564.75"/>
    <n v="83"/>
    <n v="0"/>
    <d v="2020-01-05T00:00:00"/>
    <x v="3"/>
    <x v="3"/>
    <x v="1"/>
    <x v="0"/>
    <x v="5"/>
    <x v="0"/>
  </r>
  <r>
    <x v="6"/>
    <x v="1"/>
    <n v="47"/>
    <n v="345.7"/>
    <n v="3"/>
    <n v="0"/>
    <d v="2020-12-27T00:00:00"/>
    <x v="2"/>
    <x v="2"/>
    <x v="1"/>
    <x v="1"/>
    <x v="6"/>
    <x v="0"/>
  </r>
  <r>
    <x v="7"/>
    <x v="1"/>
    <n v="16"/>
    <n v="0"/>
    <n v="0"/>
    <n v="0"/>
    <d v="2020-05-24T00:00:00"/>
    <x v="6"/>
    <x v="5"/>
    <x v="1"/>
    <x v="1"/>
    <x v="7"/>
    <x v="0"/>
  </r>
  <r>
    <x v="7"/>
    <x v="2"/>
    <n v="37"/>
    <n v="0"/>
    <n v="0"/>
    <n v="0"/>
    <d v="2018-10-14T00:00:00"/>
    <x v="5"/>
    <x v="4"/>
    <x v="2"/>
    <x v="1"/>
    <x v="7"/>
    <x v="0"/>
  </r>
  <r>
    <x v="8"/>
    <x v="2"/>
    <n v="49"/>
    <n v="0"/>
    <n v="0"/>
    <n v="0"/>
    <d v="2019-01-06T00:00:00"/>
    <x v="3"/>
    <x v="3"/>
    <x v="3"/>
    <x v="0"/>
    <x v="8"/>
    <x v="0"/>
  </r>
  <r>
    <x v="8"/>
    <x v="2"/>
    <n v="35"/>
    <n v="0"/>
    <n v="0"/>
    <n v="0"/>
    <d v="2018-09-30T00:00:00"/>
    <x v="7"/>
    <x v="6"/>
    <x v="2"/>
    <x v="1"/>
    <x v="8"/>
    <x v="0"/>
  </r>
  <r>
    <x v="9"/>
    <x v="3"/>
    <n v="18"/>
    <n v="-88.77"/>
    <n v="-7"/>
    <n v="0"/>
    <d v="2019-06-09T00:00:00"/>
    <x v="8"/>
    <x v="7"/>
    <x v="3"/>
    <x v="1"/>
    <x v="9"/>
    <x v="0"/>
  </r>
  <r>
    <x v="9"/>
    <x v="2"/>
    <n v="37"/>
    <n v="13855.52"/>
    <n v="2579"/>
    <n v="0"/>
    <d v="2018-10-14T00:00:00"/>
    <x v="5"/>
    <x v="4"/>
    <x v="2"/>
    <x v="1"/>
    <x v="9"/>
    <x v="0"/>
  </r>
  <r>
    <x v="10"/>
    <x v="3"/>
    <n v="18"/>
    <n v="319910.7"/>
    <n v="3297"/>
    <n v="0"/>
    <d v="2019-06-09T00:00:00"/>
    <x v="8"/>
    <x v="7"/>
    <x v="3"/>
    <x v="1"/>
    <x v="10"/>
    <x v="0"/>
  </r>
  <r>
    <x v="11"/>
    <x v="2"/>
    <n v="49"/>
    <n v="0"/>
    <n v="0"/>
    <n v="0"/>
    <d v="2019-01-06T00:00:00"/>
    <x v="3"/>
    <x v="3"/>
    <x v="3"/>
    <x v="0"/>
    <x v="11"/>
    <x v="0"/>
  </r>
  <r>
    <x v="12"/>
    <x v="2"/>
    <n v="5"/>
    <n v="11237228.109999999"/>
    <n v="1397191"/>
    <n v="0"/>
    <d v="2018-03-04T00:00:00"/>
    <x v="0"/>
    <x v="0"/>
    <x v="2"/>
    <x v="0"/>
    <x v="12"/>
    <x v="2"/>
  </r>
  <r>
    <x v="13"/>
    <x v="2"/>
    <n v="5"/>
    <n v="1210.0999999999999"/>
    <n v="20"/>
    <n v="0"/>
    <d v="2018-03-04T00:00:00"/>
    <x v="0"/>
    <x v="0"/>
    <x v="2"/>
    <x v="0"/>
    <x v="13"/>
    <x v="0"/>
  </r>
  <r>
    <x v="14"/>
    <x v="1"/>
    <n v="48"/>
    <n v="35212.9"/>
    <n v="5311"/>
    <n v="0"/>
    <d v="2021-01-03T00:00:00"/>
    <x v="3"/>
    <x v="3"/>
    <x v="0"/>
    <x v="0"/>
    <x v="14"/>
    <x v="0"/>
  </r>
  <r>
    <x v="15"/>
    <x v="2"/>
    <n v="14"/>
    <n v="4326389.5199999996"/>
    <n v="1123494"/>
    <n v="0"/>
    <d v="2018-05-06T00:00:00"/>
    <x v="4"/>
    <x v="1"/>
    <x v="2"/>
    <x v="1"/>
    <x v="15"/>
    <x v="3"/>
  </r>
  <r>
    <x v="16"/>
    <x v="2"/>
    <n v="14"/>
    <n v="0"/>
    <n v="0"/>
    <n v="0"/>
    <d v="2018-05-06T00:00:00"/>
    <x v="4"/>
    <x v="1"/>
    <x v="2"/>
    <x v="1"/>
    <x v="16"/>
    <x v="0"/>
  </r>
  <r>
    <x v="17"/>
    <x v="2"/>
    <n v="14"/>
    <n v="-90.9"/>
    <n v="-1"/>
    <n v="0"/>
    <d v="2018-05-06T00:00:00"/>
    <x v="4"/>
    <x v="1"/>
    <x v="2"/>
    <x v="1"/>
    <x v="17"/>
    <x v="0"/>
  </r>
  <r>
    <x v="18"/>
    <x v="1"/>
    <n v="48"/>
    <n v="176309.8"/>
    <n v="37758"/>
    <n v="0"/>
    <d v="2021-01-03T00:00:00"/>
    <x v="3"/>
    <x v="3"/>
    <x v="0"/>
    <x v="0"/>
    <x v="18"/>
    <x v="0"/>
  </r>
  <r>
    <x v="9"/>
    <x v="2"/>
    <n v="35"/>
    <n v="8190.23"/>
    <n v="628"/>
    <n v="0"/>
    <d v="2018-09-30T00:00:00"/>
    <x v="7"/>
    <x v="6"/>
    <x v="2"/>
    <x v="1"/>
    <x v="9"/>
    <x v="0"/>
  </r>
  <r>
    <x v="19"/>
    <x v="2"/>
    <n v="35"/>
    <n v="1838923.54"/>
    <n v="450288"/>
    <n v="0"/>
    <d v="2018-09-30T00:00:00"/>
    <x v="7"/>
    <x v="6"/>
    <x v="2"/>
    <x v="1"/>
    <x v="19"/>
    <x v="4"/>
  </r>
  <r>
    <x v="3"/>
    <x v="2"/>
    <n v="35"/>
    <n v="16661.89"/>
    <n v="401"/>
    <n v="0"/>
    <d v="2018-09-30T00:00:00"/>
    <x v="7"/>
    <x v="6"/>
    <x v="2"/>
    <x v="1"/>
    <x v="3"/>
    <x v="0"/>
  </r>
  <r>
    <x v="0"/>
    <x v="2"/>
    <n v="35"/>
    <n v="52397.26"/>
    <n v="4606"/>
    <n v="0"/>
    <d v="2018-09-30T00:00:00"/>
    <x v="7"/>
    <x v="6"/>
    <x v="2"/>
    <x v="1"/>
    <x v="0"/>
    <x v="0"/>
  </r>
  <r>
    <x v="14"/>
    <x v="4"/>
    <n v="50"/>
    <n v="2467.6999999999998"/>
    <n v="109"/>
    <n v="0"/>
    <d v="2018-01-14T00:00:00"/>
    <x v="9"/>
    <x v="3"/>
    <x v="2"/>
    <x v="0"/>
    <x v="14"/>
    <x v="0"/>
  </r>
  <r>
    <x v="20"/>
    <x v="4"/>
    <n v="50"/>
    <n v="4205.92"/>
    <n v="71"/>
    <n v="0"/>
    <d v="2018-01-14T00:00:00"/>
    <x v="9"/>
    <x v="3"/>
    <x v="2"/>
    <x v="0"/>
    <x v="20"/>
    <x v="0"/>
  </r>
  <r>
    <x v="4"/>
    <x v="4"/>
    <n v="50"/>
    <n v="9931.9699999999993"/>
    <n v="1956"/>
    <n v="0"/>
    <d v="2018-01-14T00:00:00"/>
    <x v="9"/>
    <x v="3"/>
    <x v="2"/>
    <x v="0"/>
    <x v="4"/>
    <x v="0"/>
  </r>
  <r>
    <x v="21"/>
    <x v="3"/>
    <n v="19"/>
    <n v="16850.28"/>
    <n v="5735"/>
    <n v="0"/>
    <d v="2019-06-16T00:00:00"/>
    <x v="10"/>
    <x v="7"/>
    <x v="3"/>
    <x v="1"/>
    <x v="21"/>
    <x v="0"/>
  </r>
  <r>
    <x v="6"/>
    <x v="2"/>
    <n v="50"/>
    <n v="105.96"/>
    <n v="2"/>
    <n v="0"/>
    <d v="2019-01-13T00:00:00"/>
    <x v="9"/>
    <x v="3"/>
    <x v="3"/>
    <x v="0"/>
    <x v="6"/>
    <x v="0"/>
  </r>
  <r>
    <x v="2"/>
    <x v="3"/>
    <n v="40"/>
    <n v="-97.76"/>
    <n v="-52"/>
    <n v="0"/>
    <d v="2019-11-10T00:00:00"/>
    <x v="11"/>
    <x v="8"/>
    <x v="3"/>
    <x v="1"/>
    <x v="2"/>
    <x v="0"/>
  </r>
  <r>
    <x v="3"/>
    <x v="3"/>
    <n v="40"/>
    <n v="23233.01"/>
    <n v="1730"/>
    <n v="0"/>
    <d v="2019-11-10T00:00:00"/>
    <x v="11"/>
    <x v="8"/>
    <x v="3"/>
    <x v="1"/>
    <x v="3"/>
    <x v="0"/>
  </r>
  <r>
    <x v="6"/>
    <x v="3"/>
    <n v="49"/>
    <n v="142.5"/>
    <n v="1"/>
    <n v="0"/>
    <d v="2020-01-12T00:00:00"/>
    <x v="9"/>
    <x v="3"/>
    <x v="1"/>
    <x v="0"/>
    <x v="6"/>
    <x v="0"/>
  </r>
  <r>
    <x v="21"/>
    <x v="3"/>
    <n v="49"/>
    <n v="22534.639999999999"/>
    <n v="3648"/>
    <n v="0"/>
    <d v="2020-01-12T00:00:00"/>
    <x v="9"/>
    <x v="3"/>
    <x v="1"/>
    <x v="0"/>
    <x v="21"/>
    <x v="0"/>
  </r>
  <r>
    <x v="20"/>
    <x v="3"/>
    <n v="49"/>
    <n v="4825.82"/>
    <n v="70"/>
    <n v="0"/>
    <d v="2020-01-12T00:00:00"/>
    <x v="9"/>
    <x v="3"/>
    <x v="1"/>
    <x v="0"/>
    <x v="20"/>
    <x v="0"/>
  </r>
  <r>
    <x v="9"/>
    <x v="3"/>
    <n v="49"/>
    <n v="14.96"/>
    <n v="0"/>
    <n v="0"/>
    <d v="2020-01-12T00:00:00"/>
    <x v="9"/>
    <x v="3"/>
    <x v="1"/>
    <x v="0"/>
    <x v="9"/>
    <x v="0"/>
  </r>
  <r>
    <x v="22"/>
    <x v="1"/>
    <n v="49"/>
    <n v="1288164.6100000001"/>
    <n v="358194"/>
    <n v="0"/>
    <d v="2021-01-10T00:00:00"/>
    <x v="9"/>
    <x v="3"/>
    <x v="0"/>
    <x v="0"/>
    <x v="22"/>
    <x v="5"/>
  </r>
  <r>
    <x v="8"/>
    <x v="2"/>
    <n v="11"/>
    <n v="-25.96"/>
    <n v="-3"/>
    <n v="0"/>
    <d v="2018-04-15T00:00:00"/>
    <x v="12"/>
    <x v="1"/>
    <x v="2"/>
    <x v="1"/>
    <x v="8"/>
    <x v="0"/>
  </r>
  <r>
    <x v="11"/>
    <x v="2"/>
    <n v="11"/>
    <n v="634.14"/>
    <n v="4"/>
    <n v="0"/>
    <d v="2018-04-15T00:00:00"/>
    <x v="12"/>
    <x v="1"/>
    <x v="2"/>
    <x v="1"/>
    <x v="11"/>
    <x v="0"/>
  </r>
  <r>
    <x v="3"/>
    <x v="2"/>
    <n v="11"/>
    <n v="12772.71"/>
    <n v="1001"/>
    <n v="0"/>
    <d v="2018-04-15T00:00:00"/>
    <x v="12"/>
    <x v="1"/>
    <x v="2"/>
    <x v="1"/>
    <x v="3"/>
    <x v="0"/>
  </r>
  <r>
    <x v="1"/>
    <x v="2"/>
    <n v="11"/>
    <n v="1430767.51"/>
    <n v="113267"/>
    <n v="0"/>
    <d v="2018-04-15T00:00:00"/>
    <x v="12"/>
    <x v="1"/>
    <x v="2"/>
    <x v="1"/>
    <x v="1"/>
    <x v="1"/>
  </r>
  <r>
    <x v="18"/>
    <x v="1"/>
    <n v="10"/>
    <n v="91929.08"/>
    <n v="18364"/>
    <n v="0"/>
    <d v="2020-04-12T00:00:00"/>
    <x v="12"/>
    <x v="1"/>
    <x v="1"/>
    <x v="1"/>
    <x v="18"/>
    <x v="0"/>
  </r>
  <r>
    <x v="5"/>
    <x v="1"/>
    <n v="10"/>
    <n v="0"/>
    <n v="0"/>
    <n v="0"/>
    <d v="2020-04-12T00:00:00"/>
    <x v="12"/>
    <x v="1"/>
    <x v="1"/>
    <x v="1"/>
    <x v="5"/>
    <x v="0"/>
  </r>
  <r>
    <x v="6"/>
    <x v="1"/>
    <n v="10"/>
    <n v="365"/>
    <n v="4"/>
    <n v="0"/>
    <d v="2020-04-12T00:00:00"/>
    <x v="12"/>
    <x v="1"/>
    <x v="1"/>
    <x v="1"/>
    <x v="6"/>
    <x v="0"/>
  </r>
  <r>
    <x v="9"/>
    <x v="1"/>
    <n v="10"/>
    <n v="0"/>
    <n v="0"/>
    <n v="0"/>
    <d v="2020-04-12T00:00:00"/>
    <x v="12"/>
    <x v="1"/>
    <x v="1"/>
    <x v="1"/>
    <x v="9"/>
    <x v="0"/>
  </r>
  <r>
    <x v="13"/>
    <x v="1"/>
    <n v="10"/>
    <n v="3070.52"/>
    <n v="45"/>
    <n v="0"/>
    <d v="2020-04-12T00:00:00"/>
    <x v="12"/>
    <x v="1"/>
    <x v="1"/>
    <x v="1"/>
    <x v="13"/>
    <x v="0"/>
  </r>
  <r>
    <x v="12"/>
    <x v="1"/>
    <n v="45"/>
    <n v="13477598.220000001"/>
    <n v="1473251"/>
    <n v="0"/>
    <d v="2020-12-13T00:00:00"/>
    <x v="13"/>
    <x v="2"/>
    <x v="1"/>
    <x v="1"/>
    <x v="12"/>
    <x v="2"/>
  </r>
  <r>
    <x v="2"/>
    <x v="1"/>
    <n v="45"/>
    <n v="22744.14"/>
    <n v="4664"/>
    <n v="0"/>
    <d v="2020-12-13T00:00:00"/>
    <x v="13"/>
    <x v="2"/>
    <x v="1"/>
    <x v="1"/>
    <x v="2"/>
    <x v="0"/>
  </r>
  <r>
    <x v="18"/>
    <x v="1"/>
    <n v="45"/>
    <n v="289326.03999999998"/>
    <n v="60798"/>
    <n v="0"/>
    <d v="2020-12-13T00:00:00"/>
    <x v="13"/>
    <x v="2"/>
    <x v="1"/>
    <x v="1"/>
    <x v="18"/>
    <x v="0"/>
  </r>
  <r>
    <x v="3"/>
    <x v="1"/>
    <n v="45"/>
    <n v="7570.81"/>
    <n v="271"/>
    <n v="0"/>
    <d v="2020-12-13T00:00:00"/>
    <x v="13"/>
    <x v="2"/>
    <x v="1"/>
    <x v="1"/>
    <x v="3"/>
    <x v="0"/>
  </r>
  <r>
    <x v="3"/>
    <x v="4"/>
    <n v="51"/>
    <n v="1871.19"/>
    <n v="182"/>
    <n v="0"/>
    <d v="2018-01-21T00:00:00"/>
    <x v="14"/>
    <x v="3"/>
    <x v="2"/>
    <x v="0"/>
    <x v="3"/>
    <x v="0"/>
  </r>
  <r>
    <x v="10"/>
    <x v="3"/>
    <n v="47"/>
    <n v="603.15"/>
    <n v="21"/>
    <n v="0"/>
    <d v="2019-12-29T00:00:00"/>
    <x v="2"/>
    <x v="2"/>
    <x v="3"/>
    <x v="1"/>
    <x v="10"/>
    <x v="0"/>
  </r>
  <r>
    <x v="19"/>
    <x v="3"/>
    <n v="47"/>
    <n v="774346.23"/>
    <n v="201856"/>
    <n v="0"/>
    <d v="2019-12-29T00:00:00"/>
    <x v="2"/>
    <x v="2"/>
    <x v="3"/>
    <x v="1"/>
    <x v="19"/>
    <x v="4"/>
  </r>
  <r>
    <x v="6"/>
    <x v="3"/>
    <n v="47"/>
    <n v="-118.81"/>
    <n v="-1"/>
    <n v="0"/>
    <d v="2019-12-29T00:00:00"/>
    <x v="2"/>
    <x v="2"/>
    <x v="3"/>
    <x v="1"/>
    <x v="6"/>
    <x v="0"/>
  </r>
  <r>
    <x v="0"/>
    <x v="3"/>
    <n v="47"/>
    <n v="21735.63"/>
    <n v="1828"/>
    <n v="0"/>
    <d v="2019-12-29T00:00:00"/>
    <x v="2"/>
    <x v="2"/>
    <x v="3"/>
    <x v="1"/>
    <x v="0"/>
    <x v="0"/>
  </r>
  <r>
    <x v="18"/>
    <x v="2"/>
    <n v="51"/>
    <n v="42636.93"/>
    <n v="5819"/>
    <n v="0"/>
    <d v="2019-01-20T00:00:00"/>
    <x v="14"/>
    <x v="3"/>
    <x v="3"/>
    <x v="0"/>
    <x v="18"/>
    <x v="0"/>
  </r>
  <r>
    <x v="23"/>
    <x v="3"/>
    <n v="20"/>
    <n v="170621.44"/>
    <n v="55458"/>
    <n v="0"/>
    <d v="2019-06-23T00:00:00"/>
    <x v="15"/>
    <x v="7"/>
    <x v="3"/>
    <x v="1"/>
    <x v="23"/>
    <x v="0"/>
  </r>
  <r>
    <x v="21"/>
    <x v="3"/>
    <n v="20"/>
    <n v="15594.08"/>
    <n v="5361"/>
    <n v="0"/>
    <d v="2019-06-23T00:00:00"/>
    <x v="15"/>
    <x v="7"/>
    <x v="3"/>
    <x v="1"/>
    <x v="21"/>
    <x v="0"/>
  </r>
  <r>
    <x v="10"/>
    <x v="3"/>
    <n v="20"/>
    <n v="205247.14"/>
    <n v="2136"/>
    <n v="0"/>
    <d v="2019-06-23T00:00:00"/>
    <x v="15"/>
    <x v="7"/>
    <x v="3"/>
    <x v="1"/>
    <x v="10"/>
    <x v="0"/>
  </r>
  <r>
    <x v="1"/>
    <x v="3"/>
    <n v="20"/>
    <n v="1420548.74"/>
    <n v="121752"/>
    <n v="0"/>
    <d v="2019-06-23T00:00:00"/>
    <x v="15"/>
    <x v="7"/>
    <x v="3"/>
    <x v="1"/>
    <x v="1"/>
    <x v="1"/>
  </r>
  <r>
    <x v="4"/>
    <x v="3"/>
    <n v="20"/>
    <n v="6871.66"/>
    <n v="1562"/>
    <n v="0"/>
    <d v="2019-06-23T00:00:00"/>
    <x v="15"/>
    <x v="7"/>
    <x v="3"/>
    <x v="1"/>
    <x v="4"/>
    <x v="0"/>
  </r>
  <r>
    <x v="14"/>
    <x v="3"/>
    <n v="50"/>
    <n v="24632.17"/>
    <n v="3223"/>
    <n v="0"/>
    <d v="2020-01-19T00:00:00"/>
    <x v="14"/>
    <x v="3"/>
    <x v="1"/>
    <x v="0"/>
    <x v="14"/>
    <x v="0"/>
  </r>
  <r>
    <x v="10"/>
    <x v="3"/>
    <n v="50"/>
    <n v="1984.35"/>
    <n v="52"/>
    <n v="0"/>
    <d v="2020-01-19T00:00:00"/>
    <x v="14"/>
    <x v="3"/>
    <x v="1"/>
    <x v="0"/>
    <x v="10"/>
    <x v="0"/>
  </r>
  <r>
    <x v="13"/>
    <x v="3"/>
    <n v="50"/>
    <n v="551.85"/>
    <n v="7"/>
    <n v="0"/>
    <d v="2020-01-19T00:00:00"/>
    <x v="14"/>
    <x v="3"/>
    <x v="1"/>
    <x v="0"/>
    <x v="13"/>
    <x v="0"/>
  </r>
  <r>
    <x v="3"/>
    <x v="2"/>
    <n v="20"/>
    <n v="17703.82"/>
    <n v="1160"/>
    <n v="0"/>
    <d v="2018-06-17T00:00:00"/>
    <x v="10"/>
    <x v="7"/>
    <x v="2"/>
    <x v="1"/>
    <x v="3"/>
    <x v="0"/>
  </r>
  <r>
    <x v="22"/>
    <x v="2"/>
    <n v="20"/>
    <n v="782730.08"/>
    <n v="269399"/>
    <n v="0"/>
    <d v="2018-06-17T00:00:00"/>
    <x v="10"/>
    <x v="7"/>
    <x v="2"/>
    <x v="1"/>
    <x v="22"/>
    <x v="5"/>
  </r>
  <r>
    <x v="20"/>
    <x v="2"/>
    <n v="20"/>
    <n v="12739.17"/>
    <n v="194"/>
    <n v="0"/>
    <d v="2018-06-17T00:00:00"/>
    <x v="10"/>
    <x v="7"/>
    <x v="2"/>
    <x v="1"/>
    <x v="20"/>
    <x v="0"/>
  </r>
  <r>
    <x v="1"/>
    <x v="2"/>
    <n v="20"/>
    <n v="1379919.08"/>
    <n v="111598"/>
    <n v="0"/>
    <d v="2018-06-17T00:00:00"/>
    <x v="10"/>
    <x v="7"/>
    <x v="2"/>
    <x v="1"/>
    <x v="1"/>
    <x v="1"/>
  </r>
  <r>
    <x v="14"/>
    <x v="2"/>
    <n v="20"/>
    <n v="43997.7"/>
    <n v="2322"/>
    <n v="0"/>
    <d v="2018-06-17T00:00:00"/>
    <x v="10"/>
    <x v="7"/>
    <x v="2"/>
    <x v="1"/>
    <x v="14"/>
    <x v="0"/>
  </r>
  <r>
    <x v="15"/>
    <x v="2"/>
    <n v="20"/>
    <n v="3279939.51"/>
    <n v="877605"/>
    <n v="0"/>
    <d v="2018-06-17T00:00:00"/>
    <x v="10"/>
    <x v="7"/>
    <x v="2"/>
    <x v="1"/>
    <x v="15"/>
    <x v="3"/>
  </r>
  <r>
    <x v="15"/>
    <x v="1"/>
    <n v="50"/>
    <n v="2922217.8"/>
    <n v="900870"/>
    <n v="0"/>
    <d v="2021-01-17T00:00:00"/>
    <x v="14"/>
    <x v="3"/>
    <x v="0"/>
    <x v="0"/>
    <x v="15"/>
    <x v="3"/>
  </r>
  <r>
    <x v="5"/>
    <x v="1"/>
    <n v="50"/>
    <n v="3338.53"/>
    <n v="110"/>
    <n v="0"/>
    <d v="2021-01-17T00:00:00"/>
    <x v="14"/>
    <x v="3"/>
    <x v="0"/>
    <x v="0"/>
    <x v="5"/>
    <x v="0"/>
  </r>
  <r>
    <x v="23"/>
    <x v="1"/>
    <n v="50"/>
    <n v="397471.59"/>
    <n v="77103"/>
    <n v="0"/>
    <d v="2021-01-17T00:00:00"/>
    <x v="14"/>
    <x v="3"/>
    <x v="0"/>
    <x v="0"/>
    <x v="23"/>
    <x v="0"/>
  </r>
  <r>
    <x v="13"/>
    <x v="1"/>
    <n v="36"/>
    <n v="12721.85"/>
    <n v="170"/>
    <n v="0"/>
    <d v="2020-10-11T00:00:00"/>
    <x v="5"/>
    <x v="4"/>
    <x v="1"/>
    <x v="1"/>
    <x v="13"/>
    <x v="0"/>
  </r>
  <r>
    <x v="22"/>
    <x v="1"/>
    <n v="36"/>
    <n v="1372166.65"/>
    <n v="404264"/>
    <n v="0"/>
    <d v="2020-10-11T00:00:00"/>
    <x v="5"/>
    <x v="4"/>
    <x v="1"/>
    <x v="1"/>
    <x v="22"/>
    <x v="5"/>
  </r>
  <r>
    <x v="4"/>
    <x v="2"/>
    <n v="7"/>
    <n v="7560.37"/>
    <n v="1291"/>
    <n v="0"/>
    <d v="2018-03-18T00:00:00"/>
    <x v="16"/>
    <x v="9"/>
    <x v="2"/>
    <x v="1"/>
    <x v="4"/>
    <x v="0"/>
  </r>
  <r>
    <x v="3"/>
    <x v="2"/>
    <n v="7"/>
    <n v="4806.0200000000004"/>
    <n v="472"/>
    <n v="0"/>
    <d v="2018-03-18T00:00:00"/>
    <x v="16"/>
    <x v="9"/>
    <x v="2"/>
    <x v="1"/>
    <x v="3"/>
    <x v="0"/>
  </r>
  <r>
    <x v="15"/>
    <x v="2"/>
    <n v="7"/>
    <n v="3397655.71"/>
    <n v="1069235"/>
    <n v="0"/>
    <d v="2018-03-18T00:00:00"/>
    <x v="16"/>
    <x v="9"/>
    <x v="2"/>
    <x v="1"/>
    <x v="15"/>
    <x v="3"/>
  </r>
  <r>
    <x v="1"/>
    <x v="2"/>
    <n v="24"/>
    <n v="1441931.11"/>
    <n v="115513"/>
    <n v="0"/>
    <d v="2018-07-15T00:00:00"/>
    <x v="17"/>
    <x v="10"/>
    <x v="2"/>
    <x v="1"/>
    <x v="1"/>
    <x v="1"/>
  </r>
  <r>
    <x v="0"/>
    <x v="2"/>
    <n v="24"/>
    <n v="44512.15"/>
    <n v="4301"/>
    <n v="0"/>
    <d v="2018-07-15T00:00:00"/>
    <x v="17"/>
    <x v="10"/>
    <x v="2"/>
    <x v="1"/>
    <x v="0"/>
    <x v="0"/>
  </r>
  <r>
    <x v="9"/>
    <x v="2"/>
    <n v="24"/>
    <n v="228719.54"/>
    <n v="12627"/>
    <n v="0"/>
    <d v="2018-07-15T00:00:00"/>
    <x v="17"/>
    <x v="10"/>
    <x v="2"/>
    <x v="1"/>
    <x v="9"/>
    <x v="0"/>
  </r>
  <r>
    <x v="11"/>
    <x v="2"/>
    <n v="24"/>
    <n v="4215.84"/>
    <n v="12"/>
    <n v="0"/>
    <d v="2018-07-15T00:00:00"/>
    <x v="17"/>
    <x v="10"/>
    <x v="2"/>
    <x v="1"/>
    <x v="11"/>
    <x v="0"/>
  </r>
  <r>
    <x v="21"/>
    <x v="2"/>
    <n v="24"/>
    <n v="12104.38"/>
    <n v="4480"/>
    <n v="0"/>
    <d v="2018-07-15T00:00:00"/>
    <x v="17"/>
    <x v="10"/>
    <x v="2"/>
    <x v="1"/>
    <x v="21"/>
    <x v="0"/>
  </r>
  <r>
    <x v="22"/>
    <x v="2"/>
    <n v="30"/>
    <n v="825587.39"/>
    <n v="267050"/>
    <n v="0"/>
    <d v="2018-08-26T00:00:00"/>
    <x v="18"/>
    <x v="11"/>
    <x v="2"/>
    <x v="1"/>
    <x v="22"/>
    <x v="5"/>
  </r>
  <r>
    <x v="17"/>
    <x v="4"/>
    <n v="52"/>
    <n v="0"/>
    <n v="0"/>
    <n v="0"/>
    <d v="2018-01-28T00:00:00"/>
    <x v="19"/>
    <x v="3"/>
    <x v="2"/>
    <x v="0"/>
    <x v="17"/>
    <x v="0"/>
  </r>
  <r>
    <x v="24"/>
    <x v="4"/>
    <n v="52"/>
    <n v="0"/>
    <n v="0"/>
    <n v="0"/>
    <d v="2018-01-28T00:00:00"/>
    <x v="19"/>
    <x v="3"/>
    <x v="2"/>
    <x v="0"/>
    <x v="24"/>
    <x v="0"/>
  </r>
  <r>
    <x v="6"/>
    <x v="4"/>
    <n v="52"/>
    <n v="100.01"/>
    <n v="2"/>
    <n v="0"/>
    <d v="2018-01-28T00:00:00"/>
    <x v="19"/>
    <x v="3"/>
    <x v="2"/>
    <x v="0"/>
    <x v="6"/>
    <x v="0"/>
  </r>
  <r>
    <x v="21"/>
    <x v="1"/>
    <n v="17"/>
    <n v="34935.49"/>
    <n v="6940"/>
    <n v="0"/>
    <d v="2020-05-31T00:00:00"/>
    <x v="20"/>
    <x v="5"/>
    <x v="1"/>
    <x v="1"/>
    <x v="21"/>
    <x v="0"/>
  </r>
  <r>
    <x v="3"/>
    <x v="1"/>
    <n v="17"/>
    <n v="33584.230000000003"/>
    <n v="1768"/>
    <n v="0"/>
    <d v="2020-05-31T00:00:00"/>
    <x v="20"/>
    <x v="5"/>
    <x v="1"/>
    <x v="1"/>
    <x v="3"/>
    <x v="0"/>
  </r>
  <r>
    <x v="0"/>
    <x v="1"/>
    <n v="17"/>
    <n v="37226.71"/>
    <n v="2794"/>
    <n v="0"/>
    <d v="2020-05-31T00:00:00"/>
    <x v="20"/>
    <x v="5"/>
    <x v="1"/>
    <x v="1"/>
    <x v="0"/>
    <x v="0"/>
  </r>
  <r>
    <x v="7"/>
    <x v="1"/>
    <n v="17"/>
    <n v="6427.5"/>
    <n v="6"/>
    <n v="0"/>
    <d v="2020-05-31T00:00:00"/>
    <x v="20"/>
    <x v="5"/>
    <x v="1"/>
    <x v="1"/>
    <x v="7"/>
    <x v="0"/>
  </r>
  <r>
    <x v="25"/>
    <x v="2"/>
    <n v="52"/>
    <n v="82.68"/>
    <n v="1"/>
    <n v="0"/>
    <d v="2019-01-27T00:00:00"/>
    <x v="19"/>
    <x v="3"/>
    <x v="3"/>
    <x v="0"/>
    <x v="25"/>
    <x v="0"/>
  </r>
  <r>
    <x v="3"/>
    <x v="2"/>
    <n v="52"/>
    <n v="15080.36"/>
    <n v="546"/>
    <n v="0"/>
    <d v="2019-01-27T00:00:00"/>
    <x v="19"/>
    <x v="3"/>
    <x v="3"/>
    <x v="0"/>
    <x v="3"/>
    <x v="0"/>
  </r>
  <r>
    <x v="4"/>
    <x v="2"/>
    <n v="52"/>
    <n v="16606.78"/>
    <n v="6887"/>
    <n v="0"/>
    <d v="2019-01-27T00:00:00"/>
    <x v="19"/>
    <x v="3"/>
    <x v="3"/>
    <x v="0"/>
    <x v="4"/>
    <x v="0"/>
  </r>
  <r>
    <x v="15"/>
    <x v="2"/>
    <n v="52"/>
    <n v="1884774.53"/>
    <n v="677174"/>
    <n v="0"/>
    <d v="2019-01-27T00:00:00"/>
    <x v="19"/>
    <x v="3"/>
    <x v="3"/>
    <x v="0"/>
    <x v="15"/>
    <x v="3"/>
  </r>
  <r>
    <x v="0"/>
    <x v="2"/>
    <n v="52"/>
    <n v="50236.05"/>
    <n v="4453"/>
    <n v="0"/>
    <d v="2019-01-27T00:00:00"/>
    <x v="19"/>
    <x v="3"/>
    <x v="3"/>
    <x v="0"/>
    <x v="0"/>
    <x v="0"/>
  </r>
  <r>
    <x v="18"/>
    <x v="3"/>
    <n v="51"/>
    <n v="223726.73"/>
    <n v="43616"/>
    <n v="0"/>
    <d v="2020-01-26T00:00:00"/>
    <x v="19"/>
    <x v="3"/>
    <x v="1"/>
    <x v="0"/>
    <x v="18"/>
    <x v="0"/>
  </r>
  <r>
    <x v="14"/>
    <x v="3"/>
    <n v="51"/>
    <n v="30322.97"/>
    <n v="3640"/>
    <n v="0"/>
    <d v="2020-01-26T00:00:00"/>
    <x v="19"/>
    <x v="3"/>
    <x v="1"/>
    <x v="0"/>
    <x v="14"/>
    <x v="0"/>
  </r>
  <r>
    <x v="1"/>
    <x v="3"/>
    <n v="51"/>
    <n v="1377880.21"/>
    <n v="128557"/>
    <n v="0"/>
    <d v="2020-01-26T00:00:00"/>
    <x v="19"/>
    <x v="3"/>
    <x v="1"/>
    <x v="0"/>
    <x v="1"/>
    <x v="1"/>
  </r>
  <r>
    <x v="17"/>
    <x v="3"/>
    <n v="51"/>
    <n v="0"/>
    <n v="0"/>
    <n v="0"/>
    <d v="2020-01-26T00:00:00"/>
    <x v="19"/>
    <x v="3"/>
    <x v="1"/>
    <x v="0"/>
    <x v="17"/>
    <x v="0"/>
  </r>
  <r>
    <x v="5"/>
    <x v="3"/>
    <n v="51"/>
    <n v="2925.25"/>
    <n v="90"/>
    <n v="0"/>
    <d v="2020-01-26T00:00:00"/>
    <x v="19"/>
    <x v="3"/>
    <x v="1"/>
    <x v="0"/>
    <x v="5"/>
    <x v="0"/>
  </r>
  <r>
    <x v="3"/>
    <x v="3"/>
    <n v="51"/>
    <n v="8953.82"/>
    <n v="946"/>
    <n v="0"/>
    <d v="2020-01-26T00:00:00"/>
    <x v="19"/>
    <x v="3"/>
    <x v="1"/>
    <x v="0"/>
    <x v="3"/>
    <x v="0"/>
  </r>
  <r>
    <x v="25"/>
    <x v="3"/>
    <n v="51"/>
    <n v="0"/>
    <n v="0"/>
    <n v="0"/>
    <d v="2020-01-26T00:00:00"/>
    <x v="19"/>
    <x v="3"/>
    <x v="1"/>
    <x v="0"/>
    <x v="25"/>
    <x v="0"/>
  </r>
  <r>
    <x v="3"/>
    <x v="1"/>
    <n v="4"/>
    <n v="4009.63"/>
    <n v="259"/>
    <n v="0"/>
    <d v="2020-03-01T00:00:00"/>
    <x v="0"/>
    <x v="0"/>
    <x v="1"/>
    <x v="0"/>
    <x v="3"/>
    <x v="0"/>
  </r>
  <r>
    <x v="6"/>
    <x v="1"/>
    <n v="4"/>
    <n v="600"/>
    <n v="4"/>
    <n v="0"/>
    <d v="2020-03-01T00:00:00"/>
    <x v="0"/>
    <x v="0"/>
    <x v="1"/>
    <x v="0"/>
    <x v="6"/>
    <x v="0"/>
  </r>
  <r>
    <x v="23"/>
    <x v="1"/>
    <n v="4"/>
    <n v="200603.83"/>
    <n v="64094"/>
    <n v="0"/>
    <d v="2020-03-01T00:00:00"/>
    <x v="0"/>
    <x v="0"/>
    <x v="1"/>
    <x v="0"/>
    <x v="23"/>
    <x v="0"/>
  </r>
  <r>
    <x v="22"/>
    <x v="1"/>
    <n v="4"/>
    <n v="938058.11"/>
    <n v="299733"/>
    <n v="0"/>
    <d v="2020-03-01T00:00:00"/>
    <x v="0"/>
    <x v="0"/>
    <x v="1"/>
    <x v="0"/>
    <x v="22"/>
    <x v="5"/>
  </r>
  <r>
    <x v="3"/>
    <x v="1"/>
    <n v="51"/>
    <n v="19429.59"/>
    <n v="1222"/>
    <n v="19021"/>
    <d v="2021-01-24T00:00:00"/>
    <x v="19"/>
    <x v="3"/>
    <x v="0"/>
    <x v="0"/>
    <x v="3"/>
    <x v="0"/>
  </r>
  <r>
    <x v="15"/>
    <x v="1"/>
    <n v="51"/>
    <n v="2943044.13"/>
    <n v="882414"/>
    <n v="4463542"/>
    <d v="2021-01-24T00:00:00"/>
    <x v="19"/>
    <x v="3"/>
    <x v="0"/>
    <x v="0"/>
    <x v="15"/>
    <x v="3"/>
  </r>
  <r>
    <x v="18"/>
    <x v="1"/>
    <n v="15"/>
    <n v="326703.77"/>
    <n v="68129"/>
    <n v="0"/>
    <d v="2020-05-17T00:00:00"/>
    <x v="21"/>
    <x v="5"/>
    <x v="1"/>
    <x v="1"/>
    <x v="18"/>
    <x v="0"/>
  </r>
  <r>
    <x v="0"/>
    <x v="1"/>
    <n v="24"/>
    <n v="45103.95"/>
    <n v="3826"/>
    <n v="0"/>
    <d v="2020-07-19T00:00:00"/>
    <x v="22"/>
    <x v="10"/>
    <x v="1"/>
    <x v="1"/>
    <x v="0"/>
    <x v="0"/>
  </r>
  <r>
    <x v="4"/>
    <x v="1"/>
    <n v="24"/>
    <n v="22182.13"/>
    <n v="4937"/>
    <n v="0"/>
    <d v="2020-07-19T00:00:00"/>
    <x v="22"/>
    <x v="10"/>
    <x v="1"/>
    <x v="1"/>
    <x v="4"/>
    <x v="0"/>
  </r>
  <r>
    <x v="20"/>
    <x v="1"/>
    <n v="24"/>
    <n v="3631.29"/>
    <n v="48"/>
    <n v="0"/>
    <d v="2020-07-19T00:00:00"/>
    <x v="22"/>
    <x v="10"/>
    <x v="1"/>
    <x v="1"/>
    <x v="20"/>
    <x v="0"/>
  </r>
  <r>
    <x v="3"/>
    <x v="2"/>
    <n v="31"/>
    <n v="15354.02"/>
    <n v="866"/>
    <n v="0"/>
    <d v="2018-09-02T00:00:00"/>
    <x v="23"/>
    <x v="11"/>
    <x v="2"/>
    <x v="1"/>
    <x v="3"/>
    <x v="0"/>
  </r>
  <r>
    <x v="18"/>
    <x v="2"/>
    <n v="31"/>
    <n v="22783.31"/>
    <n v="3731"/>
    <n v="0"/>
    <d v="2018-09-02T00:00:00"/>
    <x v="23"/>
    <x v="11"/>
    <x v="2"/>
    <x v="1"/>
    <x v="18"/>
    <x v="0"/>
  </r>
  <r>
    <x v="0"/>
    <x v="2"/>
    <n v="1"/>
    <n v="43466.94"/>
    <n v="3966"/>
    <n v="0"/>
    <d v="2018-02-04T00:00:00"/>
    <x v="24"/>
    <x v="3"/>
    <x v="2"/>
    <x v="0"/>
    <x v="0"/>
    <x v="0"/>
  </r>
  <r>
    <x v="3"/>
    <x v="2"/>
    <n v="1"/>
    <n v="6460.12"/>
    <n v="271"/>
    <n v="0"/>
    <d v="2018-02-04T00:00:00"/>
    <x v="24"/>
    <x v="3"/>
    <x v="2"/>
    <x v="0"/>
    <x v="3"/>
    <x v="0"/>
  </r>
  <r>
    <x v="19"/>
    <x v="2"/>
    <n v="1"/>
    <n v="931598.11"/>
    <n v="223027"/>
    <n v="0"/>
    <d v="2018-02-04T00:00:00"/>
    <x v="24"/>
    <x v="3"/>
    <x v="2"/>
    <x v="0"/>
    <x v="19"/>
    <x v="4"/>
  </r>
  <r>
    <x v="20"/>
    <x v="2"/>
    <n v="12"/>
    <n v="6470.76"/>
    <n v="102"/>
    <n v="0"/>
    <d v="2018-04-22T00:00:00"/>
    <x v="1"/>
    <x v="1"/>
    <x v="2"/>
    <x v="1"/>
    <x v="20"/>
    <x v="0"/>
  </r>
  <r>
    <x v="11"/>
    <x v="2"/>
    <n v="12"/>
    <n v="519.88"/>
    <n v="3"/>
    <n v="0"/>
    <d v="2018-04-22T00:00:00"/>
    <x v="1"/>
    <x v="1"/>
    <x v="2"/>
    <x v="1"/>
    <x v="11"/>
    <x v="0"/>
  </r>
  <r>
    <x v="5"/>
    <x v="2"/>
    <n v="12"/>
    <n v="9958.17"/>
    <n v="366"/>
    <n v="0"/>
    <d v="2018-04-22T00:00:00"/>
    <x v="1"/>
    <x v="1"/>
    <x v="2"/>
    <x v="1"/>
    <x v="5"/>
    <x v="0"/>
  </r>
  <r>
    <x v="20"/>
    <x v="2"/>
    <n v="53"/>
    <n v="6709.47"/>
    <n v="95"/>
    <n v="0"/>
    <d v="2019-02-03T00:00:00"/>
    <x v="24"/>
    <x v="3"/>
    <x v="3"/>
    <x v="0"/>
    <x v="20"/>
    <x v="0"/>
  </r>
  <r>
    <x v="19"/>
    <x v="2"/>
    <n v="53"/>
    <n v="875521.45"/>
    <n v="215789"/>
    <n v="0"/>
    <d v="2019-02-03T00:00:00"/>
    <x v="24"/>
    <x v="3"/>
    <x v="3"/>
    <x v="0"/>
    <x v="19"/>
    <x v="4"/>
  </r>
  <r>
    <x v="20"/>
    <x v="1"/>
    <n v="22"/>
    <n v="6504.47"/>
    <n v="89"/>
    <n v="0"/>
    <d v="2020-07-05T00:00:00"/>
    <x v="25"/>
    <x v="10"/>
    <x v="1"/>
    <x v="1"/>
    <x v="20"/>
    <x v="0"/>
  </r>
  <r>
    <x v="9"/>
    <x v="3"/>
    <n v="52"/>
    <n v="0"/>
    <n v="0"/>
    <n v="0"/>
    <d v="2020-02-02T00:00:00"/>
    <x v="24"/>
    <x v="3"/>
    <x v="1"/>
    <x v="0"/>
    <x v="9"/>
    <x v="0"/>
  </r>
  <r>
    <x v="12"/>
    <x v="1"/>
    <n v="52"/>
    <n v="14665312.529999999"/>
    <n v="1179219"/>
    <n v="7058701"/>
    <d v="2021-01-31T00:00:00"/>
    <x v="24"/>
    <x v="3"/>
    <x v="0"/>
    <x v="0"/>
    <x v="12"/>
    <x v="2"/>
  </r>
  <r>
    <x v="9"/>
    <x v="1"/>
    <n v="52"/>
    <n v="0"/>
    <n v="0"/>
    <n v="2"/>
    <d v="2021-01-31T00:00:00"/>
    <x v="24"/>
    <x v="3"/>
    <x v="0"/>
    <x v="0"/>
    <x v="9"/>
    <x v="0"/>
  </r>
  <r>
    <x v="3"/>
    <x v="1"/>
    <n v="52"/>
    <n v="14372.43"/>
    <n v="1013"/>
    <n v="18448"/>
    <d v="2021-01-31T00:00:00"/>
    <x v="24"/>
    <x v="3"/>
    <x v="0"/>
    <x v="0"/>
    <x v="3"/>
    <x v="0"/>
  </r>
  <r>
    <x v="9"/>
    <x v="2"/>
    <n v="27"/>
    <n v="77345.83"/>
    <n v="4179"/>
    <n v="0"/>
    <d v="2018-08-05T00:00:00"/>
    <x v="26"/>
    <x v="10"/>
    <x v="2"/>
    <x v="1"/>
    <x v="9"/>
    <x v="0"/>
  </r>
  <r>
    <x v="21"/>
    <x v="2"/>
    <n v="27"/>
    <n v="13189.3"/>
    <n v="4281"/>
    <n v="0"/>
    <d v="2018-08-05T00:00:00"/>
    <x v="26"/>
    <x v="10"/>
    <x v="2"/>
    <x v="1"/>
    <x v="21"/>
    <x v="0"/>
  </r>
  <r>
    <x v="5"/>
    <x v="2"/>
    <n v="27"/>
    <n v="5474.23"/>
    <n v="215"/>
    <n v="0"/>
    <d v="2018-08-05T00:00:00"/>
    <x v="26"/>
    <x v="10"/>
    <x v="2"/>
    <x v="1"/>
    <x v="5"/>
    <x v="0"/>
  </r>
  <r>
    <x v="3"/>
    <x v="2"/>
    <n v="4"/>
    <n v="3796.87"/>
    <n v="162"/>
    <n v="0"/>
    <d v="2018-02-25T00:00:00"/>
    <x v="27"/>
    <x v="0"/>
    <x v="2"/>
    <x v="0"/>
    <x v="3"/>
    <x v="0"/>
  </r>
  <r>
    <x v="2"/>
    <x v="3"/>
    <n v="27"/>
    <n v="595.04"/>
    <n v="160"/>
    <n v="0"/>
    <d v="2019-08-11T00:00:00"/>
    <x v="28"/>
    <x v="11"/>
    <x v="3"/>
    <x v="1"/>
    <x v="2"/>
    <x v="0"/>
  </r>
  <r>
    <x v="15"/>
    <x v="3"/>
    <n v="27"/>
    <n v="2744682.19"/>
    <n v="769301"/>
    <n v="0"/>
    <d v="2019-08-11T00:00:00"/>
    <x v="28"/>
    <x v="11"/>
    <x v="3"/>
    <x v="1"/>
    <x v="15"/>
    <x v="3"/>
  </r>
  <r>
    <x v="6"/>
    <x v="3"/>
    <n v="34"/>
    <n v="349.96"/>
    <n v="-1"/>
    <n v="0"/>
    <d v="2019-09-29T00:00:00"/>
    <x v="7"/>
    <x v="6"/>
    <x v="3"/>
    <x v="1"/>
    <x v="6"/>
    <x v="0"/>
  </r>
  <r>
    <x v="11"/>
    <x v="3"/>
    <n v="34"/>
    <n v="0"/>
    <n v="0"/>
    <n v="0"/>
    <d v="2019-09-29T00:00:00"/>
    <x v="7"/>
    <x v="6"/>
    <x v="3"/>
    <x v="1"/>
    <x v="11"/>
    <x v="0"/>
  </r>
  <r>
    <x v="15"/>
    <x v="2"/>
    <n v="2"/>
    <n v="2232803.52"/>
    <n v="737826"/>
    <n v="0"/>
    <d v="2018-02-11T00:00:00"/>
    <x v="29"/>
    <x v="0"/>
    <x v="2"/>
    <x v="0"/>
    <x v="15"/>
    <x v="3"/>
  </r>
  <r>
    <x v="19"/>
    <x v="2"/>
    <n v="2"/>
    <n v="924517.22"/>
    <n v="205722"/>
    <n v="0"/>
    <d v="2018-02-11T00:00:00"/>
    <x v="29"/>
    <x v="0"/>
    <x v="2"/>
    <x v="0"/>
    <x v="19"/>
    <x v="4"/>
  </r>
  <r>
    <x v="18"/>
    <x v="2"/>
    <n v="2"/>
    <n v="37562.78"/>
    <n v="5796"/>
    <n v="0"/>
    <d v="2018-02-11T00:00:00"/>
    <x v="29"/>
    <x v="0"/>
    <x v="2"/>
    <x v="0"/>
    <x v="18"/>
    <x v="0"/>
  </r>
  <r>
    <x v="18"/>
    <x v="3"/>
    <n v="1"/>
    <n v="18419.22"/>
    <n v="2500"/>
    <n v="0"/>
    <d v="2019-02-10T00:00:00"/>
    <x v="29"/>
    <x v="0"/>
    <x v="3"/>
    <x v="0"/>
    <x v="18"/>
    <x v="0"/>
  </r>
  <r>
    <x v="1"/>
    <x v="3"/>
    <n v="1"/>
    <n v="1311041.8400000001"/>
    <n v="110477"/>
    <n v="0"/>
    <d v="2019-02-10T00:00:00"/>
    <x v="29"/>
    <x v="0"/>
    <x v="3"/>
    <x v="0"/>
    <x v="1"/>
    <x v="1"/>
  </r>
  <r>
    <x v="20"/>
    <x v="3"/>
    <n v="1"/>
    <n v="6491.89"/>
    <n v="91"/>
    <n v="0"/>
    <d v="2019-02-10T00:00:00"/>
    <x v="29"/>
    <x v="0"/>
    <x v="3"/>
    <x v="0"/>
    <x v="20"/>
    <x v="0"/>
  </r>
  <r>
    <x v="14"/>
    <x v="3"/>
    <n v="1"/>
    <n v="16718.5"/>
    <n v="877"/>
    <n v="0"/>
    <d v="2019-02-10T00:00:00"/>
    <x v="29"/>
    <x v="0"/>
    <x v="3"/>
    <x v="0"/>
    <x v="14"/>
    <x v="0"/>
  </r>
  <r>
    <x v="22"/>
    <x v="0"/>
    <n v="1"/>
    <n v="1437528.76"/>
    <n v="367688"/>
    <n v="1875817"/>
    <d v="2021-02-07T00:00:00"/>
    <x v="29"/>
    <x v="0"/>
    <x v="0"/>
    <x v="0"/>
    <x v="22"/>
    <x v="5"/>
  </r>
  <r>
    <x v="20"/>
    <x v="0"/>
    <n v="1"/>
    <n v="5208.9399999999996"/>
    <n v="69"/>
    <n v="524"/>
    <d v="2021-02-07T00:00:00"/>
    <x v="29"/>
    <x v="0"/>
    <x v="0"/>
    <x v="0"/>
    <x v="20"/>
    <x v="0"/>
  </r>
  <r>
    <x v="15"/>
    <x v="0"/>
    <n v="1"/>
    <n v="3163319.53"/>
    <n v="971169"/>
    <n v="5173603"/>
    <d v="2021-02-07T00:00:00"/>
    <x v="29"/>
    <x v="0"/>
    <x v="0"/>
    <x v="0"/>
    <x v="15"/>
    <x v="3"/>
  </r>
  <r>
    <x v="5"/>
    <x v="0"/>
    <n v="1"/>
    <n v="2901.84"/>
    <n v="96"/>
    <n v="2397"/>
    <d v="2021-02-07T00:00:00"/>
    <x v="29"/>
    <x v="0"/>
    <x v="0"/>
    <x v="0"/>
    <x v="5"/>
    <x v="0"/>
  </r>
  <r>
    <x v="26"/>
    <x v="1"/>
    <n v="1"/>
    <n v="0"/>
    <n v="0"/>
    <n v="0"/>
    <d v="2020-02-09T00:00:00"/>
    <x v="29"/>
    <x v="0"/>
    <x v="1"/>
    <x v="0"/>
    <x v="26"/>
    <x v="0"/>
  </r>
  <r>
    <x v="0"/>
    <x v="1"/>
    <n v="1"/>
    <n v="41072.949999999997"/>
    <n v="3362"/>
    <n v="0"/>
    <d v="2020-02-09T00:00:00"/>
    <x v="29"/>
    <x v="0"/>
    <x v="1"/>
    <x v="0"/>
    <x v="0"/>
    <x v="0"/>
  </r>
  <r>
    <x v="15"/>
    <x v="1"/>
    <n v="1"/>
    <n v="2087598.25"/>
    <n v="684025"/>
    <n v="0"/>
    <d v="2020-02-09T00:00:00"/>
    <x v="29"/>
    <x v="0"/>
    <x v="1"/>
    <x v="0"/>
    <x v="15"/>
    <x v="3"/>
  </r>
  <r>
    <x v="10"/>
    <x v="1"/>
    <n v="1"/>
    <n v="508.95"/>
    <n v="13"/>
    <n v="0"/>
    <d v="2020-02-09T00:00:00"/>
    <x v="29"/>
    <x v="0"/>
    <x v="1"/>
    <x v="0"/>
    <x v="10"/>
    <x v="0"/>
  </r>
  <r>
    <x v="9"/>
    <x v="2"/>
    <n v="29"/>
    <n v="17527.78"/>
    <n v="924"/>
    <n v="0"/>
    <d v="2018-08-19T00:00:00"/>
    <x v="30"/>
    <x v="11"/>
    <x v="2"/>
    <x v="1"/>
    <x v="9"/>
    <x v="0"/>
  </r>
  <r>
    <x v="6"/>
    <x v="2"/>
    <n v="29"/>
    <n v="404.02"/>
    <n v="4"/>
    <n v="0"/>
    <d v="2018-08-19T00:00:00"/>
    <x v="30"/>
    <x v="11"/>
    <x v="2"/>
    <x v="1"/>
    <x v="6"/>
    <x v="0"/>
  </r>
  <r>
    <x v="1"/>
    <x v="2"/>
    <n v="29"/>
    <n v="1423413.84"/>
    <n v="116116"/>
    <n v="0"/>
    <d v="2018-08-19T00:00:00"/>
    <x v="30"/>
    <x v="11"/>
    <x v="2"/>
    <x v="1"/>
    <x v="1"/>
    <x v="1"/>
  </r>
  <r>
    <x v="15"/>
    <x v="1"/>
    <n v="20"/>
    <n v="4656080.3099999996"/>
    <n v="1126185"/>
    <n v="0"/>
    <d v="2020-06-21T00:00:00"/>
    <x v="15"/>
    <x v="7"/>
    <x v="1"/>
    <x v="1"/>
    <x v="15"/>
    <x v="3"/>
  </r>
  <r>
    <x v="5"/>
    <x v="3"/>
    <n v="21"/>
    <n v="3719.91"/>
    <n v="143"/>
    <n v="0"/>
    <d v="2019-06-30T00:00:00"/>
    <x v="31"/>
    <x v="7"/>
    <x v="3"/>
    <x v="1"/>
    <x v="5"/>
    <x v="0"/>
  </r>
  <r>
    <x v="9"/>
    <x v="3"/>
    <n v="21"/>
    <n v="-94.89"/>
    <n v="-6"/>
    <n v="0"/>
    <d v="2019-06-30T00:00:00"/>
    <x v="31"/>
    <x v="7"/>
    <x v="3"/>
    <x v="1"/>
    <x v="9"/>
    <x v="0"/>
  </r>
  <r>
    <x v="22"/>
    <x v="3"/>
    <n v="21"/>
    <n v="852473.5"/>
    <n v="278447"/>
    <n v="0"/>
    <d v="2019-06-30T00:00:00"/>
    <x v="31"/>
    <x v="7"/>
    <x v="3"/>
    <x v="1"/>
    <x v="22"/>
    <x v="5"/>
  </r>
  <r>
    <x v="5"/>
    <x v="2"/>
    <n v="32"/>
    <n v="3250.51"/>
    <n v="128"/>
    <n v="0"/>
    <d v="2018-09-09T00:00:00"/>
    <x v="32"/>
    <x v="6"/>
    <x v="2"/>
    <x v="1"/>
    <x v="5"/>
    <x v="0"/>
  </r>
  <r>
    <x v="27"/>
    <x v="2"/>
    <n v="32"/>
    <n v="0"/>
    <n v="0"/>
    <n v="0"/>
    <d v="2018-09-09T00:00:00"/>
    <x v="32"/>
    <x v="6"/>
    <x v="2"/>
    <x v="1"/>
    <x v="27"/>
    <x v="0"/>
  </r>
  <r>
    <x v="18"/>
    <x v="2"/>
    <n v="38"/>
    <n v="18461.7"/>
    <n v="3141"/>
    <n v="0"/>
    <d v="2018-10-21T00:00:00"/>
    <x v="33"/>
    <x v="4"/>
    <x v="2"/>
    <x v="1"/>
    <x v="18"/>
    <x v="0"/>
  </r>
  <r>
    <x v="12"/>
    <x v="2"/>
    <n v="38"/>
    <n v="11866615.369999999"/>
    <n v="1447432"/>
    <n v="0"/>
    <d v="2018-10-21T00:00:00"/>
    <x v="33"/>
    <x v="4"/>
    <x v="2"/>
    <x v="1"/>
    <x v="12"/>
    <x v="2"/>
  </r>
  <r>
    <x v="0"/>
    <x v="3"/>
    <n v="2"/>
    <n v="42806.41"/>
    <n v="4314"/>
    <n v="0"/>
    <d v="2019-02-17T00:00:00"/>
    <x v="34"/>
    <x v="0"/>
    <x v="3"/>
    <x v="0"/>
    <x v="0"/>
    <x v="0"/>
  </r>
  <r>
    <x v="8"/>
    <x v="3"/>
    <n v="2"/>
    <n v="0"/>
    <n v="0"/>
    <n v="0"/>
    <d v="2019-02-17T00:00:00"/>
    <x v="34"/>
    <x v="0"/>
    <x v="3"/>
    <x v="0"/>
    <x v="8"/>
    <x v="0"/>
  </r>
  <r>
    <x v="7"/>
    <x v="3"/>
    <n v="2"/>
    <n v="-225"/>
    <n v="-1"/>
    <n v="0"/>
    <d v="2019-02-17T00:00:00"/>
    <x v="34"/>
    <x v="0"/>
    <x v="3"/>
    <x v="0"/>
    <x v="7"/>
    <x v="0"/>
  </r>
  <r>
    <x v="6"/>
    <x v="3"/>
    <n v="2"/>
    <n v="140"/>
    <n v="0"/>
    <n v="0"/>
    <d v="2019-02-17T00:00:00"/>
    <x v="34"/>
    <x v="0"/>
    <x v="3"/>
    <x v="0"/>
    <x v="6"/>
    <x v="0"/>
  </r>
  <r>
    <x v="20"/>
    <x v="3"/>
    <n v="2"/>
    <n v="5020.49"/>
    <n v="74"/>
    <n v="0"/>
    <d v="2019-02-17T00:00:00"/>
    <x v="34"/>
    <x v="0"/>
    <x v="3"/>
    <x v="0"/>
    <x v="20"/>
    <x v="0"/>
  </r>
  <r>
    <x v="0"/>
    <x v="1"/>
    <n v="2"/>
    <n v="30496.61"/>
    <n v="2512"/>
    <n v="0"/>
    <d v="2020-02-16T00:00:00"/>
    <x v="34"/>
    <x v="0"/>
    <x v="1"/>
    <x v="0"/>
    <x v="0"/>
    <x v="0"/>
  </r>
  <r>
    <x v="23"/>
    <x v="1"/>
    <n v="2"/>
    <n v="187529.3"/>
    <n v="60084"/>
    <n v="0"/>
    <d v="2020-02-16T00:00:00"/>
    <x v="34"/>
    <x v="0"/>
    <x v="1"/>
    <x v="0"/>
    <x v="23"/>
    <x v="0"/>
  </r>
  <r>
    <x v="14"/>
    <x v="1"/>
    <n v="2"/>
    <n v="45492.36"/>
    <n v="5134"/>
    <n v="0"/>
    <d v="2020-02-16T00:00:00"/>
    <x v="34"/>
    <x v="0"/>
    <x v="1"/>
    <x v="0"/>
    <x v="14"/>
    <x v="0"/>
  </r>
  <r>
    <x v="0"/>
    <x v="0"/>
    <n v="2"/>
    <n v="45533.15"/>
    <n v="3755"/>
    <n v="15830"/>
    <d v="2021-02-14T00:00:00"/>
    <x v="34"/>
    <x v="0"/>
    <x v="0"/>
    <x v="0"/>
    <x v="0"/>
    <x v="0"/>
  </r>
  <r>
    <x v="25"/>
    <x v="3"/>
    <n v="44"/>
    <n v="0"/>
    <n v="0"/>
    <n v="0"/>
    <d v="2019-12-08T00:00:00"/>
    <x v="35"/>
    <x v="2"/>
    <x v="3"/>
    <x v="1"/>
    <x v="25"/>
    <x v="0"/>
  </r>
  <r>
    <x v="22"/>
    <x v="3"/>
    <n v="44"/>
    <n v="896977.75"/>
    <n v="274692"/>
    <n v="0"/>
    <d v="2019-12-08T00:00:00"/>
    <x v="35"/>
    <x v="2"/>
    <x v="3"/>
    <x v="1"/>
    <x v="22"/>
    <x v="5"/>
  </r>
  <r>
    <x v="4"/>
    <x v="3"/>
    <n v="44"/>
    <n v="5793.33"/>
    <n v="1156"/>
    <n v="0"/>
    <d v="2019-12-08T00:00:00"/>
    <x v="35"/>
    <x v="2"/>
    <x v="3"/>
    <x v="1"/>
    <x v="4"/>
    <x v="0"/>
  </r>
  <r>
    <x v="11"/>
    <x v="1"/>
    <n v="18"/>
    <n v="257463.56"/>
    <n v="2664"/>
    <n v="0"/>
    <d v="2020-06-07T00:00:00"/>
    <x v="8"/>
    <x v="7"/>
    <x v="1"/>
    <x v="1"/>
    <x v="11"/>
    <x v="0"/>
  </r>
  <r>
    <x v="2"/>
    <x v="1"/>
    <n v="18"/>
    <n v="0"/>
    <n v="0"/>
    <n v="0"/>
    <d v="2020-06-07T00:00:00"/>
    <x v="8"/>
    <x v="7"/>
    <x v="1"/>
    <x v="1"/>
    <x v="2"/>
    <x v="0"/>
  </r>
  <r>
    <x v="3"/>
    <x v="3"/>
    <n v="7"/>
    <n v="10278.75"/>
    <n v="778"/>
    <n v="0"/>
    <d v="2019-03-24T00:00:00"/>
    <x v="36"/>
    <x v="9"/>
    <x v="3"/>
    <x v="1"/>
    <x v="3"/>
    <x v="0"/>
  </r>
  <r>
    <x v="18"/>
    <x v="3"/>
    <n v="7"/>
    <n v="49027.91"/>
    <n v="5604"/>
    <n v="0"/>
    <d v="2019-03-24T00:00:00"/>
    <x v="36"/>
    <x v="9"/>
    <x v="3"/>
    <x v="1"/>
    <x v="18"/>
    <x v="0"/>
  </r>
  <r>
    <x v="5"/>
    <x v="3"/>
    <n v="3"/>
    <n v="3273.49"/>
    <n v="100"/>
    <n v="0"/>
    <d v="2019-02-24T00:00:00"/>
    <x v="27"/>
    <x v="0"/>
    <x v="3"/>
    <x v="0"/>
    <x v="5"/>
    <x v="0"/>
  </r>
  <r>
    <x v="23"/>
    <x v="3"/>
    <n v="3"/>
    <n v="152549.75"/>
    <n v="45558"/>
    <n v="0"/>
    <d v="2019-02-24T00:00:00"/>
    <x v="27"/>
    <x v="0"/>
    <x v="3"/>
    <x v="0"/>
    <x v="23"/>
    <x v="0"/>
  </r>
  <r>
    <x v="6"/>
    <x v="3"/>
    <n v="3"/>
    <n v="0"/>
    <n v="0"/>
    <n v="0"/>
    <d v="2019-02-24T00:00:00"/>
    <x v="27"/>
    <x v="0"/>
    <x v="3"/>
    <x v="0"/>
    <x v="6"/>
    <x v="0"/>
  </r>
  <r>
    <x v="22"/>
    <x v="2"/>
    <n v="33"/>
    <n v="821701.09"/>
    <n v="267399"/>
    <n v="0"/>
    <d v="2018-09-16T00:00:00"/>
    <x v="37"/>
    <x v="6"/>
    <x v="2"/>
    <x v="1"/>
    <x v="22"/>
    <x v="5"/>
  </r>
  <r>
    <x v="7"/>
    <x v="1"/>
    <n v="3"/>
    <n v="0"/>
    <n v="0"/>
    <n v="0"/>
    <d v="2020-02-23T00:00:00"/>
    <x v="27"/>
    <x v="0"/>
    <x v="1"/>
    <x v="0"/>
    <x v="7"/>
    <x v="0"/>
  </r>
  <r>
    <x v="14"/>
    <x v="0"/>
    <n v="3"/>
    <n v="89945.96"/>
    <n v="9938"/>
    <n v="119697"/>
    <d v="2021-02-21T00:00:00"/>
    <x v="27"/>
    <x v="0"/>
    <x v="0"/>
    <x v="0"/>
    <x v="14"/>
    <x v="0"/>
  </r>
  <r>
    <x v="18"/>
    <x v="0"/>
    <n v="3"/>
    <n v="345225.62"/>
    <n v="70355"/>
    <n v="259296"/>
    <d v="2021-02-21T00:00:00"/>
    <x v="27"/>
    <x v="0"/>
    <x v="0"/>
    <x v="0"/>
    <x v="18"/>
    <x v="0"/>
  </r>
  <r>
    <x v="11"/>
    <x v="3"/>
    <n v="36"/>
    <n v="212.34"/>
    <n v="2"/>
    <n v="0"/>
    <d v="2019-10-13T00:00:00"/>
    <x v="5"/>
    <x v="4"/>
    <x v="3"/>
    <x v="1"/>
    <x v="11"/>
    <x v="0"/>
  </r>
  <r>
    <x v="20"/>
    <x v="3"/>
    <n v="36"/>
    <n v="7485.81"/>
    <n v="107"/>
    <n v="0"/>
    <d v="2019-10-13T00:00:00"/>
    <x v="5"/>
    <x v="4"/>
    <x v="3"/>
    <x v="1"/>
    <x v="20"/>
    <x v="0"/>
  </r>
  <r>
    <x v="1"/>
    <x v="3"/>
    <n v="36"/>
    <n v="1378432.36"/>
    <n v="127305"/>
    <n v="0"/>
    <d v="2019-10-13T00:00:00"/>
    <x v="5"/>
    <x v="4"/>
    <x v="3"/>
    <x v="1"/>
    <x v="1"/>
    <x v="1"/>
  </r>
  <r>
    <x v="12"/>
    <x v="3"/>
    <n v="36"/>
    <n v="12743038.609999999"/>
    <n v="1681002"/>
    <n v="0"/>
    <d v="2019-10-13T00:00:00"/>
    <x v="5"/>
    <x v="4"/>
    <x v="3"/>
    <x v="1"/>
    <x v="12"/>
    <x v="2"/>
  </r>
  <r>
    <x v="1"/>
    <x v="1"/>
    <n v="31"/>
    <n v="2308176.42"/>
    <n v="171781"/>
    <n v="0"/>
    <d v="2020-09-06T00:00:00"/>
    <x v="32"/>
    <x v="6"/>
    <x v="1"/>
    <x v="1"/>
    <x v="1"/>
    <x v="1"/>
  </r>
  <r>
    <x v="15"/>
    <x v="1"/>
    <n v="31"/>
    <n v="3331453.02"/>
    <n v="792405"/>
    <n v="0"/>
    <d v="2020-09-06T00:00:00"/>
    <x v="32"/>
    <x v="6"/>
    <x v="1"/>
    <x v="1"/>
    <x v="15"/>
    <x v="3"/>
  </r>
  <r>
    <x v="0"/>
    <x v="1"/>
    <n v="31"/>
    <n v="41168.92"/>
    <n v="3395"/>
    <n v="0"/>
    <d v="2020-09-06T00:00:00"/>
    <x v="32"/>
    <x v="6"/>
    <x v="1"/>
    <x v="1"/>
    <x v="0"/>
    <x v="0"/>
  </r>
  <r>
    <x v="23"/>
    <x v="3"/>
    <n v="4"/>
    <n v="171035.28"/>
    <n v="49783"/>
    <n v="0"/>
    <d v="2019-03-03T00:00:00"/>
    <x v="0"/>
    <x v="0"/>
    <x v="3"/>
    <x v="0"/>
    <x v="23"/>
    <x v="0"/>
  </r>
  <r>
    <x v="0"/>
    <x v="3"/>
    <n v="4"/>
    <n v="54085.4"/>
    <n v="4769"/>
    <n v="0"/>
    <d v="2019-03-03T00:00:00"/>
    <x v="0"/>
    <x v="0"/>
    <x v="3"/>
    <x v="0"/>
    <x v="0"/>
    <x v="0"/>
  </r>
  <r>
    <x v="20"/>
    <x v="3"/>
    <n v="4"/>
    <n v="5027.91"/>
    <n v="69"/>
    <n v="0"/>
    <d v="2019-03-03T00:00:00"/>
    <x v="0"/>
    <x v="0"/>
    <x v="3"/>
    <x v="0"/>
    <x v="20"/>
    <x v="0"/>
  </r>
  <r>
    <x v="20"/>
    <x v="3"/>
    <n v="43"/>
    <n v="6745.94"/>
    <n v="97"/>
    <n v="0"/>
    <d v="2019-12-01T00:00:00"/>
    <x v="38"/>
    <x v="8"/>
    <x v="3"/>
    <x v="1"/>
    <x v="20"/>
    <x v="0"/>
  </r>
  <r>
    <x v="21"/>
    <x v="3"/>
    <n v="43"/>
    <n v="18005.25"/>
    <n v="2726"/>
    <n v="0"/>
    <d v="2019-12-01T00:00:00"/>
    <x v="38"/>
    <x v="8"/>
    <x v="3"/>
    <x v="1"/>
    <x v="21"/>
    <x v="0"/>
  </r>
  <r>
    <x v="12"/>
    <x v="3"/>
    <n v="23"/>
    <n v="16140919.02"/>
    <n v="2093274"/>
    <n v="0"/>
    <d v="2019-07-14T00:00:00"/>
    <x v="17"/>
    <x v="10"/>
    <x v="3"/>
    <x v="1"/>
    <x v="12"/>
    <x v="2"/>
  </r>
  <r>
    <x v="4"/>
    <x v="3"/>
    <n v="23"/>
    <n v="6809.97"/>
    <n v="1387"/>
    <n v="0"/>
    <d v="2019-07-14T00:00:00"/>
    <x v="17"/>
    <x v="10"/>
    <x v="3"/>
    <x v="1"/>
    <x v="4"/>
    <x v="0"/>
  </r>
  <r>
    <x v="1"/>
    <x v="3"/>
    <n v="23"/>
    <n v="1380561.17"/>
    <n v="118078"/>
    <n v="0"/>
    <d v="2019-07-14T00:00:00"/>
    <x v="17"/>
    <x v="10"/>
    <x v="3"/>
    <x v="1"/>
    <x v="1"/>
    <x v="1"/>
  </r>
  <r>
    <x v="6"/>
    <x v="3"/>
    <n v="23"/>
    <n v="348.03"/>
    <n v="6"/>
    <n v="0"/>
    <d v="2019-07-14T00:00:00"/>
    <x v="17"/>
    <x v="10"/>
    <x v="3"/>
    <x v="1"/>
    <x v="6"/>
    <x v="0"/>
  </r>
  <r>
    <x v="21"/>
    <x v="3"/>
    <n v="17"/>
    <n v="14792.95"/>
    <n v="5078"/>
    <n v="0"/>
    <d v="2019-06-02T00:00:00"/>
    <x v="20"/>
    <x v="5"/>
    <x v="3"/>
    <x v="1"/>
    <x v="21"/>
    <x v="0"/>
  </r>
  <r>
    <x v="4"/>
    <x v="3"/>
    <n v="15"/>
    <n v="8483.66"/>
    <n v="2283"/>
    <n v="0"/>
    <d v="2019-05-19T00:00:00"/>
    <x v="21"/>
    <x v="5"/>
    <x v="3"/>
    <x v="1"/>
    <x v="4"/>
    <x v="0"/>
  </r>
  <r>
    <x v="2"/>
    <x v="3"/>
    <n v="15"/>
    <n v="0"/>
    <n v="0"/>
    <n v="0"/>
    <d v="2019-05-19T00:00:00"/>
    <x v="21"/>
    <x v="5"/>
    <x v="3"/>
    <x v="1"/>
    <x v="2"/>
    <x v="0"/>
  </r>
  <r>
    <x v="4"/>
    <x v="2"/>
    <n v="6"/>
    <n v="6857.42"/>
    <n v="1179"/>
    <n v="0"/>
    <d v="2018-03-11T00:00:00"/>
    <x v="39"/>
    <x v="9"/>
    <x v="2"/>
    <x v="1"/>
    <x v="4"/>
    <x v="0"/>
  </r>
  <r>
    <x v="19"/>
    <x v="2"/>
    <n v="6"/>
    <n v="1313430.1599999999"/>
    <n v="299691"/>
    <n v="0"/>
    <d v="2018-03-11T00:00:00"/>
    <x v="39"/>
    <x v="9"/>
    <x v="2"/>
    <x v="1"/>
    <x v="19"/>
    <x v="4"/>
  </r>
  <r>
    <x v="28"/>
    <x v="1"/>
    <n v="25"/>
    <n v="404.82"/>
    <n v="9"/>
    <n v="0"/>
    <d v="2020-07-26T00:00:00"/>
    <x v="40"/>
    <x v="10"/>
    <x v="1"/>
    <x v="1"/>
    <x v="17"/>
    <x v="0"/>
  </r>
  <r>
    <x v="20"/>
    <x v="3"/>
    <n v="5"/>
    <n v="5060.95"/>
    <n v="78"/>
    <n v="0"/>
    <d v="2019-03-10T00:00:00"/>
    <x v="39"/>
    <x v="9"/>
    <x v="3"/>
    <x v="1"/>
    <x v="20"/>
    <x v="0"/>
  </r>
  <r>
    <x v="9"/>
    <x v="1"/>
    <n v="5"/>
    <n v="0"/>
    <n v="0"/>
    <n v="0"/>
    <d v="2020-03-08T00:00:00"/>
    <x v="39"/>
    <x v="9"/>
    <x v="1"/>
    <x v="1"/>
    <x v="9"/>
    <x v="0"/>
  </r>
  <r>
    <x v="12"/>
    <x v="1"/>
    <n v="44"/>
    <n v="13194081.939999999"/>
    <n v="1416934"/>
    <n v="0"/>
    <d v="2020-12-06T00:00:00"/>
    <x v="35"/>
    <x v="2"/>
    <x v="1"/>
    <x v="1"/>
    <x v="12"/>
    <x v="2"/>
  </r>
  <r>
    <x v="1"/>
    <x v="1"/>
    <n v="44"/>
    <n v="2210873.58"/>
    <n v="170603"/>
    <n v="0"/>
    <d v="2020-12-06T00:00:00"/>
    <x v="35"/>
    <x v="2"/>
    <x v="1"/>
    <x v="1"/>
    <x v="1"/>
    <x v="1"/>
  </r>
  <r>
    <x v="1"/>
    <x v="2"/>
    <n v="42"/>
    <n v="1476013.49"/>
    <n v="122609"/>
    <n v="0"/>
    <d v="2018-11-18T00:00:00"/>
    <x v="41"/>
    <x v="8"/>
    <x v="2"/>
    <x v="1"/>
    <x v="1"/>
    <x v="1"/>
  </r>
  <r>
    <x v="3"/>
    <x v="2"/>
    <n v="9"/>
    <n v="11062.26"/>
    <n v="579"/>
    <n v="0"/>
    <d v="2018-04-01T00:00:00"/>
    <x v="42"/>
    <x v="9"/>
    <x v="2"/>
    <x v="1"/>
    <x v="3"/>
    <x v="0"/>
  </r>
  <r>
    <x v="19"/>
    <x v="2"/>
    <n v="9"/>
    <n v="1668872.07"/>
    <n v="389918"/>
    <n v="0"/>
    <d v="2018-04-01T00:00:00"/>
    <x v="42"/>
    <x v="9"/>
    <x v="2"/>
    <x v="1"/>
    <x v="19"/>
    <x v="4"/>
  </r>
  <r>
    <x v="1"/>
    <x v="3"/>
    <n v="6"/>
    <n v="1370144.24"/>
    <n v="118517"/>
    <n v="0"/>
    <d v="2019-03-17T00:00:00"/>
    <x v="16"/>
    <x v="9"/>
    <x v="3"/>
    <x v="1"/>
    <x v="1"/>
    <x v="1"/>
  </r>
  <r>
    <x v="23"/>
    <x v="3"/>
    <n v="6"/>
    <n v="155706.78"/>
    <n v="52021"/>
    <n v="0"/>
    <d v="2019-03-17T00:00:00"/>
    <x v="16"/>
    <x v="9"/>
    <x v="3"/>
    <x v="1"/>
    <x v="23"/>
    <x v="0"/>
  </r>
  <r>
    <x v="6"/>
    <x v="3"/>
    <n v="6"/>
    <n v="792.68"/>
    <n v="8"/>
    <n v="0"/>
    <d v="2019-03-17T00:00:00"/>
    <x v="16"/>
    <x v="9"/>
    <x v="3"/>
    <x v="1"/>
    <x v="6"/>
    <x v="0"/>
  </r>
  <r>
    <x v="18"/>
    <x v="2"/>
    <n v="36"/>
    <n v="30102.58"/>
    <n v="4696"/>
    <n v="0"/>
    <d v="2018-10-07T00:00:00"/>
    <x v="43"/>
    <x v="4"/>
    <x v="2"/>
    <x v="1"/>
    <x v="18"/>
    <x v="0"/>
  </r>
  <r>
    <x v="19"/>
    <x v="2"/>
    <n v="36"/>
    <n v="1894225.45"/>
    <n v="459706"/>
    <n v="0"/>
    <d v="2018-10-07T00:00:00"/>
    <x v="43"/>
    <x v="4"/>
    <x v="2"/>
    <x v="1"/>
    <x v="19"/>
    <x v="4"/>
  </r>
  <r>
    <x v="20"/>
    <x v="1"/>
    <n v="43"/>
    <n v="4145.7299999999996"/>
    <n v="57"/>
    <n v="0"/>
    <d v="2020-11-29T00:00:00"/>
    <x v="38"/>
    <x v="8"/>
    <x v="1"/>
    <x v="1"/>
    <x v="20"/>
    <x v="0"/>
  </r>
  <r>
    <x v="21"/>
    <x v="1"/>
    <n v="43"/>
    <n v="30736.65"/>
    <n v="5538"/>
    <n v="0"/>
    <d v="2020-11-29T00:00:00"/>
    <x v="38"/>
    <x v="8"/>
    <x v="1"/>
    <x v="1"/>
    <x v="21"/>
    <x v="0"/>
  </r>
  <r>
    <x v="22"/>
    <x v="1"/>
    <n v="43"/>
    <n v="1122741.6399999999"/>
    <n v="325465"/>
    <n v="0"/>
    <d v="2020-11-29T00:00:00"/>
    <x v="38"/>
    <x v="8"/>
    <x v="1"/>
    <x v="1"/>
    <x v="22"/>
    <x v="5"/>
  </r>
  <r>
    <x v="1"/>
    <x v="1"/>
    <n v="43"/>
    <n v="2037927.05"/>
    <n v="158228"/>
    <n v="0"/>
    <d v="2020-11-29T00:00:00"/>
    <x v="38"/>
    <x v="8"/>
    <x v="1"/>
    <x v="1"/>
    <x v="1"/>
    <x v="1"/>
  </r>
  <r>
    <x v="11"/>
    <x v="3"/>
    <n v="26"/>
    <n v="0"/>
    <n v="0"/>
    <n v="0"/>
    <d v="2019-08-04T00:00:00"/>
    <x v="26"/>
    <x v="10"/>
    <x v="3"/>
    <x v="1"/>
    <x v="11"/>
    <x v="0"/>
  </r>
  <r>
    <x v="15"/>
    <x v="1"/>
    <n v="23"/>
    <n v="3693278.65"/>
    <n v="935957"/>
    <n v="0"/>
    <d v="2020-07-12T00:00:00"/>
    <x v="17"/>
    <x v="10"/>
    <x v="1"/>
    <x v="1"/>
    <x v="15"/>
    <x v="3"/>
  </r>
  <r>
    <x v="22"/>
    <x v="1"/>
    <n v="23"/>
    <n v="1189767.69"/>
    <n v="386340"/>
    <n v="0"/>
    <d v="2020-07-12T00:00:00"/>
    <x v="17"/>
    <x v="10"/>
    <x v="1"/>
    <x v="1"/>
    <x v="22"/>
    <x v="5"/>
  </r>
  <r>
    <x v="7"/>
    <x v="2"/>
    <n v="8"/>
    <n v="183.42"/>
    <n v="9"/>
    <n v="0"/>
    <d v="2018-03-25T00:00:00"/>
    <x v="36"/>
    <x v="9"/>
    <x v="2"/>
    <x v="1"/>
    <x v="7"/>
    <x v="0"/>
  </r>
  <r>
    <x v="18"/>
    <x v="1"/>
    <n v="7"/>
    <n v="181489.72"/>
    <n v="34913"/>
    <n v="0"/>
    <d v="2020-03-22T00:00:00"/>
    <x v="36"/>
    <x v="9"/>
    <x v="1"/>
    <x v="1"/>
    <x v="18"/>
    <x v="0"/>
  </r>
  <r>
    <x v="11"/>
    <x v="3"/>
    <n v="28"/>
    <n v="0"/>
    <n v="0"/>
    <n v="0"/>
    <d v="2019-08-18T00:00:00"/>
    <x v="30"/>
    <x v="11"/>
    <x v="3"/>
    <x v="1"/>
    <x v="11"/>
    <x v="0"/>
  </r>
  <r>
    <x v="15"/>
    <x v="3"/>
    <n v="28"/>
    <n v="2716266.55"/>
    <n v="777828"/>
    <n v="0"/>
    <d v="2019-08-18T00:00:00"/>
    <x v="30"/>
    <x v="11"/>
    <x v="3"/>
    <x v="1"/>
    <x v="15"/>
    <x v="3"/>
  </r>
  <r>
    <x v="5"/>
    <x v="1"/>
    <n v="8"/>
    <n v="0"/>
    <n v="0"/>
    <n v="0"/>
    <d v="2020-03-29T00:00:00"/>
    <x v="42"/>
    <x v="9"/>
    <x v="1"/>
    <x v="1"/>
    <x v="5"/>
    <x v="0"/>
  </r>
  <r>
    <x v="13"/>
    <x v="1"/>
    <n v="8"/>
    <n v="3587.76"/>
    <n v="53"/>
    <n v="0"/>
    <d v="2020-03-29T00:00:00"/>
    <x v="42"/>
    <x v="9"/>
    <x v="1"/>
    <x v="1"/>
    <x v="13"/>
    <x v="0"/>
  </r>
  <r>
    <x v="19"/>
    <x v="3"/>
    <n v="8"/>
    <n v="2076458.12"/>
    <n v="476534"/>
    <n v="0"/>
    <d v="2019-03-31T00:00:00"/>
    <x v="42"/>
    <x v="9"/>
    <x v="3"/>
    <x v="1"/>
    <x v="19"/>
    <x v="4"/>
  </r>
  <r>
    <x v="12"/>
    <x v="1"/>
    <n v="39"/>
    <n v="16330940.9"/>
    <n v="1462856"/>
    <n v="0"/>
    <d v="2020-11-01T00:00:00"/>
    <x v="44"/>
    <x v="4"/>
    <x v="1"/>
    <x v="1"/>
    <x v="12"/>
    <x v="2"/>
  </r>
  <r>
    <x v="2"/>
    <x v="1"/>
    <n v="39"/>
    <n v="2013.04"/>
    <n v="308"/>
    <n v="0"/>
    <d v="2020-11-01T00:00:00"/>
    <x v="44"/>
    <x v="4"/>
    <x v="1"/>
    <x v="1"/>
    <x v="2"/>
    <x v="0"/>
  </r>
  <r>
    <x v="0"/>
    <x v="1"/>
    <n v="39"/>
    <n v="47963.35"/>
    <n v="4150"/>
    <n v="0"/>
    <d v="2020-11-01T00:00:00"/>
    <x v="44"/>
    <x v="4"/>
    <x v="1"/>
    <x v="1"/>
    <x v="0"/>
    <x v="0"/>
  </r>
  <r>
    <x v="14"/>
    <x v="3"/>
    <n v="35"/>
    <n v="57005.760000000002"/>
    <n v="8293"/>
    <n v="0"/>
    <d v="2019-10-06T00:00:00"/>
    <x v="43"/>
    <x v="4"/>
    <x v="3"/>
    <x v="1"/>
    <x v="14"/>
    <x v="0"/>
  </r>
  <r>
    <x v="13"/>
    <x v="3"/>
    <n v="35"/>
    <n v="-511.9"/>
    <n v="-10"/>
    <n v="0"/>
    <d v="2019-10-06T00:00:00"/>
    <x v="43"/>
    <x v="4"/>
    <x v="3"/>
    <x v="1"/>
    <x v="13"/>
    <x v="0"/>
  </r>
  <r>
    <x v="6"/>
    <x v="3"/>
    <n v="35"/>
    <n v="635.64"/>
    <n v="7"/>
    <n v="0"/>
    <d v="2019-10-06T00:00:00"/>
    <x v="43"/>
    <x v="4"/>
    <x v="3"/>
    <x v="1"/>
    <x v="6"/>
    <x v="0"/>
  </r>
  <r>
    <x v="18"/>
    <x v="1"/>
    <n v="37"/>
    <n v="293150.11"/>
    <n v="59823"/>
    <n v="0"/>
    <d v="2020-10-18T00:00:00"/>
    <x v="33"/>
    <x v="4"/>
    <x v="1"/>
    <x v="1"/>
    <x v="18"/>
    <x v="0"/>
  </r>
  <r>
    <x v="7"/>
    <x v="1"/>
    <n v="37"/>
    <n v="0"/>
    <n v="0"/>
    <n v="0"/>
    <d v="2020-10-18T00:00:00"/>
    <x v="33"/>
    <x v="4"/>
    <x v="1"/>
    <x v="1"/>
    <x v="7"/>
    <x v="0"/>
  </r>
  <r>
    <x v="4"/>
    <x v="1"/>
    <n v="37"/>
    <n v="173204.25"/>
    <n v="38993"/>
    <n v="0"/>
    <d v="2020-10-18T00:00:00"/>
    <x v="33"/>
    <x v="4"/>
    <x v="1"/>
    <x v="1"/>
    <x v="4"/>
    <x v="0"/>
  </r>
  <r>
    <x v="20"/>
    <x v="1"/>
    <n v="37"/>
    <n v="10313.91"/>
    <n v="144"/>
    <n v="0"/>
    <d v="2020-10-18T00:00:00"/>
    <x v="33"/>
    <x v="4"/>
    <x v="1"/>
    <x v="1"/>
    <x v="20"/>
    <x v="0"/>
  </r>
  <r>
    <x v="6"/>
    <x v="1"/>
    <n v="37"/>
    <n v="10"/>
    <n v="1"/>
    <n v="0"/>
    <d v="2020-10-18T00:00:00"/>
    <x v="33"/>
    <x v="4"/>
    <x v="1"/>
    <x v="1"/>
    <x v="6"/>
    <x v="0"/>
  </r>
  <r>
    <x v="6"/>
    <x v="3"/>
    <n v="9"/>
    <n v="239.92"/>
    <n v="2"/>
    <n v="0"/>
    <d v="2019-04-07T00:00:00"/>
    <x v="45"/>
    <x v="1"/>
    <x v="3"/>
    <x v="1"/>
    <x v="6"/>
    <x v="0"/>
  </r>
  <r>
    <x v="14"/>
    <x v="2"/>
    <n v="41"/>
    <n v="22200.93"/>
    <n v="1130"/>
    <n v="0"/>
    <d v="2018-11-11T00:00:00"/>
    <x v="11"/>
    <x v="8"/>
    <x v="2"/>
    <x v="1"/>
    <x v="14"/>
    <x v="0"/>
  </r>
  <r>
    <x v="2"/>
    <x v="2"/>
    <n v="21"/>
    <n v="0"/>
    <n v="0"/>
    <n v="0"/>
    <d v="2018-06-24T00:00:00"/>
    <x v="15"/>
    <x v="7"/>
    <x v="2"/>
    <x v="1"/>
    <x v="2"/>
    <x v="0"/>
  </r>
  <r>
    <x v="17"/>
    <x v="2"/>
    <n v="21"/>
    <n v="0"/>
    <n v="0"/>
    <n v="0"/>
    <d v="2018-06-24T00:00:00"/>
    <x v="15"/>
    <x v="7"/>
    <x v="2"/>
    <x v="1"/>
    <x v="17"/>
    <x v="0"/>
  </r>
  <r>
    <x v="13"/>
    <x v="2"/>
    <n v="21"/>
    <n v="3637.59"/>
    <n v="73"/>
    <n v="0"/>
    <d v="2018-06-24T00:00:00"/>
    <x v="15"/>
    <x v="7"/>
    <x v="2"/>
    <x v="1"/>
    <x v="13"/>
    <x v="0"/>
  </r>
  <r>
    <x v="19"/>
    <x v="2"/>
    <n v="21"/>
    <n v="2808181.93"/>
    <n v="661654"/>
    <n v="0"/>
    <d v="2018-06-24T00:00:00"/>
    <x v="15"/>
    <x v="7"/>
    <x v="2"/>
    <x v="1"/>
    <x v="19"/>
    <x v="4"/>
  </r>
  <r>
    <x v="19"/>
    <x v="3"/>
    <n v="46"/>
    <n v="934053"/>
    <n v="250064"/>
    <n v="0"/>
    <d v="2019-12-22T00:00:00"/>
    <x v="46"/>
    <x v="2"/>
    <x v="3"/>
    <x v="1"/>
    <x v="19"/>
    <x v="4"/>
  </r>
  <r>
    <x v="3"/>
    <x v="3"/>
    <n v="46"/>
    <n v="10664.53"/>
    <n v="1301"/>
    <n v="0"/>
    <d v="2019-12-22T00:00:00"/>
    <x v="46"/>
    <x v="2"/>
    <x v="3"/>
    <x v="1"/>
    <x v="3"/>
    <x v="0"/>
  </r>
  <r>
    <x v="6"/>
    <x v="2"/>
    <n v="22"/>
    <n v="1448"/>
    <n v="904"/>
    <n v="0"/>
    <d v="2018-07-01T00:00:00"/>
    <x v="31"/>
    <x v="7"/>
    <x v="2"/>
    <x v="1"/>
    <x v="6"/>
    <x v="0"/>
  </r>
  <r>
    <x v="25"/>
    <x v="2"/>
    <n v="47"/>
    <n v="0"/>
    <n v="0"/>
    <n v="0"/>
    <d v="2018-12-23T00:00:00"/>
    <x v="46"/>
    <x v="2"/>
    <x v="2"/>
    <x v="1"/>
    <x v="25"/>
    <x v="0"/>
  </r>
  <r>
    <x v="22"/>
    <x v="2"/>
    <n v="47"/>
    <n v="740311.59"/>
    <n v="237259"/>
    <n v="0"/>
    <d v="2018-12-23T00:00:00"/>
    <x v="46"/>
    <x v="2"/>
    <x v="2"/>
    <x v="1"/>
    <x v="22"/>
    <x v="5"/>
  </r>
  <r>
    <x v="19"/>
    <x v="3"/>
    <n v="10"/>
    <n v="2382828.39"/>
    <n v="559322"/>
    <n v="0"/>
    <d v="2019-04-14T00:00:00"/>
    <x v="12"/>
    <x v="1"/>
    <x v="3"/>
    <x v="1"/>
    <x v="19"/>
    <x v="4"/>
  </r>
  <r>
    <x v="9"/>
    <x v="2"/>
    <n v="28"/>
    <n v="42113.06"/>
    <n v="2278"/>
    <n v="0"/>
    <d v="2018-08-12T00:00:00"/>
    <x v="28"/>
    <x v="11"/>
    <x v="2"/>
    <x v="1"/>
    <x v="9"/>
    <x v="0"/>
  </r>
  <r>
    <x v="6"/>
    <x v="2"/>
    <n v="28"/>
    <n v="-274.24"/>
    <n v="-3"/>
    <n v="0"/>
    <d v="2018-08-12T00:00:00"/>
    <x v="28"/>
    <x v="11"/>
    <x v="2"/>
    <x v="1"/>
    <x v="6"/>
    <x v="0"/>
  </r>
  <r>
    <x v="19"/>
    <x v="2"/>
    <n v="28"/>
    <n v="2187937.17"/>
    <n v="521936"/>
    <n v="0"/>
    <d v="2018-08-12T00:00:00"/>
    <x v="28"/>
    <x v="11"/>
    <x v="2"/>
    <x v="1"/>
    <x v="19"/>
    <x v="4"/>
  </r>
  <r>
    <x v="27"/>
    <x v="2"/>
    <n v="28"/>
    <n v="0"/>
    <n v="0"/>
    <n v="0"/>
    <d v="2018-08-12T00:00:00"/>
    <x v="28"/>
    <x v="11"/>
    <x v="2"/>
    <x v="1"/>
    <x v="27"/>
    <x v="0"/>
  </r>
  <r>
    <x v="12"/>
    <x v="1"/>
    <n v="34"/>
    <n v="24870988.210000001"/>
    <n v="1823684"/>
    <n v="0"/>
    <d v="2020-09-27T00:00:00"/>
    <x v="7"/>
    <x v="6"/>
    <x v="1"/>
    <x v="1"/>
    <x v="12"/>
    <x v="2"/>
  </r>
  <r>
    <x v="9"/>
    <x v="1"/>
    <n v="34"/>
    <n v="0"/>
    <n v="0"/>
    <n v="0"/>
    <d v="2020-09-27T00:00:00"/>
    <x v="7"/>
    <x v="6"/>
    <x v="1"/>
    <x v="1"/>
    <x v="9"/>
    <x v="0"/>
  </r>
  <r>
    <x v="21"/>
    <x v="1"/>
    <n v="26"/>
    <n v="36531.019999999997"/>
    <n v="7315"/>
    <n v="0"/>
    <d v="2020-08-02T00:00:00"/>
    <x v="26"/>
    <x v="10"/>
    <x v="1"/>
    <x v="1"/>
    <x v="21"/>
    <x v="0"/>
  </r>
  <r>
    <x v="9"/>
    <x v="1"/>
    <n v="26"/>
    <n v="0"/>
    <n v="0"/>
    <n v="0"/>
    <d v="2020-08-02T00:00:00"/>
    <x v="26"/>
    <x v="10"/>
    <x v="1"/>
    <x v="1"/>
    <x v="9"/>
    <x v="0"/>
  </r>
  <r>
    <x v="20"/>
    <x v="1"/>
    <n v="26"/>
    <n v="6011.31"/>
    <n v="83"/>
    <n v="0"/>
    <d v="2020-08-02T00:00:00"/>
    <x v="26"/>
    <x v="10"/>
    <x v="1"/>
    <x v="1"/>
    <x v="20"/>
    <x v="0"/>
  </r>
  <r>
    <x v="18"/>
    <x v="2"/>
    <n v="17"/>
    <n v="55781.4"/>
    <n v="8118"/>
    <n v="0"/>
    <d v="2018-05-27T00:00:00"/>
    <x v="6"/>
    <x v="5"/>
    <x v="2"/>
    <x v="1"/>
    <x v="18"/>
    <x v="0"/>
  </r>
  <r>
    <x v="21"/>
    <x v="2"/>
    <n v="17"/>
    <n v="16439.87"/>
    <n v="5340"/>
    <n v="0"/>
    <d v="2018-05-27T00:00:00"/>
    <x v="6"/>
    <x v="5"/>
    <x v="2"/>
    <x v="1"/>
    <x v="21"/>
    <x v="0"/>
  </r>
  <r>
    <x v="9"/>
    <x v="2"/>
    <n v="46"/>
    <n v="-1277.8"/>
    <n v="-70"/>
    <n v="0"/>
    <d v="2018-12-16T00:00:00"/>
    <x v="13"/>
    <x v="2"/>
    <x v="2"/>
    <x v="1"/>
    <x v="9"/>
    <x v="0"/>
  </r>
  <r>
    <x v="6"/>
    <x v="2"/>
    <n v="46"/>
    <n v="2178.79"/>
    <n v="752"/>
    <n v="0"/>
    <d v="2018-12-16T00:00:00"/>
    <x v="13"/>
    <x v="2"/>
    <x v="2"/>
    <x v="1"/>
    <x v="6"/>
    <x v="0"/>
  </r>
  <r>
    <x v="25"/>
    <x v="3"/>
    <n v="41"/>
    <n v="0"/>
    <n v="0"/>
    <n v="0"/>
    <d v="2019-11-17T00:00:00"/>
    <x v="41"/>
    <x v="8"/>
    <x v="3"/>
    <x v="1"/>
    <x v="25"/>
    <x v="0"/>
  </r>
  <r>
    <x v="18"/>
    <x v="3"/>
    <n v="41"/>
    <n v="302056.88"/>
    <n v="56815"/>
    <n v="0"/>
    <d v="2019-11-17T00:00:00"/>
    <x v="41"/>
    <x v="8"/>
    <x v="3"/>
    <x v="1"/>
    <x v="18"/>
    <x v="0"/>
  </r>
  <r>
    <x v="14"/>
    <x v="1"/>
    <n v="28"/>
    <n v="122449.8"/>
    <n v="12475"/>
    <n v="0"/>
    <d v="2020-08-16T00:00:00"/>
    <x v="30"/>
    <x v="11"/>
    <x v="1"/>
    <x v="1"/>
    <x v="14"/>
    <x v="0"/>
  </r>
  <r>
    <x v="20"/>
    <x v="1"/>
    <n v="28"/>
    <n v="8161.42"/>
    <n v="114"/>
    <n v="0"/>
    <d v="2020-08-16T00:00:00"/>
    <x v="30"/>
    <x v="11"/>
    <x v="1"/>
    <x v="1"/>
    <x v="20"/>
    <x v="0"/>
  </r>
  <r>
    <x v="5"/>
    <x v="1"/>
    <n v="28"/>
    <n v="6266.33"/>
    <n v="190"/>
    <n v="0"/>
    <d v="2020-08-16T00:00:00"/>
    <x v="30"/>
    <x v="11"/>
    <x v="1"/>
    <x v="1"/>
    <x v="5"/>
    <x v="0"/>
  </r>
  <r>
    <x v="22"/>
    <x v="1"/>
    <n v="28"/>
    <n v="1194270.54"/>
    <n v="369823"/>
    <n v="0"/>
    <d v="2020-08-16T00:00:00"/>
    <x v="30"/>
    <x v="11"/>
    <x v="1"/>
    <x v="1"/>
    <x v="22"/>
    <x v="5"/>
  </r>
  <r>
    <x v="5"/>
    <x v="2"/>
    <n v="40"/>
    <n v="5351.22"/>
    <n v="225"/>
    <n v="0"/>
    <d v="2018-11-04T00:00:00"/>
    <x v="44"/>
    <x v="4"/>
    <x v="2"/>
    <x v="1"/>
    <x v="5"/>
    <x v="0"/>
  </r>
  <r>
    <x v="3"/>
    <x v="2"/>
    <n v="13"/>
    <n v="21848.12"/>
    <n v="1532"/>
    <n v="0"/>
    <d v="2018-04-29T00:00:00"/>
    <x v="47"/>
    <x v="1"/>
    <x v="2"/>
    <x v="1"/>
    <x v="3"/>
    <x v="0"/>
  </r>
  <r>
    <x v="25"/>
    <x v="2"/>
    <n v="13"/>
    <n v="1424.81"/>
    <n v="19"/>
    <n v="0"/>
    <d v="2018-04-29T00:00:00"/>
    <x v="47"/>
    <x v="1"/>
    <x v="2"/>
    <x v="1"/>
    <x v="25"/>
    <x v="0"/>
  </r>
  <r>
    <x v="24"/>
    <x v="2"/>
    <n v="13"/>
    <n v="0"/>
    <n v="0"/>
    <n v="0"/>
    <d v="2018-04-29T00:00:00"/>
    <x v="47"/>
    <x v="1"/>
    <x v="2"/>
    <x v="1"/>
    <x v="24"/>
    <x v="0"/>
  </r>
  <r>
    <x v="12"/>
    <x v="3"/>
    <n v="12"/>
    <n v="17862315.370000001"/>
    <n v="2283096"/>
    <n v="0"/>
    <d v="2019-04-28T00:00:00"/>
    <x v="47"/>
    <x v="1"/>
    <x v="3"/>
    <x v="1"/>
    <x v="12"/>
    <x v="2"/>
  </r>
  <r>
    <x v="1"/>
    <x v="3"/>
    <n v="12"/>
    <n v="1402382.15"/>
    <n v="119986"/>
    <n v="0"/>
    <d v="2019-04-28T00:00:00"/>
    <x v="47"/>
    <x v="1"/>
    <x v="3"/>
    <x v="1"/>
    <x v="1"/>
    <x v="1"/>
  </r>
  <r>
    <x v="22"/>
    <x v="1"/>
    <n v="12"/>
    <n v="1336314.3600000001"/>
    <n v="405166"/>
    <n v="0"/>
    <d v="2020-04-26T00:00:00"/>
    <x v="47"/>
    <x v="1"/>
    <x v="1"/>
    <x v="1"/>
    <x v="22"/>
    <x v="5"/>
  </r>
  <r>
    <x v="1"/>
    <x v="1"/>
    <n v="12"/>
    <n v="1975612.03"/>
    <n v="176485"/>
    <n v="0"/>
    <d v="2020-04-26T00:00:00"/>
    <x v="47"/>
    <x v="1"/>
    <x v="1"/>
    <x v="1"/>
    <x v="1"/>
    <x v="1"/>
  </r>
  <r>
    <x v="3"/>
    <x v="1"/>
    <n v="21"/>
    <n v="27808.58"/>
    <n v="1652"/>
    <n v="0"/>
    <d v="2020-06-28T00:00:00"/>
    <x v="31"/>
    <x v="7"/>
    <x v="1"/>
    <x v="1"/>
    <x v="3"/>
    <x v="0"/>
  </r>
  <r>
    <x v="14"/>
    <x v="1"/>
    <n v="21"/>
    <n v="250032.92"/>
    <n v="26076"/>
    <n v="0"/>
    <d v="2020-06-28T00:00:00"/>
    <x v="31"/>
    <x v="7"/>
    <x v="1"/>
    <x v="1"/>
    <x v="14"/>
    <x v="0"/>
  </r>
  <r>
    <x v="17"/>
    <x v="3"/>
    <n v="13"/>
    <n v="0"/>
    <n v="0"/>
    <n v="0"/>
    <d v="2019-05-05T00:00:00"/>
    <x v="4"/>
    <x v="1"/>
    <x v="3"/>
    <x v="1"/>
    <x v="17"/>
    <x v="0"/>
  </r>
  <r>
    <x v="15"/>
    <x v="3"/>
    <n v="13"/>
    <n v="3786471.49"/>
    <n v="1074566"/>
    <n v="0"/>
    <d v="2019-05-05T00:00:00"/>
    <x v="4"/>
    <x v="1"/>
    <x v="3"/>
    <x v="1"/>
    <x v="15"/>
    <x v="3"/>
  </r>
  <r>
    <x v="11"/>
    <x v="3"/>
    <n v="24"/>
    <n v="107.81"/>
    <n v="1"/>
    <n v="0"/>
    <d v="2019-07-21T00:00:00"/>
    <x v="22"/>
    <x v="10"/>
    <x v="3"/>
    <x v="1"/>
    <x v="11"/>
    <x v="0"/>
  </r>
  <r>
    <x v="15"/>
    <x v="3"/>
    <n v="24"/>
    <n v="3007847.7"/>
    <n v="816333"/>
    <n v="0"/>
    <d v="2019-07-21T00:00:00"/>
    <x v="22"/>
    <x v="10"/>
    <x v="3"/>
    <x v="1"/>
    <x v="15"/>
    <x v="3"/>
  </r>
  <r>
    <x v="0"/>
    <x v="3"/>
    <n v="24"/>
    <n v="35979.660000000003"/>
    <n v="3260"/>
    <n v="0"/>
    <d v="2019-07-21T00:00:00"/>
    <x v="22"/>
    <x v="10"/>
    <x v="3"/>
    <x v="1"/>
    <x v="0"/>
    <x v="0"/>
  </r>
  <r>
    <x v="14"/>
    <x v="1"/>
    <n v="13"/>
    <n v="290697.31"/>
    <n v="24514"/>
    <n v="0"/>
    <d v="2020-05-03T00:00:00"/>
    <x v="4"/>
    <x v="1"/>
    <x v="1"/>
    <x v="1"/>
    <x v="14"/>
    <x v="0"/>
  </r>
  <r>
    <x v="10"/>
    <x v="3"/>
    <n v="14"/>
    <n v="73150.179999999993"/>
    <n v="583"/>
    <n v="0"/>
    <d v="2019-05-12T00:00:00"/>
    <x v="48"/>
    <x v="5"/>
    <x v="3"/>
    <x v="1"/>
    <x v="10"/>
    <x v="0"/>
  </r>
  <r>
    <x v="8"/>
    <x v="3"/>
    <n v="14"/>
    <n v="0"/>
    <n v="0"/>
    <n v="0"/>
    <d v="2019-05-12T00:00:00"/>
    <x v="48"/>
    <x v="5"/>
    <x v="3"/>
    <x v="1"/>
    <x v="8"/>
    <x v="0"/>
  </r>
  <r>
    <x v="5"/>
    <x v="2"/>
    <n v="44"/>
    <n v="6976.71"/>
    <n v="259"/>
    <n v="0"/>
    <d v="2018-12-02T00:00:00"/>
    <x v="38"/>
    <x v="8"/>
    <x v="2"/>
    <x v="1"/>
    <x v="5"/>
    <x v="0"/>
  </r>
  <r>
    <x v="22"/>
    <x v="2"/>
    <n v="44"/>
    <n v="846394.62"/>
    <n v="260640"/>
    <n v="0"/>
    <d v="2018-12-02T00:00:00"/>
    <x v="38"/>
    <x v="8"/>
    <x v="2"/>
    <x v="1"/>
    <x v="22"/>
    <x v="5"/>
  </r>
  <r>
    <x v="23"/>
    <x v="2"/>
    <n v="44"/>
    <n v="145713.26999999999"/>
    <n v="42118"/>
    <n v="0"/>
    <d v="2018-12-02T00:00:00"/>
    <x v="38"/>
    <x v="8"/>
    <x v="2"/>
    <x v="1"/>
    <x v="23"/>
    <x v="0"/>
  </r>
  <r>
    <x v="20"/>
    <x v="3"/>
    <n v="31"/>
    <n v="9109.75"/>
    <n v="125"/>
    <n v="0"/>
    <d v="2019-09-08T00:00:00"/>
    <x v="32"/>
    <x v="6"/>
    <x v="3"/>
    <x v="1"/>
    <x v="20"/>
    <x v="0"/>
  </r>
  <r>
    <x v="12"/>
    <x v="3"/>
    <n v="31"/>
    <n v="13421700.279999999"/>
    <n v="1754429"/>
    <n v="0"/>
    <d v="2019-09-08T00:00:00"/>
    <x v="32"/>
    <x v="6"/>
    <x v="3"/>
    <x v="1"/>
    <x v="12"/>
    <x v="2"/>
  </r>
  <r>
    <x v="0"/>
    <x v="3"/>
    <n v="31"/>
    <n v="35386.019999999997"/>
    <n v="3079"/>
    <n v="0"/>
    <d v="2019-09-08T00:00:00"/>
    <x v="32"/>
    <x v="6"/>
    <x v="3"/>
    <x v="1"/>
    <x v="0"/>
    <x v="0"/>
  </r>
  <r>
    <x v="1"/>
    <x v="1"/>
    <n v="14"/>
    <n v="2097409.84"/>
    <n v="189854"/>
    <n v="0"/>
    <d v="2020-05-10T00:00:00"/>
    <x v="48"/>
    <x v="5"/>
    <x v="1"/>
    <x v="1"/>
    <x v="1"/>
    <x v="1"/>
  </r>
  <r>
    <x v="10"/>
    <x v="1"/>
    <n v="14"/>
    <n v="572.54999999999995"/>
    <n v="19"/>
    <n v="0"/>
    <d v="2020-05-10T00:00:00"/>
    <x v="48"/>
    <x v="5"/>
    <x v="1"/>
    <x v="1"/>
    <x v="10"/>
    <x v="0"/>
  </r>
  <r>
    <x v="19"/>
    <x v="2"/>
    <n v="16"/>
    <n v="2711319.66"/>
    <n v="656362"/>
    <n v="0"/>
    <d v="2018-05-20T00:00:00"/>
    <x v="21"/>
    <x v="5"/>
    <x v="2"/>
    <x v="1"/>
    <x v="19"/>
    <x v="4"/>
  </r>
  <r>
    <x v="19"/>
    <x v="3"/>
    <n v="38"/>
    <n v="1763132.87"/>
    <n v="447305"/>
    <n v="0"/>
    <d v="2019-10-27T00:00:00"/>
    <x v="49"/>
    <x v="4"/>
    <x v="3"/>
    <x v="1"/>
    <x v="19"/>
    <x v="4"/>
  </r>
  <r>
    <x v="12"/>
    <x v="3"/>
    <n v="16"/>
    <n v="20477626.920000002"/>
    <n v="2624570"/>
    <n v="0"/>
    <d v="2019-05-26T00:00:00"/>
    <x v="6"/>
    <x v="5"/>
    <x v="3"/>
    <x v="1"/>
    <x v="12"/>
    <x v="2"/>
  </r>
  <r>
    <x v="25"/>
    <x v="3"/>
    <n v="16"/>
    <n v="0"/>
    <n v="0"/>
    <n v="0"/>
    <d v="2019-05-26T00:00:00"/>
    <x v="6"/>
    <x v="5"/>
    <x v="3"/>
    <x v="1"/>
    <x v="25"/>
    <x v="0"/>
  </r>
  <r>
    <x v="5"/>
    <x v="3"/>
    <n v="16"/>
    <n v="4755.01"/>
    <n v="141"/>
    <n v="0"/>
    <d v="2019-05-26T00:00:00"/>
    <x v="6"/>
    <x v="5"/>
    <x v="3"/>
    <x v="1"/>
    <x v="5"/>
    <x v="0"/>
  </r>
  <r>
    <x v="21"/>
    <x v="1"/>
    <n v="46"/>
    <n v="37488.22"/>
    <n v="5386"/>
    <n v="0"/>
    <d v="2020-12-20T00:00:00"/>
    <x v="46"/>
    <x v="2"/>
    <x v="1"/>
    <x v="1"/>
    <x v="21"/>
    <x v="0"/>
  </r>
  <r>
    <x v="5"/>
    <x v="1"/>
    <n v="46"/>
    <n v="6265.92"/>
    <n v="205"/>
    <n v="0"/>
    <d v="2020-12-20T00:00:00"/>
    <x v="46"/>
    <x v="2"/>
    <x v="1"/>
    <x v="1"/>
    <x v="5"/>
    <x v="0"/>
  </r>
  <r>
    <x v="9"/>
    <x v="1"/>
    <n v="27"/>
    <n v="0"/>
    <n v="0"/>
    <n v="0"/>
    <d v="2020-08-09T00:00:00"/>
    <x v="28"/>
    <x v="11"/>
    <x v="1"/>
    <x v="1"/>
    <x v="9"/>
    <x v="0"/>
  </r>
  <r>
    <x v="11"/>
    <x v="1"/>
    <n v="27"/>
    <n v="100492.61"/>
    <n v="1050"/>
    <n v="0"/>
    <d v="2020-08-09T00:00:00"/>
    <x v="28"/>
    <x v="11"/>
    <x v="1"/>
    <x v="1"/>
    <x v="11"/>
    <x v="0"/>
  </r>
  <r>
    <x v="14"/>
    <x v="1"/>
    <n v="27"/>
    <n v="151894"/>
    <n v="19665"/>
    <n v="0"/>
    <d v="2020-08-09T00:00:00"/>
    <x v="28"/>
    <x v="11"/>
    <x v="1"/>
    <x v="1"/>
    <x v="14"/>
    <x v="0"/>
  </r>
  <r>
    <x v="5"/>
    <x v="1"/>
    <n v="27"/>
    <n v="6477.1"/>
    <n v="218"/>
    <n v="0"/>
    <d v="2020-08-09T00:00:00"/>
    <x v="28"/>
    <x v="11"/>
    <x v="1"/>
    <x v="1"/>
    <x v="5"/>
    <x v="0"/>
  </r>
  <r>
    <x v="20"/>
    <x v="1"/>
    <n v="27"/>
    <n v="2416.69"/>
    <n v="36"/>
    <n v="0"/>
    <d v="2020-08-09T00:00:00"/>
    <x v="28"/>
    <x v="11"/>
    <x v="1"/>
    <x v="1"/>
    <x v="20"/>
    <x v="0"/>
  </r>
  <r>
    <x v="28"/>
    <x v="1"/>
    <n v="27"/>
    <n v="83.21"/>
    <n v="2"/>
    <n v="0"/>
    <d v="2020-08-09T00:00:00"/>
    <x v="28"/>
    <x v="11"/>
    <x v="1"/>
    <x v="1"/>
    <x v="17"/>
    <x v="0"/>
  </r>
  <r>
    <x v="13"/>
    <x v="2"/>
    <n v="18"/>
    <n v="2417.37"/>
    <n v="38"/>
    <n v="0"/>
    <d v="2018-06-03T00:00:00"/>
    <x v="20"/>
    <x v="5"/>
    <x v="2"/>
    <x v="1"/>
    <x v="13"/>
    <x v="0"/>
  </r>
  <r>
    <x v="15"/>
    <x v="1"/>
    <n v="40"/>
    <n v="3432802.99"/>
    <n v="987076"/>
    <n v="0"/>
    <d v="2020-11-08T00:00:00"/>
    <x v="11"/>
    <x v="8"/>
    <x v="1"/>
    <x v="1"/>
    <x v="15"/>
    <x v="3"/>
  </r>
  <r>
    <x v="3"/>
    <x v="1"/>
    <n v="40"/>
    <n v="37622.76"/>
    <n v="2690"/>
    <n v="0"/>
    <d v="2020-11-08T00:00:00"/>
    <x v="11"/>
    <x v="8"/>
    <x v="1"/>
    <x v="1"/>
    <x v="3"/>
    <x v="0"/>
  </r>
  <r>
    <x v="4"/>
    <x v="1"/>
    <n v="40"/>
    <n v="153516.32999999999"/>
    <n v="35620"/>
    <n v="0"/>
    <d v="2020-11-08T00:00:00"/>
    <x v="11"/>
    <x v="8"/>
    <x v="1"/>
    <x v="1"/>
    <x v="4"/>
    <x v="0"/>
  </r>
  <r>
    <x v="2"/>
    <x v="1"/>
    <n v="42"/>
    <n v="6194.24"/>
    <n v="1352"/>
    <n v="0"/>
    <d v="2020-11-22T00:00:00"/>
    <x v="50"/>
    <x v="8"/>
    <x v="1"/>
    <x v="1"/>
    <x v="2"/>
    <x v="0"/>
  </r>
  <r>
    <x v="13"/>
    <x v="2"/>
    <n v="19"/>
    <n v="2014.53"/>
    <n v="42"/>
    <n v="0"/>
    <d v="2018-06-10T00:00:00"/>
    <x v="8"/>
    <x v="7"/>
    <x v="2"/>
    <x v="1"/>
    <x v="13"/>
    <x v="0"/>
  </r>
  <r>
    <x v="28"/>
    <x v="1"/>
    <n v="35"/>
    <n v="228.7"/>
    <n v="5"/>
    <n v="0"/>
    <d v="2020-10-04T00:00:00"/>
    <x v="43"/>
    <x v="4"/>
    <x v="1"/>
    <x v="1"/>
    <x v="17"/>
    <x v="0"/>
  </r>
  <r>
    <x v="7"/>
    <x v="1"/>
    <n v="35"/>
    <n v="9641.52"/>
    <n v="9"/>
    <n v="0"/>
    <d v="2020-10-04T00:00:00"/>
    <x v="43"/>
    <x v="4"/>
    <x v="1"/>
    <x v="1"/>
    <x v="7"/>
    <x v="0"/>
  </r>
  <r>
    <x v="15"/>
    <x v="1"/>
    <n v="35"/>
    <n v="3302174.42"/>
    <n v="881464"/>
    <n v="0"/>
    <d v="2020-10-04T00:00:00"/>
    <x v="43"/>
    <x v="4"/>
    <x v="1"/>
    <x v="1"/>
    <x v="15"/>
    <x v="3"/>
  </r>
  <r>
    <x v="14"/>
    <x v="3"/>
    <n v="25"/>
    <n v="74539.53"/>
    <n v="8458"/>
    <n v="0"/>
    <d v="2019-07-28T00:00:00"/>
    <x v="40"/>
    <x v="10"/>
    <x v="3"/>
    <x v="1"/>
    <x v="14"/>
    <x v="0"/>
  </r>
  <r>
    <x v="18"/>
    <x v="3"/>
    <n v="25"/>
    <n v="265749.61"/>
    <n v="49600"/>
    <n v="0"/>
    <d v="2019-07-28T00:00:00"/>
    <x v="40"/>
    <x v="10"/>
    <x v="3"/>
    <x v="1"/>
    <x v="18"/>
    <x v="0"/>
  </r>
  <r>
    <x v="21"/>
    <x v="3"/>
    <n v="25"/>
    <n v="14795.31"/>
    <n v="4185"/>
    <n v="0"/>
    <d v="2019-07-28T00:00:00"/>
    <x v="40"/>
    <x v="10"/>
    <x v="3"/>
    <x v="1"/>
    <x v="21"/>
    <x v="0"/>
  </r>
  <r>
    <x v="23"/>
    <x v="3"/>
    <n v="25"/>
    <n v="169752.24"/>
    <n v="52423"/>
    <n v="0"/>
    <d v="2019-07-28T00:00:00"/>
    <x v="40"/>
    <x v="10"/>
    <x v="3"/>
    <x v="1"/>
    <x v="23"/>
    <x v="0"/>
  </r>
  <r>
    <x v="23"/>
    <x v="1"/>
    <n v="30"/>
    <n v="407234.78"/>
    <n v="87603"/>
    <n v="0"/>
    <d v="2020-08-30T00:00:00"/>
    <x v="23"/>
    <x v="11"/>
    <x v="1"/>
    <x v="1"/>
    <x v="23"/>
    <x v="0"/>
  </r>
  <r>
    <x v="5"/>
    <x v="1"/>
    <n v="30"/>
    <n v="8184.22"/>
    <n v="258"/>
    <n v="0"/>
    <d v="2020-08-30T00:00:00"/>
    <x v="23"/>
    <x v="11"/>
    <x v="1"/>
    <x v="1"/>
    <x v="5"/>
    <x v="0"/>
  </r>
  <r>
    <x v="6"/>
    <x v="2"/>
    <n v="23"/>
    <n v="320.52"/>
    <n v="3"/>
    <n v="0"/>
    <d v="2018-07-08T00:00:00"/>
    <x v="25"/>
    <x v="10"/>
    <x v="2"/>
    <x v="1"/>
    <x v="6"/>
    <x v="0"/>
  </r>
  <r>
    <x v="19"/>
    <x v="2"/>
    <n v="23"/>
    <n v="2775571.88"/>
    <n v="634662"/>
    <n v="0"/>
    <d v="2018-07-08T00:00:00"/>
    <x v="25"/>
    <x v="10"/>
    <x v="2"/>
    <x v="1"/>
    <x v="19"/>
    <x v="4"/>
  </r>
  <r>
    <x v="12"/>
    <x v="2"/>
    <n v="23"/>
    <n v="17637719.75"/>
    <n v="1859215"/>
    <n v="0"/>
    <d v="2018-07-08T00:00:00"/>
    <x v="25"/>
    <x v="10"/>
    <x v="2"/>
    <x v="1"/>
    <x v="12"/>
    <x v="2"/>
  </r>
  <r>
    <x v="22"/>
    <x v="3"/>
    <n v="22"/>
    <n v="800907.37"/>
    <n v="262114"/>
    <n v="0"/>
    <d v="2019-07-07T00:00:00"/>
    <x v="25"/>
    <x v="10"/>
    <x v="3"/>
    <x v="1"/>
    <x v="22"/>
    <x v="5"/>
  </r>
  <r>
    <x v="14"/>
    <x v="3"/>
    <n v="39"/>
    <n v="43170"/>
    <n v="7491"/>
    <n v="0"/>
    <d v="2019-11-03T00:00:00"/>
    <x v="44"/>
    <x v="4"/>
    <x v="3"/>
    <x v="1"/>
    <x v="14"/>
    <x v="0"/>
  </r>
  <r>
    <x v="3"/>
    <x v="3"/>
    <n v="39"/>
    <n v="7092.3"/>
    <n v="620"/>
    <n v="0"/>
    <d v="2019-11-03T00:00:00"/>
    <x v="44"/>
    <x v="4"/>
    <x v="3"/>
    <x v="1"/>
    <x v="3"/>
    <x v="0"/>
  </r>
  <r>
    <x v="23"/>
    <x v="3"/>
    <n v="39"/>
    <n v="154979.88"/>
    <n v="54315"/>
    <n v="0"/>
    <d v="2019-11-03T00:00:00"/>
    <x v="44"/>
    <x v="4"/>
    <x v="3"/>
    <x v="1"/>
    <x v="23"/>
    <x v="0"/>
  </r>
  <r>
    <x v="9"/>
    <x v="3"/>
    <n v="45"/>
    <n v="0"/>
    <n v="0"/>
    <n v="0"/>
    <d v="2019-12-15T00:00:00"/>
    <x v="13"/>
    <x v="2"/>
    <x v="3"/>
    <x v="1"/>
    <x v="9"/>
    <x v="0"/>
  </r>
  <r>
    <x v="2"/>
    <x v="3"/>
    <n v="42"/>
    <n v="279.68"/>
    <n v="64"/>
    <n v="0"/>
    <d v="2019-11-24T00:00:00"/>
    <x v="50"/>
    <x v="8"/>
    <x v="3"/>
    <x v="1"/>
    <x v="2"/>
    <x v="0"/>
  </r>
  <r>
    <x v="10"/>
    <x v="3"/>
    <n v="42"/>
    <n v="2976.05"/>
    <n v="107"/>
    <n v="0"/>
    <d v="2019-11-24T00:00:00"/>
    <x v="50"/>
    <x v="8"/>
    <x v="3"/>
    <x v="1"/>
    <x v="10"/>
    <x v="0"/>
  </r>
  <r>
    <x v="18"/>
    <x v="3"/>
    <n v="42"/>
    <n v="218426.82"/>
    <n v="43118"/>
    <n v="0"/>
    <d v="2019-11-24T00:00:00"/>
    <x v="50"/>
    <x v="8"/>
    <x v="3"/>
    <x v="1"/>
    <x v="18"/>
    <x v="0"/>
  </r>
  <r>
    <x v="5"/>
    <x v="2"/>
    <n v="25"/>
    <n v="6783.41"/>
    <n v="244"/>
    <n v="0"/>
    <d v="2018-07-22T00:00:00"/>
    <x v="22"/>
    <x v="10"/>
    <x v="2"/>
    <x v="1"/>
    <x v="5"/>
    <x v="0"/>
  </r>
  <r>
    <x v="11"/>
    <x v="2"/>
    <n v="39"/>
    <n v="218.9"/>
    <n v="2"/>
    <n v="0"/>
    <d v="2018-10-28T00:00:00"/>
    <x v="49"/>
    <x v="4"/>
    <x v="2"/>
    <x v="1"/>
    <x v="11"/>
    <x v="0"/>
  </r>
  <r>
    <x v="22"/>
    <x v="2"/>
    <n v="39"/>
    <n v="837018.87"/>
    <n v="268886"/>
    <n v="0"/>
    <d v="2018-10-28T00:00:00"/>
    <x v="49"/>
    <x v="4"/>
    <x v="2"/>
    <x v="1"/>
    <x v="22"/>
    <x v="5"/>
  </r>
  <r>
    <x v="5"/>
    <x v="3"/>
    <n v="33"/>
    <n v="2805.87"/>
    <n v="105"/>
    <n v="0"/>
    <d v="2019-09-22T00:00:00"/>
    <x v="51"/>
    <x v="6"/>
    <x v="3"/>
    <x v="1"/>
    <x v="5"/>
    <x v="0"/>
  </r>
  <r>
    <x v="25"/>
    <x v="3"/>
    <n v="33"/>
    <n v="0"/>
    <n v="0"/>
    <n v="0"/>
    <d v="2019-09-22T00:00:00"/>
    <x v="51"/>
    <x v="6"/>
    <x v="3"/>
    <x v="1"/>
    <x v="25"/>
    <x v="0"/>
  </r>
  <r>
    <x v="24"/>
    <x v="1"/>
    <n v="29"/>
    <n v="5.64"/>
    <n v="2"/>
    <n v="0"/>
    <d v="2020-08-23T00:00:00"/>
    <x v="18"/>
    <x v="11"/>
    <x v="1"/>
    <x v="1"/>
    <x v="24"/>
    <x v="0"/>
  </r>
  <r>
    <x v="14"/>
    <x v="3"/>
    <n v="30"/>
    <n v="62492.51"/>
    <n v="8225"/>
    <n v="0"/>
    <d v="2019-09-01T00:00:00"/>
    <x v="23"/>
    <x v="11"/>
    <x v="3"/>
    <x v="1"/>
    <x v="14"/>
    <x v="0"/>
  </r>
  <r>
    <x v="22"/>
    <x v="2"/>
    <n v="43"/>
    <n v="697576.29"/>
    <n v="213079"/>
    <n v="0"/>
    <d v="2018-11-25T00:00:00"/>
    <x v="50"/>
    <x v="8"/>
    <x v="2"/>
    <x v="1"/>
    <x v="22"/>
    <x v="5"/>
  </r>
  <r>
    <x v="17"/>
    <x v="2"/>
    <n v="43"/>
    <n v="0"/>
    <n v="0"/>
    <n v="0"/>
    <d v="2018-11-25T00:00:00"/>
    <x v="50"/>
    <x v="8"/>
    <x v="2"/>
    <x v="1"/>
    <x v="17"/>
    <x v="0"/>
  </r>
  <r>
    <x v="12"/>
    <x v="3"/>
    <n v="32"/>
    <n v="13339370.460000001"/>
    <n v="1749506"/>
    <n v="0"/>
    <d v="2019-09-15T00:00:00"/>
    <x v="37"/>
    <x v="6"/>
    <x v="3"/>
    <x v="1"/>
    <x v="12"/>
    <x v="2"/>
  </r>
  <r>
    <x v="20"/>
    <x v="3"/>
    <n v="32"/>
    <n v="11616.42"/>
    <n v="165"/>
    <n v="0"/>
    <d v="2019-09-15T00:00:00"/>
    <x v="37"/>
    <x v="6"/>
    <x v="3"/>
    <x v="1"/>
    <x v="20"/>
    <x v="0"/>
  </r>
  <r>
    <x v="18"/>
    <x v="2"/>
    <n v="34"/>
    <n v="34958.31"/>
    <n v="5190"/>
    <n v="0"/>
    <d v="2018-09-23T00:00:00"/>
    <x v="51"/>
    <x v="6"/>
    <x v="2"/>
    <x v="1"/>
    <x v="18"/>
    <x v="0"/>
  </r>
  <r>
    <x v="14"/>
    <x v="1"/>
    <n v="33"/>
    <n v="109866.16"/>
    <n v="14072"/>
    <n v="0"/>
    <d v="2020-09-20T00:00:00"/>
    <x v="51"/>
    <x v="6"/>
    <x v="1"/>
    <x v="1"/>
    <x v="14"/>
    <x v="0"/>
  </r>
  <r>
    <x v="20"/>
    <x v="1"/>
    <n v="41"/>
    <n v="3021.21"/>
    <n v="43"/>
    <n v="0"/>
    <d v="2020-11-15T00:00:00"/>
    <x v="41"/>
    <x v="8"/>
    <x v="1"/>
    <x v="1"/>
    <x v="20"/>
    <x v="0"/>
  </r>
  <r>
    <x v="19"/>
    <x v="2"/>
    <n v="48"/>
    <n v="746295.34"/>
    <n v="183570"/>
    <n v="0"/>
    <d v="2018-12-30T00:00:00"/>
    <x v="2"/>
    <x v="2"/>
    <x v="2"/>
    <x v="1"/>
    <x v="19"/>
    <x v="4"/>
  </r>
  <r>
    <x v="10"/>
    <x v="1"/>
    <n v="38"/>
    <n v="0"/>
    <n v="0"/>
    <n v="0"/>
    <d v="2020-10-25T00:00:00"/>
    <x v="49"/>
    <x v="4"/>
    <x v="1"/>
    <x v="1"/>
    <x v="10"/>
    <x v="0"/>
  </r>
  <r>
    <x v="21"/>
    <x v="1"/>
    <n v="36"/>
    <n v="39595.5"/>
    <n v="8258"/>
    <n v="0"/>
    <d v="2020-10-11T00:00:00"/>
    <x v="5"/>
    <x v="4"/>
    <x v="1"/>
    <x v="1"/>
    <x v="21"/>
    <x v="0"/>
  </r>
  <r>
    <x v="14"/>
    <x v="3"/>
    <n v="29"/>
    <n v="58752.31"/>
    <n v="7370"/>
    <n v="0"/>
    <d v="2019-08-25T00:00:00"/>
    <x v="18"/>
    <x v="11"/>
    <x v="3"/>
    <x v="1"/>
    <x v="14"/>
    <x v="0"/>
  </r>
  <r>
    <x v="14"/>
    <x v="3"/>
    <n v="42"/>
    <n v="29121.02"/>
    <n v="4396"/>
    <n v="0"/>
    <d v="2019-11-24T00:00:00"/>
    <x v="50"/>
    <x v="8"/>
    <x v="3"/>
    <x v="1"/>
    <x v="14"/>
    <x v="0"/>
  </r>
  <r>
    <x v="13"/>
    <x v="3"/>
    <n v="38"/>
    <n v="2099.54"/>
    <n v="39"/>
    <n v="0"/>
    <d v="2019-10-27T00:00:00"/>
    <x v="49"/>
    <x v="4"/>
    <x v="3"/>
    <x v="1"/>
    <x v="13"/>
    <x v="0"/>
  </r>
  <r>
    <x v="11"/>
    <x v="2"/>
    <n v="23"/>
    <n v="746"/>
    <n v="2"/>
    <n v="0"/>
    <d v="2018-07-08T00:00:00"/>
    <x v="25"/>
    <x v="10"/>
    <x v="2"/>
    <x v="1"/>
    <x v="11"/>
    <x v="0"/>
  </r>
  <r>
    <x v="10"/>
    <x v="0"/>
    <n v="3"/>
    <n v="0"/>
    <n v="0"/>
    <n v="47"/>
    <d v="2021-02-21T00:00:00"/>
    <x v="27"/>
    <x v="0"/>
    <x v="0"/>
    <x v="0"/>
    <x v="10"/>
    <x v="0"/>
  </r>
  <r>
    <x v="5"/>
    <x v="0"/>
    <n v="2"/>
    <n v="3503.38"/>
    <n v="107"/>
    <n v="2437"/>
    <d v="2021-02-14T00:00:00"/>
    <x v="34"/>
    <x v="0"/>
    <x v="0"/>
    <x v="0"/>
    <x v="5"/>
    <x v="0"/>
  </r>
  <r>
    <x v="23"/>
    <x v="1"/>
    <n v="33"/>
    <n v="321286.98"/>
    <n v="73000"/>
    <n v="0"/>
    <d v="2020-09-20T00:00:00"/>
    <x v="51"/>
    <x v="6"/>
    <x v="1"/>
    <x v="1"/>
    <x v="23"/>
    <x v="0"/>
  </r>
  <r>
    <x v="1"/>
    <x v="3"/>
    <n v="26"/>
    <n v="1377440.71"/>
    <n v="118989"/>
    <n v="0"/>
    <d v="2019-08-04T00:00:00"/>
    <x v="26"/>
    <x v="10"/>
    <x v="3"/>
    <x v="1"/>
    <x v="1"/>
    <x v="1"/>
  </r>
  <r>
    <x v="6"/>
    <x v="1"/>
    <n v="24"/>
    <n v="403"/>
    <n v="4"/>
    <n v="0"/>
    <d v="2020-07-19T00:00:00"/>
    <x v="22"/>
    <x v="10"/>
    <x v="1"/>
    <x v="1"/>
    <x v="6"/>
    <x v="0"/>
  </r>
  <r>
    <x v="6"/>
    <x v="3"/>
    <n v="33"/>
    <n v="32.5"/>
    <n v="1"/>
    <n v="0"/>
    <d v="2019-09-22T00:00:00"/>
    <x v="51"/>
    <x v="6"/>
    <x v="3"/>
    <x v="1"/>
    <x v="6"/>
    <x v="0"/>
  </r>
  <r>
    <x v="9"/>
    <x v="2"/>
    <n v="3"/>
    <n v="302062.03999999998"/>
    <n v="16996"/>
    <n v="0"/>
    <d v="2018-02-18T00:00:00"/>
    <x v="34"/>
    <x v="0"/>
    <x v="2"/>
    <x v="0"/>
    <x v="9"/>
    <x v="0"/>
  </r>
  <r>
    <x v="3"/>
    <x v="2"/>
    <n v="51"/>
    <n v="5355.57"/>
    <n v="300"/>
    <n v="0"/>
    <d v="2019-01-20T00:00:00"/>
    <x v="14"/>
    <x v="3"/>
    <x v="3"/>
    <x v="0"/>
    <x v="3"/>
    <x v="0"/>
  </r>
  <r>
    <x v="8"/>
    <x v="3"/>
    <n v="29"/>
    <n v="0"/>
    <n v="0"/>
    <n v="0"/>
    <d v="2019-08-25T00:00:00"/>
    <x v="18"/>
    <x v="11"/>
    <x v="3"/>
    <x v="1"/>
    <x v="8"/>
    <x v="0"/>
  </r>
  <r>
    <x v="11"/>
    <x v="2"/>
    <n v="29"/>
    <n v="1717.68"/>
    <n v="6"/>
    <n v="0"/>
    <d v="2018-08-19T00:00:00"/>
    <x v="30"/>
    <x v="11"/>
    <x v="2"/>
    <x v="1"/>
    <x v="11"/>
    <x v="0"/>
  </r>
  <r>
    <x v="9"/>
    <x v="3"/>
    <n v="20"/>
    <n v="10.199999999999999"/>
    <n v="0"/>
    <n v="0"/>
    <d v="2019-06-23T00:00:00"/>
    <x v="15"/>
    <x v="7"/>
    <x v="3"/>
    <x v="1"/>
    <x v="9"/>
    <x v="0"/>
  </r>
  <r>
    <x v="7"/>
    <x v="2"/>
    <n v="35"/>
    <n v="0"/>
    <n v="0"/>
    <n v="0"/>
    <d v="2018-09-30T00:00:00"/>
    <x v="7"/>
    <x v="6"/>
    <x v="2"/>
    <x v="1"/>
    <x v="7"/>
    <x v="0"/>
  </r>
  <r>
    <x v="11"/>
    <x v="3"/>
    <n v="8"/>
    <n v="0"/>
    <n v="0"/>
    <n v="0"/>
    <d v="2019-03-31T00:00:00"/>
    <x v="42"/>
    <x v="9"/>
    <x v="3"/>
    <x v="1"/>
    <x v="11"/>
    <x v="0"/>
  </r>
  <r>
    <x v="0"/>
    <x v="2"/>
    <n v="41"/>
    <n v="50995.35"/>
    <n v="4962"/>
    <n v="0"/>
    <d v="2018-11-11T00:00:00"/>
    <x v="11"/>
    <x v="8"/>
    <x v="2"/>
    <x v="1"/>
    <x v="0"/>
    <x v="0"/>
  </r>
  <r>
    <x v="12"/>
    <x v="3"/>
    <n v="27"/>
    <n v="14369637.199999999"/>
    <n v="1865096"/>
    <n v="0"/>
    <d v="2019-08-11T00:00:00"/>
    <x v="28"/>
    <x v="11"/>
    <x v="3"/>
    <x v="1"/>
    <x v="12"/>
    <x v="2"/>
  </r>
  <r>
    <x v="23"/>
    <x v="3"/>
    <n v="12"/>
    <n v="204828.07"/>
    <n v="62242"/>
    <n v="0"/>
    <d v="2019-04-28T00:00:00"/>
    <x v="47"/>
    <x v="1"/>
    <x v="3"/>
    <x v="1"/>
    <x v="23"/>
    <x v="0"/>
  </r>
  <r>
    <x v="22"/>
    <x v="2"/>
    <n v="17"/>
    <n v="821613.75"/>
    <n v="280795"/>
    <n v="0"/>
    <d v="2018-05-27T00:00:00"/>
    <x v="6"/>
    <x v="5"/>
    <x v="2"/>
    <x v="1"/>
    <x v="22"/>
    <x v="5"/>
  </r>
  <r>
    <x v="13"/>
    <x v="2"/>
    <n v="37"/>
    <n v="2829.28"/>
    <n v="36"/>
    <n v="0"/>
    <d v="2018-10-14T00:00:00"/>
    <x v="5"/>
    <x v="4"/>
    <x v="2"/>
    <x v="1"/>
    <x v="13"/>
    <x v="0"/>
  </r>
  <r>
    <x v="18"/>
    <x v="1"/>
    <n v="47"/>
    <n v="174107.34"/>
    <n v="36144"/>
    <n v="0"/>
    <d v="2020-12-27T00:00:00"/>
    <x v="2"/>
    <x v="2"/>
    <x v="1"/>
    <x v="1"/>
    <x v="18"/>
    <x v="0"/>
  </r>
  <r>
    <x v="18"/>
    <x v="3"/>
    <n v="19"/>
    <n v="44662.27"/>
    <n v="6688"/>
    <n v="0"/>
    <d v="2019-06-16T00:00:00"/>
    <x v="10"/>
    <x v="7"/>
    <x v="3"/>
    <x v="1"/>
    <x v="18"/>
    <x v="0"/>
  </r>
  <r>
    <x v="10"/>
    <x v="1"/>
    <n v="5"/>
    <n v="300.3"/>
    <n v="8"/>
    <n v="0"/>
    <d v="2020-03-08T00:00:00"/>
    <x v="39"/>
    <x v="9"/>
    <x v="1"/>
    <x v="1"/>
    <x v="10"/>
    <x v="0"/>
  </r>
  <r>
    <x v="9"/>
    <x v="3"/>
    <n v="22"/>
    <n v="-36.43"/>
    <n v="-7"/>
    <n v="0"/>
    <d v="2019-07-07T00:00:00"/>
    <x v="25"/>
    <x v="10"/>
    <x v="3"/>
    <x v="1"/>
    <x v="9"/>
    <x v="0"/>
  </r>
  <r>
    <x v="6"/>
    <x v="2"/>
    <n v="38"/>
    <n v="0"/>
    <n v="0"/>
    <n v="0"/>
    <d v="2018-10-21T00:00:00"/>
    <x v="33"/>
    <x v="4"/>
    <x v="2"/>
    <x v="1"/>
    <x v="6"/>
    <x v="0"/>
  </r>
  <r>
    <x v="28"/>
    <x v="1"/>
    <n v="32"/>
    <n v="-89.96"/>
    <n v="-2"/>
    <n v="0"/>
    <d v="2020-09-13T00:00:00"/>
    <x v="37"/>
    <x v="6"/>
    <x v="1"/>
    <x v="1"/>
    <x v="17"/>
    <x v="0"/>
  </r>
  <r>
    <x v="20"/>
    <x v="2"/>
    <n v="51"/>
    <n v="2750.64"/>
    <n v="39"/>
    <n v="0"/>
    <d v="2019-01-20T00:00:00"/>
    <x v="14"/>
    <x v="3"/>
    <x v="3"/>
    <x v="0"/>
    <x v="20"/>
    <x v="0"/>
  </r>
  <r>
    <x v="11"/>
    <x v="3"/>
    <n v="15"/>
    <n v="215.62"/>
    <n v="2"/>
    <n v="0"/>
    <d v="2019-05-19T00:00:00"/>
    <x v="21"/>
    <x v="5"/>
    <x v="3"/>
    <x v="1"/>
    <x v="11"/>
    <x v="0"/>
  </r>
  <r>
    <x v="19"/>
    <x v="3"/>
    <n v="19"/>
    <n v="2845261.49"/>
    <n v="669905"/>
    <n v="0"/>
    <d v="2019-06-16T00:00:00"/>
    <x v="10"/>
    <x v="7"/>
    <x v="3"/>
    <x v="1"/>
    <x v="19"/>
    <x v="4"/>
  </r>
  <r>
    <x v="1"/>
    <x v="2"/>
    <n v="53"/>
    <n v="1287322.3600000001"/>
    <n v="108851"/>
    <n v="0"/>
    <d v="2019-02-03T00:00:00"/>
    <x v="24"/>
    <x v="3"/>
    <x v="3"/>
    <x v="0"/>
    <x v="1"/>
    <x v="1"/>
  </r>
  <r>
    <x v="18"/>
    <x v="4"/>
    <n v="50"/>
    <n v="7151.08"/>
    <n v="1230"/>
    <n v="0"/>
    <d v="2018-01-14T00:00:00"/>
    <x v="9"/>
    <x v="3"/>
    <x v="2"/>
    <x v="0"/>
    <x v="18"/>
    <x v="0"/>
  </r>
  <r>
    <x v="0"/>
    <x v="1"/>
    <n v="5"/>
    <n v="36121.089999999997"/>
    <n v="2980"/>
    <n v="0"/>
    <d v="2020-03-08T00:00:00"/>
    <x v="39"/>
    <x v="9"/>
    <x v="1"/>
    <x v="1"/>
    <x v="0"/>
    <x v="0"/>
  </r>
  <r>
    <x v="5"/>
    <x v="2"/>
    <n v="17"/>
    <n v="1847.97"/>
    <n v="91"/>
    <n v="0"/>
    <d v="2018-05-27T00:00:00"/>
    <x v="6"/>
    <x v="5"/>
    <x v="2"/>
    <x v="1"/>
    <x v="5"/>
    <x v="0"/>
  </r>
  <r>
    <x v="6"/>
    <x v="3"/>
    <n v="24"/>
    <n v="178.8"/>
    <n v="2"/>
    <n v="0"/>
    <d v="2019-07-21T00:00:00"/>
    <x v="22"/>
    <x v="10"/>
    <x v="3"/>
    <x v="1"/>
    <x v="6"/>
    <x v="0"/>
  </r>
  <r>
    <x v="5"/>
    <x v="4"/>
    <n v="51"/>
    <n v="-135.85"/>
    <n v="13"/>
    <n v="0"/>
    <d v="2018-01-21T00:00:00"/>
    <x v="14"/>
    <x v="3"/>
    <x v="2"/>
    <x v="0"/>
    <x v="5"/>
    <x v="0"/>
  </r>
  <r>
    <x v="21"/>
    <x v="3"/>
    <n v="40"/>
    <n v="27381.43"/>
    <n v="4972"/>
    <n v="0"/>
    <d v="2019-11-10T00:00:00"/>
    <x v="11"/>
    <x v="8"/>
    <x v="3"/>
    <x v="1"/>
    <x v="21"/>
    <x v="0"/>
  </r>
  <r>
    <x v="2"/>
    <x v="1"/>
    <n v="21"/>
    <n v="608.34"/>
    <n v="114"/>
    <n v="0"/>
    <d v="2020-06-28T00:00:00"/>
    <x v="31"/>
    <x v="7"/>
    <x v="1"/>
    <x v="1"/>
    <x v="2"/>
    <x v="0"/>
  </r>
  <r>
    <x v="23"/>
    <x v="1"/>
    <n v="26"/>
    <n v="533458.36"/>
    <n v="119633"/>
    <n v="0"/>
    <d v="2020-08-02T00:00:00"/>
    <x v="26"/>
    <x v="10"/>
    <x v="1"/>
    <x v="1"/>
    <x v="23"/>
    <x v="0"/>
  </r>
  <r>
    <x v="21"/>
    <x v="1"/>
    <n v="37"/>
    <n v="41656.57"/>
    <n v="7647"/>
    <n v="0"/>
    <d v="2020-10-18T00:00:00"/>
    <x v="33"/>
    <x v="4"/>
    <x v="1"/>
    <x v="1"/>
    <x v="21"/>
    <x v="0"/>
  </r>
  <r>
    <x v="22"/>
    <x v="2"/>
    <n v="1"/>
    <n v="789627.19"/>
    <n v="257920"/>
    <n v="0"/>
    <d v="2018-02-04T00:00:00"/>
    <x v="24"/>
    <x v="3"/>
    <x v="2"/>
    <x v="0"/>
    <x v="22"/>
    <x v="5"/>
  </r>
  <r>
    <x v="28"/>
    <x v="1"/>
    <n v="52"/>
    <n v="189.76"/>
    <n v="4"/>
    <n v="0"/>
    <d v="2021-01-31T00:00:00"/>
    <x v="24"/>
    <x v="3"/>
    <x v="0"/>
    <x v="0"/>
    <x v="17"/>
    <x v="0"/>
  </r>
  <r>
    <x v="9"/>
    <x v="1"/>
    <n v="18"/>
    <n v="0"/>
    <n v="0"/>
    <n v="0"/>
    <d v="2020-06-07T00:00:00"/>
    <x v="8"/>
    <x v="7"/>
    <x v="1"/>
    <x v="1"/>
    <x v="9"/>
    <x v="0"/>
  </r>
  <r>
    <x v="15"/>
    <x v="1"/>
    <n v="7"/>
    <n v="3232511.57"/>
    <n v="995361"/>
    <n v="0"/>
    <d v="2020-03-22T00:00:00"/>
    <x v="36"/>
    <x v="9"/>
    <x v="1"/>
    <x v="1"/>
    <x v="15"/>
    <x v="3"/>
  </r>
  <r>
    <x v="22"/>
    <x v="2"/>
    <n v="9"/>
    <n v="772866.13"/>
    <n v="263324"/>
    <n v="0"/>
    <d v="2018-04-01T00:00:00"/>
    <x v="42"/>
    <x v="9"/>
    <x v="2"/>
    <x v="1"/>
    <x v="22"/>
    <x v="5"/>
  </r>
  <r>
    <x v="25"/>
    <x v="3"/>
    <n v="24"/>
    <n v="0"/>
    <n v="0"/>
    <n v="0"/>
    <d v="2019-07-21T00:00:00"/>
    <x v="22"/>
    <x v="10"/>
    <x v="3"/>
    <x v="1"/>
    <x v="25"/>
    <x v="0"/>
  </r>
  <r>
    <x v="5"/>
    <x v="3"/>
    <n v="42"/>
    <n v="2034.33"/>
    <n v="60"/>
    <n v="0"/>
    <d v="2019-11-24T00:00:00"/>
    <x v="50"/>
    <x v="8"/>
    <x v="3"/>
    <x v="1"/>
    <x v="5"/>
    <x v="0"/>
  </r>
  <r>
    <x v="5"/>
    <x v="2"/>
    <n v="31"/>
    <n v="1971.33"/>
    <n v="68"/>
    <n v="0"/>
    <d v="2018-09-02T00:00:00"/>
    <x v="23"/>
    <x v="11"/>
    <x v="2"/>
    <x v="1"/>
    <x v="5"/>
    <x v="0"/>
  </r>
  <r>
    <x v="10"/>
    <x v="3"/>
    <n v="19"/>
    <n v="269456.38"/>
    <n v="2782"/>
    <n v="0"/>
    <d v="2019-06-16T00:00:00"/>
    <x v="10"/>
    <x v="7"/>
    <x v="3"/>
    <x v="1"/>
    <x v="10"/>
    <x v="0"/>
  </r>
  <r>
    <x v="3"/>
    <x v="3"/>
    <n v="20"/>
    <n v="26161.78"/>
    <n v="3220"/>
    <n v="0"/>
    <d v="2019-06-23T00:00:00"/>
    <x v="15"/>
    <x v="7"/>
    <x v="3"/>
    <x v="1"/>
    <x v="3"/>
    <x v="0"/>
  </r>
  <r>
    <x v="6"/>
    <x v="1"/>
    <n v="33"/>
    <n v="625.16"/>
    <n v="3"/>
    <n v="0"/>
    <d v="2020-09-20T00:00:00"/>
    <x v="51"/>
    <x v="6"/>
    <x v="1"/>
    <x v="1"/>
    <x v="6"/>
    <x v="0"/>
  </r>
  <r>
    <x v="5"/>
    <x v="2"/>
    <n v="5"/>
    <n v="2920.5"/>
    <n v="110"/>
    <n v="0"/>
    <d v="2018-03-04T00:00:00"/>
    <x v="0"/>
    <x v="0"/>
    <x v="2"/>
    <x v="0"/>
    <x v="5"/>
    <x v="0"/>
  </r>
  <r>
    <x v="22"/>
    <x v="3"/>
    <n v="29"/>
    <n v="799047.57"/>
    <n v="270312"/>
    <n v="0"/>
    <d v="2019-08-25T00:00:00"/>
    <x v="18"/>
    <x v="11"/>
    <x v="3"/>
    <x v="1"/>
    <x v="22"/>
    <x v="5"/>
  </r>
  <r>
    <x v="3"/>
    <x v="2"/>
    <n v="48"/>
    <n v="3517.41"/>
    <n v="271"/>
    <n v="0"/>
    <d v="2018-12-30T00:00:00"/>
    <x v="2"/>
    <x v="2"/>
    <x v="2"/>
    <x v="1"/>
    <x v="3"/>
    <x v="0"/>
  </r>
  <r>
    <x v="18"/>
    <x v="2"/>
    <n v="35"/>
    <n v="47620.73"/>
    <n v="7196"/>
    <n v="0"/>
    <d v="2018-09-30T00:00:00"/>
    <x v="7"/>
    <x v="6"/>
    <x v="2"/>
    <x v="1"/>
    <x v="18"/>
    <x v="0"/>
  </r>
  <r>
    <x v="19"/>
    <x v="0"/>
    <n v="1"/>
    <n v="1299345.55"/>
    <n v="243329"/>
    <n v="3450920"/>
    <d v="2021-02-07T00:00:00"/>
    <x v="29"/>
    <x v="0"/>
    <x v="0"/>
    <x v="0"/>
    <x v="19"/>
    <x v="4"/>
  </r>
  <r>
    <x v="23"/>
    <x v="3"/>
    <n v="17"/>
    <n v="186407.46"/>
    <n v="60280"/>
    <n v="0"/>
    <d v="2019-06-02T00:00:00"/>
    <x v="20"/>
    <x v="5"/>
    <x v="3"/>
    <x v="1"/>
    <x v="23"/>
    <x v="0"/>
  </r>
  <r>
    <x v="6"/>
    <x v="1"/>
    <n v="49"/>
    <n v="185.01"/>
    <n v="1"/>
    <n v="0"/>
    <d v="2021-01-10T00:00:00"/>
    <x v="9"/>
    <x v="3"/>
    <x v="0"/>
    <x v="0"/>
    <x v="6"/>
    <x v="0"/>
  </r>
  <r>
    <x v="6"/>
    <x v="2"/>
    <n v="53"/>
    <n v="591.25"/>
    <n v="3"/>
    <n v="0"/>
    <d v="2019-02-03T00:00:00"/>
    <x v="24"/>
    <x v="3"/>
    <x v="3"/>
    <x v="0"/>
    <x v="6"/>
    <x v="0"/>
  </r>
  <r>
    <x v="18"/>
    <x v="1"/>
    <n v="8"/>
    <n v="189112.5"/>
    <n v="39046"/>
    <n v="0"/>
    <d v="2020-03-29T00:00:00"/>
    <x v="42"/>
    <x v="9"/>
    <x v="1"/>
    <x v="1"/>
    <x v="18"/>
    <x v="0"/>
  </r>
  <r>
    <x v="19"/>
    <x v="1"/>
    <n v="30"/>
    <n v="2621783.65"/>
    <n v="557871"/>
    <n v="0"/>
    <d v="2020-08-30T00:00:00"/>
    <x v="23"/>
    <x v="11"/>
    <x v="1"/>
    <x v="1"/>
    <x v="19"/>
    <x v="4"/>
  </r>
  <r>
    <x v="13"/>
    <x v="3"/>
    <n v="33"/>
    <n v="9577.11"/>
    <n v="141"/>
    <n v="0"/>
    <d v="2019-09-22T00:00:00"/>
    <x v="51"/>
    <x v="6"/>
    <x v="3"/>
    <x v="1"/>
    <x v="13"/>
    <x v="0"/>
  </r>
  <r>
    <x v="14"/>
    <x v="3"/>
    <n v="10"/>
    <n v="90365.89"/>
    <n v="5034"/>
    <n v="0"/>
    <d v="2019-04-14T00:00:00"/>
    <x v="12"/>
    <x v="1"/>
    <x v="3"/>
    <x v="1"/>
    <x v="14"/>
    <x v="0"/>
  </r>
  <r>
    <x v="17"/>
    <x v="4"/>
    <n v="50"/>
    <n v="0"/>
    <n v="0"/>
    <n v="0"/>
    <d v="2018-01-14T00:00:00"/>
    <x v="9"/>
    <x v="3"/>
    <x v="2"/>
    <x v="0"/>
    <x v="17"/>
    <x v="0"/>
  </r>
  <r>
    <x v="25"/>
    <x v="3"/>
    <n v="28"/>
    <n v="0"/>
    <n v="0"/>
    <n v="0"/>
    <d v="2019-08-18T00:00:00"/>
    <x v="30"/>
    <x v="11"/>
    <x v="3"/>
    <x v="1"/>
    <x v="25"/>
    <x v="0"/>
  </r>
  <r>
    <x v="26"/>
    <x v="3"/>
    <n v="5"/>
    <n v="123.49"/>
    <n v="33"/>
    <n v="0"/>
    <d v="2019-03-10T00:00:00"/>
    <x v="39"/>
    <x v="9"/>
    <x v="3"/>
    <x v="1"/>
    <x v="26"/>
    <x v="0"/>
  </r>
  <r>
    <x v="7"/>
    <x v="4"/>
    <n v="50"/>
    <n v="227.01"/>
    <n v="10"/>
    <n v="0"/>
    <d v="2018-01-14T00:00:00"/>
    <x v="9"/>
    <x v="3"/>
    <x v="2"/>
    <x v="0"/>
    <x v="7"/>
    <x v="0"/>
  </r>
  <r>
    <x v="7"/>
    <x v="1"/>
    <n v="34"/>
    <n v="0"/>
    <n v="0"/>
    <n v="0"/>
    <d v="2020-09-27T00:00:00"/>
    <x v="7"/>
    <x v="6"/>
    <x v="1"/>
    <x v="1"/>
    <x v="7"/>
    <x v="0"/>
  </r>
  <r>
    <x v="11"/>
    <x v="3"/>
    <n v="39"/>
    <n v="0"/>
    <n v="0"/>
    <n v="0"/>
    <d v="2019-11-03T00:00:00"/>
    <x v="44"/>
    <x v="4"/>
    <x v="3"/>
    <x v="1"/>
    <x v="11"/>
    <x v="0"/>
  </r>
  <r>
    <x v="28"/>
    <x v="0"/>
    <n v="1"/>
    <n v="284.64"/>
    <n v="6"/>
    <n v="0"/>
    <d v="2021-02-07T00:00:00"/>
    <x v="29"/>
    <x v="0"/>
    <x v="0"/>
    <x v="0"/>
    <x v="17"/>
    <x v="0"/>
  </r>
  <r>
    <x v="23"/>
    <x v="1"/>
    <n v="24"/>
    <n v="279848.96999999997"/>
    <n v="85949"/>
    <n v="0"/>
    <d v="2020-07-19T00:00:00"/>
    <x v="22"/>
    <x v="10"/>
    <x v="1"/>
    <x v="1"/>
    <x v="23"/>
    <x v="0"/>
  </r>
  <r>
    <x v="3"/>
    <x v="1"/>
    <n v="50"/>
    <n v="24432.85"/>
    <n v="1415"/>
    <n v="0"/>
    <d v="2021-01-17T00:00:00"/>
    <x v="14"/>
    <x v="3"/>
    <x v="0"/>
    <x v="0"/>
    <x v="3"/>
    <x v="0"/>
  </r>
  <r>
    <x v="11"/>
    <x v="3"/>
    <n v="44"/>
    <n v="0"/>
    <n v="0"/>
    <n v="0"/>
    <d v="2019-12-08T00:00:00"/>
    <x v="35"/>
    <x v="2"/>
    <x v="3"/>
    <x v="1"/>
    <x v="11"/>
    <x v="0"/>
  </r>
  <r>
    <x v="7"/>
    <x v="2"/>
    <n v="31"/>
    <n v="254.43"/>
    <n v="2"/>
    <n v="0"/>
    <d v="2018-09-02T00:00:00"/>
    <x v="23"/>
    <x v="11"/>
    <x v="2"/>
    <x v="1"/>
    <x v="7"/>
    <x v="0"/>
  </r>
  <r>
    <x v="5"/>
    <x v="3"/>
    <n v="15"/>
    <n v="5610.79"/>
    <n v="173"/>
    <n v="0"/>
    <d v="2019-05-19T00:00:00"/>
    <x v="21"/>
    <x v="5"/>
    <x v="3"/>
    <x v="1"/>
    <x v="5"/>
    <x v="0"/>
  </r>
  <r>
    <x v="10"/>
    <x v="1"/>
    <n v="43"/>
    <n v="0"/>
    <n v="0"/>
    <n v="0"/>
    <d v="2020-11-29T00:00:00"/>
    <x v="38"/>
    <x v="8"/>
    <x v="1"/>
    <x v="1"/>
    <x v="10"/>
    <x v="0"/>
  </r>
  <r>
    <x v="14"/>
    <x v="2"/>
    <n v="9"/>
    <n v="25876.39"/>
    <n v="1282"/>
    <n v="0"/>
    <d v="2018-04-01T00:00:00"/>
    <x v="42"/>
    <x v="9"/>
    <x v="2"/>
    <x v="1"/>
    <x v="14"/>
    <x v="0"/>
  </r>
  <r>
    <x v="14"/>
    <x v="2"/>
    <n v="17"/>
    <n v="46210.47"/>
    <n v="2333"/>
    <n v="0"/>
    <d v="2018-05-27T00:00:00"/>
    <x v="6"/>
    <x v="5"/>
    <x v="2"/>
    <x v="1"/>
    <x v="14"/>
    <x v="0"/>
  </r>
  <r>
    <x v="14"/>
    <x v="1"/>
    <n v="49"/>
    <n v="37245.050000000003"/>
    <n v="5313"/>
    <n v="0"/>
    <d v="2021-01-10T00:00:00"/>
    <x v="9"/>
    <x v="3"/>
    <x v="0"/>
    <x v="0"/>
    <x v="14"/>
    <x v="0"/>
  </r>
  <r>
    <x v="19"/>
    <x v="2"/>
    <n v="5"/>
    <n v="1263171.73"/>
    <n v="297995"/>
    <n v="0"/>
    <d v="2018-03-04T00:00:00"/>
    <x v="0"/>
    <x v="0"/>
    <x v="2"/>
    <x v="0"/>
    <x v="19"/>
    <x v="4"/>
  </r>
  <r>
    <x v="1"/>
    <x v="3"/>
    <n v="4"/>
    <n v="1305898.19"/>
    <n v="113918"/>
    <n v="0"/>
    <d v="2019-03-03T00:00:00"/>
    <x v="0"/>
    <x v="0"/>
    <x v="3"/>
    <x v="0"/>
    <x v="1"/>
    <x v="1"/>
  </r>
  <r>
    <x v="25"/>
    <x v="1"/>
    <n v="1"/>
    <n v="0"/>
    <n v="0"/>
    <n v="0"/>
    <d v="2020-02-09T00:00:00"/>
    <x v="29"/>
    <x v="0"/>
    <x v="1"/>
    <x v="0"/>
    <x v="25"/>
    <x v="0"/>
  </r>
  <r>
    <x v="29"/>
    <x v="3"/>
    <n v="36"/>
    <n v="389.65"/>
    <n v="121"/>
    <n v="0"/>
    <d v="2019-10-13T00:00:00"/>
    <x v="5"/>
    <x v="4"/>
    <x v="3"/>
    <x v="1"/>
    <x v="17"/>
    <x v="0"/>
  </r>
  <r>
    <x v="6"/>
    <x v="2"/>
    <n v="2"/>
    <n v="-100"/>
    <n v="-1"/>
    <n v="0"/>
    <d v="2018-02-11T00:00:00"/>
    <x v="29"/>
    <x v="0"/>
    <x v="2"/>
    <x v="0"/>
    <x v="6"/>
    <x v="0"/>
  </r>
  <r>
    <x v="5"/>
    <x v="3"/>
    <n v="17"/>
    <n v="5013.88"/>
    <n v="166"/>
    <n v="0"/>
    <d v="2019-06-02T00:00:00"/>
    <x v="20"/>
    <x v="5"/>
    <x v="3"/>
    <x v="1"/>
    <x v="5"/>
    <x v="0"/>
  </r>
  <r>
    <x v="13"/>
    <x v="3"/>
    <n v="20"/>
    <n v="2553.9499999999998"/>
    <n v="27"/>
    <n v="0"/>
    <d v="2019-06-23T00:00:00"/>
    <x v="15"/>
    <x v="7"/>
    <x v="3"/>
    <x v="1"/>
    <x v="13"/>
    <x v="0"/>
  </r>
  <r>
    <x v="6"/>
    <x v="1"/>
    <n v="51"/>
    <n v="0"/>
    <n v="0"/>
    <n v="10288"/>
    <d v="2021-01-24T00:00:00"/>
    <x v="19"/>
    <x v="3"/>
    <x v="0"/>
    <x v="0"/>
    <x v="6"/>
    <x v="0"/>
  </r>
  <r>
    <x v="3"/>
    <x v="3"/>
    <n v="25"/>
    <n v="14642.89"/>
    <n v="1218"/>
    <n v="0"/>
    <d v="2019-07-28T00:00:00"/>
    <x v="40"/>
    <x v="10"/>
    <x v="3"/>
    <x v="1"/>
    <x v="3"/>
    <x v="0"/>
  </r>
  <r>
    <x v="4"/>
    <x v="1"/>
    <n v="47"/>
    <n v="23348.65"/>
    <n v="4819"/>
    <n v="0"/>
    <d v="2020-12-27T00:00:00"/>
    <x v="2"/>
    <x v="2"/>
    <x v="1"/>
    <x v="1"/>
    <x v="4"/>
    <x v="0"/>
  </r>
  <r>
    <x v="22"/>
    <x v="1"/>
    <n v="34"/>
    <n v="1341792.52"/>
    <n v="401672"/>
    <n v="0"/>
    <d v="2020-09-27T00:00:00"/>
    <x v="7"/>
    <x v="6"/>
    <x v="1"/>
    <x v="1"/>
    <x v="22"/>
    <x v="5"/>
  </r>
  <r>
    <x v="23"/>
    <x v="3"/>
    <n v="30"/>
    <n v="169061.73"/>
    <n v="60980"/>
    <n v="0"/>
    <d v="2019-09-01T00:00:00"/>
    <x v="23"/>
    <x v="11"/>
    <x v="3"/>
    <x v="1"/>
    <x v="23"/>
    <x v="0"/>
  </r>
  <r>
    <x v="1"/>
    <x v="3"/>
    <n v="31"/>
    <n v="1332023.44"/>
    <n v="122298"/>
    <n v="0"/>
    <d v="2019-09-08T00:00:00"/>
    <x v="32"/>
    <x v="6"/>
    <x v="3"/>
    <x v="1"/>
    <x v="1"/>
    <x v="1"/>
  </r>
  <r>
    <x v="9"/>
    <x v="3"/>
    <n v="9"/>
    <n v="-328.88"/>
    <n v="-27"/>
    <n v="0"/>
    <d v="2019-04-07T00:00:00"/>
    <x v="45"/>
    <x v="1"/>
    <x v="3"/>
    <x v="1"/>
    <x v="9"/>
    <x v="0"/>
  </r>
  <r>
    <x v="15"/>
    <x v="2"/>
    <n v="23"/>
    <n v="3043910.02"/>
    <n v="874696"/>
    <n v="0"/>
    <d v="2018-07-08T00:00:00"/>
    <x v="25"/>
    <x v="10"/>
    <x v="2"/>
    <x v="1"/>
    <x v="15"/>
    <x v="3"/>
  </r>
  <r>
    <x v="13"/>
    <x v="1"/>
    <n v="48"/>
    <n v="6881.95"/>
    <n v="116"/>
    <n v="0"/>
    <d v="2021-01-03T00:00:00"/>
    <x v="3"/>
    <x v="3"/>
    <x v="0"/>
    <x v="0"/>
    <x v="13"/>
    <x v="0"/>
  </r>
  <r>
    <x v="5"/>
    <x v="3"/>
    <n v="8"/>
    <n v="5504.74"/>
    <n v="177"/>
    <n v="0"/>
    <d v="2019-03-31T00:00:00"/>
    <x v="42"/>
    <x v="9"/>
    <x v="3"/>
    <x v="1"/>
    <x v="5"/>
    <x v="0"/>
  </r>
  <r>
    <x v="22"/>
    <x v="1"/>
    <n v="41"/>
    <n v="1298516.17"/>
    <n v="389487"/>
    <n v="0"/>
    <d v="2020-11-15T00:00:00"/>
    <x v="41"/>
    <x v="8"/>
    <x v="1"/>
    <x v="1"/>
    <x v="22"/>
    <x v="5"/>
  </r>
  <r>
    <x v="11"/>
    <x v="1"/>
    <n v="35"/>
    <n v="19099.23"/>
    <n v="204"/>
    <n v="0"/>
    <d v="2020-10-04T00:00:00"/>
    <x v="43"/>
    <x v="4"/>
    <x v="1"/>
    <x v="1"/>
    <x v="11"/>
    <x v="0"/>
  </r>
  <r>
    <x v="0"/>
    <x v="3"/>
    <n v="29"/>
    <n v="50805.34"/>
    <n v="4492"/>
    <n v="0"/>
    <d v="2019-08-25T00:00:00"/>
    <x v="18"/>
    <x v="11"/>
    <x v="3"/>
    <x v="1"/>
    <x v="0"/>
    <x v="0"/>
  </r>
  <r>
    <x v="18"/>
    <x v="3"/>
    <n v="20"/>
    <n v="68702.38"/>
    <n v="12084"/>
    <n v="0"/>
    <d v="2019-06-23T00:00:00"/>
    <x v="15"/>
    <x v="7"/>
    <x v="3"/>
    <x v="1"/>
    <x v="18"/>
    <x v="0"/>
  </r>
  <r>
    <x v="5"/>
    <x v="2"/>
    <n v="24"/>
    <n v="10217.25"/>
    <n v="405"/>
    <n v="0"/>
    <d v="2018-07-15T00:00:00"/>
    <x v="17"/>
    <x v="10"/>
    <x v="2"/>
    <x v="1"/>
    <x v="5"/>
    <x v="0"/>
  </r>
  <r>
    <x v="20"/>
    <x v="3"/>
    <n v="52"/>
    <n v="7061.67"/>
    <n v="99"/>
    <n v="0"/>
    <d v="2020-02-02T00:00:00"/>
    <x v="24"/>
    <x v="3"/>
    <x v="1"/>
    <x v="0"/>
    <x v="20"/>
    <x v="0"/>
  </r>
  <r>
    <x v="23"/>
    <x v="3"/>
    <n v="45"/>
    <n v="150545.12"/>
    <n v="50930"/>
    <n v="0"/>
    <d v="2019-12-15T00:00:00"/>
    <x v="13"/>
    <x v="2"/>
    <x v="3"/>
    <x v="1"/>
    <x v="23"/>
    <x v="0"/>
  </r>
  <r>
    <x v="8"/>
    <x v="2"/>
    <n v="27"/>
    <n v="-26.44"/>
    <n v="-3"/>
    <n v="0"/>
    <d v="2018-08-05T00:00:00"/>
    <x v="26"/>
    <x v="10"/>
    <x v="2"/>
    <x v="1"/>
    <x v="8"/>
    <x v="0"/>
  </r>
  <r>
    <x v="10"/>
    <x v="1"/>
    <n v="37"/>
    <n v="396"/>
    <n v="12"/>
    <n v="0"/>
    <d v="2020-10-18T00:00:00"/>
    <x v="33"/>
    <x v="4"/>
    <x v="1"/>
    <x v="1"/>
    <x v="10"/>
    <x v="0"/>
  </r>
  <r>
    <x v="11"/>
    <x v="1"/>
    <n v="39"/>
    <n v="7077.23"/>
    <n v="104"/>
    <n v="0"/>
    <d v="2020-11-01T00:00:00"/>
    <x v="44"/>
    <x v="4"/>
    <x v="1"/>
    <x v="1"/>
    <x v="11"/>
    <x v="0"/>
  </r>
  <r>
    <x v="15"/>
    <x v="1"/>
    <n v="24"/>
    <n v="3796894.03"/>
    <n v="984603"/>
    <n v="0"/>
    <d v="2020-07-19T00:00:00"/>
    <x v="22"/>
    <x v="10"/>
    <x v="1"/>
    <x v="1"/>
    <x v="15"/>
    <x v="3"/>
  </r>
  <r>
    <x v="21"/>
    <x v="3"/>
    <n v="47"/>
    <n v="13706.98"/>
    <n v="2109"/>
    <n v="0"/>
    <d v="2019-12-29T00:00:00"/>
    <x v="2"/>
    <x v="2"/>
    <x v="3"/>
    <x v="1"/>
    <x v="21"/>
    <x v="0"/>
  </r>
  <r>
    <x v="2"/>
    <x v="3"/>
    <n v="51"/>
    <n v="30.6"/>
    <n v="28"/>
    <n v="0"/>
    <d v="2020-01-26T00:00:00"/>
    <x v="19"/>
    <x v="3"/>
    <x v="1"/>
    <x v="0"/>
    <x v="2"/>
    <x v="0"/>
  </r>
  <r>
    <x v="11"/>
    <x v="2"/>
    <n v="45"/>
    <n v="109.45"/>
    <n v="1"/>
    <n v="0"/>
    <d v="2018-12-09T00:00:00"/>
    <x v="35"/>
    <x v="2"/>
    <x v="2"/>
    <x v="1"/>
    <x v="11"/>
    <x v="0"/>
  </r>
  <r>
    <x v="4"/>
    <x v="2"/>
    <n v="4"/>
    <n v="5968.81"/>
    <n v="1025"/>
    <n v="0"/>
    <d v="2018-02-25T00:00:00"/>
    <x v="27"/>
    <x v="0"/>
    <x v="2"/>
    <x v="0"/>
    <x v="4"/>
    <x v="0"/>
  </r>
  <r>
    <x v="0"/>
    <x v="3"/>
    <n v="6"/>
    <n v="46756.41"/>
    <n v="4413"/>
    <n v="0"/>
    <d v="2019-03-17T00:00:00"/>
    <x v="16"/>
    <x v="9"/>
    <x v="3"/>
    <x v="1"/>
    <x v="0"/>
    <x v="0"/>
  </r>
  <r>
    <x v="1"/>
    <x v="2"/>
    <n v="2"/>
    <n v="1286457.43"/>
    <n v="107565"/>
    <n v="0"/>
    <d v="2018-02-11T00:00:00"/>
    <x v="29"/>
    <x v="0"/>
    <x v="2"/>
    <x v="0"/>
    <x v="1"/>
    <x v="1"/>
  </r>
  <r>
    <x v="13"/>
    <x v="3"/>
    <n v="52"/>
    <n v="1836.78"/>
    <n v="23"/>
    <n v="0"/>
    <d v="2020-02-02T00:00:00"/>
    <x v="24"/>
    <x v="3"/>
    <x v="1"/>
    <x v="0"/>
    <x v="13"/>
    <x v="0"/>
  </r>
  <r>
    <x v="18"/>
    <x v="3"/>
    <n v="5"/>
    <n v="67638.399999999994"/>
    <n v="8531"/>
    <n v="0"/>
    <d v="2019-03-10T00:00:00"/>
    <x v="39"/>
    <x v="9"/>
    <x v="3"/>
    <x v="1"/>
    <x v="18"/>
    <x v="0"/>
  </r>
  <r>
    <x v="6"/>
    <x v="1"/>
    <n v="48"/>
    <n v="-150"/>
    <n v="-1"/>
    <n v="0"/>
    <d v="2021-01-03T00:00:00"/>
    <x v="3"/>
    <x v="3"/>
    <x v="0"/>
    <x v="0"/>
    <x v="6"/>
    <x v="0"/>
  </r>
  <r>
    <x v="7"/>
    <x v="3"/>
    <n v="45"/>
    <n v="9641.25"/>
    <n v="9"/>
    <n v="0"/>
    <d v="2019-12-15T00:00:00"/>
    <x v="13"/>
    <x v="2"/>
    <x v="3"/>
    <x v="1"/>
    <x v="7"/>
    <x v="0"/>
  </r>
  <r>
    <x v="6"/>
    <x v="2"/>
    <n v="8"/>
    <n v="90.02"/>
    <n v="2"/>
    <n v="0"/>
    <d v="2018-03-25T00:00:00"/>
    <x v="36"/>
    <x v="9"/>
    <x v="2"/>
    <x v="1"/>
    <x v="6"/>
    <x v="0"/>
  </r>
  <r>
    <x v="7"/>
    <x v="1"/>
    <n v="13"/>
    <n v="0"/>
    <n v="0"/>
    <n v="0"/>
    <d v="2020-05-03T00:00:00"/>
    <x v="4"/>
    <x v="1"/>
    <x v="1"/>
    <x v="1"/>
    <x v="7"/>
    <x v="0"/>
  </r>
  <r>
    <x v="5"/>
    <x v="1"/>
    <n v="43"/>
    <n v="4420.68"/>
    <n v="178"/>
    <n v="0"/>
    <d v="2020-11-29T00:00:00"/>
    <x v="38"/>
    <x v="8"/>
    <x v="1"/>
    <x v="1"/>
    <x v="5"/>
    <x v="0"/>
  </r>
  <r>
    <x v="18"/>
    <x v="2"/>
    <n v="25"/>
    <n v="43364.46"/>
    <n v="6903"/>
    <n v="0"/>
    <d v="2018-07-22T00:00:00"/>
    <x v="22"/>
    <x v="10"/>
    <x v="2"/>
    <x v="1"/>
    <x v="18"/>
    <x v="0"/>
  </r>
  <r>
    <x v="21"/>
    <x v="0"/>
    <n v="3"/>
    <n v="32619.1"/>
    <n v="4573"/>
    <n v="65012"/>
    <d v="2021-02-21T00:00:00"/>
    <x v="27"/>
    <x v="0"/>
    <x v="0"/>
    <x v="0"/>
    <x v="21"/>
    <x v="0"/>
  </r>
  <r>
    <x v="14"/>
    <x v="0"/>
    <n v="4"/>
    <n v="152508.93"/>
    <n v="11736"/>
    <n v="125922"/>
    <d v="2021-02-28T00:00:00"/>
    <x v="0"/>
    <x v="0"/>
    <x v="0"/>
    <x v="0"/>
    <x v="14"/>
    <x v="0"/>
  </r>
  <r>
    <x v="9"/>
    <x v="3"/>
    <n v="14"/>
    <n v="-220.68"/>
    <n v="-11"/>
    <n v="0"/>
    <d v="2019-05-12T00:00:00"/>
    <x v="48"/>
    <x v="5"/>
    <x v="3"/>
    <x v="1"/>
    <x v="9"/>
    <x v="0"/>
  </r>
  <r>
    <x v="19"/>
    <x v="1"/>
    <n v="49"/>
    <n v="1344432.42"/>
    <n v="269365"/>
    <n v="0"/>
    <d v="2021-01-10T00:00:00"/>
    <x v="9"/>
    <x v="3"/>
    <x v="0"/>
    <x v="0"/>
    <x v="19"/>
    <x v="4"/>
  </r>
  <r>
    <x v="19"/>
    <x v="1"/>
    <n v="21"/>
    <n v="3842898.21"/>
    <n v="889686"/>
    <n v="0"/>
    <d v="2020-06-28T00:00:00"/>
    <x v="31"/>
    <x v="7"/>
    <x v="1"/>
    <x v="1"/>
    <x v="19"/>
    <x v="4"/>
  </r>
  <r>
    <x v="25"/>
    <x v="1"/>
    <n v="10"/>
    <n v="0"/>
    <n v="0"/>
    <n v="0"/>
    <d v="2020-04-12T00:00:00"/>
    <x v="12"/>
    <x v="1"/>
    <x v="1"/>
    <x v="1"/>
    <x v="25"/>
    <x v="0"/>
  </r>
  <r>
    <x v="3"/>
    <x v="1"/>
    <n v="48"/>
    <n v="14492.66"/>
    <n v="791"/>
    <n v="0"/>
    <d v="2021-01-03T00:00:00"/>
    <x v="3"/>
    <x v="3"/>
    <x v="0"/>
    <x v="0"/>
    <x v="3"/>
    <x v="0"/>
  </r>
  <r>
    <x v="20"/>
    <x v="3"/>
    <n v="24"/>
    <n v="9768.85"/>
    <n v="141"/>
    <n v="0"/>
    <d v="2019-07-21T00:00:00"/>
    <x v="22"/>
    <x v="10"/>
    <x v="3"/>
    <x v="1"/>
    <x v="20"/>
    <x v="0"/>
  </r>
  <r>
    <x v="25"/>
    <x v="2"/>
    <n v="24"/>
    <n v="1199.8399999999999"/>
    <n v="16"/>
    <n v="0"/>
    <d v="2018-07-15T00:00:00"/>
    <x v="17"/>
    <x v="10"/>
    <x v="2"/>
    <x v="1"/>
    <x v="25"/>
    <x v="0"/>
  </r>
  <r>
    <x v="15"/>
    <x v="1"/>
    <n v="28"/>
    <n v="3459026.24"/>
    <n v="931957"/>
    <n v="0"/>
    <d v="2020-08-16T00:00:00"/>
    <x v="30"/>
    <x v="11"/>
    <x v="1"/>
    <x v="1"/>
    <x v="15"/>
    <x v="3"/>
  </r>
  <r>
    <x v="3"/>
    <x v="2"/>
    <n v="22"/>
    <n v="12314.44"/>
    <n v="742"/>
    <n v="0"/>
    <d v="2018-07-01T00:00:00"/>
    <x v="31"/>
    <x v="7"/>
    <x v="2"/>
    <x v="1"/>
    <x v="3"/>
    <x v="0"/>
  </r>
  <r>
    <x v="3"/>
    <x v="3"/>
    <n v="2"/>
    <n v="4220.3500000000004"/>
    <n v="287"/>
    <n v="0"/>
    <d v="2019-02-17T00:00:00"/>
    <x v="34"/>
    <x v="0"/>
    <x v="3"/>
    <x v="0"/>
    <x v="3"/>
    <x v="0"/>
  </r>
  <r>
    <x v="10"/>
    <x v="3"/>
    <n v="38"/>
    <n v="29659.4"/>
    <n v="767"/>
    <n v="0"/>
    <d v="2019-10-27T00:00:00"/>
    <x v="49"/>
    <x v="4"/>
    <x v="3"/>
    <x v="1"/>
    <x v="10"/>
    <x v="0"/>
  </r>
  <r>
    <x v="22"/>
    <x v="4"/>
    <n v="50"/>
    <n v="731379.05"/>
    <n v="250665"/>
    <n v="0"/>
    <d v="2018-01-14T00:00:00"/>
    <x v="9"/>
    <x v="3"/>
    <x v="2"/>
    <x v="0"/>
    <x v="22"/>
    <x v="5"/>
  </r>
  <r>
    <x v="14"/>
    <x v="2"/>
    <n v="7"/>
    <n v="17075.05"/>
    <n v="847"/>
    <n v="0"/>
    <d v="2018-03-18T00:00:00"/>
    <x v="16"/>
    <x v="9"/>
    <x v="2"/>
    <x v="1"/>
    <x v="14"/>
    <x v="0"/>
  </r>
  <r>
    <x v="17"/>
    <x v="3"/>
    <n v="36"/>
    <n v="0"/>
    <n v="0"/>
    <n v="0"/>
    <d v="2019-10-13T00:00:00"/>
    <x v="5"/>
    <x v="4"/>
    <x v="3"/>
    <x v="1"/>
    <x v="17"/>
    <x v="0"/>
  </r>
  <r>
    <x v="25"/>
    <x v="3"/>
    <n v="29"/>
    <n v="0"/>
    <n v="0"/>
    <n v="0"/>
    <d v="2019-08-25T00:00:00"/>
    <x v="18"/>
    <x v="11"/>
    <x v="3"/>
    <x v="1"/>
    <x v="25"/>
    <x v="0"/>
  </r>
  <r>
    <x v="6"/>
    <x v="1"/>
    <n v="20"/>
    <n v="327.5"/>
    <n v="8"/>
    <n v="0"/>
    <d v="2020-06-21T00:00:00"/>
    <x v="15"/>
    <x v="7"/>
    <x v="1"/>
    <x v="1"/>
    <x v="6"/>
    <x v="0"/>
  </r>
  <r>
    <x v="1"/>
    <x v="1"/>
    <n v="16"/>
    <n v="2336690.91"/>
    <n v="208641"/>
    <n v="0"/>
    <d v="2020-05-24T00:00:00"/>
    <x v="6"/>
    <x v="5"/>
    <x v="1"/>
    <x v="1"/>
    <x v="1"/>
    <x v="1"/>
  </r>
  <r>
    <x v="21"/>
    <x v="2"/>
    <n v="35"/>
    <n v="11414.69"/>
    <n v="3912"/>
    <n v="0"/>
    <d v="2018-09-30T00:00:00"/>
    <x v="7"/>
    <x v="6"/>
    <x v="2"/>
    <x v="1"/>
    <x v="21"/>
    <x v="0"/>
  </r>
  <r>
    <x v="23"/>
    <x v="1"/>
    <n v="19"/>
    <n v="291904.36"/>
    <n v="96673"/>
    <n v="0"/>
    <d v="2020-06-14T00:00:00"/>
    <x v="10"/>
    <x v="7"/>
    <x v="1"/>
    <x v="1"/>
    <x v="23"/>
    <x v="0"/>
  </r>
  <r>
    <x v="15"/>
    <x v="3"/>
    <n v="20"/>
    <n v="3514343.16"/>
    <n v="960429"/>
    <n v="0"/>
    <d v="2019-06-23T00:00:00"/>
    <x v="15"/>
    <x v="7"/>
    <x v="3"/>
    <x v="1"/>
    <x v="15"/>
    <x v="3"/>
  </r>
  <r>
    <x v="15"/>
    <x v="2"/>
    <n v="19"/>
    <n v="3727296.37"/>
    <n v="1013035"/>
    <n v="0"/>
    <d v="2018-06-10T00:00:00"/>
    <x v="8"/>
    <x v="7"/>
    <x v="2"/>
    <x v="1"/>
    <x v="15"/>
    <x v="3"/>
  </r>
  <r>
    <x v="3"/>
    <x v="3"/>
    <n v="33"/>
    <n v="27940.06"/>
    <n v="2138"/>
    <n v="0"/>
    <d v="2019-09-22T00:00:00"/>
    <x v="51"/>
    <x v="6"/>
    <x v="3"/>
    <x v="1"/>
    <x v="3"/>
    <x v="0"/>
  </r>
  <r>
    <x v="4"/>
    <x v="3"/>
    <n v="17"/>
    <n v="7918.31"/>
    <n v="2301"/>
    <n v="0"/>
    <d v="2019-06-02T00:00:00"/>
    <x v="20"/>
    <x v="5"/>
    <x v="3"/>
    <x v="1"/>
    <x v="4"/>
    <x v="0"/>
  </r>
  <r>
    <x v="0"/>
    <x v="4"/>
    <n v="52"/>
    <n v="59139.11"/>
    <n v="5800"/>
    <n v="0"/>
    <d v="2018-01-28T00:00:00"/>
    <x v="19"/>
    <x v="3"/>
    <x v="2"/>
    <x v="0"/>
    <x v="0"/>
    <x v="0"/>
  </r>
  <r>
    <x v="22"/>
    <x v="1"/>
    <n v="42"/>
    <n v="1264269.3600000001"/>
    <n v="378309"/>
    <n v="0"/>
    <d v="2020-11-22T00:00:00"/>
    <x v="50"/>
    <x v="8"/>
    <x v="1"/>
    <x v="1"/>
    <x v="22"/>
    <x v="5"/>
  </r>
  <r>
    <x v="19"/>
    <x v="1"/>
    <n v="36"/>
    <n v="2479339.35"/>
    <n v="522196"/>
    <n v="0"/>
    <d v="2020-10-11T00:00:00"/>
    <x v="5"/>
    <x v="4"/>
    <x v="1"/>
    <x v="1"/>
    <x v="19"/>
    <x v="4"/>
  </r>
  <r>
    <x v="21"/>
    <x v="3"/>
    <n v="35"/>
    <n v="26234.87"/>
    <n v="5309"/>
    <n v="0"/>
    <d v="2019-10-06T00:00:00"/>
    <x v="43"/>
    <x v="4"/>
    <x v="3"/>
    <x v="1"/>
    <x v="21"/>
    <x v="0"/>
  </r>
  <r>
    <x v="14"/>
    <x v="1"/>
    <n v="30"/>
    <n v="125512.39"/>
    <n v="14370"/>
    <n v="0"/>
    <d v="2020-08-30T00:00:00"/>
    <x v="23"/>
    <x v="11"/>
    <x v="1"/>
    <x v="1"/>
    <x v="14"/>
    <x v="0"/>
  </r>
  <r>
    <x v="3"/>
    <x v="1"/>
    <n v="7"/>
    <n v="37438.050000000003"/>
    <n v="3093"/>
    <n v="0"/>
    <d v="2020-03-22T00:00:00"/>
    <x v="36"/>
    <x v="9"/>
    <x v="1"/>
    <x v="1"/>
    <x v="3"/>
    <x v="0"/>
  </r>
  <r>
    <x v="1"/>
    <x v="2"/>
    <n v="36"/>
    <n v="1413874.06"/>
    <n v="116803"/>
    <n v="0"/>
    <d v="2018-10-07T00:00:00"/>
    <x v="43"/>
    <x v="4"/>
    <x v="2"/>
    <x v="1"/>
    <x v="1"/>
    <x v="1"/>
  </r>
  <r>
    <x v="22"/>
    <x v="2"/>
    <n v="8"/>
    <n v="805495.25"/>
    <n v="261757"/>
    <n v="0"/>
    <d v="2018-03-25T00:00:00"/>
    <x v="36"/>
    <x v="9"/>
    <x v="2"/>
    <x v="1"/>
    <x v="22"/>
    <x v="5"/>
  </r>
  <r>
    <x v="7"/>
    <x v="1"/>
    <n v="8"/>
    <n v="6427.5"/>
    <n v="6"/>
    <n v="0"/>
    <d v="2020-03-29T00:00:00"/>
    <x v="42"/>
    <x v="9"/>
    <x v="1"/>
    <x v="1"/>
    <x v="7"/>
    <x v="0"/>
  </r>
  <r>
    <x v="10"/>
    <x v="3"/>
    <n v="49"/>
    <n v="1075.2"/>
    <n v="29"/>
    <n v="0"/>
    <d v="2020-01-12T00:00:00"/>
    <x v="9"/>
    <x v="3"/>
    <x v="1"/>
    <x v="0"/>
    <x v="10"/>
    <x v="0"/>
  </r>
  <r>
    <x v="9"/>
    <x v="0"/>
    <n v="2"/>
    <n v="0"/>
    <n v="0"/>
    <n v="2"/>
    <d v="2021-02-14T00:00:00"/>
    <x v="34"/>
    <x v="0"/>
    <x v="0"/>
    <x v="0"/>
    <x v="9"/>
    <x v="0"/>
  </r>
  <r>
    <x v="19"/>
    <x v="2"/>
    <n v="18"/>
    <n v="3054301.29"/>
    <n v="696993"/>
    <n v="0"/>
    <d v="2018-06-03T00:00:00"/>
    <x v="20"/>
    <x v="5"/>
    <x v="2"/>
    <x v="1"/>
    <x v="19"/>
    <x v="4"/>
  </r>
  <r>
    <x v="23"/>
    <x v="2"/>
    <n v="17"/>
    <n v="467661.45"/>
    <n v="32504"/>
    <n v="0"/>
    <d v="2018-05-27T00:00:00"/>
    <x v="6"/>
    <x v="5"/>
    <x v="2"/>
    <x v="1"/>
    <x v="23"/>
    <x v="0"/>
  </r>
  <r>
    <x v="4"/>
    <x v="3"/>
    <n v="34"/>
    <n v="5710.64"/>
    <n v="910"/>
    <n v="0"/>
    <d v="2019-09-29T00:00:00"/>
    <x v="7"/>
    <x v="6"/>
    <x v="3"/>
    <x v="1"/>
    <x v="4"/>
    <x v="0"/>
  </r>
  <r>
    <x v="22"/>
    <x v="2"/>
    <n v="28"/>
    <n v="781936.99"/>
    <n v="256752"/>
    <n v="0"/>
    <d v="2018-08-12T00:00:00"/>
    <x v="28"/>
    <x v="11"/>
    <x v="2"/>
    <x v="1"/>
    <x v="22"/>
    <x v="5"/>
  </r>
  <r>
    <x v="20"/>
    <x v="3"/>
    <n v="10"/>
    <n v="5601.94"/>
    <n v="81"/>
    <n v="0"/>
    <d v="2019-04-14T00:00:00"/>
    <x v="12"/>
    <x v="1"/>
    <x v="3"/>
    <x v="1"/>
    <x v="20"/>
    <x v="0"/>
  </r>
  <r>
    <x v="5"/>
    <x v="1"/>
    <n v="5"/>
    <n v="2904.2"/>
    <n v="96"/>
    <n v="0"/>
    <d v="2020-03-08T00:00:00"/>
    <x v="39"/>
    <x v="9"/>
    <x v="1"/>
    <x v="1"/>
    <x v="5"/>
    <x v="0"/>
  </r>
  <r>
    <x v="12"/>
    <x v="3"/>
    <n v="19"/>
    <n v="16613807.949999999"/>
    <n v="2126915"/>
    <n v="0"/>
    <d v="2019-06-16T00:00:00"/>
    <x v="10"/>
    <x v="7"/>
    <x v="3"/>
    <x v="1"/>
    <x v="12"/>
    <x v="2"/>
  </r>
  <r>
    <x v="10"/>
    <x v="3"/>
    <n v="16"/>
    <n v="279464.03999999998"/>
    <n v="2815"/>
    <n v="0"/>
    <d v="2019-05-26T00:00:00"/>
    <x v="6"/>
    <x v="5"/>
    <x v="3"/>
    <x v="1"/>
    <x v="10"/>
    <x v="0"/>
  </r>
  <r>
    <x v="7"/>
    <x v="3"/>
    <n v="25"/>
    <n v="572.38"/>
    <n v="3"/>
    <n v="0"/>
    <d v="2019-07-28T00:00:00"/>
    <x v="40"/>
    <x v="10"/>
    <x v="3"/>
    <x v="1"/>
    <x v="7"/>
    <x v="0"/>
  </r>
  <r>
    <x v="12"/>
    <x v="3"/>
    <n v="13"/>
    <n v="17240206.710000001"/>
    <n v="2140731"/>
    <n v="0"/>
    <d v="2019-05-05T00:00:00"/>
    <x v="4"/>
    <x v="1"/>
    <x v="3"/>
    <x v="1"/>
    <x v="12"/>
    <x v="2"/>
  </r>
  <r>
    <x v="23"/>
    <x v="3"/>
    <n v="41"/>
    <n v="168595.57"/>
    <n v="58133"/>
    <n v="0"/>
    <d v="2019-11-17T00:00:00"/>
    <x v="41"/>
    <x v="8"/>
    <x v="3"/>
    <x v="1"/>
    <x v="23"/>
    <x v="0"/>
  </r>
  <r>
    <x v="25"/>
    <x v="3"/>
    <n v="27"/>
    <n v="0"/>
    <n v="0"/>
    <n v="0"/>
    <d v="2019-08-11T00:00:00"/>
    <x v="28"/>
    <x v="11"/>
    <x v="3"/>
    <x v="1"/>
    <x v="25"/>
    <x v="0"/>
  </r>
  <r>
    <x v="20"/>
    <x v="3"/>
    <n v="41"/>
    <n v="6866.01"/>
    <n v="101"/>
    <n v="0"/>
    <d v="2019-11-17T00:00:00"/>
    <x v="41"/>
    <x v="8"/>
    <x v="3"/>
    <x v="1"/>
    <x v="20"/>
    <x v="0"/>
  </r>
  <r>
    <x v="0"/>
    <x v="2"/>
    <n v="37"/>
    <n v="45926.67"/>
    <n v="4193"/>
    <n v="0"/>
    <d v="2018-10-14T00:00:00"/>
    <x v="5"/>
    <x v="4"/>
    <x v="2"/>
    <x v="1"/>
    <x v="0"/>
    <x v="0"/>
  </r>
  <r>
    <x v="11"/>
    <x v="1"/>
    <n v="6"/>
    <n v="32054.7"/>
    <n v="331"/>
    <n v="0"/>
    <d v="2020-03-15T00:00:00"/>
    <x v="16"/>
    <x v="9"/>
    <x v="1"/>
    <x v="1"/>
    <x v="11"/>
    <x v="0"/>
  </r>
  <r>
    <x v="14"/>
    <x v="2"/>
    <n v="43"/>
    <n v="16092.42"/>
    <n v="845"/>
    <n v="0"/>
    <d v="2018-11-25T00:00:00"/>
    <x v="50"/>
    <x v="8"/>
    <x v="2"/>
    <x v="1"/>
    <x v="14"/>
    <x v="0"/>
  </r>
  <r>
    <x v="20"/>
    <x v="1"/>
    <n v="4"/>
    <n v="4781.6499999999996"/>
    <n v="67"/>
    <n v="0"/>
    <d v="2020-03-01T00:00:00"/>
    <x v="0"/>
    <x v="0"/>
    <x v="1"/>
    <x v="0"/>
    <x v="20"/>
    <x v="0"/>
  </r>
  <r>
    <x v="23"/>
    <x v="1"/>
    <n v="16"/>
    <n v="321869.3"/>
    <n v="112942"/>
    <n v="0"/>
    <d v="2020-05-24T00:00:00"/>
    <x v="6"/>
    <x v="5"/>
    <x v="1"/>
    <x v="1"/>
    <x v="23"/>
    <x v="0"/>
  </r>
  <r>
    <x v="25"/>
    <x v="3"/>
    <n v="20"/>
    <n v="-74.989999999999995"/>
    <n v="-1"/>
    <n v="0"/>
    <d v="2019-06-23T00:00:00"/>
    <x v="15"/>
    <x v="7"/>
    <x v="3"/>
    <x v="1"/>
    <x v="25"/>
    <x v="0"/>
  </r>
  <r>
    <x v="1"/>
    <x v="3"/>
    <n v="17"/>
    <n v="1415951.3600000001"/>
    <n v="122485"/>
    <n v="0"/>
    <d v="2019-06-02T00:00:00"/>
    <x v="20"/>
    <x v="5"/>
    <x v="3"/>
    <x v="1"/>
    <x v="1"/>
    <x v="1"/>
  </r>
  <r>
    <x v="1"/>
    <x v="2"/>
    <n v="39"/>
    <n v="1411216.86"/>
    <n v="117416"/>
    <n v="0"/>
    <d v="2018-10-28T00:00:00"/>
    <x v="49"/>
    <x v="4"/>
    <x v="2"/>
    <x v="1"/>
    <x v="1"/>
    <x v="1"/>
  </r>
  <r>
    <x v="11"/>
    <x v="2"/>
    <n v="41"/>
    <n v="-1417.4"/>
    <n v="-4"/>
    <n v="0"/>
    <d v="2018-11-11T00:00:00"/>
    <x v="11"/>
    <x v="8"/>
    <x v="2"/>
    <x v="1"/>
    <x v="11"/>
    <x v="0"/>
  </r>
  <r>
    <x v="2"/>
    <x v="2"/>
    <n v="6"/>
    <n v="0"/>
    <n v="0"/>
    <n v="0"/>
    <d v="2018-03-11T00:00:00"/>
    <x v="39"/>
    <x v="9"/>
    <x v="2"/>
    <x v="1"/>
    <x v="2"/>
    <x v="0"/>
  </r>
  <r>
    <x v="8"/>
    <x v="4"/>
    <n v="52"/>
    <n v="276.38"/>
    <n v="57"/>
    <n v="0"/>
    <d v="2018-01-28T00:00:00"/>
    <x v="19"/>
    <x v="3"/>
    <x v="2"/>
    <x v="0"/>
    <x v="8"/>
    <x v="0"/>
  </r>
  <r>
    <x v="11"/>
    <x v="1"/>
    <n v="33"/>
    <n v="33182.660000000003"/>
    <n v="350"/>
    <n v="0"/>
    <d v="2020-09-20T00:00:00"/>
    <x v="51"/>
    <x v="6"/>
    <x v="1"/>
    <x v="1"/>
    <x v="11"/>
    <x v="0"/>
  </r>
  <r>
    <x v="1"/>
    <x v="2"/>
    <n v="34"/>
    <n v="1382510.71"/>
    <n v="114169"/>
    <n v="0"/>
    <d v="2018-09-23T00:00:00"/>
    <x v="51"/>
    <x v="6"/>
    <x v="2"/>
    <x v="1"/>
    <x v="1"/>
    <x v="1"/>
  </r>
  <r>
    <x v="23"/>
    <x v="2"/>
    <n v="23"/>
    <n v="223672.19"/>
    <n v="27019"/>
    <n v="0"/>
    <d v="2018-07-08T00:00:00"/>
    <x v="25"/>
    <x v="10"/>
    <x v="2"/>
    <x v="1"/>
    <x v="23"/>
    <x v="0"/>
  </r>
  <r>
    <x v="12"/>
    <x v="2"/>
    <n v="30"/>
    <n v="14776394.470000001"/>
    <n v="1681066"/>
    <n v="0"/>
    <d v="2018-08-26T00:00:00"/>
    <x v="18"/>
    <x v="11"/>
    <x v="2"/>
    <x v="1"/>
    <x v="12"/>
    <x v="2"/>
  </r>
  <r>
    <x v="3"/>
    <x v="2"/>
    <n v="42"/>
    <n v="18634.14"/>
    <n v="1241"/>
    <n v="0"/>
    <d v="2018-11-18T00:00:00"/>
    <x v="41"/>
    <x v="8"/>
    <x v="2"/>
    <x v="1"/>
    <x v="3"/>
    <x v="0"/>
  </r>
  <r>
    <x v="22"/>
    <x v="3"/>
    <n v="25"/>
    <n v="789212.3"/>
    <n v="271454"/>
    <n v="0"/>
    <d v="2019-07-28T00:00:00"/>
    <x v="40"/>
    <x v="10"/>
    <x v="3"/>
    <x v="1"/>
    <x v="22"/>
    <x v="5"/>
  </r>
  <r>
    <x v="0"/>
    <x v="2"/>
    <n v="29"/>
    <n v="41109.129999999997"/>
    <n v="3919"/>
    <n v="0"/>
    <d v="2018-08-19T00:00:00"/>
    <x v="30"/>
    <x v="11"/>
    <x v="2"/>
    <x v="1"/>
    <x v="0"/>
    <x v="0"/>
  </r>
  <r>
    <x v="1"/>
    <x v="0"/>
    <n v="2"/>
    <n v="1968580.7"/>
    <n v="145604"/>
    <n v="733925"/>
    <d v="2021-02-14T00:00:00"/>
    <x v="34"/>
    <x v="0"/>
    <x v="0"/>
    <x v="0"/>
    <x v="1"/>
    <x v="1"/>
  </r>
  <r>
    <x v="1"/>
    <x v="1"/>
    <n v="5"/>
    <n v="1427181.39"/>
    <n v="131496"/>
    <n v="0"/>
    <d v="2020-03-08T00:00:00"/>
    <x v="39"/>
    <x v="9"/>
    <x v="1"/>
    <x v="1"/>
    <x v="1"/>
    <x v="1"/>
  </r>
  <r>
    <x v="10"/>
    <x v="3"/>
    <n v="43"/>
    <n v="1813.14"/>
    <n v="52"/>
    <n v="0"/>
    <d v="2019-12-01T00:00:00"/>
    <x v="38"/>
    <x v="8"/>
    <x v="3"/>
    <x v="1"/>
    <x v="10"/>
    <x v="0"/>
  </r>
  <r>
    <x v="12"/>
    <x v="3"/>
    <n v="41"/>
    <n v="9058380.0299999993"/>
    <n v="1238459"/>
    <n v="0"/>
    <d v="2019-11-17T00:00:00"/>
    <x v="41"/>
    <x v="8"/>
    <x v="3"/>
    <x v="1"/>
    <x v="12"/>
    <x v="2"/>
  </r>
  <r>
    <x v="13"/>
    <x v="3"/>
    <n v="39"/>
    <n v="2327.96"/>
    <n v="30"/>
    <n v="0"/>
    <d v="2019-11-03T00:00:00"/>
    <x v="44"/>
    <x v="4"/>
    <x v="3"/>
    <x v="1"/>
    <x v="13"/>
    <x v="0"/>
  </r>
  <r>
    <x v="22"/>
    <x v="3"/>
    <n v="41"/>
    <n v="882097.13"/>
    <n v="285573"/>
    <n v="0"/>
    <d v="2019-11-17T00:00:00"/>
    <x v="41"/>
    <x v="8"/>
    <x v="3"/>
    <x v="1"/>
    <x v="22"/>
    <x v="5"/>
  </r>
  <r>
    <x v="13"/>
    <x v="1"/>
    <n v="28"/>
    <n v="24817.439999999999"/>
    <n v="370"/>
    <n v="0"/>
    <d v="2020-08-16T00:00:00"/>
    <x v="30"/>
    <x v="11"/>
    <x v="1"/>
    <x v="1"/>
    <x v="13"/>
    <x v="0"/>
  </r>
  <r>
    <x v="9"/>
    <x v="3"/>
    <n v="44"/>
    <n v="0"/>
    <n v="0"/>
    <n v="0"/>
    <d v="2019-12-08T00:00:00"/>
    <x v="35"/>
    <x v="2"/>
    <x v="3"/>
    <x v="1"/>
    <x v="9"/>
    <x v="0"/>
  </r>
  <r>
    <x v="14"/>
    <x v="3"/>
    <n v="4"/>
    <n v="23388.07"/>
    <n v="1406"/>
    <n v="0"/>
    <d v="2019-03-03T00:00:00"/>
    <x v="0"/>
    <x v="0"/>
    <x v="3"/>
    <x v="0"/>
    <x v="14"/>
    <x v="0"/>
  </r>
  <r>
    <x v="26"/>
    <x v="2"/>
    <n v="52"/>
    <n v="0"/>
    <n v="0"/>
    <n v="0"/>
    <d v="2019-01-27T00:00:00"/>
    <x v="19"/>
    <x v="3"/>
    <x v="3"/>
    <x v="0"/>
    <x v="26"/>
    <x v="0"/>
  </r>
  <r>
    <x v="21"/>
    <x v="3"/>
    <n v="39"/>
    <n v="22116.68"/>
    <n v="4182"/>
    <n v="0"/>
    <d v="2019-11-03T00:00:00"/>
    <x v="44"/>
    <x v="4"/>
    <x v="3"/>
    <x v="1"/>
    <x v="21"/>
    <x v="0"/>
  </r>
  <r>
    <x v="18"/>
    <x v="2"/>
    <n v="3"/>
    <n v="23693.279999999999"/>
    <n v="3981"/>
    <n v="0"/>
    <d v="2018-02-18T00:00:00"/>
    <x v="34"/>
    <x v="0"/>
    <x v="2"/>
    <x v="0"/>
    <x v="18"/>
    <x v="0"/>
  </r>
  <r>
    <x v="23"/>
    <x v="3"/>
    <n v="16"/>
    <n v="239169.64"/>
    <n v="69785"/>
    <n v="0"/>
    <d v="2019-05-26T00:00:00"/>
    <x v="6"/>
    <x v="5"/>
    <x v="3"/>
    <x v="1"/>
    <x v="23"/>
    <x v="0"/>
  </r>
  <r>
    <x v="1"/>
    <x v="2"/>
    <n v="16"/>
    <n v="1463106.54"/>
    <n v="117210"/>
    <n v="0"/>
    <d v="2018-05-20T00:00:00"/>
    <x v="21"/>
    <x v="5"/>
    <x v="2"/>
    <x v="1"/>
    <x v="1"/>
    <x v="1"/>
  </r>
  <r>
    <x v="6"/>
    <x v="1"/>
    <n v="15"/>
    <n v="1212.1099999999999"/>
    <n v="12"/>
    <n v="0"/>
    <d v="2020-05-17T00:00:00"/>
    <x v="21"/>
    <x v="5"/>
    <x v="1"/>
    <x v="1"/>
    <x v="6"/>
    <x v="0"/>
  </r>
  <r>
    <x v="7"/>
    <x v="3"/>
    <n v="36"/>
    <n v="0"/>
    <n v="0"/>
    <n v="0"/>
    <d v="2019-10-13T00:00:00"/>
    <x v="5"/>
    <x v="4"/>
    <x v="3"/>
    <x v="1"/>
    <x v="7"/>
    <x v="0"/>
  </r>
  <r>
    <x v="19"/>
    <x v="2"/>
    <n v="44"/>
    <n v="1095668.73"/>
    <n v="284359"/>
    <n v="0"/>
    <d v="2018-12-02T00:00:00"/>
    <x v="38"/>
    <x v="8"/>
    <x v="2"/>
    <x v="1"/>
    <x v="19"/>
    <x v="4"/>
  </r>
  <r>
    <x v="23"/>
    <x v="4"/>
    <n v="50"/>
    <n v="162680.38"/>
    <n v="19812"/>
    <n v="0"/>
    <d v="2018-01-14T00:00:00"/>
    <x v="9"/>
    <x v="3"/>
    <x v="2"/>
    <x v="0"/>
    <x v="23"/>
    <x v="0"/>
  </r>
  <r>
    <x v="3"/>
    <x v="1"/>
    <n v="43"/>
    <n v="4669.91"/>
    <n v="199"/>
    <n v="0"/>
    <d v="2020-11-29T00:00:00"/>
    <x v="38"/>
    <x v="8"/>
    <x v="1"/>
    <x v="1"/>
    <x v="3"/>
    <x v="0"/>
  </r>
  <r>
    <x v="28"/>
    <x v="1"/>
    <n v="21"/>
    <n v="134.94"/>
    <n v="3"/>
    <n v="0"/>
    <d v="2020-06-28T00:00:00"/>
    <x v="31"/>
    <x v="7"/>
    <x v="1"/>
    <x v="1"/>
    <x v="17"/>
    <x v="0"/>
  </r>
  <r>
    <x v="7"/>
    <x v="2"/>
    <n v="19"/>
    <n v="-27.06"/>
    <n v="-1"/>
    <n v="0"/>
    <d v="2018-06-10T00:00:00"/>
    <x v="8"/>
    <x v="7"/>
    <x v="2"/>
    <x v="1"/>
    <x v="7"/>
    <x v="0"/>
  </r>
  <r>
    <x v="0"/>
    <x v="3"/>
    <n v="52"/>
    <n v="36518.9"/>
    <n v="2923"/>
    <n v="0"/>
    <d v="2020-02-02T00:00:00"/>
    <x v="24"/>
    <x v="3"/>
    <x v="1"/>
    <x v="0"/>
    <x v="0"/>
    <x v="0"/>
  </r>
  <r>
    <x v="5"/>
    <x v="3"/>
    <n v="40"/>
    <n v="2399.19"/>
    <n v="44"/>
    <n v="0"/>
    <d v="2019-11-10T00:00:00"/>
    <x v="11"/>
    <x v="8"/>
    <x v="3"/>
    <x v="1"/>
    <x v="5"/>
    <x v="0"/>
  </r>
  <r>
    <x v="15"/>
    <x v="2"/>
    <n v="31"/>
    <n v="2865021.18"/>
    <n v="758227"/>
    <n v="0"/>
    <d v="2018-09-02T00:00:00"/>
    <x v="23"/>
    <x v="11"/>
    <x v="2"/>
    <x v="1"/>
    <x v="15"/>
    <x v="3"/>
  </r>
  <r>
    <x v="15"/>
    <x v="3"/>
    <n v="1"/>
    <n v="1896678.62"/>
    <n v="650415"/>
    <n v="0"/>
    <d v="2019-02-10T00:00:00"/>
    <x v="29"/>
    <x v="0"/>
    <x v="3"/>
    <x v="0"/>
    <x v="15"/>
    <x v="3"/>
  </r>
  <r>
    <x v="12"/>
    <x v="2"/>
    <n v="22"/>
    <n v="19089143.23"/>
    <n v="1971255"/>
    <n v="0"/>
    <d v="2018-07-01T00:00:00"/>
    <x v="31"/>
    <x v="7"/>
    <x v="2"/>
    <x v="1"/>
    <x v="12"/>
    <x v="2"/>
  </r>
  <r>
    <x v="4"/>
    <x v="1"/>
    <n v="34"/>
    <n v="174171.07"/>
    <n v="32829"/>
    <n v="0"/>
    <d v="2020-09-27T00:00:00"/>
    <x v="7"/>
    <x v="6"/>
    <x v="1"/>
    <x v="1"/>
    <x v="4"/>
    <x v="0"/>
  </r>
  <r>
    <x v="3"/>
    <x v="1"/>
    <n v="18"/>
    <n v="21168.02"/>
    <n v="1662"/>
    <n v="0"/>
    <d v="2020-06-07T00:00:00"/>
    <x v="8"/>
    <x v="7"/>
    <x v="1"/>
    <x v="1"/>
    <x v="3"/>
    <x v="0"/>
  </r>
  <r>
    <x v="4"/>
    <x v="1"/>
    <n v="11"/>
    <n v="3279.3"/>
    <n v="542"/>
    <n v="0"/>
    <d v="2020-04-19T00:00:00"/>
    <x v="1"/>
    <x v="1"/>
    <x v="1"/>
    <x v="1"/>
    <x v="4"/>
    <x v="0"/>
  </r>
  <r>
    <x v="20"/>
    <x v="1"/>
    <n v="42"/>
    <n v="6362.13"/>
    <n v="91"/>
    <n v="0"/>
    <d v="2020-11-22T00:00:00"/>
    <x v="50"/>
    <x v="8"/>
    <x v="1"/>
    <x v="1"/>
    <x v="20"/>
    <x v="0"/>
  </r>
  <r>
    <x v="5"/>
    <x v="1"/>
    <n v="38"/>
    <n v="2714.04"/>
    <n v="88"/>
    <n v="0"/>
    <d v="2020-10-25T00:00:00"/>
    <x v="49"/>
    <x v="4"/>
    <x v="1"/>
    <x v="1"/>
    <x v="5"/>
    <x v="0"/>
  </r>
  <r>
    <x v="12"/>
    <x v="1"/>
    <n v="3"/>
    <n v="8851224.3499999996"/>
    <n v="1239112"/>
    <n v="0"/>
    <d v="2020-02-23T00:00:00"/>
    <x v="27"/>
    <x v="0"/>
    <x v="1"/>
    <x v="0"/>
    <x v="12"/>
    <x v="2"/>
  </r>
  <r>
    <x v="14"/>
    <x v="3"/>
    <n v="24"/>
    <n v="81788"/>
    <n v="9648"/>
    <n v="0"/>
    <d v="2019-07-21T00:00:00"/>
    <x v="22"/>
    <x v="10"/>
    <x v="3"/>
    <x v="1"/>
    <x v="14"/>
    <x v="0"/>
  </r>
  <r>
    <x v="18"/>
    <x v="2"/>
    <n v="20"/>
    <n v="5562.64"/>
    <n v="904"/>
    <n v="0"/>
    <d v="2018-06-17T00:00:00"/>
    <x v="10"/>
    <x v="7"/>
    <x v="2"/>
    <x v="1"/>
    <x v="18"/>
    <x v="0"/>
  </r>
  <r>
    <x v="5"/>
    <x v="2"/>
    <n v="8"/>
    <n v="16000.65"/>
    <n v="588"/>
    <n v="0"/>
    <d v="2018-03-25T00:00:00"/>
    <x v="36"/>
    <x v="9"/>
    <x v="2"/>
    <x v="1"/>
    <x v="5"/>
    <x v="0"/>
  </r>
  <r>
    <x v="0"/>
    <x v="1"/>
    <n v="20"/>
    <n v="36677.050000000003"/>
    <n v="2971"/>
    <n v="0"/>
    <d v="2020-06-21T00:00:00"/>
    <x v="15"/>
    <x v="7"/>
    <x v="1"/>
    <x v="1"/>
    <x v="0"/>
    <x v="0"/>
  </r>
  <r>
    <x v="5"/>
    <x v="1"/>
    <n v="52"/>
    <n v="5292.76"/>
    <n v="162"/>
    <n v="2298"/>
    <d v="2021-01-31T00:00:00"/>
    <x v="24"/>
    <x v="3"/>
    <x v="0"/>
    <x v="0"/>
    <x v="5"/>
    <x v="0"/>
  </r>
  <r>
    <x v="3"/>
    <x v="4"/>
    <n v="49"/>
    <n v="8358.01"/>
    <n v="694"/>
    <n v="0"/>
    <d v="2018-01-07T00:00:00"/>
    <x v="3"/>
    <x v="3"/>
    <x v="2"/>
    <x v="0"/>
    <x v="3"/>
    <x v="0"/>
  </r>
  <r>
    <x v="12"/>
    <x v="1"/>
    <n v="1"/>
    <n v="7842656.54"/>
    <n v="1110300"/>
    <n v="0"/>
    <d v="2020-02-09T00:00:00"/>
    <x v="29"/>
    <x v="0"/>
    <x v="1"/>
    <x v="0"/>
    <x v="12"/>
    <x v="2"/>
  </r>
  <r>
    <x v="18"/>
    <x v="1"/>
    <n v="46"/>
    <n v="304719.71999999997"/>
    <n v="59215"/>
    <n v="0"/>
    <d v="2020-12-20T00:00:00"/>
    <x v="46"/>
    <x v="2"/>
    <x v="1"/>
    <x v="1"/>
    <x v="18"/>
    <x v="0"/>
  </r>
  <r>
    <x v="5"/>
    <x v="1"/>
    <n v="42"/>
    <n v="6098.02"/>
    <n v="218"/>
    <n v="0"/>
    <d v="2020-11-22T00:00:00"/>
    <x v="50"/>
    <x v="8"/>
    <x v="1"/>
    <x v="1"/>
    <x v="5"/>
    <x v="0"/>
  </r>
  <r>
    <x v="18"/>
    <x v="3"/>
    <n v="34"/>
    <n v="254612.63"/>
    <n v="49387"/>
    <n v="0"/>
    <d v="2019-09-29T00:00:00"/>
    <x v="7"/>
    <x v="6"/>
    <x v="3"/>
    <x v="1"/>
    <x v="18"/>
    <x v="0"/>
  </r>
  <r>
    <x v="23"/>
    <x v="3"/>
    <n v="40"/>
    <n v="157631.72"/>
    <n v="56927"/>
    <n v="0"/>
    <d v="2019-11-10T00:00:00"/>
    <x v="11"/>
    <x v="8"/>
    <x v="3"/>
    <x v="1"/>
    <x v="23"/>
    <x v="0"/>
  </r>
  <r>
    <x v="14"/>
    <x v="3"/>
    <n v="40"/>
    <n v="37276.839999999997"/>
    <n v="5470"/>
    <n v="0"/>
    <d v="2019-11-10T00:00:00"/>
    <x v="11"/>
    <x v="8"/>
    <x v="3"/>
    <x v="1"/>
    <x v="14"/>
    <x v="0"/>
  </r>
  <r>
    <x v="12"/>
    <x v="1"/>
    <n v="38"/>
    <n v="18911804.5"/>
    <n v="1597230"/>
    <n v="0"/>
    <d v="2020-10-25T00:00:00"/>
    <x v="49"/>
    <x v="4"/>
    <x v="1"/>
    <x v="1"/>
    <x v="12"/>
    <x v="2"/>
  </r>
  <r>
    <x v="20"/>
    <x v="2"/>
    <n v="16"/>
    <n v="7344.67"/>
    <n v="115"/>
    <n v="0"/>
    <d v="2018-05-20T00:00:00"/>
    <x v="21"/>
    <x v="5"/>
    <x v="2"/>
    <x v="1"/>
    <x v="20"/>
    <x v="0"/>
  </r>
  <r>
    <x v="22"/>
    <x v="3"/>
    <n v="20"/>
    <n v="845363.36"/>
    <n v="279505"/>
    <n v="0"/>
    <d v="2019-06-23T00:00:00"/>
    <x v="15"/>
    <x v="7"/>
    <x v="3"/>
    <x v="1"/>
    <x v="22"/>
    <x v="5"/>
  </r>
  <r>
    <x v="6"/>
    <x v="3"/>
    <n v="39"/>
    <n v="250"/>
    <n v="2"/>
    <n v="0"/>
    <d v="2019-11-03T00:00:00"/>
    <x v="44"/>
    <x v="4"/>
    <x v="3"/>
    <x v="1"/>
    <x v="6"/>
    <x v="0"/>
  </r>
  <r>
    <x v="11"/>
    <x v="2"/>
    <n v="8"/>
    <n v="984.25"/>
    <n v="3"/>
    <n v="0"/>
    <d v="2018-03-25T00:00:00"/>
    <x v="36"/>
    <x v="9"/>
    <x v="2"/>
    <x v="1"/>
    <x v="11"/>
    <x v="0"/>
  </r>
  <r>
    <x v="15"/>
    <x v="1"/>
    <n v="30"/>
    <n v="3263064.03"/>
    <n v="820237"/>
    <n v="0"/>
    <d v="2020-08-30T00:00:00"/>
    <x v="23"/>
    <x v="11"/>
    <x v="1"/>
    <x v="1"/>
    <x v="15"/>
    <x v="3"/>
  </r>
  <r>
    <x v="23"/>
    <x v="3"/>
    <n v="2"/>
    <n v="165832.26"/>
    <n v="50121"/>
    <n v="0"/>
    <d v="2019-02-17T00:00:00"/>
    <x v="34"/>
    <x v="0"/>
    <x v="3"/>
    <x v="0"/>
    <x v="23"/>
    <x v="0"/>
  </r>
  <r>
    <x v="15"/>
    <x v="2"/>
    <n v="51"/>
    <n v="1686336.92"/>
    <n v="612009"/>
    <n v="0"/>
    <d v="2019-01-20T00:00:00"/>
    <x v="14"/>
    <x v="3"/>
    <x v="3"/>
    <x v="0"/>
    <x v="15"/>
    <x v="3"/>
  </r>
  <r>
    <x v="23"/>
    <x v="1"/>
    <n v="6"/>
    <n v="248558.14"/>
    <n v="91228"/>
    <n v="0"/>
    <d v="2020-03-15T00:00:00"/>
    <x v="16"/>
    <x v="9"/>
    <x v="1"/>
    <x v="1"/>
    <x v="23"/>
    <x v="0"/>
  </r>
  <r>
    <x v="2"/>
    <x v="1"/>
    <n v="26"/>
    <n v="2406.08"/>
    <n v="504"/>
    <n v="0"/>
    <d v="2020-08-02T00:00:00"/>
    <x v="26"/>
    <x v="10"/>
    <x v="1"/>
    <x v="1"/>
    <x v="2"/>
    <x v="0"/>
  </r>
  <r>
    <x v="25"/>
    <x v="2"/>
    <n v="18"/>
    <n v="967.37"/>
    <n v="13"/>
    <n v="0"/>
    <d v="2018-06-03T00:00:00"/>
    <x v="20"/>
    <x v="5"/>
    <x v="2"/>
    <x v="1"/>
    <x v="25"/>
    <x v="0"/>
  </r>
  <r>
    <x v="6"/>
    <x v="2"/>
    <n v="43"/>
    <n v="-95.49"/>
    <n v="-1"/>
    <n v="0"/>
    <d v="2018-11-25T00:00:00"/>
    <x v="50"/>
    <x v="8"/>
    <x v="2"/>
    <x v="1"/>
    <x v="6"/>
    <x v="0"/>
  </r>
  <r>
    <x v="18"/>
    <x v="3"/>
    <n v="8"/>
    <n v="35777.56"/>
    <n v="3739"/>
    <n v="0"/>
    <d v="2019-03-31T00:00:00"/>
    <x v="42"/>
    <x v="9"/>
    <x v="3"/>
    <x v="1"/>
    <x v="18"/>
    <x v="0"/>
  </r>
  <r>
    <x v="23"/>
    <x v="3"/>
    <n v="48"/>
    <n v="165269.59"/>
    <n v="59028"/>
    <n v="0"/>
    <d v="2020-01-05T00:00:00"/>
    <x v="3"/>
    <x v="3"/>
    <x v="1"/>
    <x v="0"/>
    <x v="23"/>
    <x v="0"/>
  </r>
  <r>
    <x v="25"/>
    <x v="3"/>
    <n v="7"/>
    <n v="661.44"/>
    <n v="8"/>
    <n v="0"/>
    <d v="2019-03-24T00:00:00"/>
    <x v="36"/>
    <x v="9"/>
    <x v="3"/>
    <x v="1"/>
    <x v="25"/>
    <x v="0"/>
  </r>
  <r>
    <x v="20"/>
    <x v="3"/>
    <n v="33"/>
    <n v="8549.2999999999993"/>
    <n v="121"/>
    <n v="0"/>
    <d v="2019-09-22T00:00:00"/>
    <x v="51"/>
    <x v="6"/>
    <x v="3"/>
    <x v="1"/>
    <x v="20"/>
    <x v="0"/>
  </r>
  <r>
    <x v="9"/>
    <x v="2"/>
    <n v="48"/>
    <n v="-851.89"/>
    <n v="-43"/>
    <n v="0"/>
    <d v="2018-12-30T00:00:00"/>
    <x v="2"/>
    <x v="2"/>
    <x v="2"/>
    <x v="1"/>
    <x v="9"/>
    <x v="0"/>
  </r>
  <r>
    <x v="19"/>
    <x v="2"/>
    <n v="42"/>
    <n v="1247341.19"/>
    <n v="314179"/>
    <n v="0"/>
    <d v="2018-11-18T00:00:00"/>
    <x v="41"/>
    <x v="8"/>
    <x v="2"/>
    <x v="1"/>
    <x v="19"/>
    <x v="4"/>
  </r>
  <r>
    <x v="1"/>
    <x v="3"/>
    <n v="44"/>
    <n v="1354913.45"/>
    <n v="123987"/>
    <n v="0"/>
    <d v="2019-12-08T00:00:00"/>
    <x v="35"/>
    <x v="2"/>
    <x v="3"/>
    <x v="1"/>
    <x v="1"/>
    <x v="1"/>
  </r>
  <r>
    <x v="21"/>
    <x v="2"/>
    <n v="21"/>
    <n v="14467.76"/>
    <n v="5639"/>
    <n v="0"/>
    <d v="2018-06-24T00:00:00"/>
    <x v="15"/>
    <x v="7"/>
    <x v="2"/>
    <x v="1"/>
    <x v="21"/>
    <x v="0"/>
  </r>
  <r>
    <x v="13"/>
    <x v="3"/>
    <n v="41"/>
    <n v="1663.56"/>
    <n v="25"/>
    <n v="0"/>
    <d v="2019-11-17T00:00:00"/>
    <x v="41"/>
    <x v="8"/>
    <x v="3"/>
    <x v="1"/>
    <x v="13"/>
    <x v="0"/>
  </r>
  <r>
    <x v="0"/>
    <x v="2"/>
    <n v="48"/>
    <n v="29378.66"/>
    <n v="2818"/>
    <n v="0"/>
    <d v="2018-12-30T00:00:00"/>
    <x v="2"/>
    <x v="2"/>
    <x v="2"/>
    <x v="1"/>
    <x v="0"/>
    <x v="0"/>
  </r>
  <r>
    <x v="9"/>
    <x v="2"/>
    <n v="4"/>
    <n v="320273.21000000002"/>
    <n v="18009"/>
    <n v="0"/>
    <d v="2018-02-25T00:00:00"/>
    <x v="27"/>
    <x v="0"/>
    <x v="2"/>
    <x v="0"/>
    <x v="9"/>
    <x v="0"/>
  </r>
  <r>
    <x v="5"/>
    <x v="4"/>
    <n v="49"/>
    <n v="2487.8000000000002"/>
    <n v="101"/>
    <n v="0"/>
    <d v="2018-01-07T00:00:00"/>
    <x v="3"/>
    <x v="3"/>
    <x v="2"/>
    <x v="0"/>
    <x v="5"/>
    <x v="0"/>
  </r>
  <r>
    <x v="23"/>
    <x v="3"/>
    <n v="15"/>
    <n v="179483.88"/>
    <n v="57366"/>
    <n v="0"/>
    <d v="2019-05-19T00:00:00"/>
    <x v="21"/>
    <x v="5"/>
    <x v="3"/>
    <x v="1"/>
    <x v="23"/>
    <x v="0"/>
  </r>
  <r>
    <x v="18"/>
    <x v="2"/>
    <n v="46"/>
    <n v="30882.37"/>
    <n v="5203"/>
    <n v="0"/>
    <d v="2018-12-16T00:00:00"/>
    <x v="13"/>
    <x v="2"/>
    <x v="2"/>
    <x v="1"/>
    <x v="18"/>
    <x v="0"/>
  </r>
  <r>
    <x v="9"/>
    <x v="2"/>
    <n v="18"/>
    <n v="316734.7"/>
    <n v="17817"/>
    <n v="0"/>
    <d v="2018-06-03T00:00:00"/>
    <x v="20"/>
    <x v="5"/>
    <x v="2"/>
    <x v="1"/>
    <x v="9"/>
    <x v="0"/>
  </r>
  <r>
    <x v="9"/>
    <x v="1"/>
    <n v="33"/>
    <n v="0"/>
    <n v="0"/>
    <n v="0"/>
    <d v="2020-09-20T00:00:00"/>
    <x v="51"/>
    <x v="6"/>
    <x v="1"/>
    <x v="1"/>
    <x v="9"/>
    <x v="0"/>
  </r>
  <r>
    <x v="1"/>
    <x v="2"/>
    <n v="40"/>
    <n v="1452567.69"/>
    <n v="119911"/>
    <n v="0"/>
    <d v="2018-11-04T00:00:00"/>
    <x v="44"/>
    <x v="4"/>
    <x v="2"/>
    <x v="1"/>
    <x v="1"/>
    <x v="1"/>
  </r>
  <r>
    <x v="4"/>
    <x v="3"/>
    <n v="4"/>
    <n v="8285.4"/>
    <n v="2233"/>
    <n v="0"/>
    <d v="2019-03-03T00:00:00"/>
    <x v="0"/>
    <x v="0"/>
    <x v="3"/>
    <x v="0"/>
    <x v="4"/>
    <x v="0"/>
  </r>
  <r>
    <x v="26"/>
    <x v="3"/>
    <n v="4"/>
    <n v="307.51"/>
    <n v="59"/>
    <n v="0"/>
    <d v="2019-03-03T00:00:00"/>
    <x v="0"/>
    <x v="0"/>
    <x v="3"/>
    <x v="0"/>
    <x v="26"/>
    <x v="0"/>
  </r>
  <r>
    <x v="18"/>
    <x v="1"/>
    <n v="5"/>
    <n v="254203.8"/>
    <n v="51254"/>
    <n v="0"/>
    <d v="2020-03-08T00:00:00"/>
    <x v="39"/>
    <x v="9"/>
    <x v="1"/>
    <x v="1"/>
    <x v="18"/>
    <x v="0"/>
  </r>
  <r>
    <x v="23"/>
    <x v="2"/>
    <n v="48"/>
    <n v="121184.82"/>
    <n v="39267"/>
    <n v="0"/>
    <d v="2018-12-30T00:00:00"/>
    <x v="2"/>
    <x v="2"/>
    <x v="2"/>
    <x v="1"/>
    <x v="23"/>
    <x v="0"/>
  </r>
  <r>
    <x v="4"/>
    <x v="3"/>
    <n v="9"/>
    <n v="6638.41"/>
    <n v="1249"/>
    <n v="0"/>
    <d v="2019-04-07T00:00:00"/>
    <x v="45"/>
    <x v="1"/>
    <x v="3"/>
    <x v="1"/>
    <x v="4"/>
    <x v="0"/>
  </r>
  <r>
    <x v="6"/>
    <x v="2"/>
    <n v="33"/>
    <n v="770"/>
    <n v="8"/>
    <n v="0"/>
    <d v="2018-09-16T00:00:00"/>
    <x v="37"/>
    <x v="6"/>
    <x v="2"/>
    <x v="1"/>
    <x v="6"/>
    <x v="0"/>
  </r>
  <r>
    <x v="18"/>
    <x v="3"/>
    <n v="33"/>
    <n v="280774.5"/>
    <n v="54692"/>
    <n v="0"/>
    <d v="2019-09-22T00:00:00"/>
    <x v="51"/>
    <x v="6"/>
    <x v="3"/>
    <x v="1"/>
    <x v="18"/>
    <x v="0"/>
  </r>
  <r>
    <x v="26"/>
    <x v="3"/>
    <n v="9"/>
    <n v="47.04"/>
    <n v="12"/>
    <n v="0"/>
    <d v="2019-04-07T00:00:00"/>
    <x v="45"/>
    <x v="1"/>
    <x v="3"/>
    <x v="1"/>
    <x v="26"/>
    <x v="0"/>
  </r>
  <r>
    <x v="27"/>
    <x v="2"/>
    <n v="33"/>
    <n v="0"/>
    <n v="0"/>
    <n v="0"/>
    <d v="2018-09-16T00:00:00"/>
    <x v="37"/>
    <x v="6"/>
    <x v="2"/>
    <x v="1"/>
    <x v="27"/>
    <x v="0"/>
  </r>
  <r>
    <x v="7"/>
    <x v="1"/>
    <n v="22"/>
    <n v="0"/>
    <n v="0"/>
    <n v="0"/>
    <d v="2020-07-05T00:00:00"/>
    <x v="25"/>
    <x v="10"/>
    <x v="1"/>
    <x v="1"/>
    <x v="7"/>
    <x v="0"/>
  </r>
  <r>
    <x v="21"/>
    <x v="3"/>
    <n v="28"/>
    <n v="20127.16"/>
    <n v="5873"/>
    <n v="0"/>
    <d v="2019-08-18T00:00:00"/>
    <x v="30"/>
    <x v="11"/>
    <x v="3"/>
    <x v="1"/>
    <x v="21"/>
    <x v="0"/>
  </r>
  <r>
    <x v="25"/>
    <x v="3"/>
    <n v="38"/>
    <n v="0"/>
    <n v="0"/>
    <n v="0"/>
    <d v="2019-10-27T00:00:00"/>
    <x v="49"/>
    <x v="4"/>
    <x v="3"/>
    <x v="1"/>
    <x v="25"/>
    <x v="0"/>
  </r>
  <r>
    <x v="17"/>
    <x v="2"/>
    <n v="23"/>
    <n v="0"/>
    <n v="0"/>
    <n v="0"/>
    <d v="2018-07-08T00:00:00"/>
    <x v="25"/>
    <x v="10"/>
    <x v="2"/>
    <x v="1"/>
    <x v="17"/>
    <x v="0"/>
  </r>
  <r>
    <x v="22"/>
    <x v="3"/>
    <n v="11"/>
    <n v="818842.2"/>
    <n v="273127"/>
    <n v="0"/>
    <d v="2019-04-21T00:00:00"/>
    <x v="1"/>
    <x v="1"/>
    <x v="3"/>
    <x v="1"/>
    <x v="22"/>
    <x v="5"/>
  </r>
  <r>
    <x v="8"/>
    <x v="2"/>
    <n v="18"/>
    <n v="-41.94"/>
    <n v="-5"/>
    <n v="0"/>
    <d v="2018-06-03T00:00:00"/>
    <x v="20"/>
    <x v="5"/>
    <x v="2"/>
    <x v="1"/>
    <x v="8"/>
    <x v="0"/>
  </r>
  <r>
    <x v="10"/>
    <x v="3"/>
    <n v="44"/>
    <n v="974.95"/>
    <n v="29"/>
    <n v="0"/>
    <d v="2019-12-08T00:00:00"/>
    <x v="35"/>
    <x v="2"/>
    <x v="3"/>
    <x v="1"/>
    <x v="10"/>
    <x v="0"/>
  </r>
  <r>
    <x v="23"/>
    <x v="3"/>
    <n v="31"/>
    <n v="153017.26999999999"/>
    <n v="55901"/>
    <n v="0"/>
    <d v="2019-09-08T00:00:00"/>
    <x v="32"/>
    <x v="6"/>
    <x v="3"/>
    <x v="1"/>
    <x v="23"/>
    <x v="0"/>
  </r>
  <r>
    <x v="14"/>
    <x v="2"/>
    <n v="46"/>
    <n v="11037.27"/>
    <n v="554"/>
    <n v="0"/>
    <d v="2018-12-16T00:00:00"/>
    <x v="13"/>
    <x v="2"/>
    <x v="2"/>
    <x v="1"/>
    <x v="14"/>
    <x v="0"/>
  </r>
  <r>
    <x v="14"/>
    <x v="2"/>
    <n v="8"/>
    <n v="21179.02"/>
    <n v="1048"/>
    <n v="0"/>
    <d v="2018-03-25T00:00:00"/>
    <x v="36"/>
    <x v="9"/>
    <x v="2"/>
    <x v="1"/>
    <x v="14"/>
    <x v="0"/>
  </r>
  <r>
    <x v="9"/>
    <x v="2"/>
    <n v="22"/>
    <n v="301878.65000000002"/>
    <n v="16880"/>
    <n v="0"/>
    <d v="2018-07-01T00:00:00"/>
    <x v="31"/>
    <x v="7"/>
    <x v="2"/>
    <x v="1"/>
    <x v="9"/>
    <x v="0"/>
  </r>
  <r>
    <x v="13"/>
    <x v="1"/>
    <n v="12"/>
    <n v="18099.39"/>
    <n v="377"/>
    <n v="0"/>
    <d v="2020-04-26T00:00:00"/>
    <x v="47"/>
    <x v="1"/>
    <x v="1"/>
    <x v="1"/>
    <x v="13"/>
    <x v="0"/>
  </r>
  <r>
    <x v="18"/>
    <x v="3"/>
    <n v="37"/>
    <n v="255006.88"/>
    <n v="52721"/>
    <n v="0"/>
    <d v="2019-10-20T00:00:00"/>
    <x v="33"/>
    <x v="4"/>
    <x v="3"/>
    <x v="1"/>
    <x v="18"/>
    <x v="0"/>
  </r>
  <r>
    <x v="15"/>
    <x v="2"/>
    <n v="45"/>
    <n v="1604387.82"/>
    <n v="562680"/>
    <n v="0"/>
    <d v="2018-12-09T00:00:00"/>
    <x v="35"/>
    <x v="2"/>
    <x v="2"/>
    <x v="1"/>
    <x v="15"/>
    <x v="3"/>
  </r>
  <r>
    <x v="14"/>
    <x v="1"/>
    <n v="25"/>
    <n v="190529.32"/>
    <n v="21710"/>
    <n v="0"/>
    <d v="2020-07-26T00:00:00"/>
    <x v="40"/>
    <x v="10"/>
    <x v="1"/>
    <x v="1"/>
    <x v="14"/>
    <x v="0"/>
  </r>
  <r>
    <x v="15"/>
    <x v="3"/>
    <n v="16"/>
    <n v="4269382.82"/>
    <n v="1216104"/>
    <n v="0"/>
    <d v="2019-05-26T00:00:00"/>
    <x v="6"/>
    <x v="5"/>
    <x v="3"/>
    <x v="1"/>
    <x v="15"/>
    <x v="3"/>
  </r>
  <r>
    <x v="15"/>
    <x v="3"/>
    <n v="25"/>
    <n v="2953441.85"/>
    <n v="818959"/>
    <n v="0"/>
    <d v="2019-07-28T00:00:00"/>
    <x v="40"/>
    <x v="10"/>
    <x v="3"/>
    <x v="1"/>
    <x v="15"/>
    <x v="3"/>
  </r>
  <r>
    <x v="15"/>
    <x v="2"/>
    <n v="3"/>
    <n v="2240407.46"/>
    <n v="760462"/>
    <n v="0"/>
    <d v="2018-02-18T00:00:00"/>
    <x v="34"/>
    <x v="0"/>
    <x v="2"/>
    <x v="0"/>
    <x v="15"/>
    <x v="3"/>
  </r>
  <r>
    <x v="4"/>
    <x v="2"/>
    <n v="36"/>
    <n v="23049.8"/>
    <n v="7987"/>
    <n v="0"/>
    <d v="2018-10-07T00:00:00"/>
    <x v="43"/>
    <x v="4"/>
    <x v="2"/>
    <x v="1"/>
    <x v="4"/>
    <x v="0"/>
  </r>
  <r>
    <x v="6"/>
    <x v="1"/>
    <n v="12"/>
    <n v="500.03"/>
    <n v="8"/>
    <n v="0"/>
    <d v="2020-04-26T00:00:00"/>
    <x v="47"/>
    <x v="1"/>
    <x v="1"/>
    <x v="1"/>
    <x v="6"/>
    <x v="0"/>
  </r>
  <r>
    <x v="8"/>
    <x v="2"/>
    <n v="51"/>
    <n v="0"/>
    <n v="0"/>
    <n v="0"/>
    <d v="2019-01-20T00:00:00"/>
    <x v="14"/>
    <x v="3"/>
    <x v="3"/>
    <x v="0"/>
    <x v="8"/>
    <x v="0"/>
  </r>
  <r>
    <x v="11"/>
    <x v="3"/>
    <n v="16"/>
    <n v="0"/>
    <n v="0"/>
    <n v="0"/>
    <d v="2019-05-26T00:00:00"/>
    <x v="6"/>
    <x v="5"/>
    <x v="3"/>
    <x v="1"/>
    <x v="11"/>
    <x v="0"/>
  </r>
  <r>
    <x v="13"/>
    <x v="2"/>
    <n v="14"/>
    <n v="1192.04"/>
    <n v="22"/>
    <n v="0"/>
    <d v="2018-05-06T00:00:00"/>
    <x v="4"/>
    <x v="1"/>
    <x v="2"/>
    <x v="1"/>
    <x v="13"/>
    <x v="0"/>
  </r>
  <r>
    <x v="10"/>
    <x v="1"/>
    <n v="48"/>
    <n v="0"/>
    <n v="0"/>
    <n v="0"/>
    <d v="2021-01-03T00:00:00"/>
    <x v="3"/>
    <x v="3"/>
    <x v="0"/>
    <x v="0"/>
    <x v="10"/>
    <x v="0"/>
  </r>
  <r>
    <x v="18"/>
    <x v="1"/>
    <n v="50"/>
    <n v="298375.67999999999"/>
    <n v="59158"/>
    <n v="0"/>
    <d v="2021-01-17T00:00:00"/>
    <x v="14"/>
    <x v="3"/>
    <x v="0"/>
    <x v="0"/>
    <x v="18"/>
    <x v="0"/>
  </r>
  <r>
    <x v="13"/>
    <x v="3"/>
    <n v="5"/>
    <n v="667.66"/>
    <n v="15"/>
    <n v="0"/>
    <d v="2019-03-10T00:00:00"/>
    <x v="39"/>
    <x v="9"/>
    <x v="3"/>
    <x v="1"/>
    <x v="13"/>
    <x v="0"/>
  </r>
  <r>
    <x v="19"/>
    <x v="3"/>
    <n v="25"/>
    <n v="2565134.2200000002"/>
    <n v="604267"/>
    <n v="0"/>
    <d v="2019-07-28T00:00:00"/>
    <x v="40"/>
    <x v="10"/>
    <x v="3"/>
    <x v="1"/>
    <x v="19"/>
    <x v="4"/>
  </r>
  <r>
    <x v="15"/>
    <x v="3"/>
    <n v="37"/>
    <n v="2592509.77"/>
    <n v="711231"/>
    <n v="0"/>
    <d v="2019-10-20T00:00:00"/>
    <x v="33"/>
    <x v="4"/>
    <x v="3"/>
    <x v="1"/>
    <x v="15"/>
    <x v="3"/>
  </r>
  <r>
    <x v="23"/>
    <x v="2"/>
    <n v="7"/>
    <n v="356223.61"/>
    <n v="35918"/>
    <n v="0"/>
    <d v="2018-03-18T00:00:00"/>
    <x v="16"/>
    <x v="9"/>
    <x v="2"/>
    <x v="1"/>
    <x v="23"/>
    <x v="0"/>
  </r>
  <r>
    <x v="6"/>
    <x v="3"/>
    <n v="46"/>
    <n v="25"/>
    <n v="1"/>
    <n v="0"/>
    <d v="2019-12-22T00:00:00"/>
    <x v="46"/>
    <x v="2"/>
    <x v="3"/>
    <x v="1"/>
    <x v="6"/>
    <x v="0"/>
  </r>
  <r>
    <x v="8"/>
    <x v="3"/>
    <n v="9"/>
    <n v="0"/>
    <n v="0"/>
    <n v="0"/>
    <d v="2019-04-07T00:00:00"/>
    <x v="45"/>
    <x v="1"/>
    <x v="3"/>
    <x v="1"/>
    <x v="8"/>
    <x v="0"/>
  </r>
  <r>
    <x v="13"/>
    <x v="2"/>
    <n v="47"/>
    <n v="536.20000000000005"/>
    <n v="12"/>
    <n v="0"/>
    <d v="2018-12-23T00:00:00"/>
    <x v="46"/>
    <x v="2"/>
    <x v="2"/>
    <x v="1"/>
    <x v="13"/>
    <x v="0"/>
  </r>
  <r>
    <x v="19"/>
    <x v="1"/>
    <n v="26"/>
    <n v="2945444.92"/>
    <n v="615691"/>
    <n v="0"/>
    <d v="2020-08-02T00:00:00"/>
    <x v="26"/>
    <x v="10"/>
    <x v="1"/>
    <x v="1"/>
    <x v="19"/>
    <x v="4"/>
  </r>
  <r>
    <x v="0"/>
    <x v="1"/>
    <n v="3"/>
    <n v="41799.870000000003"/>
    <n v="3441"/>
    <n v="0"/>
    <d v="2020-02-23T00:00:00"/>
    <x v="27"/>
    <x v="0"/>
    <x v="1"/>
    <x v="0"/>
    <x v="0"/>
    <x v="0"/>
  </r>
  <r>
    <x v="7"/>
    <x v="2"/>
    <n v="33"/>
    <n v="244.76"/>
    <n v="2"/>
    <n v="0"/>
    <d v="2018-09-16T00:00:00"/>
    <x v="37"/>
    <x v="6"/>
    <x v="2"/>
    <x v="1"/>
    <x v="7"/>
    <x v="0"/>
  </r>
  <r>
    <x v="7"/>
    <x v="2"/>
    <n v="24"/>
    <n v="29.43"/>
    <n v="1"/>
    <n v="0"/>
    <d v="2018-07-15T00:00:00"/>
    <x v="17"/>
    <x v="10"/>
    <x v="2"/>
    <x v="1"/>
    <x v="7"/>
    <x v="0"/>
  </r>
  <r>
    <x v="21"/>
    <x v="2"/>
    <n v="40"/>
    <n v="15894.87"/>
    <n v="6206"/>
    <n v="0"/>
    <d v="2018-11-04T00:00:00"/>
    <x v="44"/>
    <x v="4"/>
    <x v="2"/>
    <x v="1"/>
    <x v="21"/>
    <x v="0"/>
  </r>
  <r>
    <x v="2"/>
    <x v="3"/>
    <n v="33"/>
    <n v="3842.43"/>
    <n v="791"/>
    <n v="0"/>
    <d v="2019-09-22T00:00:00"/>
    <x v="51"/>
    <x v="6"/>
    <x v="3"/>
    <x v="1"/>
    <x v="2"/>
    <x v="0"/>
  </r>
  <r>
    <x v="17"/>
    <x v="2"/>
    <n v="37"/>
    <n v="0"/>
    <n v="0"/>
    <n v="0"/>
    <d v="2018-10-14T00:00:00"/>
    <x v="5"/>
    <x v="4"/>
    <x v="2"/>
    <x v="1"/>
    <x v="17"/>
    <x v="0"/>
  </r>
  <r>
    <x v="14"/>
    <x v="2"/>
    <n v="10"/>
    <n v="33178.31"/>
    <n v="1632"/>
    <n v="0"/>
    <d v="2018-04-08T00:00:00"/>
    <x v="45"/>
    <x v="1"/>
    <x v="2"/>
    <x v="1"/>
    <x v="14"/>
    <x v="0"/>
  </r>
  <r>
    <x v="7"/>
    <x v="3"/>
    <n v="5"/>
    <n v="16050"/>
    <n v="15"/>
    <n v="0"/>
    <d v="2019-03-10T00:00:00"/>
    <x v="39"/>
    <x v="9"/>
    <x v="3"/>
    <x v="1"/>
    <x v="7"/>
    <x v="0"/>
  </r>
  <r>
    <x v="20"/>
    <x v="1"/>
    <n v="50"/>
    <n v="8251.9"/>
    <n v="141"/>
    <n v="0"/>
    <d v="2021-01-17T00:00:00"/>
    <x v="14"/>
    <x v="3"/>
    <x v="0"/>
    <x v="0"/>
    <x v="20"/>
    <x v="0"/>
  </r>
  <r>
    <x v="0"/>
    <x v="3"/>
    <n v="18"/>
    <n v="36325.01"/>
    <n v="3395"/>
    <n v="0"/>
    <d v="2019-06-09T00:00:00"/>
    <x v="8"/>
    <x v="7"/>
    <x v="3"/>
    <x v="1"/>
    <x v="0"/>
    <x v="0"/>
  </r>
  <r>
    <x v="9"/>
    <x v="1"/>
    <n v="17"/>
    <n v="-19.97"/>
    <n v="-1"/>
    <n v="0"/>
    <d v="2020-05-31T00:00:00"/>
    <x v="20"/>
    <x v="5"/>
    <x v="1"/>
    <x v="1"/>
    <x v="9"/>
    <x v="0"/>
  </r>
  <r>
    <x v="22"/>
    <x v="3"/>
    <n v="13"/>
    <n v="898351.18"/>
    <n v="283876"/>
    <n v="0"/>
    <d v="2019-05-05T00:00:00"/>
    <x v="4"/>
    <x v="1"/>
    <x v="3"/>
    <x v="1"/>
    <x v="22"/>
    <x v="5"/>
  </r>
  <r>
    <x v="13"/>
    <x v="1"/>
    <n v="38"/>
    <n v="16695.57"/>
    <n v="263"/>
    <n v="0"/>
    <d v="2020-10-25T00:00:00"/>
    <x v="49"/>
    <x v="4"/>
    <x v="1"/>
    <x v="1"/>
    <x v="13"/>
    <x v="0"/>
  </r>
  <r>
    <x v="23"/>
    <x v="3"/>
    <n v="38"/>
    <n v="166285.78"/>
    <n v="57053"/>
    <n v="0"/>
    <d v="2019-10-27T00:00:00"/>
    <x v="49"/>
    <x v="4"/>
    <x v="3"/>
    <x v="1"/>
    <x v="23"/>
    <x v="0"/>
  </r>
  <r>
    <x v="22"/>
    <x v="1"/>
    <n v="24"/>
    <n v="1167363.1599999999"/>
    <n v="390442"/>
    <n v="0"/>
    <d v="2020-07-19T00:00:00"/>
    <x v="22"/>
    <x v="10"/>
    <x v="1"/>
    <x v="1"/>
    <x v="22"/>
    <x v="5"/>
  </r>
  <r>
    <x v="13"/>
    <x v="2"/>
    <n v="25"/>
    <n v="1502.62"/>
    <n v="32"/>
    <n v="0"/>
    <d v="2018-07-22T00:00:00"/>
    <x v="22"/>
    <x v="10"/>
    <x v="2"/>
    <x v="1"/>
    <x v="13"/>
    <x v="0"/>
  </r>
  <r>
    <x v="18"/>
    <x v="1"/>
    <n v="21"/>
    <n v="327161.90000000002"/>
    <n v="66006"/>
    <n v="0"/>
    <d v="2020-06-28T00:00:00"/>
    <x v="31"/>
    <x v="7"/>
    <x v="1"/>
    <x v="1"/>
    <x v="18"/>
    <x v="0"/>
  </r>
  <r>
    <x v="10"/>
    <x v="3"/>
    <n v="23"/>
    <n v="147258.07"/>
    <n v="1548"/>
    <n v="0"/>
    <d v="2019-07-14T00:00:00"/>
    <x v="17"/>
    <x v="10"/>
    <x v="3"/>
    <x v="1"/>
    <x v="10"/>
    <x v="0"/>
  </r>
  <r>
    <x v="9"/>
    <x v="3"/>
    <n v="11"/>
    <n v="-223.3"/>
    <n v="-16"/>
    <n v="0"/>
    <d v="2019-04-21T00:00:00"/>
    <x v="1"/>
    <x v="1"/>
    <x v="3"/>
    <x v="1"/>
    <x v="9"/>
    <x v="0"/>
  </r>
  <r>
    <x v="11"/>
    <x v="1"/>
    <n v="41"/>
    <n v="7758.68"/>
    <n v="127"/>
    <n v="0"/>
    <d v="2020-11-15T00:00:00"/>
    <x v="41"/>
    <x v="8"/>
    <x v="1"/>
    <x v="1"/>
    <x v="11"/>
    <x v="0"/>
  </r>
  <r>
    <x v="20"/>
    <x v="2"/>
    <n v="49"/>
    <n v="5086.3"/>
    <n v="72"/>
    <n v="0"/>
    <d v="2019-01-06T00:00:00"/>
    <x v="3"/>
    <x v="3"/>
    <x v="3"/>
    <x v="0"/>
    <x v="20"/>
    <x v="0"/>
  </r>
  <r>
    <x v="1"/>
    <x v="2"/>
    <n v="48"/>
    <n v="1188958.47"/>
    <n v="101687"/>
    <n v="0"/>
    <d v="2018-12-30T00:00:00"/>
    <x v="2"/>
    <x v="2"/>
    <x v="2"/>
    <x v="1"/>
    <x v="1"/>
    <x v="1"/>
  </r>
  <r>
    <x v="8"/>
    <x v="3"/>
    <n v="11"/>
    <n v="0"/>
    <n v="0"/>
    <n v="0"/>
    <d v="2019-04-21T00:00:00"/>
    <x v="1"/>
    <x v="1"/>
    <x v="3"/>
    <x v="1"/>
    <x v="8"/>
    <x v="0"/>
  </r>
  <r>
    <x v="6"/>
    <x v="2"/>
    <n v="11"/>
    <n v="972.9"/>
    <n v="283"/>
    <n v="0"/>
    <d v="2018-04-15T00:00:00"/>
    <x v="12"/>
    <x v="1"/>
    <x v="2"/>
    <x v="1"/>
    <x v="6"/>
    <x v="0"/>
  </r>
  <r>
    <x v="7"/>
    <x v="1"/>
    <n v="38"/>
    <n v="0"/>
    <n v="0"/>
    <n v="0"/>
    <d v="2020-10-25T00:00:00"/>
    <x v="49"/>
    <x v="4"/>
    <x v="1"/>
    <x v="1"/>
    <x v="7"/>
    <x v="0"/>
  </r>
  <r>
    <x v="7"/>
    <x v="1"/>
    <n v="46"/>
    <n v="9641.25"/>
    <n v="9"/>
    <n v="0"/>
    <d v="2020-12-20T00:00:00"/>
    <x v="46"/>
    <x v="2"/>
    <x v="1"/>
    <x v="1"/>
    <x v="7"/>
    <x v="0"/>
  </r>
  <r>
    <x v="12"/>
    <x v="1"/>
    <n v="46"/>
    <n v="11035621.74"/>
    <n v="1245666"/>
    <n v="0"/>
    <d v="2020-12-20T00:00:00"/>
    <x v="46"/>
    <x v="2"/>
    <x v="1"/>
    <x v="1"/>
    <x v="12"/>
    <x v="2"/>
  </r>
  <r>
    <x v="11"/>
    <x v="2"/>
    <n v="44"/>
    <n v="117.33"/>
    <n v="2"/>
    <n v="0"/>
    <d v="2018-12-02T00:00:00"/>
    <x v="38"/>
    <x v="8"/>
    <x v="2"/>
    <x v="1"/>
    <x v="11"/>
    <x v="0"/>
  </r>
  <r>
    <x v="14"/>
    <x v="1"/>
    <n v="52"/>
    <n v="67646.86"/>
    <n v="7397"/>
    <n v="98118"/>
    <d v="2021-01-31T00:00:00"/>
    <x v="24"/>
    <x v="3"/>
    <x v="0"/>
    <x v="0"/>
    <x v="14"/>
    <x v="0"/>
  </r>
  <r>
    <x v="23"/>
    <x v="1"/>
    <n v="25"/>
    <n v="279569.33"/>
    <n v="85688"/>
    <n v="0"/>
    <d v="2020-07-26T00:00:00"/>
    <x v="40"/>
    <x v="10"/>
    <x v="1"/>
    <x v="1"/>
    <x v="23"/>
    <x v="0"/>
  </r>
  <r>
    <x v="25"/>
    <x v="2"/>
    <n v="12"/>
    <n v="1499.8"/>
    <n v="20"/>
    <n v="0"/>
    <d v="2018-04-22T00:00:00"/>
    <x v="1"/>
    <x v="1"/>
    <x v="2"/>
    <x v="1"/>
    <x v="25"/>
    <x v="0"/>
  </r>
  <r>
    <x v="0"/>
    <x v="2"/>
    <n v="22"/>
    <n v="51569.9"/>
    <n v="4861"/>
    <n v="0"/>
    <d v="2018-07-01T00:00:00"/>
    <x v="31"/>
    <x v="7"/>
    <x v="2"/>
    <x v="1"/>
    <x v="0"/>
    <x v="0"/>
  </r>
  <r>
    <x v="26"/>
    <x v="3"/>
    <n v="2"/>
    <n v="-1.18"/>
    <n v="0"/>
    <n v="0"/>
    <d v="2019-02-17T00:00:00"/>
    <x v="34"/>
    <x v="0"/>
    <x v="3"/>
    <x v="0"/>
    <x v="26"/>
    <x v="0"/>
  </r>
  <r>
    <x v="6"/>
    <x v="1"/>
    <n v="43"/>
    <n v="418.71"/>
    <n v="4"/>
    <n v="0"/>
    <d v="2020-11-29T00:00:00"/>
    <x v="38"/>
    <x v="8"/>
    <x v="1"/>
    <x v="1"/>
    <x v="6"/>
    <x v="0"/>
  </r>
  <r>
    <x v="12"/>
    <x v="2"/>
    <n v="16"/>
    <n v="18809895.600000001"/>
    <n v="2076895"/>
    <n v="0"/>
    <d v="2018-05-20T00:00:00"/>
    <x v="21"/>
    <x v="5"/>
    <x v="2"/>
    <x v="1"/>
    <x v="12"/>
    <x v="2"/>
  </r>
  <r>
    <x v="23"/>
    <x v="1"/>
    <n v="44"/>
    <n v="363198.31"/>
    <n v="74436"/>
    <n v="0"/>
    <d v="2020-12-06T00:00:00"/>
    <x v="35"/>
    <x v="2"/>
    <x v="1"/>
    <x v="1"/>
    <x v="23"/>
    <x v="0"/>
  </r>
  <r>
    <x v="21"/>
    <x v="2"/>
    <n v="9"/>
    <n v="15181.32"/>
    <n v="4675"/>
    <n v="0"/>
    <d v="2018-04-01T00:00:00"/>
    <x v="42"/>
    <x v="9"/>
    <x v="2"/>
    <x v="1"/>
    <x v="21"/>
    <x v="0"/>
  </r>
  <r>
    <x v="7"/>
    <x v="1"/>
    <n v="44"/>
    <n v="12855"/>
    <n v="12"/>
    <n v="0"/>
    <d v="2020-12-06T00:00:00"/>
    <x v="35"/>
    <x v="2"/>
    <x v="1"/>
    <x v="1"/>
    <x v="7"/>
    <x v="0"/>
  </r>
  <r>
    <x v="9"/>
    <x v="1"/>
    <n v="3"/>
    <n v="0"/>
    <n v="0"/>
    <n v="0"/>
    <d v="2020-02-23T00:00:00"/>
    <x v="27"/>
    <x v="0"/>
    <x v="1"/>
    <x v="0"/>
    <x v="9"/>
    <x v="0"/>
  </r>
  <r>
    <x v="15"/>
    <x v="3"/>
    <n v="40"/>
    <n v="2342871.6800000002"/>
    <n v="705086"/>
    <n v="0"/>
    <d v="2019-11-10T00:00:00"/>
    <x v="11"/>
    <x v="8"/>
    <x v="3"/>
    <x v="1"/>
    <x v="15"/>
    <x v="3"/>
  </r>
  <r>
    <x v="11"/>
    <x v="1"/>
    <n v="50"/>
    <n v="1602.18"/>
    <n v="11"/>
    <n v="0"/>
    <d v="2021-01-17T00:00:00"/>
    <x v="14"/>
    <x v="3"/>
    <x v="0"/>
    <x v="0"/>
    <x v="11"/>
    <x v="0"/>
  </r>
  <r>
    <x v="21"/>
    <x v="1"/>
    <n v="30"/>
    <n v="35480.36"/>
    <n v="6698"/>
    <n v="0"/>
    <d v="2020-08-30T00:00:00"/>
    <x v="23"/>
    <x v="11"/>
    <x v="1"/>
    <x v="1"/>
    <x v="21"/>
    <x v="0"/>
  </r>
  <r>
    <x v="20"/>
    <x v="1"/>
    <n v="16"/>
    <n v="6415.96"/>
    <n v="89"/>
    <n v="0"/>
    <d v="2020-05-24T00:00:00"/>
    <x v="6"/>
    <x v="5"/>
    <x v="1"/>
    <x v="1"/>
    <x v="20"/>
    <x v="0"/>
  </r>
  <r>
    <x v="13"/>
    <x v="2"/>
    <n v="20"/>
    <n v="2480.09"/>
    <n v="45"/>
    <n v="0"/>
    <d v="2018-06-17T00:00:00"/>
    <x v="10"/>
    <x v="7"/>
    <x v="2"/>
    <x v="1"/>
    <x v="13"/>
    <x v="0"/>
  </r>
  <r>
    <x v="0"/>
    <x v="2"/>
    <n v="11"/>
    <n v="47880.75"/>
    <n v="4706"/>
    <n v="0"/>
    <d v="2018-04-15T00:00:00"/>
    <x v="12"/>
    <x v="1"/>
    <x v="2"/>
    <x v="1"/>
    <x v="0"/>
    <x v="0"/>
  </r>
  <r>
    <x v="25"/>
    <x v="2"/>
    <n v="36"/>
    <n v="749.9"/>
    <n v="10"/>
    <n v="0"/>
    <d v="2018-10-07T00:00:00"/>
    <x v="43"/>
    <x v="4"/>
    <x v="2"/>
    <x v="1"/>
    <x v="25"/>
    <x v="0"/>
  </r>
  <r>
    <x v="13"/>
    <x v="1"/>
    <n v="19"/>
    <n v="13067.56"/>
    <n v="214"/>
    <n v="0"/>
    <d v="2020-06-14T00:00:00"/>
    <x v="10"/>
    <x v="7"/>
    <x v="1"/>
    <x v="1"/>
    <x v="13"/>
    <x v="0"/>
  </r>
  <r>
    <x v="13"/>
    <x v="3"/>
    <n v="3"/>
    <n v="1018.64"/>
    <n v="16"/>
    <n v="0"/>
    <d v="2019-02-24T00:00:00"/>
    <x v="27"/>
    <x v="0"/>
    <x v="3"/>
    <x v="0"/>
    <x v="13"/>
    <x v="0"/>
  </r>
  <r>
    <x v="0"/>
    <x v="3"/>
    <n v="41"/>
    <n v="48067.7"/>
    <n v="3751"/>
    <n v="0"/>
    <d v="2019-11-17T00:00:00"/>
    <x v="41"/>
    <x v="8"/>
    <x v="3"/>
    <x v="1"/>
    <x v="0"/>
    <x v="0"/>
  </r>
  <r>
    <x v="4"/>
    <x v="3"/>
    <n v="26"/>
    <n v="4371.7299999999996"/>
    <n v="817"/>
    <n v="0"/>
    <d v="2019-08-04T00:00:00"/>
    <x v="26"/>
    <x v="10"/>
    <x v="3"/>
    <x v="1"/>
    <x v="4"/>
    <x v="0"/>
  </r>
  <r>
    <x v="14"/>
    <x v="2"/>
    <n v="47"/>
    <n v="9454.7900000000009"/>
    <n v="495"/>
    <n v="0"/>
    <d v="2018-12-23T00:00:00"/>
    <x v="46"/>
    <x v="2"/>
    <x v="2"/>
    <x v="1"/>
    <x v="14"/>
    <x v="0"/>
  </r>
  <r>
    <x v="5"/>
    <x v="2"/>
    <n v="20"/>
    <n v="9529.7800000000007"/>
    <n v="387"/>
    <n v="0"/>
    <d v="2018-06-17T00:00:00"/>
    <x v="10"/>
    <x v="7"/>
    <x v="2"/>
    <x v="1"/>
    <x v="5"/>
    <x v="0"/>
  </r>
  <r>
    <x v="19"/>
    <x v="1"/>
    <n v="41"/>
    <n v="1893668.45"/>
    <n v="416939"/>
    <n v="0"/>
    <d v="2020-11-15T00:00:00"/>
    <x v="41"/>
    <x v="8"/>
    <x v="1"/>
    <x v="1"/>
    <x v="19"/>
    <x v="4"/>
  </r>
  <r>
    <x v="5"/>
    <x v="2"/>
    <n v="49"/>
    <n v="4478.46"/>
    <n v="131"/>
    <n v="0"/>
    <d v="2019-01-06T00:00:00"/>
    <x v="3"/>
    <x v="3"/>
    <x v="3"/>
    <x v="0"/>
    <x v="5"/>
    <x v="0"/>
  </r>
  <r>
    <x v="22"/>
    <x v="2"/>
    <n v="29"/>
    <n v="790854.47"/>
    <n v="258192"/>
    <n v="0"/>
    <d v="2018-08-19T00:00:00"/>
    <x v="30"/>
    <x v="11"/>
    <x v="2"/>
    <x v="1"/>
    <x v="22"/>
    <x v="5"/>
  </r>
  <r>
    <x v="14"/>
    <x v="1"/>
    <n v="17"/>
    <n v="273857.62"/>
    <n v="27750"/>
    <n v="0"/>
    <d v="2020-05-31T00:00:00"/>
    <x v="20"/>
    <x v="5"/>
    <x v="1"/>
    <x v="1"/>
    <x v="14"/>
    <x v="0"/>
  </r>
  <r>
    <x v="14"/>
    <x v="3"/>
    <n v="41"/>
    <n v="36771.599999999999"/>
    <n v="4678"/>
    <n v="0"/>
    <d v="2019-11-17T00:00:00"/>
    <x v="41"/>
    <x v="8"/>
    <x v="3"/>
    <x v="1"/>
    <x v="14"/>
    <x v="0"/>
  </r>
  <r>
    <x v="17"/>
    <x v="3"/>
    <n v="44"/>
    <n v="0"/>
    <n v="0"/>
    <n v="0"/>
    <d v="2019-12-08T00:00:00"/>
    <x v="35"/>
    <x v="2"/>
    <x v="3"/>
    <x v="1"/>
    <x v="17"/>
    <x v="0"/>
  </r>
  <r>
    <x v="5"/>
    <x v="1"/>
    <n v="49"/>
    <n v="3500.2"/>
    <n v="109"/>
    <n v="0"/>
    <d v="2021-01-10T00:00:00"/>
    <x v="9"/>
    <x v="3"/>
    <x v="0"/>
    <x v="0"/>
    <x v="5"/>
    <x v="0"/>
  </r>
  <r>
    <x v="15"/>
    <x v="2"/>
    <n v="42"/>
    <n v="1803040"/>
    <n v="553811"/>
    <n v="0"/>
    <d v="2018-11-18T00:00:00"/>
    <x v="41"/>
    <x v="8"/>
    <x v="2"/>
    <x v="1"/>
    <x v="15"/>
    <x v="3"/>
  </r>
  <r>
    <x v="22"/>
    <x v="2"/>
    <n v="40"/>
    <n v="827228.69"/>
    <n v="265546"/>
    <n v="0"/>
    <d v="2018-11-04T00:00:00"/>
    <x v="44"/>
    <x v="4"/>
    <x v="2"/>
    <x v="1"/>
    <x v="22"/>
    <x v="5"/>
  </r>
  <r>
    <x v="6"/>
    <x v="1"/>
    <n v="42"/>
    <n v="200.01"/>
    <n v="3"/>
    <n v="0"/>
    <d v="2020-11-22T00:00:00"/>
    <x v="50"/>
    <x v="8"/>
    <x v="1"/>
    <x v="1"/>
    <x v="6"/>
    <x v="0"/>
  </r>
  <r>
    <x v="7"/>
    <x v="2"/>
    <n v="5"/>
    <n v="81.52"/>
    <n v="4"/>
    <n v="0"/>
    <d v="2018-03-04T00:00:00"/>
    <x v="0"/>
    <x v="0"/>
    <x v="2"/>
    <x v="0"/>
    <x v="7"/>
    <x v="0"/>
  </r>
  <r>
    <x v="20"/>
    <x v="1"/>
    <n v="48"/>
    <n v="3343.07"/>
    <n v="45"/>
    <n v="0"/>
    <d v="2021-01-03T00:00:00"/>
    <x v="3"/>
    <x v="3"/>
    <x v="0"/>
    <x v="0"/>
    <x v="20"/>
    <x v="0"/>
  </r>
  <r>
    <x v="8"/>
    <x v="3"/>
    <n v="13"/>
    <n v="0"/>
    <n v="0"/>
    <n v="0"/>
    <d v="2019-05-05T00:00:00"/>
    <x v="4"/>
    <x v="1"/>
    <x v="3"/>
    <x v="1"/>
    <x v="8"/>
    <x v="0"/>
  </r>
  <r>
    <x v="21"/>
    <x v="2"/>
    <n v="41"/>
    <n v="12057.64"/>
    <n v="4086"/>
    <n v="0"/>
    <d v="2018-11-11T00:00:00"/>
    <x v="11"/>
    <x v="8"/>
    <x v="2"/>
    <x v="1"/>
    <x v="21"/>
    <x v="0"/>
  </r>
  <r>
    <x v="7"/>
    <x v="2"/>
    <n v="52"/>
    <n v="3562.5"/>
    <n v="3"/>
    <n v="0"/>
    <d v="2019-01-27T00:00:00"/>
    <x v="19"/>
    <x v="3"/>
    <x v="3"/>
    <x v="0"/>
    <x v="7"/>
    <x v="0"/>
  </r>
  <r>
    <x v="7"/>
    <x v="0"/>
    <n v="2"/>
    <n v="0"/>
    <n v="0"/>
    <n v="427"/>
    <d v="2021-02-14T00:00:00"/>
    <x v="34"/>
    <x v="0"/>
    <x v="0"/>
    <x v="0"/>
    <x v="7"/>
    <x v="0"/>
  </r>
  <r>
    <x v="12"/>
    <x v="1"/>
    <n v="15"/>
    <n v="30527600.030000001"/>
    <n v="3881686"/>
    <n v="0"/>
    <d v="2020-05-17T00:00:00"/>
    <x v="21"/>
    <x v="5"/>
    <x v="1"/>
    <x v="1"/>
    <x v="12"/>
    <x v="2"/>
  </r>
  <r>
    <x v="10"/>
    <x v="3"/>
    <n v="21"/>
    <n v="221153.92000000001"/>
    <n v="2291"/>
    <n v="0"/>
    <d v="2019-06-30T00:00:00"/>
    <x v="31"/>
    <x v="7"/>
    <x v="3"/>
    <x v="1"/>
    <x v="10"/>
    <x v="0"/>
  </r>
  <r>
    <x v="18"/>
    <x v="2"/>
    <n v="14"/>
    <n v="29419.89"/>
    <n v="4628"/>
    <n v="0"/>
    <d v="2018-05-06T00:00:00"/>
    <x v="4"/>
    <x v="1"/>
    <x v="2"/>
    <x v="1"/>
    <x v="18"/>
    <x v="0"/>
  </r>
  <r>
    <x v="3"/>
    <x v="1"/>
    <n v="6"/>
    <n v="8860.9599999999991"/>
    <n v="916"/>
    <n v="0"/>
    <d v="2020-03-15T00:00:00"/>
    <x v="16"/>
    <x v="9"/>
    <x v="1"/>
    <x v="1"/>
    <x v="3"/>
    <x v="0"/>
  </r>
  <r>
    <x v="10"/>
    <x v="1"/>
    <n v="29"/>
    <n v="0"/>
    <n v="0"/>
    <n v="0"/>
    <d v="2020-08-23T00:00:00"/>
    <x v="18"/>
    <x v="11"/>
    <x v="1"/>
    <x v="1"/>
    <x v="10"/>
    <x v="0"/>
  </r>
  <r>
    <x v="11"/>
    <x v="1"/>
    <n v="8"/>
    <n v="60811.61"/>
    <n v="620"/>
    <n v="0"/>
    <d v="2020-03-29T00:00:00"/>
    <x v="42"/>
    <x v="9"/>
    <x v="1"/>
    <x v="1"/>
    <x v="11"/>
    <x v="0"/>
  </r>
  <r>
    <x v="17"/>
    <x v="2"/>
    <n v="8"/>
    <n v="0"/>
    <n v="0"/>
    <n v="0"/>
    <d v="2018-03-25T00:00:00"/>
    <x v="36"/>
    <x v="9"/>
    <x v="2"/>
    <x v="1"/>
    <x v="17"/>
    <x v="0"/>
  </r>
  <r>
    <x v="19"/>
    <x v="2"/>
    <n v="13"/>
    <n v="2636888.92"/>
    <n v="593981"/>
    <n v="0"/>
    <d v="2018-04-29T00:00:00"/>
    <x v="47"/>
    <x v="1"/>
    <x v="2"/>
    <x v="1"/>
    <x v="19"/>
    <x v="4"/>
  </r>
  <r>
    <x v="15"/>
    <x v="3"/>
    <n v="17"/>
    <n v="3941168.85"/>
    <n v="1107165"/>
    <n v="0"/>
    <d v="2019-06-02T00:00:00"/>
    <x v="20"/>
    <x v="5"/>
    <x v="3"/>
    <x v="1"/>
    <x v="15"/>
    <x v="3"/>
  </r>
  <r>
    <x v="18"/>
    <x v="3"/>
    <n v="2"/>
    <n v="53279.69"/>
    <n v="7688"/>
    <n v="0"/>
    <d v="2019-02-17T00:00:00"/>
    <x v="34"/>
    <x v="0"/>
    <x v="3"/>
    <x v="0"/>
    <x v="18"/>
    <x v="0"/>
  </r>
  <r>
    <x v="23"/>
    <x v="1"/>
    <n v="14"/>
    <n v="290686.33"/>
    <n v="106564"/>
    <n v="0"/>
    <d v="2020-05-10T00:00:00"/>
    <x v="48"/>
    <x v="5"/>
    <x v="1"/>
    <x v="1"/>
    <x v="23"/>
    <x v="0"/>
  </r>
  <r>
    <x v="15"/>
    <x v="3"/>
    <n v="36"/>
    <n v="2552240.0499999998"/>
    <n v="709677"/>
    <n v="0"/>
    <d v="2019-10-13T00:00:00"/>
    <x v="5"/>
    <x v="4"/>
    <x v="3"/>
    <x v="1"/>
    <x v="15"/>
    <x v="3"/>
  </r>
  <r>
    <x v="25"/>
    <x v="3"/>
    <n v="4"/>
    <n v="165.36"/>
    <n v="2"/>
    <n v="0"/>
    <d v="2019-03-03T00:00:00"/>
    <x v="0"/>
    <x v="0"/>
    <x v="3"/>
    <x v="0"/>
    <x v="25"/>
    <x v="0"/>
  </r>
  <r>
    <x v="18"/>
    <x v="2"/>
    <n v="44"/>
    <n v="43594.64"/>
    <n v="6943"/>
    <n v="0"/>
    <d v="2018-12-02T00:00:00"/>
    <x v="38"/>
    <x v="8"/>
    <x v="2"/>
    <x v="1"/>
    <x v="18"/>
    <x v="0"/>
  </r>
  <r>
    <x v="25"/>
    <x v="3"/>
    <n v="34"/>
    <n v="0"/>
    <n v="0"/>
    <n v="0"/>
    <d v="2019-09-29T00:00:00"/>
    <x v="7"/>
    <x v="6"/>
    <x v="3"/>
    <x v="1"/>
    <x v="25"/>
    <x v="0"/>
  </r>
  <r>
    <x v="20"/>
    <x v="3"/>
    <n v="18"/>
    <n v="4983.5"/>
    <n v="70"/>
    <n v="0"/>
    <d v="2019-06-09T00:00:00"/>
    <x v="8"/>
    <x v="7"/>
    <x v="3"/>
    <x v="1"/>
    <x v="20"/>
    <x v="0"/>
  </r>
  <r>
    <x v="1"/>
    <x v="3"/>
    <n v="28"/>
    <n v="1327118.82"/>
    <n v="120246"/>
    <n v="0"/>
    <d v="2019-08-18T00:00:00"/>
    <x v="30"/>
    <x v="11"/>
    <x v="3"/>
    <x v="1"/>
    <x v="1"/>
    <x v="1"/>
  </r>
  <r>
    <x v="22"/>
    <x v="2"/>
    <n v="25"/>
    <n v="787021.23"/>
    <n v="263844"/>
    <n v="0"/>
    <d v="2018-07-22T00:00:00"/>
    <x v="22"/>
    <x v="10"/>
    <x v="2"/>
    <x v="1"/>
    <x v="22"/>
    <x v="5"/>
  </r>
  <r>
    <x v="19"/>
    <x v="3"/>
    <n v="26"/>
    <n v="2553285.8199999998"/>
    <n v="599312"/>
    <n v="0"/>
    <d v="2019-08-04T00:00:00"/>
    <x v="26"/>
    <x v="10"/>
    <x v="3"/>
    <x v="1"/>
    <x v="19"/>
    <x v="4"/>
  </r>
  <r>
    <x v="3"/>
    <x v="1"/>
    <n v="9"/>
    <n v="13299.24"/>
    <n v="691"/>
    <n v="0"/>
    <d v="2020-04-05T00:00:00"/>
    <x v="45"/>
    <x v="1"/>
    <x v="1"/>
    <x v="1"/>
    <x v="3"/>
    <x v="0"/>
  </r>
  <r>
    <x v="4"/>
    <x v="2"/>
    <n v="3"/>
    <n v="10640.09"/>
    <n v="1868"/>
    <n v="0"/>
    <d v="2018-02-18T00:00:00"/>
    <x v="34"/>
    <x v="0"/>
    <x v="2"/>
    <x v="0"/>
    <x v="4"/>
    <x v="0"/>
  </r>
  <r>
    <x v="19"/>
    <x v="3"/>
    <n v="50"/>
    <n v="979187.48"/>
    <n v="241948"/>
    <n v="0"/>
    <d v="2020-01-19T00:00:00"/>
    <x v="14"/>
    <x v="3"/>
    <x v="1"/>
    <x v="0"/>
    <x v="19"/>
    <x v="4"/>
  </r>
  <r>
    <x v="11"/>
    <x v="1"/>
    <n v="13"/>
    <n v="151993.82"/>
    <n v="1576"/>
    <n v="0"/>
    <d v="2020-05-03T00:00:00"/>
    <x v="4"/>
    <x v="1"/>
    <x v="1"/>
    <x v="1"/>
    <x v="11"/>
    <x v="0"/>
  </r>
  <r>
    <x v="15"/>
    <x v="3"/>
    <n v="23"/>
    <n v="3123556.92"/>
    <n v="847943"/>
    <n v="0"/>
    <d v="2019-07-14T00:00:00"/>
    <x v="17"/>
    <x v="10"/>
    <x v="3"/>
    <x v="1"/>
    <x v="15"/>
    <x v="3"/>
  </r>
  <r>
    <x v="15"/>
    <x v="1"/>
    <n v="22"/>
    <n v="4184749.47"/>
    <n v="1026003"/>
    <n v="0"/>
    <d v="2020-07-05T00:00:00"/>
    <x v="25"/>
    <x v="10"/>
    <x v="1"/>
    <x v="1"/>
    <x v="15"/>
    <x v="3"/>
  </r>
  <r>
    <x v="7"/>
    <x v="3"/>
    <n v="51"/>
    <n v="9641.25"/>
    <n v="9"/>
    <n v="0"/>
    <d v="2020-01-26T00:00:00"/>
    <x v="19"/>
    <x v="3"/>
    <x v="1"/>
    <x v="0"/>
    <x v="7"/>
    <x v="0"/>
  </r>
  <r>
    <x v="0"/>
    <x v="1"/>
    <n v="29"/>
    <n v="40908.28"/>
    <n v="3505"/>
    <n v="0"/>
    <d v="2020-08-23T00:00:00"/>
    <x v="18"/>
    <x v="11"/>
    <x v="1"/>
    <x v="1"/>
    <x v="0"/>
    <x v="0"/>
  </r>
  <r>
    <x v="0"/>
    <x v="3"/>
    <n v="30"/>
    <n v="29986.51"/>
    <n v="2692"/>
    <n v="0"/>
    <d v="2019-09-01T00:00:00"/>
    <x v="23"/>
    <x v="11"/>
    <x v="3"/>
    <x v="1"/>
    <x v="0"/>
    <x v="0"/>
  </r>
  <r>
    <x v="0"/>
    <x v="3"/>
    <n v="22"/>
    <n v="89945.84"/>
    <n v="8379"/>
    <n v="0"/>
    <d v="2019-07-07T00:00:00"/>
    <x v="25"/>
    <x v="10"/>
    <x v="3"/>
    <x v="1"/>
    <x v="0"/>
    <x v="0"/>
  </r>
  <r>
    <x v="3"/>
    <x v="0"/>
    <n v="1"/>
    <n v="28311.21"/>
    <n v="1281"/>
    <n v="18436"/>
    <d v="2021-02-07T00:00:00"/>
    <x v="29"/>
    <x v="0"/>
    <x v="0"/>
    <x v="0"/>
    <x v="3"/>
    <x v="0"/>
  </r>
  <r>
    <x v="19"/>
    <x v="1"/>
    <n v="43"/>
    <n v="1498442.95"/>
    <n v="324923"/>
    <n v="0"/>
    <d v="2020-11-29T00:00:00"/>
    <x v="38"/>
    <x v="8"/>
    <x v="1"/>
    <x v="1"/>
    <x v="19"/>
    <x v="4"/>
  </r>
  <r>
    <x v="9"/>
    <x v="1"/>
    <n v="22"/>
    <n v="0"/>
    <n v="0"/>
    <n v="0"/>
    <d v="2020-07-05T00:00:00"/>
    <x v="25"/>
    <x v="10"/>
    <x v="1"/>
    <x v="1"/>
    <x v="9"/>
    <x v="0"/>
  </r>
  <r>
    <x v="3"/>
    <x v="3"/>
    <n v="45"/>
    <n v="7911.1"/>
    <n v="667"/>
    <n v="0"/>
    <d v="2019-12-15T00:00:00"/>
    <x v="13"/>
    <x v="2"/>
    <x v="3"/>
    <x v="1"/>
    <x v="3"/>
    <x v="0"/>
  </r>
  <r>
    <x v="3"/>
    <x v="2"/>
    <n v="26"/>
    <n v="17774.41"/>
    <n v="1130"/>
    <n v="0"/>
    <d v="2018-07-29T00:00:00"/>
    <x v="40"/>
    <x v="10"/>
    <x v="2"/>
    <x v="1"/>
    <x v="3"/>
    <x v="0"/>
  </r>
  <r>
    <x v="25"/>
    <x v="3"/>
    <n v="9"/>
    <n v="338.41"/>
    <n v="4"/>
    <n v="0"/>
    <d v="2019-04-07T00:00:00"/>
    <x v="45"/>
    <x v="1"/>
    <x v="3"/>
    <x v="1"/>
    <x v="25"/>
    <x v="0"/>
  </r>
  <r>
    <x v="5"/>
    <x v="3"/>
    <n v="37"/>
    <n v="1960.66"/>
    <n v="91"/>
    <n v="0"/>
    <d v="2019-10-20T00:00:00"/>
    <x v="33"/>
    <x v="4"/>
    <x v="3"/>
    <x v="1"/>
    <x v="5"/>
    <x v="0"/>
  </r>
  <r>
    <x v="15"/>
    <x v="2"/>
    <n v="9"/>
    <n v="3435110.51"/>
    <n v="1018793"/>
    <n v="0"/>
    <d v="2018-04-01T00:00:00"/>
    <x v="42"/>
    <x v="9"/>
    <x v="2"/>
    <x v="1"/>
    <x v="15"/>
    <x v="3"/>
  </r>
  <r>
    <x v="3"/>
    <x v="2"/>
    <n v="44"/>
    <n v="8759.0400000000009"/>
    <n v="369"/>
    <n v="0"/>
    <d v="2018-12-02T00:00:00"/>
    <x v="38"/>
    <x v="8"/>
    <x v="2"/>
    <x v="1"/>
    <x v="3"/>
    <x v="0"/>
  </r>
  <r>
    <x v="25"/>
    <x v="3"/>
    <n v="26"/>
    <n v="0"/>
    <n v="0"/>
    <n v="0"/>
    <d v="2019-08-04T00:00:00"/>
    <x v="26"/>
    <x v="10"/>
    <x v="3"/>
    <x v="1"/>
    <x v="25"/>
    <x v="0"/>
  </r>
  <r>
    <x v="18"/>
    <x v="3"/>
    <n v="36"/>
    <n v="259685.12"/>
    <n v="50461"/>
    <n v="0"/>
    <d v="2019-10-13T00:00:00"/>
    <x v="5"/>
    <x v="4"/>
    <x v="3"/>
    <x v="1"/>
    <x v="18"/>
    <x v="0"/>
  </r>
  <r>
    <x v="0"/>
    <x v="2"/>
    <n v="43"/>
    <n v="37176.47"/>
    <n v="3572"/>
    <n v="0"/>
    <d v="2018-11-25T00:00:00"/>
    <x v="50"/>
    <x v="8"/>
    <x v="2"/>
    <x v="1"/>
    <x v="0"/>
    <x v="0"/>
  </r>
  <r>
    <x v="15"/>
    <x v="3"/>
    <n v="22"/>
    <n v="3321935.03"/>
    <n v="979511"/>
    <n v="0"/>
    <d v="2019-07-07T00:00:00"/>
    <x v="25"/>
    <x v="10"/>
    <x v="3"/>
    <x v="1"/>
    <x v="15"/>
    <x v="3"/>
  </r>
  <r>
    <x v="7"/>
    <x v="2"/>
    <n v="17"/>
    <n v="20202.060000000001"/>
    <n v="23"/>
    <n v="0"/>
    <d v="2018-05-27T00:00:00"/>
    <x v="6"/>
    <x v="5"/>
    <x v="2"/>
    <x v="1"/>
    <x v="7"/>
    <x v="0"/>
  </r>
  <r>
    <x v="6"/>
    <x v="2"/>
    <n v="17"/>
    <n v="-252.45"/>
    <n v="-274"/>
    <n v="0"/>
    <d v="2018-05-27T00:00:00"/>
    <x v="6"/>
    <x v="5"/>
    <x v="2"/>
    <x v="1"/>
    <x v="6"/>
    <x v="0"/>
  </r>
  <r>
    <x v="18"/>
    <x v="2"/>
    <n v="32"/>
    <n v="33976.089999999997"/>
    <n v="5556"/>
    <n v="0"/>
    <d v="2018-09-09T00:00:00"/>
    <x v="32"/>
    <x v="6"/>
    <x v="2"/>
    <x v="1"/>
    <x v="18"/>
    <x v="0"/>
  </r>
  <r>
    <x v="18"/>
    <x v="1"/>
    <n v="41"/>
    <n v="306476.15999999997"/>
    <n v="61172"/>
    <n v="0"/>
    <d v="2020-11-15T00:00:00"/>
    <x v="41"/>
    <x v="8"/>
    <x v="1"/>
    <x v="1"/>
    <x v="18"/>
    <x v="0"/>
  </r>
  <r>
    <x v="0"/>
    <x v="1"/>
    <n v="21"/>
    <n v="41092.11"/>
    <n v="3581"/>
    <n v="0"/>
    <d v="2020-06-28T00:00:00"/>
    <x v="31"/>
    <x v="7"/>
    <x v="1"/>
    <x v="1"/>
    <x v="0"/>
    <x v="0"/>
  </r>
  <r>
    <x v="21"/>
    <x v="2"/>
    <n v="50"/>
    <n v="10223.17"/>
    <n v="3424"/>
    <n v="0"/>
    <d v="2019-01-13T00:00:00"/>
    <x v="9"/>
    <x v="3"/>
    <x v="3"/>
    <x v="0"/>
    <x v="21"/>
    <x v="0"/>
  </r>
  <r>
    <x v="6"/>
    <x v="1"/>
    <n v="26"/>
    <n v="-2902.44"/>
    <n v="-46"/>
    <n v="0"/>
    <d v="2020-08-02T00:00:00"/>
    <x v="26"/>
    <x v="10"/>
    <x v="1"/>
    <x v="1"/>
    <x v="6"/>
    <x v="0"/>
  </r>
  <r>
    <x v="14"/>
    <x v="3"/>
    <n v="14"/>
    <n v="96676.42"/>
    <n v="5615"/>
    <n v="0"/>
    <d v="2019-05-12T00:00:00"/>
    <x v="48"/>
    <x v="5"/>
    <x v="3"/>
    <x v="1"/>
    <x v="14"/>
    <x v="0"/>
  </r>
  <r>
    <x v="7"/>
    <x v="1"/>
    <n v="39"/>
    <n v="1250.3499999999999"/>
    <n v="1"/>
    <n v="0"/>
    <d v="2020-11-01T00:00:00"/>
    <x v="44"/>
    <x v="4"/>
    <x v="1"/>
    <x v="1"/>
    <x v="7"/>
    <x v="0"/>
  </r>
  <r>
    <x v="7"/>
    <x v="2"/>
    <n v="23"/>
    <n v="450"/>
    <n v="2"/>
    <n v="0"/>
    <d v="2018-07-08T00:00:00"/>
    <x v="25"/>
    <x v="10"/>
    <x v="2"/>
    <x v="1"/>
    <x v="7"/>
    <x v="0"/>
  </r>
  <r>
    <x v="0"/>
    <x v="1"/>
    <n v="35"/>
    <n v="42742.04"/>
    <n v="3521"/>
    <n v="0"/>
    <d v="2020-10-04T00:00:00"/>
    <x v="43"/>
    <x v="4"/>
    <x v="1"/>
    <x v="1"/>
    <x v="0"/>
    <x v="0"/>
  </r>
  <r>
    <x v="10"/>
    <x v="3"/>
    <n v="24"/>
    <n v="116684.3"/>
    <n v="1231"/>
    <n v="0"/>
    <d v="2019-07-21T00:00:00"/>
    <x v="22"/>
    <x v="10"/>
    <x v="3"/>
    <x v="1"/>
    <x v="10"/>
    <x v="0"/>
  </r>
  <r>
    <x v="1"/>
    <x v="1"/>
    <n v="1"/>
    <n v="1319059.79"/>
    <n v="121689"/>
    <n v="0"/>
    <d v="2020-02-09T00:00:00"/>
    <x v="29"/>
    <x v="0"/>
    <x v="1"/>
    <x v="0"/>
    <x v="1"/>
    <x v="1"/>
  </r>
  <r>
    <x v="8"/>
    <x v="2"/>
    <n v="2"/>
    <n v="171.01"/>
    <n v="30"/>
    <n v="0"/>
    <d v="2018-02-11T00:00:00"/>
    <x v="29"/>
    <x v="0"/>
    <x v="2"/>
    <x v="0"/>
    <x v="8"/>
    <x v="0"/>
  </r>
  <r>
    <x v="20"/>
    <x v="2"/>
    <n v="6"/>
    <n v="10127.92"/>
    <n v="170"/>
    <n v="0"/>
    <d v="2018-03-11T00:00:00"/>
    <x v="39"/>
    <x v="9"/>
    <x v="2"/>
    <x v="1"/>
    <x v="20"/>
    <x v="0"/>
  </r>
  <r>
    <x v="5"/>
    <x v="2"/>
    <n v="37"/>
    <n v="6209.94"/>
    <n v="235"/>
    <n v="0"/>
    <d v="2018-10-14T00:00:00"/>
    <x v="5"/>
    <x v="4"/>
    <x v="2"/>
    <x v="1"/>
    <x v="5"/>
    <x v="0"/>
  </r>
  <r>
    <x v="19"/>
    <x v="2"/>
    <n v="8"/>
    <n v="1456459.17"/>
    <n v="339528"/>
    <n v="0"/>
    <d v="2018-03-25T00:00:00"/>
    <x v="36"/>
    <x v="9"/>
    <x v="2"/>
    <x v="1"/>
    <x v="19"/>
    <x v="4"/>
  </r>
  <r>
    <x v="20"/>
    <x v="3"/>
    <n v="27"/>
    <n v="6836.13"/>
    <n v="96"/>
    <n v="0"/>
    <d v="2019-08-11T00:00:00"/>
    <x v="28"/>
    <x v="11"/>
    <x v="3"/>
    <x v="1"/>
    <x v="20"/>
    <x v="0"/>
  </r>
  <r>
    <x v="0"/>
    <x v="2"/>
    <n v="13"/>
    <n v="54239.66"/>
    <n v="5108"/>
    <n v="0"/>
    <d v="2018-04-29T00:00:00"/>
    <x v="47"/>
    <x v="1"/>
    <x v="2"/>
    <x v="1"/>
    <x v="0"/>
    <x v="0"/>
  </r>
  <r>
    <x v="1"/>
    <x v="1"/>
    <n v="4"/>
    <n v="1400601.13"/>
    <n v="128408"/>
    <n v="0"/>
    <d v="2020-03-01T00:00:00"/>
    <x v="0"/>
    <x v="0"/>
    <x v="1"/>
    <x v="0"/>
    <x v="1"/>
    <x v="1"/>
  </r>
  <r>
    <x v="1"/>
    <x v="1"/>
    <n v="7"/>
    <n v="1574488.1"/>
    <n v="143134"/>
    <n v="0"/>
    <d v="2020-03-22T00:00:00"/>
    <x v="36"/>
    <x v="9"/>
    <x v="1"/>
    <x v="1"/>
    <x v="1"/>
    <x v="1"/>
  </r>
  <r>
    <x v="2"/>
    <x v="1"/>
    <n v="2"/>
    <n v="1085.8399999999999"/>
    <n v="268"/>
    <n v="0"/>
    <d v="2020-02-16T00:00:00"/>
    <x v="34"/>
    <x v="0"/>
    <x v="1"/>
    <x v="0"/>
    <x v="2"/>
    <x v="0"/>
  </r>
  <r>
    <x v="25"/>
    <x v="2"/>
    <n v="31"/>
    <n v="899.88"/>
    <n v="12"/>
    <n v="0"/>
    <d v="2018-09-02T00:00:00"/>
    <x v="23"/>
    <x v="11"/>
    <x v="2"/>
    <x v="1"/>
    <x v="25"/>
    <x v="0"/>
  </r>
  <r>
    <x v="8"/>
    <x v="3"/>
    <n v="16"/>
    <n v="0"/>
    <n v="0"/>
    <n v="0"/>
    <d v="2019-05-26T00:00:00"/>
    <x v="6"/>
    <x v="5"/>
    <x v="3"/>
    <x v="1"/>
    <x v="8"/>
    <x v="0"/>
  </r>
  <r>
    <x v="2"/>
    <x v="3"/>
    <n v="50"/>
    <n v="425.04"/>
    <n v="88"/>
    <n v="0"/>
    <d v="2020-01-19T00:00:00"/>
    <x v="14"/>
    <x v="3"/>
    <x v="1"/>
    <x v="0"/>
    <x v="2"/>
    <x v="0"/>
  </r>
  <r>
    <x v="11"/>
    <x v="1"/>
    <n v="17"/>
    <n v="244624.31"/>
    <n v="2532"/>
    <n v="0"/>
    <d v="2020-05-31T00:00:00"/>
    <x v="20"/>
    <x v="5"/>
    <x v="1"/>
    <x v="1"/>
    <x v="11"/>
    <x v="0"/>
  </r>
  <r>
    <x v="22"/>
    <x v="2"/>
    <n v="15"/>
    <n v="763168.84"/>
    <n v="271282"/>
    <n v="0"/>
    <d v="2018-05-13T00:00:00"/>
    <x v="48"/>
    <x v="5"/>
    <x v="2"/>
    <x v="1"/>
    <x v="22"/>
    <x v="5"/>
  </r>
  <r>
    <x v="22"/>
    <x v="0"/>
    <n v="3"/>
    <n v="1389436.48"/>
    <n v="365442"/>
    <n v="1830052"/>
    <d v="2021-02-21T00:00:00"/>
    <x v="27"/>
    <x v="0"/>
    <x v="0"/>
    <x v="0"/>
    <x v="22"/>
    <x v="5"/>
  </r>
  <r>
    <x v="6"/>
    <x v="3"/>
    <n v="8"/>
    <n v="827.89"/>
    <n v="41"/>
    <n v="0"/>
    <d v="2019-03-31T00:00:00"/>
    <x v="42"/>
    <x v="9"/>
    <x v="3"/>
    <x v="1"/>
    <x v="6"/>
    <x v="0"/>
  </r>
  <r>
    <x v="21"/>
    <x v="3"/>
    <n v="34"/>
    <n v="23753.15"/>
    <n v="5159"/>
    <n v="0"/>
    <d v="2019-09-29T00:00:00"/>
    <x v="7"/>
    <x v="6"/>
    <x v="3"/>
    <x v="1"/>
    <x v="21"/>
    <x v="0"/>
  </r>
  <r>
    <x v="13"/>
    <x v="1"/>
    <n v="13"/>
    <n v="7426.31"/>
    <n v="144"/>
    <n v="0"/>
    <d v="2020-05-03T00:00:00"/>
    <x v="4"/>
    <x v="1"/>
    <x v="1"/>
    <x v="1"/>
    <x v="13"/>
    <x v="0"/>
  </r>
  <r>
    <x v="18"/>
    <x v="3"/>
    <n v="9"/>
    <n v="48186.45"/>
    <n v="5794"/>
    <n v="0"/>
    <d v="2019-04-07T00:00:00"/>
    <x v="45"/>
    <x v="1"/>
    <x v="3"/>
    <x v="1"/>
    <x v="18"/>
    <x v="0"/>
  </r>
  <r>
    <x v="14"/>
    <x v="2"/>
    <n v="48"/>
    <n v="9524.08"/>
    <n v="532"/>
    <n v="0"/>
    <d v="2018-12-30T00:00:00"/>
    <x v="2"/>
    <x v="2"/>
    <x v="2"/>
    <x v="1"/>
    <x v="14"/>
    <x v="0"/>
  </r>
  <r>
    <x v="13"/>
    <x v="3"/>
    <n v="9"/>
    <n v="3651.43"/>
    <n v="64"/>
    <n v="0"/>
    <d v="2019-04-07T00:00:00"/>
    <x v="45"/>
    <x v="1"/>
    <x v="3"/>
    <x v="1"/>
    <x v="13"/>
    <x v="0"/>
  </r>
  <r>
    <x v="1"/>
    <x v="1"/>
    <n v="18"/>
    <n v="2215535.7999999998"/>
    <n v="196320"/>
    <n v="0"/>
    <d v="2020-06-07T00:00:00"/>
    <x v="8"/>
    <x v="7"/>
    <x v="1"/>
    <x v="1"/>
    <x v="1"/>
    <x v="1"/>
  </r>
  <r>
    <x v="25"/>
    <x v="1"/>
    <n v="13"/>
    <n v="0"/>
    <n v="0"/>
    <n v="0"/>
    <d v="2020-05-03T00:00:00"/>
    <x v="4"/>
    <x v="1"/>
    <x v="1"/>
    <x v="1"/>
    <x v="25"/>
    <x v="0"/>
  </r>
  <r>
    <x v="23"/>
    <x v="1"/>
    <n v="46"/>
    <n v="371259.68"/>
    <n v="68265"/>
    <n v="0"/>
    <d v="2020-12-20T00:00:00"/>
    <x v="46"/>
    <x v="2"/>
    <x v="1"/>
    <x v="1"/>
    <x v="23"/>
    <x v="0"/>
  </r>
  <r>
    <x v="20"/>
    <x v="3"/>
    <n v="26"/>
    <n v="6304.4"/>
    <n v="88"/>
    <n v="0"/>
    <d v="2019-08-04T00:00:00"/>
    <x v="26"/>
    <x v="10"/>
    <x v="3"/>
    <x v="1"/>
    <x v="20"/>
    <x v="0"/>
  </r>
  <r>
    <x v="0"/>
    <x v="1"/>
    <n v="4"/>
    <n v="39707.85"/>
    <n v="3325"/>
    <n v="0"/>
    <d v="2020-03-01T00:00:00"/>
    <x v="0"/>
    <x v="0"/>
    <x v="1"/>
    <x v="0"/>
    <x v="0"/>
    <x v="0"/>
  </r>
  <r>
    <x v="2"/>
    <x v="3"/>
    <n v="16"/>
    <n v="0"/>
    <n v="0"/>
    <n v="0"/>
    <d v="2019-05-26T00:00:00"/>
    <x v="6"/>
    <x v="5"/>
    <x v="3"/>
    <x v="1"/>
    <x v="2"/>
    <x v="0"/>
  </r>
  <r>
    <x v="9"/>
    <x v="2"/>
    <n v="14"/>
    <n v="311567.8"/>
    <n v="17397"/>
    <n v="0"/>
    <d v="2018-05-06T00:00:00"/>
    <x v="4"/>
    <x v="1"/>
    <x v="2"/>
    <x v="1"/>
    <x v="9"/>
    <x v="0"/>
  </r>
  <r>
    <x v="20"/>
    <x v="1"/>
    <n v="38"/>
    <n v="4767"/>
    <n v="67"/>
    <n v="0"/>
    <d v="2020-10-25T00:00:00"/>
    <x v="49"/>
    <x v="4"/>
    <x v="1"/>
    <x v="1"/>
    <x v="20"/>
    <x v="0"/>
  </r>
  <r>
    <x v="18"/>
    <x v="2"/>
    <n v="24"/>
    <n v="43865.96"/>
    <n v="7118"/>
    <n v="0"/>
    <d v="2018-07-15T00:00:00"/>
    <x v="17"/>
    <x v="10"/>
    <x v="2"/>
    <x v="1"/>
    <x v="18"/>
    <x v="0"/>
  </r>
  <r>
    <x v="15"/>
    <x v="3"/>
    <n v="21"/>
    <n v="3514198.3"/>
    <n v="967183"/>
    <n v="0"/>
    <d v="2019-06-30T00:00:00"/>
    <x v="31"/>
    <x v="7"/>
    <x v="3"/>
    <x v="1"/>
    <x v="15"/>
    <x v="3"/>
  </r>
  <r>
    <x v="12"/>
    <x v="3"/>
    <n v="29"/>
    <n v="13396277.27"/>
    <n v="1750170"/>
    <n v="0"/>
    <d v="2019-08-25T00:00:00"/>
    <x v="18"/>
    <x v="11"/>
    <x v="3"/>
    <x v="1"/>
    <x v="12"/>
    <x v="2"/>
  </r>
  <r>
    <x v="18"/>
    <x v="1"/>
    <n v="22"/>
    <n v="323166.55"/>
    <n v="64765"/>
    <n v="0"/>
    <d v="2020-07-05T00:00:00"/>
    <x v="25"/>
    <x v="10"/>
    <x v="1"/>
    <x v="1"/>
    <x v="18"/>
    <x v="0"/>
  </r>
  <r>
    <x v="4"/>
    <x v="1"/>
    <n v="30"/>
    <n v="71262.73"/>
    <n v="23081"/>
    <n v="0"/>
    <d v="2020-08-30T00:00:00"/>
    <x v="23"/>
    <x v="11"/>
    <x v="1"/>
    <x v="1"/>
    <x v="4"/>
    <x v="0"/>
  </r>
  <r>
    <x v="14"/>
    <x v="3"/>
    <n v="19"/>
    <n v="104570.77"/>
    <n v="9623"/>
    <n v="0"/>
    <d v="2019-06-16T00:00:00"/>
    <x v="10"/>
    <x v="7"/>
    <x v="3"/>
    <x v="1"/>
    <x v="14"/>
    <x v="0"/>
  </r>
  <r>
    <x v="11"/>
    <x v="2"/>
    <n v="47"/>
    <n v="0"/>
    <n v="0"/>
    <n v="0"/>
    <d v="2018-12-23T00:00:00"/>
    <x v="46"/>
    <x v="2"/>
    <x v="2"/>
    <x v="1"/>
    <x v="11"/>
    <x v="0"/>
  </r>
  <r>
    <x v="10"/>
    <x v="3"/>
    <n v="22"/>
    <n v="256749.9"/>
    <n v="2678"/>
    <n v="0"/>
    <d v="2019-07-07T00:00:00"/>
    <x v="25"/>
    <x v="10"/>
    <x v="3"/>
    <x v="1"/>
    <x v="10"/>
    <x v="0"/>
  </r>
  <r>
    <x v="23"/>
    <x v="2"/>
    <n v="53"/>
    <n v="130707.61"/>
    <n v="41920"/>
    <n v="0"/>
    <d v="2019-02-03T00:00:00"/>
    <x v="24"/>
    <x v="3"/>
    <x v="3"/>
    <x v="0"/>
    <x v="23"/>
    <x v="0"/>
  </r>
  <r>
    <x v="12"/>
    <x v="2"/>
    <n v="28"/>
    <n v="14912048.93"/>
    <n v="1627574"/>
    <n v="0"/>
    <d v="2018-08-12T00:00:00"/>
    <x v="28"/>
    <x v="11"/>
    <x v="2"/>
    <x v="1"/>
    <x v="12"/>
    <x v="2"/>
  </r>
  <r>
    <x v="11"/>
    <x v="1"/>
    <n v="12"/>
    <n v="111892.62"/>
    <n v="1154"/>
    <n v="0"/>
    <d v="2020-04-26T00:00:00"/>
    <x v="47"/>
    <x v="1"/>
    <x v="1"/>
    <x v="1"/>
    <x v="11"/>
    <x v="0"/>
  </r>
  <r>
    <x v="3"/>
    <x v="3"/>
    <n v="47"/>
    <n v="6116.4"/>
    <n v="215"/>
    <n v="0"/>
    <d v="2019-12-29T00:00:00"/>
    <x v="2"/>
    <x v="2"/>
    <x v="3"/>
    <x v="1"/>
    <x v="3"/>
    <x v="0"/>
  </r>
  <r>
    <x v="18"/>
    <x v="1"/>
    <n v="49"/>
    <n v="302856.83"/>
    <n v="61434"/>
    <n v="0"/>
    <d v="2021-01-10T00:00:00"/>
    <x v="9"/>
    <x v="3"/>
    <x v="0"/>
    <x v="0"/>
    <x v="18"/>
    <x v="0"/>
  </r>
  <r>
    <x v="15"/>
    <x v="2"/>
    <n v="18"/>
    <n v="3752573.49"/>
    <n v="948752"/>
    <n v="0"/>
    <d v="2018-06-03T00:00:00"/>
    <x v="20"/>
    <x v="5"/>
    <x v="2"/>
    <x v="1"/>
    <x v="15"/>
    <x v="3"/>
  </r>
  <r>
    <x v="19"/>
    <x v="2"/>
    <n v="51"/>
    <n v="852509.91"/>
    <n v="214936"/>
    <n v="0"/>
    <d v="2019-01-20T00:00:00"/>
    <x v="14"/>
    <x v="3"/>
    <x v="3"/>
    <x v="0"/>
    <x v="19"/>
    <x v="4"/>
  </r>
  <r>
    <x v="1"/>
    <x v="1"/>
    <n v="46"/>
    <n v="1988469.49"/>
    <n v="153178"/>
    <n v="0"/>
    <d v="2020-12-20T00:00:00"/>
    <x v="46"/>
    <x v="2"/>
    <x v="1"/>
    <x v="1"/>
    <x v="1"/>
    <x v="1"/>
  </r>
  <r>
    <x v="22"/>
    <x v="2"/>
    <n v="19"/>
    <n v="811100.36"/>
    <n v="280512"/>
    <n v="0"/>
    <d v="2018-06-10T00:00:00"/>
    <x v="8"/>
    <x v="7"/>
    <x v="2"/>
    <x v="1"/>
    <x v="22"/>
    <x v="5"/>
  </r>
  <r>
    <x v="4"/>
    <x v="1"/>
    <n v="17"/>
    <n v="5972.61"/>
    <n v="1072"/>
    <n v="0"/>
    <d v="2020-05-31T00:00:00"/>
    <x v="20"/>
    <x v="5"/>
    <x v="1"/>
    <x v="1"/>
    <x v="4"/>
    <x v="0"/>
  </r>
  <r>
    <x v="14"/>
    <x v="2"/>
    <n v="45"/>
    <n v="10385.370000000001"/>
    <n v="552"/>
    <n v="0"/>
    <d v="2018-12-09T00:00:00"/>
    <x v="35"/>
    <x v="2"/>
    <x v="2"/>
    <x v="1"/>
    <x v="14"/>
    <x v="0"/>
  </r>
  <r>
    <x v="10"/>
    <x v="1"/>
    <n v="25"/>
    <n v="623.70000000000005"/>
    <n v="19"/>
    <n v="0"/>
    <d v="2020-07-26T00:00:00"/>
    <x v="40"/>
    <x v="10"/>
    <x v="1"/>
    <x v="1"/>
    <x v="10"/>
    <x v="0"/>
  </r>
  <r>
    <x v="4"/>
    <x v="1"/>
    <n v="5"/>
    <n v="4872.33"/>
    <n v="961"/>
    <n v="0"/>
    <d v="2020-03-08T00:00:00"/>
    <x v="39"/>
    <x v="9"/>
    <x v="1"/>
    <x v="1"/>
    <x v="4"/>
    <x v="0"/>
  </r>
  <r>
    <x v="19"/>
    <x v="1"/>
    <n v="4"/>
    <n v="1391368.68"/>
    <n v="339957"/>
    <n v="0"/>
    <d v="2020-03-01T00:00:00"/>
    <x v="0"/>
    <x v="0"/>
    <x v="1"/>
    <x v="0"/>
    <x v="19"/>
    <x v="4"/>
  </r>
  <r>
    <x v="12"/>
    <x v="2"/>
    <n v="40"/>
    <n v="11194064.449999999"/>
    <n v="1413280"/>
    <n v="0"/>
    <d v="2018-11-04T00:00:00"/>
    <x v="44"/>
    <x v="4"/>
    <x v="2"/>
    <x v="1"/>
    <x v="12"/>
    <x v="2"/>
  </r>
  <r>
    <x v="19"/>
    <x v="2"/>
    <n v="34"/>
    <n v="1985050.54"/>
    <n v="481150"/>
    <n v="0"/>
    <d v="2018-09-23T00:00:00"/>
    <x v="51"/>
    <x v="6"/>
    <x v="2"/>
    <x v="1"/>
    <x v="19"/>
    <x v="4"/>
  </r>
  <r>
    <x v="22"/>
    <x v="1"/>
    <n v="33"/>
    <n v="1277809.8999999999"/>
    <n v="389991"/>
    <n v="0"/>
    <d v="2020-09-20T00:00:00"/>
    <x v="51"/>
    <x v="6"/>
    <x v="1"/>
    <x v="1"/>
    <x v="22"/>
    <x v="5"/>
  </r>
  <r>
    <x v="17"/>
    <x v="2"/>
    <n v="3"/>
    <n v="0"/>
    <n v="0"/>
    <n v="0"/>
    <d v="2018-02-18T00:00:00"/>
    <x v="34"/>
    <x v="0"/>
    <x v="2"/>
    <x v="0"/>
    <x v="17"/>
    <x v="0"/>
  </r>
  <r>
    <x v="13"/>
    <x v="1"/>
    <n v="17"/>
    <n v="9958.58"/>
    <n v="148"/>
    <n v="0"/>
    <d v="2020-05-31T00:00:00"/>
    <x v="20"/>
    <x v="5"/>
    <x v="1"/>
    <x v="1"/>
    <x v="13"/>
    <x v="0"/>
  </r>
  <r>
    <x v="0"/>
    <x v="2"/>
    <n v="49"/>
    <n v="31951.58"/>
    <n v="2879"/>
    <n v="0"/>
    <d v="2019-01-06T00:00:00"/>
    <x v="3"/>
    <x v="3"/>
    <x v="3"/>
    <x v="0"/>
    <x v="0"/>
    <x v="0"/>
  </r>
  <r>
    <x v="5"/>
    <x v="3"/>
    <n v="22"/>
    <n v="4793.32"/>
    <n v="149"/>
    <n v="0"/>
    <d v="2019-07-07T00:00:00"/>
    <x v="25"/>
    <x v="10"/>
    <x v="3"/>
    <x v="1"/>
    <x v="5"/>
    <x v="0"/>
  </r>
  <r>
    <x v="6"/>
    <x v="3"/>
    <n v="43"/>
    <n v="0.01"/>
    <n v="1"/>
    <n v="0"/>
    <d v="2019-12-01T00:00:00"/>
    <x v="38"/>
    <x v="8"/>
    <x v="3"/>
    <x v="1"/>
    <x v="6"/>
    <x v="0"/>
  </r>
  <r>
    <x v="5"/>
    <x v="1"/>
    <n v="6"/>
    <n v="4416.18"/>
    <n v="123"/>
    <n v="0"/>
    <d v="2020-03-15T00:00:00"/>
    <x v="16"/>
    <x v="9"/>
    <x v="1"/>
    <x v="1"/>
    <x v="5"/>
    <x v="0"/>
  </r>
  <r>
    <x v="1"/>
    <x v="2"/>
    <n v="25"/>
    <n v="1453087.89"/>
    <n v="116245"/>
    <n v="0"/>
    <d v="2018-07-22T00:00:00"/>
    <x v="22"/>
    <x v="10"/>
    <x v="2"/>
    <x v="1"/>
    <x v="1"/>
    <x v="1"/>
  </r>
  <r>
    <x v="20"/>
    <x v="3"/>
    <n v="35"/>
    <n v="7356.48"/>
    <n v="106"/>
    <n v="0"/>
    <d v="2019-10-06T00:00:00"/>
    <x v="43"/>
    <x v="4"/>
    <x v="3"/>
    <x v="1"/>
    <x v="20"/>
    <x v="0"/>
  </r>
  <r>
    <x v="20"/>
    <x v="1"/>
    <n v="8"/>
    <n v="3805.7"/>
    <n v="54"/>
    <n v="0"/>
    <d v="2020-03-29T00:00:00"/>
    <x v="42"/>
    <x v="9"/>
    <x v="1"/>
    <x v="1"/>
    <x v="20"/>
    <x v="0"/>
  </r>
  <r>
    <x v="19"/>
    <x v="3"/>
    <n v="20"/>
    <n v="3021277.13"/>
    <n v="701527"/>
    <n v="0"/>
    <d v="2019-06-23T00:00:00"/>
    <x v="15"/>
    <x v="7"/>
    <x v="3"/>
    <x v="1"/>
    <x v="19"/>
    <x v="4"/>
  </r>
  <r>
    <x v="19"/>
    <x v="3"/>
    <n v="41"/>
    <n v="1368082.29"/>
    <n v="329107"/>
    <n v="0"/>
    <d v="2019-11-17T00:00:00"/>
    <x v="41"/>
    <x v="8"/>
    <x v="3"/>
    <x v="1"/>
    <x v="19"/>
    <x v="4"/>
  </r>
  <r>
    <x v="19"/>
    <x v="2"/>
    <n v="17"/>
    <n v="3270314.65"/>
    <n v="751363"/>
    <n v="0"/>
    <d v="2018-05-27T00:00:00"/>
    <x v="6"/>
    <x v="5"/>
    <x v="2"/>
    <x v="1"/>
    <x v="19"/>
    <x v="4"/>
  </r>
  <r>
    <x v="0"/>
    <x v="2"/>
    <n v="39"/>
    <n v="54625.57"/>
    <n v="4727"/>
    <n v="0"/>
    <d v="2018-10-28T00:00:00"/>
    <x v="49"/>
    <x v="4"/>
    <x v="2"/>
    <x v="1"/>
    <x v="0"/>
    <x v="0"/>
  </r>
  <r>
    <x v="7"/>
    <x v="1"/>
    <n v="32"/>
    <n v="6427.5"/>
    <n v="6"/>
    <n v="0"/>
    <d v="2020-09-13T00:00:00"/>
    <x v="37"/>
    <x v="6"/>
    <x v="1"/>
    <x v="1"/>
    <x v="7"/>
    <x v="0"/>
  </r>
  <r>
    <x v="5"/>
    <x v="3"/>
    <n v="45"/>
    <n v="5392.31"/>
    <n v="176"/>
    <n v="0"/>
    <d v="2019-12-15T00:00:00"/>
    <x v="13"/>
    <x v="2"/>
    <x v="3"/>
    <x v="1"/>
    <x v="5"/>
    <x v="0"/>
  </r>
  <r>
    <x v="10"/>
    <x v="1"/>
    <n v="31"/>
    <n v="0"/>
    <n v="0"/>
    <n v="0"/>
    <d v="2020-09-06T00:00:00"/>
    <x v="32"/>
    <x v="6"/>
    <x v="1"/>
    <x v="1"/>
    <x v="10"/>
    <x v="0"/>
  </r>
  <r>
    <x v="19"/>
    <x v="1"/>
    <n v="9"/>
    <n v="2335104.87"/>
    <n v="542918"/>
    <n v="0"/>
    <d v="2020-04-05T00:00:00"/>
    <x v="45"/>
    <x v="1"/>
    <x v="1"/>
    <x v="1"/>
    <x v="19"/>
    <x v="4"/>
  </r>
  <r>
    <x v="25"/>
    <x v="2"/>
    <n v="15"/>
    <n v="1424.81"/>
    <n v="19"/>
    <n v="0"/>
    <d v="2018-05-13T00:00:00"/>
    <x v="48"/>
    <x v="5"/>
    <x v="2"/>
    <x v="1"/>
    <x v="25"/>
    <x v="0"/>
  </r>
  <r>
    <x v="26"/>
    <x v="3"/>
    <n v="6"/>
    <n v="62.72"/>
    <n v="16"/>
    <n v="0"/>
    <d v="2019-03-17T00:00:00"/>
    <x v="16"/>
    <x v="9"/>
    <x v="3"/>
    <x v="1"/>
    <x v="26"/>
    <x v="0"/>
  </r>
  <r>
    <x v="1"/>
    <x v="3"/>
    <n v="52"/>
    <n v="1323620.99"/>
    <n v="122450"/>
    <n v="0"/>
    <d v="2020-02-02T00:00:00"/>
    <x v="24"/>
    <x v="3"/>
    <x v="1"/>
    <x v="0"/>
    <x v="1"/>
    <x v="1"/>
  </r>
  <r>
    <x v="25"/>
    <x v="2"/>
    <n v="51"/>
    <n v="413.4"/>
    <n v="5"/>
    <n v="0"/>
    <d v="2019-01-20T00:00:00"/>
    <x v="14"/>
    <x v="3"/>
    <x v="3"/>
    <x v="0"/>
    <x v="25"/>
    <x v="0"/>
  </r>
  <r>
    <x v="14"/>
    <x v="1"/>
    <n v="38"/>
    <n v="93260.26"/>
    <n v="15666"/>
    <n v="0"/>
    <d v="2020-10-25T00:00:00"/>
    <x v="49"/>
    <x v="4"/>
    <x v="1"/>
    <x v="1"/>
    <x v="14"/>
    <x v="0"/>
  </r>
  <r>
    <x v="13"/>
    <x v="3"/>
    <n v="22"/>
    <n v="2866.56"/>
    <n v="36"/>
    <n v="0"/>
    <d v="2019-07-07T00:00:00"/>
    <x v="25"/>
    <x v="10"/>
    <x v="3"/>
    <x v="1"/>
    <x v="13"/>
    <x v="0"/>
  </r>
  <r>
    <x v="15"/>
    <x v="3"/>
    <n v="6"/>
    <n v="3083627.62"/>
    <n v="946021"/>
    <n v="0"/>
    <d v="2019-03-17T00:00:00"/>
    <x v="16"/>
    <x v="9"/>
    <x v="3"/>
    <x v="1"/>
    <x v="15"/>
    <x v="3"/>
  </r>
  <r>
    <x v="11"/>
    <x v="3"/>
    <n v="46"/>
    <n v="0"/>
    <n v="0"/>
    <n v="0"/>
    <d v="2019-12-22T00:00:00"/>
    <x v="46"/>
    <x v="2"/>
    <x v="3"/>
    <x v="1"/>
    <x v="11"/>
    <x v="0"/>
  </r>
  <r>
    <x v="23"/>
    <x v="3"/>
    <n v="34"/>
    <n v="157511.66"/>
    <n v="54836"/>
    <n v="0"/>
    <d v="2019-09-29T00:00:00"/>
    <x v="7"/>
    <x v="6"/>
    <x v="3"/>
    <x v="1"/>
    <x v="23"/>
    <x v="0"/>
  </r>
  <r>
    <x v="25"/>
    <x v="2"/>
    <n v="10"/>
    <n v="1274.83"/>
    <n v="17"/>
    <n v="0"/>
    <d v="2018-04-08T00:00:00"/>
    <x v="45"/>
    <x v="1"/>
    <x v="2"/>
    <x v="1"/>
    <x v="25"/>
    <x v="0"/>
  </r>
  <r>
    <x v="6"/>
    <x v="3"/>
    <n v="17"/>
    <n v="259"/>
    <n v="2"/>
    <n v="0"/>
    <d v="2019-06-02T00:00:00"/>
    <x v="20"/>
    <x v="5"/>
    <x v="3"/>
    <x v="1"/>
    <x v="6"/>
    <x v="0"/>
  </r>
  <r>
    <x v="1"/>
    <x v="1"/>
    <n v="52"/>
    <n v="2211946.4500000002"/>
    <n v="164929"/>
    <n v="709644"/>
    <d v="2021-01-31T00:00:00"/>
    <x v="24"/>
    <x v="3"/>
    <x v="0"/>
    <x v="0"/>
    <x v="1"/>
    <x v="1"/>
  </r>
  <r>
    <x v="1"/>
    <x v="2"/>
    <n v="38"/>
    <n v="1437518.26"/>
    <n v="118392"/>
    <n v="0"/>
    <d v="2018-10-21T00:00:00"/>
    <x v="33"/>
    <x v="4"/>
    <x v="2"/>
    <x v="1"/>
    <x v="1"/>
    <x v="1"/>
  </r>
  <r>
    <x v="4"/>
    <x v="3"/>
    <n v="3"/>
    <n v="10012.200000000001"/>
    <n v="3059"/>
    <n v="0"/>
    <d v="2019-02-24T00:00:00"/>
    <x v="27"/>
    <x v="0"/>
    <x v="3"/>
    <x v="0"/>
    <x v="4"/>
    <x v="0"/>
  </r>
  <r>
    <x v="0"/>
    <x v="2"/>
    <n v="4"/>
    <n v="61193.67"/>
    <n v="5822"/>
    <n v="0"/>
    <d v="2018-02-25T00:00:00"/>
    <x v="27"/>
    <x v="0"/>
    <x v="2"/>
    <x v="0"/>
    <x v="0"/>
    <x v="0"/>
  </r>
  <r>
    <x v="23"/>
    <x v="2"/>
    <n v="42"/>
    <n v="185605.06"/>
    <n v="50572"/>
    <n v="0"/>
    <d v="2018-11-18T00:00:00"/>
    <x v="41"/>
    <x v="8"/>
    <x v="2"/>
    <x v="1"/>
    <x v="23"/>
    <x v="0"/>
  </r>
  <r>
    <x v="21"/>
    <x v="3"/>
    <n v="8"/>
    <n v="14347.91"/>
    <n v="4649"/>
    <n v="0"/>
    <d v="2019-03-31T00:00:00"/>
    <x v="42"/>
    <x v="9"/>
    <x v="3"/>
    <x v="1"/>
    <x v="21"/>
    <x v="0"/>
  </r>
  <r>
    <x v="7"/>
    <x v="3"/>
    <n v="9"/>
    <n v="9630"/>
    <n v="9"/>
    <n v="0"/>
    <d v="2019-04-07T00:00:00"/>
    <x v="45"/>
    <x v="1"/>
    <x v="3"/>
    <x v="1"/>
    <x v="7"/>
    <x v="0"/>
  </r>
  <r>
    <x v="23"/>
    <x v="3"/>
    <n v="19"/>
    <n v="158700.84"/>
    <n v="53200"/>
    <n v="0"/>
    <d v="2019-06-16T00:00:00"/>
    <x v="10"/>
    <x v="7"/>
    <x v="3"/>
    <x v="1"/>
    <x v="23"/>
    <x v="0"/>
  </r>
  <r>
    <x v="28"/>
    <x v="1"/>
    <n v="33"/>
    <n v="-44.98"/>
    <n v="-1"/>
    <n v="0"/>
    <d v="2020-09-20T00:00:00"/>
    <x v="51"/>
    <x v="6"/>
    <x v="1"/>
    <x v="1"/>
    <x v="17"/>
    <x v="0"/>
  </r>
  <r>
    <x v="13"/>
    <x v="1"/>
    <n v="7"/>
    <n v="3400.58"/>
    <n v="57"/>
    <n v="0"/>
    <d v="2020-03-22T00:00:00"/>
    <x v="36"/>
    <x v="9"/>
    <x v="1"/>
    <x v="1"/>
    <x v="13"/>
    <x v="0"/>
  </r>
  <r>
    <x v="10"/>
    <x v="3"/>
    <n v="48"/>
    <n v="838.24"/>
    <n v="32"/>
    <n v="0"/>
    <d v="2020-01-05T00:00:00"/>
    <x v="3"/>
    <x v="3"/>
    <x v="1"/>
    <x v="0"/>
    <x v="10"/>
    <x v="0"/>
  </r>
  <r>
    <x v="1"/>
    <x v="3"/>
    <n v="39"/>
    <n v="1359457.43"/>
    <n v="126484"/>
    <n v="0"/>
    <d v="2019-11-03T00:00:00"/>
    <x v="44"/>
    <x v="4"/>
    <x v="3"/>
    <x v="1"/>
    <x v="1"/>
    <x v="1"/>
  </r>
  <r>
    <x v="28"/>
    <x v="1"/>
    <n v="24"/>
    <n v="269.88"/>
    <n v="6"/>
    <n v="0"/>
    <d v="2020-07-19T00:00:00"/>
    <x v="22"/>
    <x v="10"/>
    <x v="1"/>
    <x v="1"/>
    <x v="17"/>
    <x v="0"/>
  </r>
  <r>
    <x v="23"/>
    <x v="2"/>
    <n v="16"/>
    <n v="402568.27"/>
    <n v="30362"/>
    <n v="0"/>
    <d v="2018-05-20T00:00:00"/>
    <x v="21"/>
    <x v="5"/>
    <x v="2"/>
    <x v="1"/>
    <x v="23"/>
    <x v="0"/>
  </r>
  <r>
    <x v="1"/>
    <x v="3"/>
    <n v="15"/>
    <n v="1385117.16"/>
    <n v="119063"/>
    <n v="0"/>
    <d v="2019-05-19T00:00:00"/>
    <x v="21"/>
    <x v="5"/>
    <x v="3"/>
    <x v="1"/>
    <x v="1"/>
    <x v="1"/>
  </r>
  <r>
    <x v="13"/>
    <x v="1"/>
    <n v="21"/>
    <n v="37205.56"/>
    <n v="603"/>
    <n v="0"/>
    <d v="2020-06-28T00:00:00"/>
    <x v="31"/>
    <x v="7"/>
    <x v="1"/>
    <x v="1"/>
    <x v="13"/>
    <x v="0"/>
  </r>
  <r>
    <x v="10"/>
    <x v="1"/>
    <n v="26"/>
    <n v="396"/>
    <n v="12"/>
    <n v="0"/>
    <d v="2020-08-02T00:00:00"/>
    <x v="26"/>
    <x v="10"/>
    <x v="1"/>
    <x v="1"/>
    <x v="10"/>
    <x v="0"/>
  </r>
  <r>
    <x v="1"/>
    <x v="2"/>
    <n v="43"/>
    <n v="1300442.25"/>
    <n v="108484"/>
    <n v="0"/>
    <d v="2018-11-25T00:00:00"/>
    <x v="50"/>
    <x v="8"/>
    <x v="2"/>
    <x v="1"/>
    <x v="1"/>
    <x v="1"/>
  </r>
  <r>
    <x v="3"/>
    <x v="2"/>
    <n v="27"/>
    <n v="2672.23"/>
    <n v="108"/>
    <n v="0"/>
    <d v="2018-08-05T00:00:00"/>
    <x v="26"/>
    <x v="10"/>
    <x v="2"/>
    <x v="1"/>
    <x v="3"/>
    <x v="0"/>
  </r>
  <r>
    <x v="3"/>
    <x v="3"/>
    <n v="18"/>
    <n v="9781.4"/>
    <n v="728"/>
    <n v="0"/>
    <d v="2019-06-09T00:00:00"/>
    <x v="8"/>
    <x v="7"/>
    <x v="3"/>
    <x v="1"/>
    <x v="3"/>
    <x v="0"/>
  </r>
  <r>
    <x v="4"/>
    <x v="4"/>
    <n v="51"/>
    <n v="8278.9699999999993"/>
    <n v="1499"/>
    <n v="0"/>
    <d v="2018-01-21T00:00:00"/>
    <x v="14"/>
    <x v="3"/>
    <x v="2"/>
    <x v="0"/>
    <x v="4"/>
    <x v="0"/>
  </r>
  <r>
    <x v="8"/>
    <x v="2"/>
    <n v="48"/>
    <n v="0"/>
    <n v="0"/>
    <n v="0"/>
    <d v="2018-12-30T00:00:00"/>
    <x v="2"/>
    <x v="2"/>
    <x v="2"/>
    <x v="1"/>
    <x v="8"/>
    <x v="0"/>
  </r>
  <r>
    <x v="5"/>
    <x v="3"/>
    <n v="38"/>
    <n v="4383.22"/>
    <n v="136"/>
    <n v="0"/>
    <d v="2019-10-27T00:00:00"/>
    <x v="49"/>
    <x v="4"/>
    <x v="3"/>
    <x v="1"/>
    <x v="5"/>
    <x v="0"/>
  </r>
  <r>
    <x v="13"/>
    <x v="3"/>
    <n v="42"/>
    <n v="1541.57"/>
    <n v="26"/>
    <n v="0"/>
    <d v="2019-11-24T00:00:00"/>
    <x v="50"/>
    <x v="8"/>
    <x v="3"/>
    <x v="1"/>
    <x v="13"/>
    <x v="0"/>
  </r>
  <r>
    <x v="0"/>
    <x v="2"/>
    <n v="46"/>
    <n v="46997.13"/>
    <n v="4552"/>
    <n v="0"/>
    <d v="2018-12-16T00:00:00"/>
    <x v="13"/>
    <x v="2"/>
    <x v="2"/>
    <x v="1"/>
    <x v="0"/>
    <x v="0"/>
  </r>
  <r>
    <x v="12"/>
    <x v="4"/>
    <n v="51"/>
    <n v="6615829.0800000001"/>
    <n v="868339"/>
    <n v="0"/>
    <d v="2018-01-21T00:00:00"/>
    <x v="14"/>
    <x v="3"/>
    <x v="2"/>
    <x v="0"/>
    <x v="12"/>
    <x v="2"/>
  </r>
  <r>
    <x v="15"/>
    <x v="3"/>
    <n v="4"/>
    <n v="2098008.46"/>
    <n v="688896"/>
    <n v="0"/>
    <d v="2019-03-03T00:00:00"/>
    <x v="0"/>
    <x v="0"/>
    <x v="3"/>
    <x v="0"/>
    <x v="15"/>
    <x v="3"/>
  </r>
  <r>
    <x v="26"/>
    <x v="1"/>
    <n v="6"/>
    <n v="0"/>
    <n v="0"/>
    <n v="0"/>
    <d v="2020-03-15T00:00:00"/>
    <x v="16"/>
    <x v="9"/>
    <x v="1"/>
    <x v="1"/>
    <x v="26"/>
    <x v="0"/>
  </r>
  <r>
    <x v="14"/>
    <x v="2"/>
    <n v="16"/>
    <n v="43835.91"/>
    <n v="2233"/>
    <n v="0"/>
    <d v="2018-05-20T00:00:00"/>
    <x v="21"/>
    <x v="5"/>
    <x v="2"/>
    <x v="1"/>
    <x v="14"/>
    <x v="0"/>
  </r>
  <r>
    <x v="15"/>
    <x v="2"/>
    <n v="13"/>
    <n v="4447977.88"/>
    <n v="1171863"/>
    <n v="0"/>
    <d v="2018-04-29T00:00:00"/>
    <x v="47"/>
    <x v="1"/>
    <x v="2"/>
    <x v="1"/>
    <x v="15"/>
    <x v="3"/>
  </r>
  <r>
    <x v="23"/>
    <x v="3"/>
    <n v="10"/>
    <n v="194993.34"/>
    <n v="59566"/>
    <n v="0"/>
    <d v="2019-04-14T00:00:00"/>
    <x v="12"/>
    <x v="1"/>
    <x v="3"/>
    <x v="1"/>
    <x v="23"/>
    <x v="0"/>
  </r>
  <r>
    <x v="19"/>
    <x v="3"/>
    <n v="35"/>
    <n v="2061467.66"/>
    <n v="511396"/>
    <n v="0"/>
    <d v="2019-10-06T00:00:00"/>
    <x v="43"/>
    <x v="4"/>
    <x v="3"/>
    <x v="1"/>
    <x v="19"/>
    <x v="4"/>
  </r>
  <r>
    <x v="10"/>
    <x v="1"/>
    <n v="52"/>
    <n v="0"/>
    <n v="0"/>
    <n v="50"/>
    <d v="2021-01-31T00:00:00"/>
    <x v="24"/>
    <x v="3"/>
    <x v="0"/>
    <x v="0"/>
    <x v="10"/>
    <x v="0"/>
  </r>
  <r>
    <x v="19"/>
    <x v="2"/>
    <n v="45"/>
    <n v="1065530.46"/>
    <n v="276818"/>
    <n v="0"/>
    <d v="2018-12-09T00:00:00"/>
    <x v="35"/>
    <x v="2"/>
    <x v="2"/>
    <x v="1"/>
    <x v="19"/>
    <x v="4"/>
  </r>
  <r>
    <x v="20"/>
    <x v="1"/>
    <n v="30"/>
    <n v="7654.25"/>
    <n v="109"/>
    <n v="0"/>
    <d v="2020-08-30T00:00:00"/>
    <x v="23"/>
    <x v="11"/>
    <x v="1"/>
    <x v="1"/>
    <x v="20"/>
    <x v="0"/>
  </r>
  <r>
    <x v="7"/>
    <x v="3"/>
    <n v="8"/>
    <n v="58.86"/>
    <n v="2"/>
    <n v="0"/>
    <d v="2019-03-31T00:00:00"/>
    <x v="42"/>
    <x v="9"/>
    <x v="3"/>
    <x v="1"/>
    <x v="7"/>
    <x v="0"/>
  </r>
  <r>
    <x v="11"/>
    <x v="2"/>
    <n v="16"/>
    <n v="1231.8399999999999"/>
    <n v="4"/>
    <n v="0"/>
    <d v="2018-05-20T00:00:00"/>
    <x v="21"/>
    <x v="5"/>
    <x v="2"/>
    <x v="1"/>
    <x v="11"/>
    <x v="0"/>
  </r>
  <r>
    <x v="0"/>
    <x v="2"/>
    <n v="38"/>
    <n v="46767.61"/>
    <n v="4400"/>
    <n v="0"/>
    <d v="2018-10-21T00:00:00"/>
    <x v="33"/>
    <x v="4"/>
    <x v="2"/>
    <x v="1"/>
    <x v="0"/>
    <x v="0"/>
  </r>
  <r>
    <x v="8"/>
    <x v="4"/>
    <n v="49"/>
    <n v="1953.53"/>
    <n v="347"/>
    <n v="0"/>
    <d v="2018-01-07T00:00:00"/>
    <x v="3"/>
    <x v="3"/>
    <x v="2"/>
    <x v="0"/>
    <x v="8"/>
    <x v="0"/>
  </r>
  <r>
    <x v="5"/>
    <x v="3"/>
    <n v="11"/>
    <n v="1466.32"/>
    <n v="54"/>
    <n v="0"/>
    <d v="2019-04-21T00:00:00"/>
    <x v="1"/>
    <x v="1"/>
    <x v="3"/>
    <x v="1"/>
    <x v="5"/>
    <x v="0"/>
  </r>
  <r>
    <x v="0"/>
    <x v="1"/>
    <n v="26"/>
    <n v="31120.639999999999"/>
    <n v="2594"/>
    <n v="0"/>
    <d v="2020-08-02T00:00:00"/>
    <x v="26"/>
    <x v="10"/>
    <x v="1"/>
    <x v="1"/>
    <x v="0"/>
    <x v="0"/>
  </r>
  <r>
    <x v="0"/>
    <x v="3"/>
    <n v="34"/>
    <n v="32930.980000000003"/>
    <n v="2973"/>
    <n v="0"/>
    <d v="2019-09-29T00:00:00"/>
    <x v="7"/>
    <x v="6"/>
    <x v="3"/>
    <x v="1"/>
    <x v="0"/>
    <x v="0"/>
  </r>
  <r>
    <x v="5"/>
    <x v="2"/>
    <n v="7"/>
    <n v="13530.16"/>
    <n v="501"/>
    <n v="0"/>
    <d v="2018-03-18T00:00:00"/>
    <x v="16"/>
    <x v="9"/>
    <x v="2"/>
    <x v="1"/>
    <x v="5"/>
    <x v="0"/>
  </r>
  <r>
    <x v="19"/>
    <x v="3"/>
    <n v="18"/>
    <n v="3084278.83"/>
    <n v="707486"/>
    <n v="0"/>
    <d v="2019-06-09T00:00:00"/>
    <x v="8"/>
    <x v="7"/>
    <x v="3"/>
    <x v="1"/>
    <x v="19"/>
    <x v="4"/>
  </r>
  <r>
    <x v="23"/>
    <x v="3"/>
    <n v="22"/>
    <n v="165152.24"/>
    <n v="55947"/>
    <n v="0"/>
    <d v="2019-07-07T00:00:00"/>
    <x v="25"/>
    <x v="10"/>
    <x v="3"/>
    <x v="1"/>
    <x v="23"/>
    <x v="0"/>
  </r>
  <r>
    <x v="1"/>
    <x v="3"/>
    <n v="30"/>
    <n v="1375224.04"/>
    <n v="124354"/>
    <n v="0"/>
    <d v="2019-09-01T00:00:00"/>
    <x v="23"/>
    <x v="11"/>
    <x v="3"/>
    <x v="1"/>
    <x v="1"/>
    <x v="1"/>
  </r>
  <r>
    <x v="4"/>
    <x v="2"/>
    <n v="13"/>
    <n v="7046.01"/>
    <n v="1128"/>
    <n v="0"/>
    <d v="2018-04-29T00:00:00"/>
    <x v="47"/>
    <x v="1"/>
    <x v="2"/>
    <x v="1"/>
    <x v="4"/>
    <x v="0"/>
  </r>
  <r>
    <x v="23"/>
    <x v="1"/>
    <n v="17"/>
    <n v="294962.51"/>
    <n v="102185"/>
    <n v="0"/>
    <d v="2020-05-31T00:00:00"/>
    <x v="20"/>
    <x v="5"/>
    <x v="1"/>
    <x v="1"/>
    <x v="23"/>
    <x v="0"/>
  </r>
  <r>
    <x v="18"/>
    <x v="1"/>
    <n v="4"/>
    <n v="255865.89"/>
    <n v="52959"/>
    <n v="0"/>
    <d v="2020-03-01T00:00:00"/>
    <x v="0"/>
    <x v="0"/>
    <x v="1"/>
    <x v="0"/>
    <x v="18"/>
    <x v="0"/>
  </r>
  <r>
    <x v="11"/>
    <x v="1"/>
    <n v="31"/>
    <n v="66952.649999999994"/>
    <n v="712"/>
    <n v="0"/>
    <d v="2020-09-06T00:00:00"/>
    <x v="32"/>
    <x v="6"/>
    <x v="1"/>
    <x v="1"/>
    <x v="11"/>
    <x v="0"/>
  </r>
  <r>
    <x v="13"/>
    <x v="3"/>
    <n v="29"/>
    <n v="3424.07"/>
    <n v="49"/>
    <n v="0"/>
    <d v="2019-08-25T00:00:00"/>
    <x v="18"/>
    <x v="11"/>
    <x v="3"/>
    <x v="1"/>
    <x v="13"/>
    <x v="0"/>
  </r>
  <r>
    <x v="23"/>
    <x v="2"/>
    <n v="45"/>
    <n v="127414.31"/>
    <n v="40958"/>
    <n v="0"/>
    <d v="2018-12-09T00:00:00"/>
    <x v="35"/>
    <x v="2"/>
    <x v="2"/>
    <x v="1"/>
    <x v="23"/>
    <x v="0"/>
  </r>
  <r>
    <x v="12"/>
    <x v="3"/>
    <n v="51"/>
    <n v="7747371.1799999997"/>
    <n v="1093116"/>
    <n v="0"/>
    <d v="2020-01-26T00:00:00"/>
    <x v="19"/>
    <x v="3"/>
    <x v="1"/>
    <x v="0"/>
    <x v="12"/>
    <x v="2"/>
  </r>
  <r>
    <x v="21"/>
    <x v="2"/>
    <n v="52"/>
    <n v="11362.7"/>
    <n v="3773"/>
    <n v="0"/>
    <d v="2019-01-27T00:00:00"/>
    <x v="19"/>
    <x v="3"/>
    <x v="3"/>
    <x v="0"/>
    <x v="21"/>
    <x v="0"/>
  </r>
  <r>
    <x v="27"/>
    <x v="2"/>
    <n v="31"/>
    <n v="0"/>
    <n v="0"/>
    <n v="0"/>
    <d v="2018-09-02T00:00:00"/>
    <x v="23"/>
    <x v="11"/>
    <x v="2"/>
    <x v="1"/>
    <x v="27"/>
    <x v="0"/>
  </r>
  <r>
    <x v="18"/>
    <x v="1"/>
    <n v="2"/>
    <n v="221431.93"/>
    <n v="44164"/>
    <n v="0"/>
    <d v="2020-02-16T00:00:00"/>
    <x v="34"/>
    <x v="0"/>
    <x v="1"/>
    <x v="0"/>
    <x v="18"/>
    <x v="0"/>
  </r>
  <r>
    <x v="5"/>
    <x v="3"/>
    <n v="10"/>
    <n v="1548.53"/>
    <n v="62"/>
    <n v="0"/>
    <d v="2019-04-14T00:00:00"/>
    <x v="12"/>
    <x v="1"/>
    <x v="3"/>
    <x v="1"/>
    <x v="5"/>
    <x v="0"/>
  </r>
  <r>
    <x v="10"/>
    <x v="1"/>
    <n v="42"/>
    <n v="-33"/>
    <n v="-1"/>
    <n v="0"/>
    <d v="2020-11-22T00:00:00"/>
    <x v="50"/>
    <x v="8"/>
    <x v="1"/>
    <x v="1"/>
    <x v="10"/>
    <x v="0"/>
  </r>
  <r>
    <x v="12"/>
    <x v="1"/>
    <n v="40"/>
    <n v="18984109.559999999"/>
    <n v="1812804"/>
    <n v="0"/>
    <d v="2020-11-08T00:00:00"/>
    <x v="11"/>
    <x v="8"/>
    <x v="1"/>
    <x v="1"/>
    <x v="12"/>
    <x v="2"/>
  </r>
  <r>
    <x v="9"/>
    <x v="1"/>
    <n v="16"/>
    <n v="0"/>
    <n v="0"/>
    <n v="0"/>
    <d v="2020-05-24T00:00:00"/>
    <x v="6"/>
    <x v="5"/>
    <x v="1"/>
    <x v="1"/>
    <x v="9"/>
    <x v="0"/>
  </r>
  <r>
    <x v="15"/>
    <x v="3"/>
    <n v="43"/>
    <n v="1660832.85"/>
    <n v="538785"/>
    <n v="0"/>
    <d v="2019-12-01T00:00:00"/>
    <x v="38"/>
    <x v="8"/>
    <x v="3"/>
    <x v="1"/>
    <x v="15"/>
    <x v="3"/>
  </r>
  <r>
    <x v="22"/>
    <x v="3"/>
    <n v="30"/>
    <n v="896221.73"/>
    <n v="328785"/>
    <n v="0"/>
    <d v="2019-09-01T00:00:00"/>
    <x v="23"/>
    <x v="11"/>
    <x v="3"/>
    <x v="1"/>
    <x v="22"/>
    <x v="5"/>
  </r>
  <r>
    <x v="13"/>
    <x v="1"/>
    <n v="26"/>
    <n v="24605.95"/>
    <n v="371"/>
    <n v="0"/>
    <d v="2020-08-02T00:00:00"/>
    <x v="26"/>
    <x v="10"/>
    <x v="1"/>
    <x v="1"/>
    <x v="13"/>
    <x v="0"/>
  </r>
  <r>
    <x v="26"/>
    <x v="1"/>
    <n v="8"/>
    <n v="0"/>
    <n v="0"/>
    <n v="0"/>
    <d v="2020-03-29T00:00:00"/>
    <x v="42"/>
    <x v="9"/>
    <x v="1"/>
    <x v="1"/>
    <x v="26"/>
    <x v="0"/>
  </r>
  <r>
    <x v="6"/>
    <x v="1"/>
    <n v="11"/>
    <n v="375"/>
    <n v="6"/>
    <n v="0"/>
    <d v="2020-04-19T00:00:00"/>
    <x v="1"/>
    <x v="1"/>
    <x v="1"/>
    <x v="1"/>
    <x v="6"/>
    <x v="0"/>
  </r>
  <r>
    <x v="0"/>
    <x v="2"/>
    <n v="17"/>
    <n v="55865.68"/>
    <n v="5387"/>
    <n v="0"/>
    <d v="2018-05-27T00:00:00"/>
    <x v="6"/>
    <x v="5"/>
    <x v="2"/>
    <x v="1"/>
    <x v="0"/>
    <x v="0"/>
  </r>
  <r>
    <x v="14"/>
    <x v="3"/>
    <n v="46"/>
    <n v="20370.650000000001"/>
    <n v="2940"/>
    <n v="0"/>
    <d v="2019-12-22T00:00:00"/>
    <x v="46"/>
    <x v="2"/>
    <x v="3"/>
    <x v="1"/>
    <x v="14"/>
    <x v="0"/>
  </r>
  <r>
    <x v="12"/>
    <x v="3"/>
    <n v="14"/>
    <n v="16405043.9"/>
    <n v="2043252"/>
    <n v="0"/>
    <d v="2019-05-12T00:00:00"/>
    <x v="48"/>
    <x v="5"/>
    <x v="3"/>
    <x v="1"/>
    <x v="12"/>
    <x v="2"/>
  </r>
  <r>
    <x v="0"/>
    <x v="2"/>
    <n v="42"/>
    <n v="53394.06"/>
    <n v="4783"/>
    <n v="0"/>
    <d v="2018-11-18T00:00:00"/>
    <x v="41"/>
    <x v="8"/>
    <x v="2"/>
    <x v="1"/>
    <x v="0"/>
    <x v="0"/>
  </r>
  <r>
    <x v="15"/>
    <x v="2"/>
    <n v="34"/>
    <n v="2242377.77"/>
    <n v="616909"/>
    <n v="0"/>
    <d v="2018-09-23T00:00:00"/>
    <x v="51"/>
    <x v="6"/>
    <x v="2"/>
    <x v="1"/>
    <x v="15"/>
    <x v="3"/>
  </r>
  <r>
    <x v="14"/>
    <x v="1"/>
    <n v="8"/>
    <n v="121366.42"/>
    <n v="10580"/>
    <n v="0"/>
    <d v="2020-03-29T00:00:00"/>
    <x v="42"/>
    <x v="9"/>
    <x v="1"/>
    <x v="1"/>
    <x v="14"/>
    <x v="0"/>
  </r>
  <r>
    <x v="10"/>
    <x v="0"/>
    <n v="2"/>
    <n v="0"/>
    <n v="0"/>
    <n v="49"/>
    <d v="2021-02-14T00:00:00"/>
    <x v="34"/>
    <x v="0"/>
    <x v="0"/>
    <x v="0"/>
    <x v="10"/>
    <x v="0"/>
  </r>
  <r>
    <x v="2"/>
    <x v="1"/>
    <n v="51"/>
    <n v="727.4"/>
    <n v="38"/>
    <n v="1064"/>
    <d v="2021-01-24T00:00:00"/>
    <x v="19"/>
    <x v="3"/>
    <x v="0"/>
    <x v="0"/>
    <x v="2"/>
    <x v="0"/>
  </r>
  <r>
    <x v="3"/>
    <x v="0"/>
    <n v="3"/>
    <n v="11989.56"/>
    <n v="710"/>
    <n v="18474"/>
    <d v="2021-02-21T00:00:00"/>
    <x v="27"/>
    <x v="0"/>
    <x v="0"/>
    <x v="0"/>
    <x v="3"/>
    <x v="0"/>
  </r>
  <r>
    <x v="12"/>
    <x v="0"/>
    <n v="1"/>
    <n v="14112418.32"/>
    <n v="1152003"/>
    <n v="7148624"/>
    <d v="2021-02-07T00:00:00"/>
    <x v="29"/>
    <x v="0"/>
    <x v="0"/>
    <x v="0"/>
    <x v="12"/>
    <x v="2"/>
  </r>
  <r>
    <x v="6"/>
    <x v="2"/>
    <n v="1"/>
    <n v="201"/>
    <n v="3"/>
    <n v="0"/>
    <d v="2018-02-04T00:00:00"/>
    <x v="24"/>
    <x v="3"/>
    <x v="2"/>
    <x v="0"/>
    <x v="6"/>
    <x v="0"/>
  </r>
  <r>
    <x v="8"/>
    <x v="2"/>
    <n v="13"/>
    <n v="0"/>
    <n v="0"/>
    <n v="0"/>
    <d v="2018-04-29T00:00:00"/>
    <x v="47"/>
    <x v="1"/>
    <x v="2"/>
    <x v="1"/>
    <x v="8"/>
    <x v="0"/>
  </r>
  <r>
    <x v="14"/>
    <x v="1"/>
    <n v="44"/>
    <n v="42689.63"/>
    <n v="8132"/>
    <n v="0"/>
    <d v="2020-12-06T00:00:00"/>
    <x v="35"/>
    <x v="2"/>
    <x v="1"/>
    <x v="1"/>
    <x v="14"/>
    <x v="0"/>
  </r>
  <r>
    <x v="7"/>
    <x v="3"/>
    <n v="18"/>
    <n v="788.75"/>
    <n v="-1"/>
    <n v="0"/>
    <d v="2019-06-09T00:00:00"/>
    <x v="8"/>
    <x v="7"/>
    <x v="3"/>
    <x v="1"/>
    <x v="7"/>
    <x v="0"/>
  </r>
  <r>
    <x v="21"/>
    <x v="3"/>
    <n v="1"/>
    <n v="10605.45"/>
    <n v="3360"/>
    <n v="0"/>
    <d v="2019-02-10T00:00:00"/>
    <x v="29"/>
    <x v="0"/>
    <x v="3"/>
    <x v="0"/>
    <x v="21"/>
    <x v="0"/>
  </r>
  <r>
    <x v="7"/>
    <x v="3"/>
    <n v="32"/>
    <n v="9641.25"/>
    <n v="9"/>
    <n v="0"/>
    <d v="2019-09-15T00:00:00"/>
    <x v="37"/>
    <x v="6"/>
    <x v="3"/>
    <x v="1"/>
    <x v="7"/>
    <x v="0"/>
  </r>
  <r>
    <x v="17"/>
    <x v="3"/>
    <n v="3"/>
    <n v="0"/>
    <n v="0"/>
    <n v="0"/>
    <d v="2019-02-24T00:00:00"/>
    <x v="27"/>
    <x v="0"/>
    <x v="3"/>
    <x v="0"/>
    <x v="17"/>
    <x v="0"/>
  </r>
  <r>
    <x v="13"/>
    <x v="3"/>
    <n v="17"/>
    <n v="3545.26"/>
    <n v="48"/>
    <n v="0"/>
    <d v="2019-06-02T00:00:00"/>
    <x v="20"/>
    <x v="5"/>
    <x v="3"/>
    <x v="1"/>
    <x v="13"/>
    <x v="0"/>
  </r>
  <r>
    <x v="8"/>
    <x v="2"/>
    <n v="25"/>
    <n v="0"/>
    <n v="0"/>
    <n v="0"/>
    <d v="2018-07-22T00:00:00"/>
    <x v="22"/>
    <x v="10"/>
    <x v="2"/>
    <x v="1"/>
    <x v="8"/>
    <x v="0"/>
  </r>
  <r>
    <x v="5"/>
    <x v="2"/>
    <n v="30"/>
    <n v="5072.78"/>
    <n v="182"/>
    <n v="0"/>
    <d v="2018-08-26T00:00:00"/>
    <x v="18"/>
    <x v="11"/>
    <x v="2"/>
    <x v="1"/>
    <x v="5"/>
    <x v="0"/>
  </r>
  <r>
    <x v="6"/>
    <x v="3"/>
    <n v="20"/>
    <n v="469.97"/>
    <n v="5"/>
    <n v="0"/>
    <d v="2019-06-23T00:00:00"/>
    <x v="15"/>
    <x v="7"/>
    <x v="3"/>
    <x v="1"/>
    <x v="6"/>
    <x v="0"/>
  </r>
  <r>
    <x v="9"/>
    <x v="3"/>
    <n v="5"/>
    <n v="-419.71"/>
    <n v="-26"/>
    <n v="0"/>
    <d v="2019-03-10T00:00:00"/>
    <x v="39"/>
    <x v="9"/>
    <x v="3"/>
    <x v="1"/>
    <x v="9"/>
    <x v="0"/>
  </r>
  <r>
    <x v="19"/>
    <x v="2"/>
    <n v="46"/>
    <n v="1002610.37"/>
    <n v="249705"/>
    <n v="0"/>
    <d v="2018-12-16T00:00:00"/>
    <x v="13"/>
    <x v="2"/>
    <x v="2"/>
    <x v="1"/>
    <x v="19"/>
    <x v="4"/>
  </r>
  <r>
    <x v="11"/>
    <x v="1"/>
    <n v="47"/>
    <n v="4073.09"/>
    <n v="42"/>
    <n v="0"/>
    <d v="2020-12-27T00:00:00"/>
    <x v="2"/>
    <x v="2"/>
    <x v="1"/>
    <x v="1"/>
    <x v="11"/>
    <x v="0"/>
  </r>
  <r>
    <x v="6"/>
    <x v="3"/>
    <n v="30"/>
    <n v="0"/>
    <n v="0"/>
    <n v="0"/>
    <d v="2019-09-01T00:00:00"/>
    <x v="23"/>
    <x v="11"/>
    <x v="3"/>
    <x v="1"/>
    <x v="6"/>
    <x v="0"/>
  </r>
  <r>
    <x v="5"/>
    <x v="3"/>
    <n v="24"/>
    <n v="4507.93"/>
    <n v="142"/>
    <n v="0"/>
    <d v="2019-07-21T00:00:00"/>
    <x v="22"/>
    <x v="10"/>
    <x v="3"/>
    <x v="1"/>
    <x v="5"/>
    <x v="0"/>
  </r>
  <r>
    <x v="10"/>
    <x v="1"/>
    <n v="20"/>
    <n v="307.10000000000002"/>
    <n v="11"/>
    <n v="0"/>
    <d v="2020-06-21T00:00:00"/>
    <x v="15"/>
    <x v="7"/>
    <x v="1"/>
    <x v="1"/>
    <x v="10"/>
    <x v="0"/>
  </r>
  <r>
    <x v="22"/>
    <x v="3"/>
    <n v="19"/>
    <n v="816218.49"/>
    <n v="264883"/>
    <n v="0"/>
    <d v="2019-06-16T00:00:00"/>
    <x v="10"/>
    <x v="7"/>
    <x v="3"/>
    <x v="1"/>
    <x v="22"/>
    <x v="5"/>
  </r>
  <r>
    <x v="21"/>
    <x v="2"/>
    <n v="30"/>
    <n v="14345.83"/>
    <n v="4705"/>
    <n v="0"/>
    <d v="2018-08-26T00:00:00"/>
    <x v="18"/>
    <x v="11"/>
    <x v="2"/>
    <x v="1"/>
    <x v="21"/>
    <x v="0"/>
  </r>
  <r>
    <x v="18"/>
    <x v="2"/>
    <n v="41"/>
    <n v="42601.18"/>
    <n v="6698"/>
    <n v="0"/>
    <d v="2018-11-11T00:00:00"/>
    <x v="11"/>
    <x v="8"/>
    <x v="2"/>
    <x v="1"/>
    <x v="18"/>
    <x v="0"/>
  </r>
  <r>
    <x v="3"/>
    <x v="1"/>
    <n v="2"/>
    <n v="10242.59"/>
    <n v="465"/>
    <n v="0"/>
    <d v="2020-02-16T00:00:00"/>
    <x v="34"/>
    <x v="0"/>
    <x v="1"/>
    <x v="0"/>
    <x v="3"/>
    <x v="0"/>
  </r>
  <r>
    <x v="5"/>
    <x v="2"/>
    <n v="52"/>
    <n v="5961.83"/>
    <n v="189"/>
    <n v="0"/>
    <d v="2019-01-27T00:00:00"/>
    <x v="19"/>
    <x v="3"/>
    <x v="3"/>
    <x v="0"/>
    <x v="5"/>
    <x v="0"/>
  </r>
  <r>
    <x v="26"/>
    <x v="2"/>
    <n v="53"/>
    <n v="709.5"/>
    <n v="65"/>
    <n v="0"/>
    <d v="2019-02-03T00:00:00"/>
    <x v="24"/>
    <x v="3"/>
    <x v="3"/>
    <x v="0"/>
    <x v="26"/>
    <x v="0"/>
  </r>
  <r>
    <x v="25"/>
    <x v="3"/>
    <n v="32"/>
    <n v="0"/>
    <n v="0"/>
    <n v="0"/>
    <d v="2019-09-15T00:00:00"/>
    <x v="37"/>
    <x v="6"/>
    <x v="3"/>
    <x v="1"/>
    <x v="25"/>
    <x v="0"/>
  </r>
  <r>
    <x v="11"/>
    <x v="2"/>
    <n v="31"/>
    <n v="0"/>
    <n v="0"/>
    <n v="0"/>
    <d v="2018-09-02T00:00:00"/>
    <x v="23"/>
    <x v="11"/>
    <x v="2"/>
    <x v="1"/>
    <x v="11"/>
    <x v="0"/>
  </r>
  <r>
    <x v="5"/>
    <x v="3"/>
    <n v="28"/>
    <n v="2343.61"/>
    <n v="94"/>
    <n v="0"/>
    <d v="2019-08-18T00:00:00"/>
    <x v="30"/>
    <x v="11"/>
    <x v="3"/>
    <x v="1"/>
    <x v="5"/>
    <x v="0"/>
  </r>
  <r>
    <x v="10"/>
    <x v="3"/>
    <n v="45"/>
    <n v="1147.2"/>
    <n v="30"/>
    <n v="0"/>
    <d v="2019-12-15T00:00:00"/>
    <x v="13"/>
    <x v="2"/>
    <x v="3"/>
    <x v="1"/>
    <x v="10"/>
    <x v="0"/>
  </r>
  <r>
    <x v="15"/>
    <x v="3"/>
    <n v="38"/>
    <n v="2435815.59"/>
    <n v="691935"/>
    <n v="0"/>
    <d v="2019-10-27T00:00:00"/>
    <x v="49"/>
    <x v="4"/>
    <x v="3"/>
    <x v="1"/>
    <x v="15"/>
    <x v="3"/>
  </r>
  <r>
    <x v="23"/>
    <x v="3"/>
    <n v="24"/>
    <n v="168791.27"/>
    <n v="51616"/>
    <n v="0"/>
    <d v="2019-07-21T00:00:00"/>
    <x v="22"/>
    <x v="10"/>
    <x v="3"/>
    <x v="1"/>
    <x v="23"/>
    <x v="0"/>
  </r>
  <r>
    <x v="25"/>
    <x v="2"/>
    <n v="3"/>
    <n v="824.89"/>
    <n v="11"/>
    <n v="0"/>
    <d v="2018-02-18T00:00:00"/>
    <x v="34"/>
    <x v="0"/>
    <x v="2"/>
    <x v="0"/>
    <x v="25"/>
    <x v="0"/>
  </r>
  <r>
    <x v="18"/>
    <x v="1"/>
    <n v="27"/>
    <n v="317045.74"/>
    <n v="63963"/>
    <n v="0"/>
    <d v="2020-08-09T00:00:00"/>
    <x v="28"/>
    <x v="11"/>
    <x v="1"/>
    <x v="1"/>
    <x v="18"/>
    <x v="0"/>
  </r>
  <r>
    <x v="1"/>
    <x v="3"/>
    <n v="25"/>
    <n v="1368551.09"/>
    <n v="118304"/>
    <n v="0"/>
    <d v="2019-07-28T00:00:00"/>
    <x v="40"/>
    <x v="10"/>
    <x v="3"/>
    <x v="1"/>
    <x v="1"/>
    <x v="1"/>
  </r>
  <r>
    <x v="5"/>
    <x v="1"/>
    <n v="51"/>
    <n v="3916.3"/>
    <n v="127"/>
    <n v="2270"/>
    <d v="2021-01-24T00:00:00"/>
    <x v="19"/>
    <x v="3"/>
    <x v="0"/>
    <x v="0"/>
    <x v="5"/>
    <x v="0"/>
  </r>
  <r>
    <x v="20"/>
    <x v="1"/>
    <n v="51"/>
    <n v="4554.99"/>
    <n v="63"/>
    <n v="514"/>
    <d v="2021-01-24T00:00:00"/>
    <x v="19"/>
    <x v="3"/>
    <x v="0"/>
    <x v="0"/>
    <x v="20"/>
    <x v="0"/>
  </r>
  <r>
    <x v="14"/>
    <x v="3"/>
    <n v="52"/>
    <n v="38546.589999999997"/>
    <n v="4528"/>
    <n v="0"/>
    <d v="2020-02-02T00:00:00"/>
    <x v="24"/>
    <x v="3"/>
    <x v="1"/>
    <x v="0"/>
    <x v="14"/>
    <x v="0"/>
  </r>
  <r>
    <x v="9"/>
    <x v="2"/>
    <n v="33"/>
    <n v="5418.39"/>
    <n v="378"/>
    <n v="0"/>
    <d v="2018-09-16T00:00:00"/>
    <x v="37"/>
    <x v="6"/>
    <x v="2"/>
    <x v="1"/>
    <x v="9"/>
    <x v="0"/>
  </r>
  <r>
    <x v="6"/>
    <x v="2"/>
    <n v="27"/>
    <n v="457.03"/>
    <n v="7"/>
    <n v="0"/>
    <d v="2018-08-05T00:00:00"/>
    <x v="26"/>
    <x v="10"/>
    <x v="2"/>
    <x v="1"/>
    <x v="6"/>
    <x v="0"/>
  </r>
  <r>
    <x v="19"/>
    <x v="3"/>
    <n v="39"/>
    <n v="1598759.72"/>
    <n v="400906"/>
    <n v="0"/>
    <d v="2019-11-03T00:00:00"/>
    <x v="44"/>
    <x v="4"/>
    <x v="3"/>
    <x v="1"/>
    <x v="19"/>
    <x v="4"/>
  </r>
  <r>
    <x v="25"/>
    <x v="1"/>
    <n v="12"/>
    <n v="0"/>
    <n v="0"/>
    <n v="0"/>
    <d v="2020-04-26T00:00:00"/>
    <x v="47"/>
    <x v="1"/>
    <x v="1"/>
    <x v="1"/>
    <x v="25"/>
    <x v="0"/>
  </r>
  <r>
    <x v="18"/>
    <x v="2"/>
    <n v="19"/>
    <n v="21173.8"/>
    <n v="3284"/>
    <n v="0"/>
    <d v="2018-06-10T00:00:00"/>
    <x v="8"/>
    <x v="7"/>
    <x v="2"/>
    <x v="1"/>
    <x v="18"/>
    <x v="0"/>
  </r>
  <r>
    <x v="6"/>
    <x v="2"/>
    <n v="30"/>
    <n v="1306.4000000000001"/>
    <n v="10"/>
    <n v="0"/>
    <d v="2018-08-26T00:00:00"/>
    <x v="18"/>
    <x v="11"/>
    <x v="2"/>
    <x v="1"/>
    <x v="6"/>
    <x v="0"/>
  </r>
  <r>
    <x v="13"/>
    <x v="3"/>
    <n v="14"/>
    <n v="5505.84"/>
    <n v="81"/>
    <n v="0"/>
    <d v="2019-05-12T00:00:00"/>
    <x v="48"/>
    <x v="5"/>
    <x v="3"/>
    <x v="1"/>
    <x v="13"/>
    <x v="0"/>
  </r>
  <r>
    <x v="23"/>
    <x v="1"/>
    <n v="29"/>
    <n v="315662.64"/>
    <n v="80146"/>
    <n v="0"/>
    <d v="2020-08-23T00:00:00"/>
    <x v="18"/>
    <x v="11"/>
    <x v="1"/>
    <x v="1"/>
    <x v="23"/>
    <x v="0"/>
  </r>
  <r>
    <x v="4"/>
    <x v="1"/>
    <n v="23"/>
    <n v="20139.29"/>
    <n v="4530"/>
    <n v="0"/>
    <d v="2020-07-12T00:00:00"/>
    <x v="17"/>
    <x v="10"/>
    <x v="1"/>
    <x v="1"/>
    <x v="4"/>
    <x v="0"/>
  </r>
  <r>
    <x v="8"/>
    <x v="3"/>
    <n v="3"/>
    <n v="0"/>
    <n v="0"/>
    <n v="0"/>
    <d v="2019-02-24T00:00:00"/>
    <x v="27"/>
    <x v="0"/>
    <x v="3"/>
    <x v="0"/>
    <x v="8"/>
    <x v="0"/>
  </r>
  <r>
    <x v="14"/>
    <x v="1"/>
    <n v="36"/>
    <n v="101291.94"/>
    <n v="14238"/>
    <n v="0"/>
    <d v="2020-10-11T00:00:00"/>
    <x v="5"/>
    <x v="4"/>
    <x v="1"/>
    <x v="1"/>
    <x v="14"/>
    <x v="0"/>
  </r>
  <r>
    <x v="8"/>
    <x v="2"/>
    <n v="46"/>
    <n v="0"/>
    <n v="0"/>
    <n v="0"/>
    <d v="2018-12-16T00:00:00"/>
    <x v="13"/>
    <x v="2"/>
    <x v="2"/>
    <x v="1"/>
    <x v="8"/>
    <x v="0"/>
  </r>
  <r>
    <x v="3"/>
    <x v="3"/>
    <n v="10"/>
    <n v="11483.37"/>
    <n v="1113"/>
    <n v="0"/>
    <d v="2019-04-14T00:00:00"/>
    <x v="12"/>
    <x v="1"/>
    <x v="3"/>
    <x v="1"/>
    <x v="3"/>
    <x v="0"/>
  </r>
  <r>
    <x v="25"/>
    <x v="1"/>
    <n v="15"/>
    <n v="0"/>
    <n v="0"/>
    <n v="0"/>
    <d v="2020-05-17T00:00:00"/>
    <x v="21"/>
    <x v="5"/>
    <x v="1"/>
    <x v="1"/>
    <x v="25"/>
    <x v="0"/>
  </r>
  <r>
    <x v="18"/>
    <x v="1"/>
    <n v="25"/>
    <n v="325010.31"/>
    <n v="65468"/>
    <n v="0"/>
    <d v="2020-07-26T00:00:00"/>
    <x v="40"/>
    <x v="10"/>
    <x v="1"/>
    <x v="1"/>
    <x v="18"/>
    <x v="0"/>
  </r>
  <r>
    <x v="4"/>
    <x v="1"/>
    <n v="43"/>
    <n v="72314.92"/>
    <n v="18674"/>
    <n v="0"/>
    <d v="2020-11-29T00:00:00"/>
    <x v="38"/>
    <x v="8"/>
    <x v="1"/>
    <x v="1"/>
    <x v="4"/>
    <x v="0"/>
  </r>
  <r>
    <x v="19"/>
    <x v="1"/>
    <n v="23"/>
    <n v="3182370.69"/>
    <n v="691674"/>
    <n v="0"/>
    <d v="2020-07-12T00:00:00"/>
    <x v="17"/>
    <x v="10"/>
    <x v="1"/>
    <x v="1"/>
    <x v="19"/>
    <x v="4"/>
  </r>
  <r>
    <x v="28"/>
    <x v="1"/>
    <n v="31"/>
    <n v="166.43"/>
    <n v="4"/>
    <n v="0"/>
    <d v="2020-09-06T00:00:00"/>
    <x v="32"/>
    <x v="6"/>
    <x v="1"/>
    <x v="1"/>
    <x v="17"/>
    <x v="0"/>
  </r>
  <r>
    <x v="20"/>
    <x v="2"/>
    <n v="37"/>
    <n v="10586.41"/>
    <n v="164"/>
    <n v="0"/>
    <d v="2018-10-14T00:00:00"/>
    <x v="5"/>
    <x v="4"/>
    <x v="2"/>
    <x v="1"/>
    <x v="20"/>
    <x v="0"/>
  </r>
  <r>
    <x v="8"/>
    <x v="3"/>
    <n v="15"/>
    <n v="0"/>
    <n v="0"/>
    <n v="0"/>
    <d v="2019-05-19T00:00:00"/>
    <x v="21"/>
    <x v="5"/>
    <x v="3"/>
    <x v="1"/>
    <x v="8"/>
    <x v="0"/>
  </r>
  <r>
    <x v="19"/>
    <x v="1"/>
    <n v="18"/>
    <n v="4678120.2"/>
    <n v="1074885"/>
    <n v="0"/>
    <d v="2020-06-07T00:00:00"/>
    <x v="8"/>
    <x v="7"/>
    <x v="1"/>
    <x v="1"/>
    <x v="19"/>
    <x v="4"/>
  </r>
  <r>
    <x v="1"/>
    <x v="3"/>
    <n v="14"/>
    <n v="1324677.21"/>
    <n v="113640"/>
    <n v="0"/>
    <d v="2019-05-12T00:00:00"/>
    <x v="48"/>
    <x v="5"/>
    <x v="3"/>
    <x v="1"/>
    <x v="1"/>
    <x v="1"/>
  </r>
  <r>
    <x v="1"/>
    <x v="2"/>
    <n v="35"/>
    <n v="1396427.98"/>
    <n v="115553"/>
    <n v="0"/>
    <d v="2018-09-30T00:00:00"/>
    <x v="7"/>
    <x v="6"/>
    <x v="2"/>
    <x v="1"/>
    <x v="1"/>
    <x v="1"/>
  </r>
  <r>
    <x v="0"/>
    <x v="1"/>
    <n v="34"/>
    <n v="39309.879999999997"/>
    <n v="3314"/>
    <n v="0"/>
    <d v="2020-09-27T00:00:00"/>
    <x v="7"/>
    <x v="6"/>
    <x v="1"/>
    <x v="1"/>
    <x v="0"/>
    <x v="0"/>
  </r>
  <r>
    <x v="12"/>
    <x v="3"/>
    <n v="24"/>
    <n v="14146498.34"/>
    <n v="1844828"/>
    <n v="0"/>
    <d v="2019-07-21T00:00:00"/>
    <x v="22"/>
    <x v="10"/>
    <x v="3"/>
    <x v="1"/>
    <x v="12"/>
    <x v="2"/>
  </r>
  <r>
    <x v="11"/>
    <x v="2"/>
    <n v="32"/>
    <n v="847.56"/>
    <n v="3"/>
    <n v="0"/>
    <d v="2018-09-09T00:00:00"/>
    <x v="32"/>
    <x v="6"/>
    <x v="2"/>
    <x v="1"/>
    <x v="11"/>
    <x v="0"/>
  </r>
  <r>
    <x v="26"/>
    <x v="1"/>
    <n v="3"/>
    <n v="0"/>
    <n v="0"/>
    <n v="0"/>
    <d v="2020-02-23T00:00:00"/>
    <x v="27"/>
    <x v="0"/>
    <x v="1"/>
    <x v="0"/>
    <x v="26"/>
    <x v="0"/>
  </r>
  <r>
    <x v="19"/>
    <x v="1"/>
    <n v="2"/>
    <n v="1046769.43"/>
    <n v="246310"/>
    <n v="0"/>
    <d v="2020-02-16T00:00:00"/>
    <x v="34"/>
    <x v="0"/>
    <x v="1"/>
    <x v="0"/>
    <x v="19"/>
    <x v="4"/>
  </r>
  <r>
    <x v="1"/>
    <x v="1"/>
    <n v="3"/>
    <n v="1420706.23"/>
    <n v="129297"/>
    <n v="0"/>
    <d v="2020-02-23T00:00:00"/>
    <x v="27"/>
    <x v="0"/>
    <x v="1"/>
    <x v="0"/>
    <x v="1"/>
    <x v="1"/>
  </r>
  <r>
    <x v="4"/>
    <x v="0"/>
    <n v="2"/>
    <n v="31291.85"/>
    <n v="5786"/>
    <n v="18484"/>
    <d v="2021-02-14T00:00:00"/>
    <x v="34"/>
    <x v="0"/>
    <x v="0"/>
    <x v="0"/>
    <x v="4"/>
    <x v="0"/>
  </r>
  <r>
    <x v="22"/>
    <x v="1"/>
    <n v="40"/>
    <n v="1287586.17"/>
    <n v="382836"/>
    <n v="0"/>
    <d v="2020-11-08T00:00:00"/>
    <x v="11"/>
    <x v="8"/>
    <x v="1"/>
    <x v="1"/>
    <x v="22"/>
    <x v="5"/>
  </r>
  <r>
    <x v="25"/>
    <x v="3"/>
    <n v="31"/>
    <n v="0"/>
    <n v="0"/>
    <n v="0"/>
    <d v="2019-09-08T00:00:00"/>
    <x v="32"/>
    <x v="6"/>
    <x v="3"/>
    <x v="1"/>
    <x v="25"/>
    <x v="0"/>
  </r>
  <r>
    <x v="14"/>
    <x v="2"/>
    <n v="25"/>
    <n v="32770.870000000003"/>
    <n v="1766"/>
    <n v="0"/>
    <d v="2018-07-22T00:00:00"/>
    <x v="22"/>
    <x v="10"/>
    <x v="2"/>
    <x v="1"/>
    <x v="14"/>
    <x v="0"/>
  </r>
  <r>
    <x v="10"/>
    <x v="1"/>
    <n v="19"/>
    <n v="889.05"/>
    <n v="26"/>
    <n v="0"/>
    <d v="2020-06-14T00:00:00"/>
    <x v="10"/>
    <x v="7"/>
    <x v="1"/>
    <x v="1"/>
    <x v="10"/>
    <x v="0"/>
  </r>
  <r>
    <x v="19"/>
    <x v="1"/>
    <n v="46"/>
    <n v="1200675.8"/>
    <n v="262665"/>
    <n v="0"/>
    <d v="2020-12-20T00:00:00"/>
    <x v="46"/>
    <x v="2"/>
    <x v="1"/>
    <x v="1"/>
    <x v="19"/>
    <x v="4"/>
  </r>
  <r>
    <x v="10"/>
    <x v="1"/>
    <n v="9"/>
    <n v="397"/>
    <n v="12"/>
    <n v="0"/>
    <d v="2020-04-05T00:00:00"/>
    <x v="45"/>
    <x v="1"/>
    <x v="1"/>
    <x v="1"/>
    <x v="10"/>
    <x v="0"/>
  </r>
  <r>
    <x v="15"/>
    <x v="1"/>
    <n v="27"/>
    <n v="3437241.06"/>
    <n v="978009"/>
    <n v="0"/>
    <d v="2020-08-09T00:00:00"/>
    <x v="28"/>
    <x v="11"/>
    <x v="1"/>
    <x v="1"/>
    <x v="15"/>
    <x v="3"/>
  </r>
  <r>
    <x v="1"/>
    <x v="3"/>
    <n v="50"/>
    <n v="1311841.07"/>
    <n v="121830"/>
    <n v="0"/>
    <d v="2020-01-19T00:00:00"/>
    <x v="14"/>
    <x v="3"/>
    <x v="1"/>
    <x v="0"/>
    <x v="1"/>
    <x v="1"/>
  </r>
  <r>
    <x v="22"/>
    <x v="2"/>
    <n v="34"/>
    <n v="825925.74"/>
    <n v="270961"/>
    <n v="0"/>
    <d v="2018-09-23T00:00:00"/>
    <x v="51"/>
    <x v="6"/>
    <x v="2"/>
    <x v="1"/>
    <x v="22"/>
    <x v="5"/>
  </r>
  <r>
    <x v="4"/>
    <x v="1"/>
    <n v="18"/>
    <n v="7998.24"/>
    <n v="1231"/>
    <n v="0"/>
    <d v="2020-06-07T00:00:00"/>
    <x v="8"/>
    <x v="7"/>
    <x v="1"/>
    <x v="1"/>
    <x v="4"/>
    <x v="0"/>
  </r>
  <r>
    <x v="7"/>
    <x v="2"/>
    <n v="45"/>
    <n v="450"/>
    <n v="2"/>
    <n v="0"/>
    <d v="2018-12-09T00:00:00"/>
    <x v="35"/>
    <x v="2"/>
    <x v="2"/>
    <x v="1"/>
    <x v="7"/>
    <x v="0"/>
  </r>
  <r>
    <x v="4"/>
    <x v="1"/>
    <n v="41"/>
    <n v="89040.91"/>
    <n v="21971"/>
    <n v="0"/>
    <d v="2020-11-15T00:00:00"/>
    <x v="41"/>
    <x v="8"/>
    <x v="1"/>
    <x v="1"/>
    <x v="4"/>
    <x v="0"/>
  </r>
  <r>
    <x v="22"/>
    <x v="3"/>
    <n v="39"/>
    <n v="854579.12"/>
    <n v="270065"/>
    <n v="0"/>
    <d v="2019-11-03T00:00:00"/>
    <x v="44"/>
    <x v="4"/>
    <x v="3"/>
    <x v="1"/>
    <x v="22"/>
    <x v="5"/>
  </r>
  <r>
    <x v="14"/>
    <x v="2"/>
    <n v="42"/>
    <n v="19810.02"/>
    <n v="1033"/>
    <n v="0"/>
    <d v="2018-11-18T00:00:00"/>
    <x v="41"/>
    <x v="8"/>
    <x v="2"/>
    <x v="1"/>
    <x v="14"/>
    <x v="0"/>
  </r>
  <r>
    <x v="9"/>
    <x v="3"/>
    <n v="1"/>
    <n v="-511.87"/>
    <n v="-26"/>
    <n v="0"/>
    <d v="2019-02-10T00:00:00"/>
    <x v="29"/>
    <x v="0"/>
    <x v="3"/>
    <x v="0"/>
    <x v="9"/>
    <x v="0"/>
  </r>
  <r>
    <x v="5"/>
    <x v="3"/>
    <n v="7"/>
    <n v="4330.04"/>
    <n v="131"/>
    <n v="0"/>
    <d v="2019-03-24T00:00:00"/>
    <x v="36"/>
    <x v="9"/>
    <x v="3"/>
    <x v="1"/>
    <x v="5"/>
    <x v="0"/>
  </r>
  <r>
    <x v="4"/>
    <x v="1"/>
    <n v="28"/>
    <n v="42849.98"/>
    <n v="10001"/>
    <n v="0"/>
    <d v="2020-08-16T00:00:00"/>
    <x v="30"/>
    <x v="11"/>
    <x v="1"/>
    <x v="1"/>
    <x v="4"/>
    <x v="0"/>
  </r>
  <r>
    <x v="20"/>
    <x v="3"/>
    <n v="15"/>
    <n v="5645.5"/>
    <n v="81"/>
    <n v="0"/>
    <d v="2019-05-19T00:00:00"/>
    <x v="21"/>
    <x v="5"/>
    <x v="3"/>
    <x v="1"/>
    <x v="20"/>
    <x v="0"/>
  </r>
  <r>
    <x v="11"/>
    <x v="3"/>
    <n v="38"/>
    <n v="0"/>
    <n v="0"/>
    <n v="0"/>
    <d v="2019-10-27T00:00:00"/>
    <x v="49"/>
    <x v="4"/>
    <x v="3"/>
    <x v="1"/>
    <x v="11"/>
    <x v="0"/>
  </r>
  <r>
    <x v="0"/>
    <x v="2"/>
    <n v="53"/>
    <n v="44389.36"/>
    <n v="4357"/>
    <n v="0"/>
    <d v="2019-02-03T00:00:00"/>
    <x v="24"/>
    <x v="3"/>
    <x v="3"/>
    <x v="0"/>
    <x v="0"/>
    <x v="0"/>
  </r>
  <r>
    <x v="23"/>
    <x v="3"/>
    <n v="37"/>
    <n v="182369.7"/>
    <n v="58820"/>
    <n v="0"/>
    <d v="2019-10-20T00:00:00"/>
    <x v="33"/>
    <x v="4"/>
    <x v="3"/>
    <x v="1"/>
    <x v="23"/>
    <x v="0"/>
  </r>
  <r>
    <x v="14"/>
    <x v="3"/>
    <n v="2"/>
    <n v="20699.7"/>
    <n v="1142"/>
    <n v="0"/>
    <d v="2019-02-17T00:00:00"/>
    <x v="34"/>
    <x v="0"/>
    <x v="3"/>
    <x v="0"/>
    <x v="14"/>
    <x v="0"/>
  </r>
  <r>
    <x v="13"/>
    <x v="3"/>
    <n v="10"/>
    <n v="5031.51"/>
    <n v="94"/>
    <n v="0"/>
    <d v="2019-04-14T00:00:00"/>
    <x v="12"/>
    <x v="1"/>
    <x v="3"/>
    <x v="1"/>
    <x v="13"/>
    <x v="0"/>
  </r>
  <r>
    <x v="13"/>
    <x v="3"/>
    <n v="25"/>
    <n v="2224.39"/>
    <n v="28"/>
    <n v="0"/>
    <d v="2019-07-28T00:00:00"/>
    <x v="40"/>
    <x v="10"/>
    <x v="3"/>
    <x v="1"/>
    <x v="13"/>
    <x v="0"/>
  </r>
  <r>
    <x v="21"/>
    <x v="1"/>
    <n v="9"/>
    <n v="28571.21"/>
    <n v="5512"/>
    <n v="0"/>
    <d v="2020-04-05T00:00:00"/>
    <x v="45"/>
    <x v="1"/>
    <x v="1"/>
    <x v="1"/>
    <x v="21"/>
    <x v="0"/>
  </r>
  <r>
    <x v="25"/>
    <x v="3"/>
    <n v="30"/>
    <n v="0"/>
    <n v="0"/>
    <n v="0"/>
    <d v="2019-09-01T00:00:00"/>
    <x v="23"/>
    <x v="11"/>
    <x v="3"/>
    <x v="1"/>
    <x v="25"/>
    <x v="0"/>
  </r>
  <r>
    <x v="9"/>
    <x v="2"/>
    <n v="25"/>
    <n v="167805.46"/>
    <n v="9170"/>
    <n v="0"/>
    <d v="2018-07-22T00:00:00"/>
    <x v="22"/>
    <x v="10"/>
    <x v="2"/>
    <x v="1"/>
    <x v="9"/>
    <x v="0"/>
  </r>
  <r>
    <x v="19"/>
    <x v="1"/>
    <n v="35"/>
    <n v="2520403.65"/>
    <n v="522694"/>
    <n v="0"/>
    <d v="2020-10-04T00:00:00"/>
    <x v="43"/>
    <x v="4"/>
    <x v="1"/>
    <x v="1"/>
    <x v="19"/>
    <x v="4"/>
  </r>
  <r>
    <x v="20"/>
    <x v="1"/>
    <n v="23"/>
    <n v="6843.83"/>
    <n v="96"/>
    <n v="0"/>
    <d v="2020-07-12T00:00:00"/>
    <x v="17"/>
    <x v="10"/>
    <x v="1"/>
    <x v="1"/>
    <x v="20"/>
    <x v="0"/>
  </r>
  <r>
    <x v="19"/>
    <x v="3"/>
    <n v="36"/>
    <n v="2068774.82"/>
    <n v="500562"/>
    <n v="0"/>
    <d v="2019-10-13T00:00:00"/>
    <x v="5"/>
    <x v="4"/>
    <x v="3"/>
    <x v="1"/>
    <x v="19"/>
    <x v="4"/>
  </r>
  <r>
    <x v="14"/>
    <x v="2"/>
    <n v="2"/>
    <n v="9993.5400000000009"/>
    <n v="381"/>
    <n v="0"/>
    <d v="2018-02-11T00:00:00"/>
    <x v="29"/>
    <x v="0"/>
    <x v="2"/>
    <x v="0"/>
    <x v="14"/>
    <x v="0"/>
  </r>
  <r>
    <x v="2"/>
    <x v="2"/>
    <n v="16"/>
    <n v="0"/>
    <n v="0"/>
    <n v="0"/>
    <d v="2018-05-20T00:00:00"/>
    <x v="21"/>
    <x v="5"/>
    <x v="2"/>
    <x v="1"/>
    <x v="2"/>
    <x v="0"/>
  </r>
  <r>
    <x v="19"/>
    <x v="1"/>
    <n v="12"/>
    <n v="3526276.61"/>
    <n v="781179"/>
    <n v="0"/>
    <d v="2020-04-26T00:00:00"/>
    <x v="47"/>
    <x v="1"/>
    <x v="1"/>
    <x v="1"/>
    <x v="19"/>
    <x v="4"/>
  </r>
  <r>
    <x v="3"/>
    <x v="2"/>
    <n v="33"/>
    <n v="6595.93"/>
    <n v="339"/>
    <n v="0"/>
    <d v="2018-09-16T00:00:00"/>
    <x v="37"/>
    <x v="6"/>
    <x v="2"/>
    <x v="1"/>
    <x v="3"/>
    <x v="0"/>
  </r>
  <r>
    <x v="14"/>
    <x v="1"/>
    <n v="47"/>
    <n v="25355.439999999999"/>
    <n v="4087"/>
    <n v="0"/>
    <d v="2020-12-27T00:00:00"/>
    <x v="2"/>
    <x v="2"/>
    <x v="1"/>
    <x v="1"/>
    <x v="14"/>
    <x v="0"/>
  </r>
  <r>
    <x v="14"/>
    <x v="3"/>
    <n v="28"/>
    <n v="62527.24"/>
    <n v="8025"/>
    <n v="0"/>
    <d v="2019-08-18T00:00:00"/>
    <x v="30"/>
    <x v="11"/>
    <x v="3"/>
    <x v="1"/>
    <x v="14"/>
    <x v="0"/>
  </r>
  <r>
    <x v="11"/>
    <x v="3"/>
    <n v="45"/>
    <n v="0"/>
    <n v="0"/>
    <n v="0"/>
    <d v="2019-12-15T00:00:00"/>
    <x v="13"/>
    <x v="2"/>
    <x v="3"/>
    <x v="1"/>
    <x v="11"/>
    <x v="0"/>
  </r>
  <r>
    <x v="10"/>
    <x v="3"/>
    <n v="31"/>
    <n v="41398.660000000003"/>
    <n v="504"/>
    <n v="0"/>
    <d v="2019-09-08T00:00:00"/>
    <x v="32"/>
    <x v="6"/>
    <x v="3"/>
    <x v="1"/>
    <x v="10"/>
    <x v="0"/>
  </r>
  <r>
    <x v="22"/>
    <x v="1"/>
    <n v="3"/>
    <n v="911368.47"/>
    <n v="299356"/>
    <n v="0"/>
    <d v="2020-02-23T00:00:00"/>
    <x v="27"/>
    <x v="0"/>
    <x v="1"/>
    <x v="0"/>
    <x v="22"/>
    <x v="5"/>
  </r>
  <r>
    <x v="3"/>
    <x v="2"/>
    <n v="18"/>
    <n v="8477.01"/>
    <n v="630"/>
    <n v="0"/>
    <d v="2018-06-03T00:00:00"/>
    <x v="20"/>
    <x v="5"/>
    <x v="2"/>
    <x v="1"/>
    <x v="3"/>
    <x v="0"/>
  </r>
  <r>
    <x v="5"/>
    <x v="2"/>
    <n v="3"/>
    <n v="-1186.95"/>
    <n v="-17"/>
    <n v="0"/>
    <d v="2018-02-18T00:00:00"/>
    <x v="34"/>
    <x v="0"/>
    <x v="2"/>
    <x v="0"/>
    <x v="5"/>
    <x v="0"/>
  </r>
  <r>
    <x v="1"/>
    <x v="3"/>
    <n v="43"/>
    <n v="1230790.56"/>
    <n v="114466"/>
    <n v="0"/>
    <d v="2019-12-01T00:00:00"/>
    <x v="38"/>
    <x v="8"/>
    <x v="3"/>
    <x v="1"/>
    <x v="1"/>
    <x v="1"/>
  </r>
  <r>
    <x v="1"/>
    <x v="2"/>
    <n v="28"/>
    <n v="1410545.71"/>
    <n v="114643"/>
    <n v="0"/>
    <d v="2018-08-12T00:00:00"/>
    <x v="28"/>
    <x v="11"/>
    <x v="2"/>
    <x v="1"/>
    <x v="1"/>
    <x v="1"/>
  </r>
  <r>
    <x v="4"/>
    <x v="1"/>
    <n v="15"/>
    <n v="1820.62"/>
    <n v="484"/>
    <n v="0"/>
    <d v="2020-05-17T00:00:00"/>
    <x v="21"/>
    <x v="5"/>
    <x v="1"/>
    <x v="1"/>
    <x v="4"/>
    <x v="0"/>
  </r>
  <r>
    <x v="4"/>
    <x v="3"/>
    <n v="45"/>
    <n v="5315.68"/>
    <n v="1031"/>
    <n v="0"/>
    <d v="2019-12-15T00:00:00"/>
    <x v="13"/>
    <x v="2"/>
    <x v="3"/>
    <x v="1"/>
    <x v="4"/>
    <x v="0"/>
  </r>
  <r>
    <x v="23"/>
    <x v="3"/>
    <n v="8"/>
    <n v="181530.95"/>
    <n v="56906"/>
    <n v="0"/>
    <d v="2019-03-31T00:00:00"/>
    <x v="42"/>
    <x v="9"/>
    <x v="3"/>
    <x v="1"/>
    <x v="23"/>
    <x v="0"/>
  </r>
  <r>
    <x v="14"/>
    <x v="2"/>
    <n v="4"/>
    <n v="10088.049999999999"/>
    <n v="375"/>
    <n v="0"/>
    <d v="2018-02-25T00:00:00"/>
    <x v="27"/>
    <x v="0"/>
    <x v="2"/>
    <x v="0"/>
    <x v="14"/>
    <x v="0"/>
  </r>
  <r>
    <x v="19"/>
    <x v="1"/>
    <n v="20"/>
    <n v="4039943.67"/>
    <n v="908061"/>
    <n v="0"/>
    <d v="2020-06-21T00:00:00"/>
    <x v="15"/>
    <x v="7"/>
    <x v="1"/>
    <x v="1"/>
    <x v="19"/>
    <x v="4"/>
  </r>
  <r>
    <x v="14"/>
    <x v="1"/>
    <n v="26"/>
    <n v="156701.56"/>
    <n v="19596"/>
    <n v="0"/>
    <d v="2020-08-02T00:00:00"/>
    <x v="26"/>
    <x v="10"/>
    <x v="1"/>
    <x v="1"/>
    <x v="14"/>
    <x v="0"/>
  </r>
  <r>
    <x v="19"/>
    <x v="3"/>
    <n v="48"/>
    <n v="884649.86"/>
    <n v="214020"/>
    <n v="0"/>
    <d v="2020-01-05T00:00:00"/>
    <x v="3"/>
    <x v="3"/>
    <x v="1"/>
    <x v="0"/>
    <x v="19"/>
    <x v="4"/>
  </r>
  <r>
    <x v="3"/>
    <x v="1"/>
    <n v="32"/>
    <n v="28134.12"/>
    <n v="1765"/>
    <n v="0"/>
    <d v="2020-09-13T00:00:00"/>
    <x v="37"/>
    <x v="6"/>
    <x v="1"/>
    <x v="1"/>
    <x v="3"/>
    <x v="0"/>
  </r>
  <r>
    <x v="17"/>
    <x v="3"/>
    <n v="49"/>
    <n v="1658.88"/>
    <n v="192"/>
    <n v="0"/>
    <d v="2020-01-12T00:00:00"/>
    <x v="9"/>
    <x v="3"/>
    <x v="1"/>
    <x v="0"/>
    <x v="17"/>
    <x v="0"/>
  </r>
  <r>
    <x v="14"/>
    <x v="2"/>
    <n v="18"/>
    <n v="46355.16"/>
    <n v="2400"/>
    <n v="0"/>
    <d v="2018-06-03T00:00:00"/>
    <x v="20"/>
    <x v="5"/>
    <x v="2"/>
    <x v="1"/>
    <x v="14"/>
    <x v="0"/>
  </r>
  <r>
    <x v="13"/>
    <x v="3"/>
    <n v="11"/>
    <n v="5987.29"/>
    <n v="108"/>
    <n v="0"/>
    <d v="2019-04-21T00:00:00"/>
    <x v="1"/>
    <x v="1"/>
    <x v="3"/>
    <x v="1"/>
    <x v="13"/>
    <x v="0"/>
  </r>
  <r>
    <x v="13"/>
    <x v="1"/>
    <n v="25"/>
    <n v="20047.240000000002"/>
    <n v="323"/>
    <n v="0"/>
    <d v="2020-07-26T00:00:00"/>
    <x v="40"/>
    <x v="10"/>
    <x v="1"/>
    <x v="1"/>
    <x v="13"/>
    <x v="0"/>
  </r>
  <r>
    <x v="4"/>
    <x v="1"/>
    <n v="31"/>
    <n v="63500.39"/>
    <n v="21829"/>
    <n v="0"/>
    <d v="2020-09-06T00:00:00"/>
    <x v="32"/>
    <x v="6"/>
    <x v="1"/>
    <x v="1"/>
    <x v="4"/>
    <x v="0"/>
  </r>
  <r>
    <x v="21"/>
    <x v="1"/>
    <n v="49"/>
    <n v="36745.81"/>
    <n v="5332"/>
    <n v="0"/>
    <d v="2021-01-10T00:00:00"/>
    <x v="9"/>
    <x v="3"/>
    <x v="0"/>
    <x v="0"/>
    <x v="21"/>
    <x v="0"/>
  </r>
  <r>
    <x v="14"/>
    <x v="4"/>
    <n v="52"/>
    <n v="6378.87"/>
    <n v="245"/>
    <n v="0"/>
    <d v="2018-01-28T00:00:00"/>
    <x v="19"/>
    <x v="3"/>
    <x v="2"/>
    <x v="0"/>
    <x v="14"/>
    <x v="0"/>
  </r>
  <r>
    <x v="9"/>
    <x v="1"/>
    <n v="12"/>
    <n v="-0.01"/>
    <n v="-1"/>
    <n v="0"/>
    <d v="2020-04-26T00:00:00"/>
    <x v="47"/>
    <x v="1"/>
    <x v="1"/>
    <x v="1"/>
    <x v="9"/>
    <x v="0"/>
  </r>
  <r>
    <x v="21"/>
    <x v="1"/>
    <n v="39"/>
    <n v="33567.68"/>
    <n v="6081"/>
    <n v="0"/>
    <d v="2020-11-01T00:00:00"/>
    <x v="44"/>
    <x v="4"/>
    <x v="1"/>
    <x v="1"/>
    <x v="21"/>
    <x v="0"/>
  </r>
  <r>
    <x v="14"/>
    <x v="3"/>
    <n v="48"/>
    <n v="25869.35"/>
    <n v="3434"/>
    <n v="0"/>
    <d v="2020-01-05T00:00:00"/>
    <x v="3"/>
    <x v="3"/>
    <x v="1"/>
    <x v="0"/>
    <x v="14"/>
    <x v="0"/>
  </r>
  <r>
    <x v="10"/>
    <x v="3"/>
    <n v="37"/>
    <n v="23447.15"/>
    <n v="476"/>
    <n v="0"/>
    <d v="2019-10-20T00:00:00"/>
    <x v="33"/>
    <x v="4"/>
    <x v="3"/>
    <x v="1"/>
    <x v="10"/>
    <x v="0"/>
  </r>
  <r>
    <x v="3"/>
    <x v="3"/>
    <n v="22"/>
    <n v="9418.6200000000008"/>
    <n v="814"/>
    <n v="0"/>
    <d v="2019-07-07T00:00:00"/>
    <x v="25"/>
    <x v="10"/>
    <x v="3"/>
    <x v="1"/>
    <x v="3"/>
    <x v="0"/>
  </r>
  <r>
    <x v="2"/>
    <x v="3"/>
    <n v="31"/>
    <n v="596.5"/>
    <n v="36"/>
    <n v="0"/>
    <d v="2019-09-08T00:00:00"/>
    <x v="32"/>
    <x v="6"/>
    <x v="3"/>
    <x v="1"/>
    <x v="2"/>
    <x v="0"/>
  </r>
  <r>
    <x v="6"/>
    <x v="2"/>
    <n v="47"/>
    <n v="26.14"/>
    <n v="2"/>
    <n v="0"/>
    <d v="2018-12-23T00:00:00"/>
    <x v="46"/>
    <x v="2"/>
    <x v="2"/>
    <x v="1"/>
    <x v="6"/>
    <x v="0"/>
  </r>
  <r>
    <x v="25"/>
    <x v="2"/>
    <n v="26"/>
    <n v="299.95999999999998"/>
    <n v="4"/>
    <n v="0"/>
    <d v="2018-07-29T00:00:00"/>
    <x v="40"/>
    <x v="10"/>
    <x v="2"/>
    <x v="1"/>
    <x v="25"/>
    <x v="0"/>
  </r>
  <r>
    <x v="7"/>
    <x v="3"/>
    <n v="38"/>
    <n v="3225"/>
    <n v="3"/>
    <n v="0"/>
    <d v="2019-10-27T00:00:00"/>
    <x v="49"/>
    <x v="4"/>
    <x v="3"/>
    <x v="1"/>
    <x v="7"/>
    <x v="0"/>
  </r>
  <r>
    <x v="9"/>
    <x v="3"/>
    <n v="51"/>
    <n v="0"/>
    <n v="0"/>
    <n v="0"/>
    <d v="2020-01-26T00:00:00"/>
    <x v="19"/>
    <x v="3"/>
    <x v="1"/>
    <x v="0"/>
    <x v="9"/>
    <x v="0"/>
  </r>
  <r>
    <x v="19"/>
    <x v="1"/>
    <n v="38"/>
    <n v="2186514.1800000002"/>
    <n v="472895"/>
    <n v="0"/>
    <d v="2020-10-25T00:00:00"/>
    <x v="49"/>
    <x v="4"/>
    <x v="1"/>
    <x v="1"/>
    <x v="19"/>
    <x v="4"/>
  </r>
  <r>
    <x v="3"/>
    <x v="1"/>
    <n v="23"/>
    <n v="25453.15"/>
    <n v="1335"/>
    <n v="0"/>
    <d v="2020-07-12T00:00:00"/>
    <x v="17"/>
    <x v="10"/>
    <x v="1"/>
    <x v="1"/>
    <x v="3"/>
    <x v="0"/>
  </r>
  <r>
    <x v="21"/>
    <x v="4"/>
    <n v="50"/>
    <n v="11245.95"/>
    <n v="2812"/>
    <n v="0"/>
    <d v="2018-01-14T00:00:00"/>
    <x v="9"/>
    <x v="3"/>
    <x v="2"/>
    <x v="0"/>
    <x v="21"/>
    <x v="0"/>
  </r>
  <r>
    <x v="7"/>
    <x v="3"/>
    <n v="20"/>
    <n v="0"/>
    <n v="0"/>
    <n v="0"/>
    <d v="2019-06-23T00:00:00"/>
    <x v="15"/>
    <x v="7"/>
    <x v="3"/>
    <x v="1"/>
    <x v="7"/>
    <x v="0"/>
  </r>
  <r>
    <x v="5"/>
    <x v="1"/>
    <n v="4"/>
    <n v="2433.83"/>
    <n v="83"/>
    <n v="0"/>
    <d v="2020-03-01T00:00:00"/>
    <x v="0"/>
    <x v="0"/>
    <x v="1"/>
    <x v="0"/>
    <x v="5"/>
    <x v="0"/>
  </r>
  <r>
    <x v="12"/>
    <x v="2"/>
    <n v="46"/>
    <n v="7307228.1399999997"/>
    <n v="994748"/>
    <n v="0"/>
    <d v="2018-12-16T00:00:00"/>
    <x v="13"/>
    <x v="2"/>
    <x v="2"/>
    <x v="1"/>
    <x v="12"/>
    <x v="2"/>
  </r>
  <r>
    <x v="1"/>
    <x v="3"/>
    <n v="5"/>
    <n v="1320196.33"/>
    <n v="114413"/>
    <n v="0"/>
    <d v="2019-03-10T00:00:00"/>
    <x v="39"/>
    <x v="9"/>
    <x v="3"/>
    <x v="1"/>
    <x v="1"/>
    <x v="1"/>
  </r>
  <r>
    <x v="1"/>
    <x v="2"/>
    <n v="18"/>
    <n v="1494059.06"/>
    <n v="120927"/>
    <n v="0"/>
    <d v="2018-06-03T00:00:00"/>
    <x v="20"/>
    <x v="5"/>
    <x v="2"/>
    <x v="1"/>
    <x v="1"/>
    <x v="1"/>
  </r>
  <r>
    <x v="6"/>
    <x v="1"/>
    <n v="52"/>
    <n v="0"/>
    <n v="0"/>
    <n v="10288"/>
    <d v="2021-01-31T00:00:00"/>
    <x v="24"/>
    <x v="3"/>
    <x v="0"/>
    <x v="0"/>
    <x v="6"/>
    <x v="0"/>
  </r>
  <r>
    <x v="15"/>
    <x v="1"/>
    <n v="52"/>
    <n v="3042827.33"/>
    <n v="1024631"/>
    <n v="4987499"/>
    <d v="2021-01-31T00:00:00"/>
    <x v="24"/>
    <x v="3"/>
    <x v="0"/>
    <x v="0"/>
    <x v="15"/>
    <x v="3"/>
  </r>
  <r>
    <x v="1"/>
    <x v="2"/>
    <n v="31"/>
    <n v="1391173.17"/>
    <n v="114865"/>
    <n v="0"/>
    <d v="2018-09-02T00:00:00"/>
    <x v="23"/>
    <x v="11"/>
    <x v="2"/>
    <x v="1"/>
    <x v="1"/>
    <x v="1"/>
  </r>
  <r>
    <x v="18"/>
    <x v="3"/>
    <n v="52"/>
    <n v="238250.1"/>
    <n v="48555"/>
    <n v="0"/>
    <d v="2020-02-02T00:00:00"/>
    <x v="24"/>
    <x v="3"/>
    <x v="1"/>
    <x v="0"/>
    <x v="18"/>
    <x v="0"/>
  </r>
  <r>
    <x v="25"/>
    <x v="2"/>
    <n v="34"/>
    <n v="659.87"/>
    <n v="9"/>
    <n v="0"/>
    <d v="2018-09-23T00:00:00"/>
    <x v="51"/>
    <x v="6"/>
    <x v="2"/>
    <x v="1"/>
    <x v="25"/>
    <x v="0"/>
  </r>
  <r>
    <x v="7"/>
    <x v="3"/>
    <n v="44"/>
    <n v="6427.5"/>
    <n v="6"/>
    <n v="0"/>
    <d v="2019-12-08T00:00:00"/>
    <x v="35"/>
    <x v="2"/>
    <x v="3"/>
    <x v="1"/>
    <x v="7"/>
    <x v="0"/>
  </r>
  <r>
    <x v="14"/>
    <x v="2"/>
    <n v="39"/>
    <n v="25869.69"/>
    <n v="1375"/>
    <n v="0"/>
    <d v="2018-10-28T00:00:00"/>
    <x v="49"/>
    <x v="4"/>
    <x v="2"/>
    <x v="1"/>
    <x v="14"/>
    <x v="0"/>
  </r>
  <r>
    <x v="15"/>
    <x v="3"/>
    <n v="42"/>
    <n v="2084899.24"/>
    <n v="681525"/>
    <n v="0"/>
    <d v="2019-11-24T00:00:00"/>
    <x v="50"/>
    <x v="8"/>
    <x v="3"/>
    <x v="1"/>
    <x v="15"/>
    <x v="3"/>
  </r>
  <r>
    <x v="19"/>
    <x v="1"/>
    <n v="29"/>
    <n v="2765898.82"/>
    <n v="638954"/>
    <n v="0"/>
    <d v="2020-08-23T00:00:00"/>
    <x v="18"/>
    <x v="11"/>
    <x v="1"/>
    <x v="1"/>
    <x v="19"/>
    <x v="4"/>
  </r>
  <r>
    <x v="12"/>
    <x v="3"/>
    <n v="48"/>
    <n v="6534259.9299999997"/>
    <n v="921297"/>
    <n v="0"/>
    <d v="2020-01-05T00:00:00"/>
    <x v="3"/>
    <x v="3"/>
    <x v="1"/>
    <x v="0"/>
    <x v="12"/>
    <x v="2"/>
  </r>
  <r>
    <x v="5"/>
    <x v="1"/>
    <n v="35"/>
    <n v="6327.56"/>
    <n v="212"/>
    <n v="0"/>
    <d v="2020-10-04T00:00:00"/>
    <x v="43"/>
    <x v="4"/>
    <x v="1"/>
    <x v="1"/>
    <x v="5"/>
    <x v="0"/>
  </r>
  <r>
    <x v="19"/>
    <x v="1"/>
    <n v="25"/>
    <n v="3005223.76"/>
    <n v="661877"/>
    <n v="0"/>
    <d v="2020-07-26T00:00:00"/>
    <x v="40"/>
    <x v="10"/>
    <x v="1"/>
    <x v="1"/>
    <x v="19"/>
    <x v="4"/>
  </r>
  <r>
    <x v="1"/>
    <x v="2"/>
    <n v="46"/>
    <n v="1340191.8600000001"/>
    <n v="113428"/>
    <n v="0"/>
    <d v="2018-12-16T00:00:00"/>
    <x v="13"/>
    <x v="2"/>
    <x v="2"/>
    <x v="1"/>
    <x v="1"/>
    <x v="1"/>
  </r>
  <r>
    <x v="13"/>
    <x v="1"/>
    <n v="45"/>
    <n v="3949.69"/>
    <n v="57"/>
    <n v="0"/>
    <d v="2020-12-13T00:00:00"/>
    <x v="13"/>
    <x v="2"/>
    <x v="1"/>
    <x v="1"/>
    <x v="13"/>
    <x v="0"/>
  </r>
  <r>
    <x v="17"/>
    <x v="2"/>
    <n v="35"/>
    <n v="0"/>
    <n v="0"/>
    <n v="0"/>
    <d v="2018-09-30T00:00:00"/>
    <x v="7"/>
    <x v="6"/>
    <x v="2"/>
    <x v="1"/>
    <x v="17"/>
    <x v="0"/>
  </r>
  <r>
    <x v="4"/>
    <x v="1"/>
    <n v="39"/>
    <n v="175120.93"/>
    <n v="40249"/>
    <n v="0"/>
    <d v="2020-11-01T00:00:00"/>
    <x v="44"/>
    <x v="4"/>
    <x v="1"/>
    <x v="1"/>
    <x v="4"/>
    <x v="0"/>
  </r>
  <r>
    <x v="22"/>
    <x v="2"/>
    <n v="45"/>
    <n v="749618.47"/>
    <n v="247035"/>
    <n v="0"/>
    <d v="2018-12-09T00:00:00"/>
    <x v="35"/>
    <x v="2"/>
    <x v="2"/>
    <x v="1"/>
    <x v="22"/>
    <x v="5"/>
  </r>
  <r>
    <x v="3"/>
    <x v="3"/>
    <n v="12"/>
    <n v="15329.62"/>
    <n v="1254"/>
    <n v="0"/>
    <d v="2019-04-28T00:00:00"/>
    <x v="47"/>
    <x v="1"/>
    <x v="3"/>
    <x v="1"/>
    <x v="3"/>
    <x v="0"/>
  </r>
  <r>
    <x v="21"/>
    <x v="2"/>
    <n v="22"/>
    <n v="14129.26"/>
    <n v="4836"/>
    <n v="0"/>
    <d v="2018-07-01T00:00:00"/>
    <x v="31"/>
    <x v="7"/>
    <x v="2"/>
    <x v="1"/>
    <x v="21"/>
    <x v="0"/>
  </r>
  <r>
    <x v="11"/>
    <x v="3"/>
    <n v="13"/>
    <n v="0"/>
    <n v="0"/>
    <n v="0"/>
    <d v="2019-05-05T00:00:00"/>
    <x v="4"/>
    <x v="1"/>
    <x v="3"/>
    <x v="1"/>
    <x v="11"/>
    <x v="0"/>
  </r>
  <r>
    <x v="18"/>
    <x v="2"/>
    <n v="28"/>
    <n v="68622.98"/>
    <n v="10218"/>
    <n v="0"/>
    <d v="2018-08-12T00:00:00"/>
    <x v="28"/>
    <x v="11"/>
    <x v="2"/>
    <x v="1"/>
    <x v="18"/>
    <x v="0"/>
  </r>
  <r>
    <x v="18"/>
    <x v="1"/>
    <n v="14"/>
    <n v="309700.38"/>
    <n v="63309"/>
    <n v="0"/>
    <d v="2020-05-10T00:00:00"/>
    <x v="48"/>
    <x v="5"/>
    <x v="1"/>
    <x v="1"/>
    <x v="18"/>
    <x v="0"/>
  </r>
  <r>
    <x v="4"/>
    <x v="2"/>
    <n v="27"/>
    <n v="4657.42"/>
    <n v="744"/>
    <n v="0"/>
    <d v="2018-08-05T00:00:00"/>
    <x v="26"/>
    <x v="10"/>
    <x v="2"/>
    <x v="1"/>
    <x v="4"/>
    <x v="0"/>
  </r>
  <r>
    <x v="21"/>
    <x v="3"/>
    <n v="37"/>
    <n v="26696.17"/>
    <n v="4701"/>
    <n v="0"/>
    <d v="2019-10-20T00:00:00"/>
    <x v="33"/>
    <x v="4"/>
    <x v="3"/>
    <x v="1"/>
    <x v="21"/>
    <x v="0"/>
  </r>
  <r>
    <x v="21"/>
    <x v="2"/>
    <n v="4"/>
    <n v="10851.08"/>
    <n v="3898"/>
    <n v="0"/>
    <d v="2018-02-25T00:00:00"/>
    <x v="27"/>
    <x v="0"/>
    <x v="2"/>
    <x v="0"/>
    <x v="21"/>
    <x v="0"/>
  </r>
  <r>
    <x v="21"/>
    <x v="2"/>
    <n v="49"/>
    <n v="7378.2"/>
    <n v="2423"/>
    <n v="0"/>
    <d v="2019-01-06T00:00:00"/>
    <x v="3"/>
    <x v="3"/>
    <x v="3"/>
    <x v="0"/>
    <x v="21"/>
    <x v="0"/>
  </r>
  <r>
    <x v="8"/>
    <x v="3"/>
    <n v="4"/>
    <n v="0"/>
    <n v="0"/>
    <n v="0"/>
    <d v="2019-03-03T00:00:00"/>
    <x v="0"/>
    <x v="0"/>
    <x v="3"/>
    <x v="0"/>
    <x v="8"/>
    <x v="0"/>
  </r>
  <r>
    <x v="2"/>
    <x v="2"/>
    <n v="25"/>
    <n v="0"/>
    <n v="0"/>
    <n v="0"/>
    <d v="2018-07-22T00:00:00"/>
    <x v="22"/>
    <x v="10"/>
    <x v="2"/>
    <x v="1"/>
    <x v="2"/>
    <x v="0"/>
  </r>
  <r>
    <x v="10"/>
    <x v="1"/>
    <n v="7"/>
    <n v="429"/>
    <n v="11"/>
    <n v="0"/>
    <d v="2020-03-22T00:00:00"/>
    <x v="36"/>
    <x v="9"/>
    <x v="1"/>
    <x v="1"/>
    <x v="10"/>
    <x v="0"/>
  </r>
  <r>
    <x v="21"/>
    <x v="2"/>
    <n v="53"/>
    <n v="12738.36"/>
    <n v="3926"/>
    <n v="0"/>
    <d v="2019-02-03T00:00:00"/>
    <x v="24"/>
    <x v="3"/>
    <x v="3"/>
    <x v="0"/>
    <x v="21"/>
    <x v="0"/>
  </r>
  <r>
    <x v="5"/>
    <x v="3"/>
    <n v="49"/>
    <n v="505.66"/>
    <n v="16"/>
    <n v="0"/>
    <d v="2020-01-12T00:00:00"/>
    <x v="9"/>
    <x v="3"/>
    <x v="1"/>
    <x v="0"/>
    <x v="5"/>
    <x v="0"/>
  </r>
  <r>
    <x v="10"/>
    <x v="1"/>
    <n v="50"/>
    <n v="0"/>
    <n v="0"/>
    <n v="0"/>
    <d v="2021-01-17T00:00:00"/>
    <x v="14"/>
    <x v="3"/>
    <x v="0"/>
    <x v="0"/>
    <x v="10"/>
    <x v="0"/>
  </r>
  <r>
    <x v="19"/>
    <x v="2"/>
    <n v="4"/>
    <n v="1108952.43"/>
    <n v="269160"/>
    <n v="0"/>
    <d v="2018-02-25T00:00:00"/>
    <x v="27"/>
    <x v="0"/>
    <x v="2"/>
    <x v="0"/>
    <x v="19"/>
    <x v="4"/>
  </r>
  <r>
    <x v="8"/>
    <x v="3"/>
    <n v="18"/>
    <n v="0"/>
    <n v="0"/>
    <n v="0"/>
    <d v="2019-06-09T00:00:00"/>
    <x v="8"/>
    <x v="7"/>
    <x v="3"/>
    <x v="1"/>
    <x v="8"/>
    <x v="0"/>
  </r>
  <r>
    <x v="3"/>
    <x v="4"/>
    <n v="50"/>
    <n v="4141.5600000000004"/>
    <n v="211"/>
    <n v="0"/>
    <d v="2018-01-14T00:00:00"/>
    <x v="9"/>
    <x v="3"/>
    <x v="2"/>
    <x v="0"/>
    <x v="3"/>
    <x v="0"/>
  </r>
  <r>
    <x v="22"/>
    <x v="3"/>
    <n v="46"/>
    <n v="822337.75"/>
    <n v="256238"/>
    <n v="0"/>
    <d v="2019-12-22T00:00:00"/>
    <x v="46"/>
    <x v="2"/>
    <x v="3"/>
    <x v="1"/>
    <x v="22"/>
    <x v="5"/>
  </r>
  <r>
    <x v="21"/>
    <x v="2"/>
    <n v="16"/>
    <n v="15955.9"/>
    <n v="5407"/>
    <n v="0"/>
    <d v="2018-05-20T00:00:00"/>
    <x v="21"/>
    <x v="5"/>
    <x v="2"/>
    <x v="1"/>
    <x v="21"/>
    <x v="0"/>
  </r>
  <r>
    <x v="20"/>
    <x v="3"/>
    <n v="40"/>
    <n v="7531.76"/>
    <n v="102"/>
    <n v="0"/>
    <d v="2019-11-10T00:00:00"/>
    <x v="11"/>
    <x v="8"/>
    <x v="3"/>
    <x v="1"/>
    <x v="20"/>
    <x v="0"/>
  </r>
  <r>
    <x v="5"/>
    <x v="1"/>
    <n v="37"/>
    <n v="3681.8"/>
    <n v="133"/>
    <n v="0"/>
    <d v="2020-10-18T00:00:00"/>
    <x v="33"/>
    <x v="4"/>
    <x v="1"/>
    <x v="1"/>
    <x v="5"/>
    <x v="0"/>
  </r>
  <r>
    <x v="8"/>
    <x v="2"/>
    <n v="24"/>
    <n v="-15.98"/>
    <n v="-2"/>
    <n v="0"/>
    <d v="2018-07-15T00:00:00"/>
    <x v="17"/>
    <x v="10"/>
    <x v="2"/>
    <x v="1"/>
    <x v="8"/>
    <x v="0"/>
  </r>
  <r>
    <x v="13"/>
    <x v="3"/>
    <n v="21"/>
    <n v="6089.24"/>
    <n v="86"/>
    <n v="0"/>
    <d v="2019-06-30T00:00:00"/>
    <x v="31"/>
    <x v="7"/>
    <x v="3"/>
    <x v="1"/>
    <x v="13"/>
    <x v="0"/>
  </r>
  <r>
    <x v="19"/>
    <x v="1"/>
    <n v="10"/>
    <n v="2569949.2200000002"/>
    <n v="590716"/>
    <n v="0"/>
    <d v="2020-04-12T00:00:00"/>
    <x v="12"/>
    <x v="1"/>
    <x v="1"/>
    <x v="1"/>
    <x v="19"/>
    <x v="4"/>
  </r>
  <r>
    <x v="21"/>
    <x v="1"/>
    <n v="24"/>
    <n v="38710.94"/>
    <n v="7754"/>
    <n v="0"/>
    <d v="2020-07-19T00:00:00"/>
    <x v="22"/>
    <x v="10"/>
    <x v="1"/>
    <x v="1"/>
    <x v="21"/>
    <x v="0"/>
  </r>
  <r>
    <x v="19"/>
    <x v="0"/>
    <n v="2"/>
    <n v="1172079.3400000001"/>
    <n v="209093"/>
    <n v="3633512"/>
    <d v="2021-02-14T00:00:00"/>
    <x v="34"/>
    <x v="0"/>
    <x v="0"/>
    <x v="0"/>
    <x v="19"/>
    <x v="4"/>
  </r>
  <r>
    <x v="12"/>
    <x v="1"/>
    <n v="12"/>
    <n v="24682442.329999998"/>
    <n v="3258020"/>
    <n v="0"/>
    <d v="2020-04-26T00:00:00"/>
    <x v="47"/>
    <x v="1"/>
    <x v="1"/>
    <x v="1"/>
    <x v="12"/>
    <x v="2"/>
  </r>
  <r>
    <x v="28"/>
    <x v="1"/>
    <n v="23"/>
    <n v="89.96"/>
    <n v="2"/>
    <n v="0"/>
    <d v="2020-07-12T00:00:00"/>
    <x v="17"/>
    <x v="10"/>
    <x v="1"/>
    <x v="1"/>
    <x v="17"/>
    <x v="0"/>
  </r>
  <r>
    <x v="20"/>
    <x v="3"/>
    <n v="51"/>
    <n v="3965.64"/>
    <n v="57"/>
    <n v="0"/>
    <d v="2020-01-26T00:00:00"/>
    <x v="19"/>
    <x v="3"/>
    <x v="1"/>
    <x v="0"/>
    <x v="20"/>
    <x v="0"/>
  </r>
  <r>
    <x v="12"/>
    <x v="1"/>
    <n v="18"/>
    <n v="29491146.800000001"/>
    <n v="3212276"/>
    <n v="0"/>
    <d v="2020-06-07T00:00:00"/>
    <x v="8"/>
    <x v="7"/>
    <x v="1"/>
    <x v="1"/>
    <x v="12"/>
    <x v="2"/>
  </r>
  <r>
    <x v="23"/>
    <x v="1"/>
    <n v="42"/>
    <n v="347032.11"/>
    <n v="75324"/>
    <n v="0"/>
    <d v="2020-11-22T00:00:00"/>
    <x v="50"/>
    <x v="8"/>
    <x v="1"/>
    <x v="1"/>
    <x v="23"/>
    <x v="0"/>
  </r>
  <r>
    <x v="1"/>
    <x v="2"/>
    <n v="14"/>
    <n v="1424403.2"/>
    <n v="114468"/>
    <n v="0"/>
    <d v="2018-05-06T00:00:00"/>
    <x v="4"/>
    <x v="1"/>
    <x v="2"/>
    <x v="1"/>
    <x v="1"/>
    <x v="1"/>
  </r>
  <r>
    <x v="21"/>
    <x v="2"/>
    <n v="3"/>
    <n v="14604.29"/>
    <n v="4671"/>
    <n v="0"/>
    <d v="2018-02-18T00:00:00"/>
    <x v="34"/>
    <x v="0"/>
    <x v="2"/>
    <x v="0"/>
    <x v="21"/>
    <x v="0"/>
  </r>
  <r>
    <x v="20"/>
    <x v="3"/>
    <n v="11"/>
    <n v="6844.83"/>
    <n v="97"/>
    <n v="0"/>
    <d v="2019-04-21T00:00:00"/>
    <x v="1"/>
    <x v="1"/>
    <x v="3"/>
    <x v="1"/>
    <x v="20"/>
    <x v="0"/>
  </r>
  <r>
    <x v="3"/>
    <x v="2"/>
    <n v="15"/>
    <n v="8257.01"/>
    <n v="639"/>
    <n v="0"/>
    <d v="2018-05-13T00:00:00"/>
    <x v="48"/>
    <x v="5"/>
    <x v="2"/>
    <x v="1"/>
    <x v="3"/>
    <x v="0"/>
  </r>
  <r>
    <x v="14"/>
    <x v="1"/>
    <n v="16"/>
    <n v="296719.87"/>
    <n v="25945"/>
    <n v="0"/>
    <d v="2020-05-24T00:00:00"/>
    <x v="6"/>
    <x v="5"/>
    <x v="1"/>
    <x v="1"/>
    <x v="14"/>
    <x v="0"/>
  </r>
  <r>
    <x v="10"/>
    <x v="1"/>
    <n v="12"/>
    <n v="563.70000000000005"/>
    <n v="17"/>
    <n v="0"/>
    <d v="2020-04-26T00:00:00"/>
    <x v="47"/>
    <x v="1"/>
    <x v="1"/>
    <x v="1"/>
    <x v="10"/>
    <x v="0"/>
  </r>
  <r>
    <x v="22"/>
    <x v="1"/>
    <n v="26"/>
    <n v="1123571.1399999999"/>
    <n v="361557"/>
    <n v="0"/>
    <d v="2020-08-02T00:00:00"/>
    <x v="26"/>
    <x v="10"/>
    <x v="1"/>
    <x v="1"/>
    <x v="22"/>
    <x v="5"/>
  </r>
  <r>
    <x v="23"/>
    <x v="1"/>
    <n v="20"/>
    <n v="293715.71999999997"/>
    <n v="93496"/>
    <n v="0"/>
    <d v="2020-06-21T00:00:00"/>
    <x v="15"/>
    <x v="7"/>
    <x v="1"/>
    <x v="1"/>
    <x v="23"/>
    <x v="0"/>
  </r>
  <r>
    <x v="11"/>
    <x v="1"/>
    <n v="26"/>
    <n v="89320.34"/>
    <n v="949"/>
    <n v="0"/>
    <d v="2020-08-02T00:00:00"/>
    <x v="26"/>
    <x v="10"/>
    <x v="1"/>
    <x v="1"/>
    <x v="11"/>
    <x v="0"/>
  </r>
  <r>
    <x v="19"/>
    <x v="3"/>
    <n v="37"/>
    <n v="1891585.63"/>
    <n v="477668"/>
    <n v="0"/>
    <d v="2019-10-20T00:00:00"/>
    <x v="33"/>
    <x v="4"/>
    <x v="3"/>
    <x v="1"/>
    <x v="19"/>
    <x v="4"/>
  </r>
  <r>
    <x v="19"/>
    <x v="3"/>
    <n v="45"/>
    <n v="1036449.84"/>
    <n v="255403"/>
    <n v="0"/>
    <d v="2019-12-15T00:00:00"/>
    <x v="13"/>
    <x v="2"/>
    <x v="3"/>
    <x v="1"/>
    <x v="19"/>
    <x v="4"/>
  </r>
  <r>
    <x v="7"/>
    <x v="3"/>
    <n v="34"/>
    <n v="29.43"/>
    <n v="1"/>
    <n v="0"/>
    <d v="2019-09-29T00:00:00"/>
    <x v="7"/>
    <x v="6"/>
    <x v="3"/>
    <x v="1"/>
    <x v="7"/>
    <x v="0"/>
  </r>
  <r>
    <x v="12"/>
    <x v="1"/>
    <n v="20"/>
    <n v="26963732.719999999"/>
    <n v="2750251"/>
    <n v="0"/>
    <d v="2020-06-21T00:00:00"/>
    <x v="15"/>
    <x v="7"/>
    <x v="1"/>
    <x v="1"/>
    <x v="12"/>
    <x v="2"/>
  </r>
  <r>
    <x v="2"/>
    <x v="2"/>
    <n v="10"/>
    <n v="394.38"/>
    <n v="2"/>
    <n v="0"/>
    <d v="2018-04-08T00:00:00"/>
    <x v="45"/>
    <x v="1"/>
    <x v="2"/>
    <x v="1"/>
    <x v="2"/>
    <x v="0"/>
  </r>
  <r>
    <x v="12"/>
    <x v="1"/>
    <n v="17"/>
    <n v="31167376.73"/>
    <n v="3586116"/>
    <n v="0"/>
    <d v="2020-05-31T00:00:00"/>
    <x v="20"/>
    <x v="5"/>
    <x v="1"/>
    <x v="1"/>
    <x v="12"/>
    <x v="2"/>
  </r>
  <r>
    <x v="20"/>
    <x v="3"/>
    <n v="28"/>
    <n v="7505.16"/>
    <n v="104"/>
    <n v="0"/>
    <d v="2019-08-18T00:00:00"/>
    <x v="30"/>
    <x v="11"/>
    <x v="3"/>
    <x v="1"/>
    <x v="20"/>
    <x v="0"/>
  </r>
  <r>
    <x v="0"/>
    <x v="2"/>
    <n v="45"/>
    <n v="47965.99"/>
    <n v="4371"/>
    <n v="0"/>
    <d v="2018-12-09T00:00:00"/>
    <x v="35"/>
    <x v="2"/>
    <x v="2"/>
    <x v="1"/>
    <x v="0"/>
    <x v="0"/>
  </r>
  <r>
    <x v="2"/>
    <x v="3"/>
    <n v="9"/>
    <n v="0"/>
    <n v="0"/>
    <n v="0"/>
    <d v="2019-04-07T00:00:00"/>
    <x v="45"/>
    <x v="1"/>
    <x v="3"/>
    <x v="1"/>
    <x v="2"/>
    <x v="0"/>
  </r>
  <r>
    <x v="2"/>
    <x v="2"/>
    <n v="11"/>
    <n v="0"/>
    <n v="0"/>
    <n v="0"/>
    <d v="2018-04-15T00:00:00"/>
    <x v="12"/>
    <x v="1"/>
    <x v="2"/>
    <x v="1"/>
    <x v="2"/>
    <x v="0"/>
  </r>
  <r>
    <x v="0"/>
    <x v="3"/>
    <n v="32"/>
    <n v="56275.55"/>
    <n v="4942"/>
    <n v="0"/>
    <d v="2019-09-15T00:00:00"/>
    <x v="37"/>
    <x v="6"/>
    <x v="3"/>
    <x v="1"/>
    <x v="0"/>
    <x v="0"/>
  </r>
  <r>
    <x v="11"/>
    <x v="1"/>
    <n v="36"/>
    <n v="11194.15"/>
    <n v="118"/>
    <n v="0"/>
    <d v="2020-10-11T00:00:00"/>
    <x v="5"/>
    <x v="4"/>
    <x v="1"/>
    <x v="1"/>
    <x v="11"/>
    <x v="0"/>
  </r>
  <r>
    <x v="1"/>
    <x v="3"/>
    <n v="32"/>
    <n v="1277296.17"/>
    <n v="117670"/>
    <n v="0"/>
    <d v="2019-09-15T00:00:00"/>
    <x v="37"/>
    <x v="6"/>
    <x v="3"/>
    <x v="1"/>
    <x v="1"/>
    <x v="1"/>
  </r>
  <r>
    <x v="16"/>
    <x v="1"/>
    <n v="39"/>
    <n v="185.47"/>
    <n v="1"/>
    <n v="0"/>
    <d v="2020-11-01T00:00:00"/>
    <x v="44"/>
    <x v="4"/>
    <x v="1"/>
    <x v="1"/>
    <x v="16"/>
    <x v="0"/>
  </r>
  <r>
    <x v="0"/>
    <x v="2"/>
    <n v="40"/>
    <n v="53471.44"/>
    <n v="4584"/>
    <n v="0"/>
    <d v="2018-11-04T00:00:00"/>
    <x v="44"/>
    <x v="4"/>
    <x v="2"/>
    <x v="1"/>
    <x v="0"/>
    <x v="0"/>
  </r>
  <r>
    <x v="23"/>
    <x v="2"/>
    <n v="13"/>
    <n v="421973.94"/>
    <n v="32938"/>
    <n v="0"/>
    <d v="2018-04-29T00:00:00"/>
    <x v="47"/>
    <x v="1"/>
    <x v="2"/>
    <x v="1"/>
    <x v="23"/>
    <x v="0"/>
  </r>
  <r>
    <x v="2"/>
    <x v="1"/>
    <n v="28"/>
    <n v="1195.68"/>
    <n v="304"/>
    <n v="0"/>
    <d v="2020-08-16T00:00:00"/>
    <x v="30"/>
    <x v="11"/>
    <x v="1"/>
    <x v="1"/>
    <x v="2"/>
    <x v="0"/>
  </r>
  <r>
    <x v="5"/>
    <x v="1"/>
    <n v="23"/>
    <n v="7655.06"/>
    <n v="252"/>
    <n v="0"/>
    <d v="2020-07-12T00:00:00"/>
    <x v="17"/>
    <x v="10"/>
    <x v="1"/>
    <x v="1"/>
    <x v="5"/>
    <x v="0"/>
  </r>
  <r>
    <x v="22"/>
    <x v="3"/>
    <n v="9"/>
    <n v="928752.88"/>
    <n v="283972"/>
    <n v="0"/>
    <d v="2019-04-07T00:00:00"/>
    <x v="45"/>
    <x v="1"/>
    <x v="3"/>
    <x v="1"/>
    <x v="22"/>
    <x v="5"/>
  </r>
  <r>
    <x v="1"/>
    <x v="3"/>
    <n v="21"/>
    <n v="1420860.55"/>
    <n v="122972"/>
    <n v="0"/>
    <d v="2019-06-30T00:00:00"/>
    <x v="31"/>
    <x v="7"/>
    <x v="3"/>
    <x v="1"/>
    <x v="1"/>
    <x v="1"/>
  </r>
  <r>
    <x v="23"/>
    <x v="3"/>
    <n v="32"/>
    <n v="169607"/>
    <n v="55721"/>
    <n v="0"/>
    <d v="2019-09-15T00:00:00"/>
    <x v="37"/>
    <x v="6"/>
    <x v="3"/>
    <x v="1"/>
    <x v="23"/>
    <x v="0"/>
  </r>
  <r>
    <x v="22"/>
    <x v="2"/>
    <n v="4"/>
    <n v="817498.53"/>
    <n v="275366"/>
    <n v="0"/>
    <d v="2018-02-25T00:00:00"/>
    <x v="27"/>
    <x v="0"/>
    <x v="2"/>
    <x v="0"/>
    <x v="22"/>
    <x v="5"/>
  </r>
  <r>
    <x v="8"/>
    <x v="2"/>
    <n v="34"/>
    <n v="0"/>
    <n v="0"/>
    <n v="0"/>
    <d v="2018-09-23T00:00:00"/>
    <x v="51"/>
    <x v="6"/>
    <x v="2"/>
    <x v="1"/>
    <x v="8"/>
    <x v="0"/>
  </r>
  <r>
    <x v="2"/>
    <x v="1"/>
    <n v="29"/>
    <n v="1404.32"/>
    <n v="352"/>
    <n v="0"/>
    <d v="2020-08-23T00:00:00"/>
    <x v="18"/>
    <x v="11"/>
    <x v="1"/>
    <x v="1"/>
    <x v="2"/>
    <x v="0"/>
  </r>
  <r>
    <x v="5"/>
    <x v="2"/>
    <n v="38"/>
    <n v="7613.88"/>
    <n v="297"/>
    <n v="0"/>
    <d v="2018-10-21T00:00:00"/>
    <x v="33"/>
    <x v="4"/>
    <x v="2"/>
    <x v="1"/>
    <x v="5"/>
    <x v="0"/>
  </r>
  <r>
    <x v="22"/>
    <x v="3"/>
    <n v="35"/>
    <n v="815336.75"/>
    <n v="288573"/>
    <n v="0"/>
    <d v="2019-10-06T00:00:00"/>
    <x v="43"/>
    <x v="4"/>
    <x v="3"/>
    <x v="1"/>
    <x v="22"/>
    <x v="5"/>
  </r>
  <r>
    <x v="3"/>
    <x v="2"/>
    <n v="34"/>
    <n v="13679.38"/>
    <n v="720"/>
    <n v="0"/>
    <d v="2018-09-23T00:00:00"/>
    <x v="51"/>
    <x v="6"/>
    <x v="2"/>
    <x v="1"/>
    <x v="3"/>
    <x v="0"/>
  </r>
  <r>
    <x v="25"/>
    <x v="2"/>
    <n v="16"/>
    <n v="1274.83"/>
    <n v="17"/>
    <n v="0"/>
    <d v="2018-05-20T00:00:00"/>
    <x v="21"/>
    <x v="5"/>
    <x v="2"/>
    <x v="1"/>
    <x v="25"/>
    <x v="0"/>
  </r>
  <r>
    <x v="18"/>
    <x v="3"/>
    <n v="27"/>
    <n v="239346.15"/>
    <n v="47934"/>
    <n v="0"/>
    <d v="2019-08-11T00:00:00"/>
    <x v="28"/>
    <x v="11"/>
    <x v="3"/>
    <x v="1"/>
    <x v="18"/>
    <x v="0"/>
  </r>
  <r>
    <x v="15"/>
    <x v="2"/>
    <n v="40"/>
    <n v="2227131.98"/>
    <n v="688949"/>
    <n v="0"/>
    <d v="2018-11-04T00:00:00"/>
    <x v="44"/>
    <x v="4"/>
    <x v="2"/>
    <x v="1"/>
    <x v="15"/>
    <x v="3"/>
  </r>
  <r>
    <x v="1"/>
    <x v="3"/>
    <n v="13"/>
    <n v="1365156.28"/>
    <n v="117679"/>
    <n v="0"/>
    <d v="2019-05-05T00:00:00"/>
    <x v="4"/>
    <x v="1"/>
    <x v="3"/>
    <x v="1"/>
    <x v="1"/>
    <x v="1"/>
  </r>
  <r>
    <x v="1"/>
    <x v="1"/>
    <n v="50"/>
    <n v="2292943.4500000002"/>
    <n v="173468"/>
    <n v="0"/>
    <d v="2021-01-17T00:00:00"/>
    <x v="14"/>
    <x v="3"/>
    <x v="0"/>
    <x v="0"/>
    <x v="1"/>
    <x v="1"/>
  </r>
  <r>
    <x v="2"/>
    <x v="1"/>
    <n v="8"/>
    <n v="81.48"/>
    <n v="8"/>
    <n v="0"/>
    <d v="2020-03-29T00:00:00"/>
    <x v="42"/>
    <x v="9"/>
    <x v="1"/>
    <x v="1"/>
    <x v="2"/>
    <x v="0"/>
  </r>
  <r>
    <x v="8"/>
    <x v="2"/>
    <n v="36"/>
    <n v="-129.97999999999999"/>
    <n v="-21"/>
    <n v="0"/>
    <d v="2018-10-07T00:00:00"/>
    <x v="43"/>
    <x v="4"/>
    <x v="2"/>
    <x v="1"/>
    <x v="8"/>
    <x v="0"/>
  </r>
  <r>
    <x v="11"/>
    <x v="3"/>
    <n v="31"/>
    <n v="0"/>
    <n v="0"/>
    <n v="0"/>
    <d v="2019-09-08T00:00:00"/>
    <x v="32"/>
    <x v="6"/>
    <x v="3"/>
    <x v="1"/>
    <x v="11"/>
    <x v="0"/>
  </r>
  <r>
    <x v="1"/>
    <x v="1"/>
    <n v="29"/>
    <n v="2292897.04"/>
    <n v="174487"/>
    <n v="0"/>
    <d v="2020-08-23T00:00:00"/>
    <x v="18"/>
    <x v="11"/>
    <x v="1"/>
    <x v="1"/>
    <x v="1"/>
    <x v="1"/>
  </r>
  <r>
    <x v="4"/>
    <x v="1"/>
    <n v="8"/>
    <n v="1823.9"/>
    <n v="378"/>
    <n v="0"/>
    <d v="2020-03-29T00:00:00"/>
    <x v="42"/>
    <x v="9"/>
    <x v="1"/>
    <x v="1"/>
    <x v="4"/>
    <x v="0"/>
  </r>
  <r>
    <x v="20"/>
    <x v="4"/>
    <n v="51"/>
    <n v="6382.96"/>
    <n v="110"/>
    <n v="0"/>
    <d v="2018-01-21T00:00:00"/>
    <x v="14"/>
    <x v="3"/>
    <x v="2"/>
    <x v="0"/>
    <x v="20"/>
    <x v="0"/>
  </r>
  <r>
    <x v="12"/>
    <x v="3"/>
    <n v="47"/>
    <n v="6019289.3399999999"/>
    <n v="857706"/>
    <n v="0"/>
    <d v="2019-12-29T00:00:00"/>
    <x v="2"/>
    <x v="2"/>
    <x v="3"/>
    <x v="1"/>
    <x v="12"/>
    <x v="2"/>
  </r>
  <r>
    <x v="13"/>
    <x v="2"/>
    <n v="51"/>
    <n v="367.16"/>
    <n v="7"/>
    <n v="0"/>
    <d v="2019-01-20T00:00:00"/>
    <x v="14"/>
    <x v="3"/>
    <x v="3"/>
    <x v="0"/>
    <x v="13"/>
    <x v="0"/>
  </r>
  <r>
    <x v="13"/>
    <x v="1"/>
    <n v="35"/>
    <n v="5521"/>
    <n v="92"/>
    <n v="0"/>
    <d v="2020-10-04T00:00:00"/>
    <x v="43"/>
    <x v="4"/>
    <x v="1"/>
    <x v="1"/>
    <x v="13"/>
    <x v="0"/>
  </r>
  <r>
    <x v="9"/>
    <x v="1"/>
    <n v="24"/>
    <n v="0"/>
    <n v="0"/>
    <n v="0"/>
    <d v="2020-07-19T00:00:00"/>
    <x v="22"/>
    <x v="10"/>
    <x v="1"/>
    <x v="1"/>
    <x v="9"/>
    <x v="0"/>
  </r>
  <r>
    <x v="24"/>
    <x v="0"/>
    <n v="3"/>
    <n v="5.9"/>
    <n v="2"/>
    <n v="0"/>
    <d v="2021-02-21T00:00:00"/>
    <x v="27"/>
    <x v="0"/>
    <x v="0"/>
    <x v="0"/>
    <x v="24"/>
    <x v="0"/>
  </r>
  <r>
    <x v="25"/>
    <x v="3"/>
    <n v="45"/>
    <n v="0"/>
    <n v="0"/>
    <n v="0"/>
    <d v="2019-12-15T00:00:00"/>
    <x v="13"/>
    <x v="2"/>
    <x v="3"/>
    <x v="1"/>
    <x v="25"/>
    <x v="0"/>
  </r>
  <r>
    <x v="13"/>
    <x v="3"/>
    <n v="7"/>
    <n v="2115.86"/>
    <n v="30"/>
    <n v="0"/>
    <d v="2019-03-24T00:00:00"/>
    <x v="36"/>
    <x v="9"/>
    <x v="3"/>
    <x v="1"/>
    <x v="13"/>
    <x v="0"/>
  </r>
  <r>
    <x v="14"/>
    <x v="2"/>
    <n v="50"/>
    <n v="10810.05"/>
    <n v="580"/>
    <n v="0"/>
    <d v="2019-01-13T00:00:00"/>
    <x v="9"/>
    <x v="3"/>
    <x v="3"/>
    <x v="0"/>
    <x v="14"/>
    <x v="0"/>
  </r>
  <r>
    <x v="21"/>
    <x v="3"/>
    <n v="7"/>
    <n v="15492.96"/>
    <n v="4842"/>
    <n v="0"/>
    <d v="2019-03-24T00:00:00"/>
    <x v="36"/>
    <x v="9"/>
    <x v="3"/>
    <x v="1"/>
    <x v="21"/>
    <x v="0"/>
  </r>
  <r>
    <x v="15"/>
    <x v="2"/>
    <n v="53"/>
    <n v="1836826.7"/>
    <n v="637802"/>
    <n v="0"/>
    <d v="2019-02-03T00:00:00"/>
    <x v="24"/>
    <x v="3"/>
    <x v="3"/>
    <x v="0"/>
    <x v="15"/>
    <x v="3"/>
  </r>
  <r>
    <x v="20"/>
    <x v="2"/>
    <n v="50"/>
    <n v="3696.83"/>
    <n v="51"/>
    <n v="0"/>
    <d v="2019-01-13T00:00:00"/>
    <x v="9"/>
    <x v="3"/>
    <x v="3"/>
    <x v="0"/>
    <x v="20"/>
    <x v="0"/>
  </r>
  <r>
    <x v="24"/>
    <x v="0"/>
    <n v="4"/>
    <n v="44.25"/>
    <n v="15"/>
    <n v="0"/>
    <d v="2021-02-28T00:00:00"/>
    <x v="0"/>
    <x v="0"/>
    <x v="0"/>
    <x v="0"/>
    <x v="24"/>
    <x v="0"/>
  </r>
  <r>
    <x v="13"/>
    <x v="1"/>
    <n v="43"/>
    <n v="10245.59"/>
    <n v="170"/>
    <n v="0"/>
    <d v="2020-11-29T00:00:00"/>
    <x v="38"/>
    <x v="8"/>
    <x v="1"/>
    <x v="1"/>
    <x v="13"/>
    <x v="0"/>
  </r>
  <r>
    <x v="0"/>
    <x v="1"/>
    <n v="36"/>
    <n v="44244.480000000003"/>
    <n v="3628"/>
    <n v="0"/>
    <d v="2020-10-11T00:00:00"/>
    <x v="5"/>
    <x v="4"/>
    <x v="1"/>
    <x v="1"/>
    <x v="0"/>
    <x v="0"/>
  </r>
  <r>
    <x v="10"/>
    <x v="1"/>
    <n v="34"/>
    <n v="0"/>
    <n v="0"/>
    <n v="0"/>
    <d v="2020-09-27T00:00:00"/>
    <x v="7"/>
    <x v="6"/>
    <x v="1"/>
    <x v="1"/>
    <x v="10"/>
    <x v="0"/>
  </r>
  <r>
    <x v="15"/>
    <x v="2"/>
    <n v="15"/>
    <n v="4254123.9400000004"/>
    <n v="1091655"/>
    <n v="0"/>
    <d v="2018-05-13T00:00:00"/>
    <x v="48"/>
    <x v="5"/>
    <x v="2"/>
    <x v="1"/>
    <x v="15"/>
    <x v="3"/>
  </r>
  <r>
    <x v="20"/>
    <x v="3"/>
    <n v="37"/>
    <n v="7082.17"/>
    <n v="102"/>
    <n v="0"/>
    <d v="2019-10-20T00:00:00"/>
    <x v="33"/>
    <x v="4"/>
    <x v="3"/>
    <x v="1"/>
    <x v="20"/>
    <x v="0"/>
  </r>
  <r>
    <x v="23"/>
    <x v="0"/>
    <n v="3"/>
    <n v="383498.39"/>
    <n v="77640"/>
    <n v="558382"/>
    <d v="2021-02-21T00:00:00"/>
    <x v="27"/>
    <x v="0"/>
    <x v="0"/>
    <x v="0"/>
    <x v="23"/>
    <x v="0"/>
  </r>
  <r>
    <x v="9"/>
    <x v="3"/>
    <n v="39"/>
    <n v="0"/>
    <n v="0"/>
    <n v="0"/>
    <d v="2019-11-03T00:00:00"/>
    <x v="44"/>
    <x v="4"/>
    <x v="3"/>
    <x v="1"/>
    <x v="9"/>
    <x v="0"/>
  </r>
  <r>
    <x v="22"/>
    <x v="3"/>
    <n v="40"/>
    <n v="836099.15"/>
    <n v="279630"/>
    <n v="0"/>
    <d v="2019-11-10T00:00:00"/>
    <x v="11"/>
    <x v="8"/>
    <x v="3"/>
    <x v="1"/>
    <x v="22"/>
    <x v="5"/>
  </r>
  <r>
    <x v="7"/>
    <x v="1"/>
    <n v="50"/>
    <n v="0"/>
    <n v="0"/>
    <n v="0"/>
    <d v="2021-01-17T00:00:00"/>
    <x v="14"/>
    <x v="3"/>
    <x v="0"/>
    <x v="0"/>
    <x v="7"/>
    <x v="0"/>
  </r>
  <r>
    <x v="17"/>
    <x v="3"/>
    <n v="35"/>
    <n v="0"/>
    <n v="0"/>
    <n v="0"/>
    <d v="2019-10-06T00:00:00"/>
    <x v="43"/>
    <x v="4"/>
    <x v="3"/>
    <x v="1"/>
    <x v="17"/>
    <x v="0"/>
  </r>
  <r>
    <x v="22"/>
    <x v="3"/>
    <n v="52"/>
    <n v="859399.13"/>
    <n v="282214"/>
    <n v="0"/>
    <d v="2020-02-02T00:00:00"/>
    <x v="24"/>
    <x v="3"/>
    <x v="1"/>
    <x v="0"/>
    <x v="22"/>
    <x v="5"/>
  </r>
  <r>
    <x v="22"/>
    <x v="3"/>
    <n v="8"/>
    <n v="892995.98"/>
    <n v="290718"/>
    <n v="0"/>
    <d v="2019-03-31T00:00:00"/>
    <x v="42"/>
    <x v="9"/>
    <x v="3"/>
    <x v="1"/>
    <x v="22"/>
    <x v="5"/>
  </r>
  <r>
    <x v="5"/>
    <x v="2"/>
    <n v="45"/>
    <n v="6845.12"/>
    <n v="248"/>
    <n v="0"/>
    <d v="2018-12-09T00:00:00"/>
    <x v="35"/>
    <x v="2"/>
    <x v="2"/>
    <x v="1"/>
    <x v="5"/>
    <x v="0"/>
  </r>
  <r>
    <x v="21"/>
    <x v="1"/>
    <n v="8"/>
    <n v="31604.74"/>
    <n v="5566"/>
    <n v="0"/>
    <d v="2020-03-29T00:00:00"/>
    <x v="42"/>
    <x v="9"/>
    <x v="1"/>
    <x v="1"/>
    <x v="21"/>
    <x v="0"/>
  </r>
  <r>
    <x v="10"/>
    <x v="3"/>
    <n v="30"/>
    <n v="58565.45"/>
    <n v="674"/>
    <n v="0"/>
    <d v="2019-09-01T00:00:00"/>
    <x v="23"/>
    <x v="11"/>
    <x v="3"/>
    <x v="1"/>
    <x v="10"/>
    <x v="0"/>
  </r>
  <r>
    <x v="9"/>
    <x v="2"/>
    <n v="12"/>
    <n v="321468.71999999997"/>
    <n v="17962"/>
    <n v="0"/>
    <d v="2018-04-22T00:00:00"/>
    <x v="1"/>
    <x v="1"/>
    <x v="2"/>
    <x v="1"/>
    <x v="9"/>
    <x v="0"/>
  </r>
  <r>
    <x v="23"/>
    <x v="2"/>
    <n v="14"/>
    <n v="457350.55"/>
    <n v="39258"/>
    <n v="0"/>
    <d v="2018-05-06T00:00:00"/>
    <x v="4"/>
    <x v="1"/>
    <x v="2"/>
    <x v="1"/>
    <x v="23"/>
    <x v="0"/>
  </r>
  <r>
    <x v="4"/>
    <x v="2"/>
    <n v="44"/>
    <n v="19080.400000000001"/>
    <n v="8148"/>
    <n v="0"/>
    <d v="2018-12-02T00:00:00"/>
    <x v="38"/>
    <x v="8"/>
    <x v="2"/>
    <x v="1"/>
    <x v="4"/>
    <x v="0"/>
  </r>
  <r>
    <x v="25"/>
    <x v="2"/>
    <n v="20"/>
    <n v="1424.81"/>
    <n v="19"/>
    <n v="0"/>
    <d v="2018-06-17T00:00:00"/>
    <x v="10"/>
    <x v="7"/>
    <x v="2"/>
    <x v="1"/>
    <x v="25"/>
    <x v="0"/>
  </r>
  <r>
    <x v="6"/>
    <x v="4"/>
    <n v="50"/>
    <n v="200"/>
    <n v="2"/>
    <n v="0"/>
    <d v="2018-01-14T00:00:00"/>
    <x v="9"/>
    <x v="3"/>
    <x v="2"/>
    <x v="0"/>
    <x v="6"/>
    <x v="0"/>
  </r>
  <r>
    <x v="21"/>
    <x v="2"/>
    <n v="19"/>
    <n v="16456.439999999999"/>
    <n v="5431"/>
    <n v="0"/>
    <d v="2018-06-10T00:00:00"/>
    <x v="8"/>
    <x v="7"/>
    <x v="2"/>
    <x v="1"/>
    <x v="21"/>
    <x v="0"/>
  </r>
  <r>
    <x v="0"/>
    <x v="2"/>
    <n v="36"/>
    <n v="49673.41"/>
    <n v="4617"/>
    <n v="0"/>
    <d v="2018-10-07T00:00:00"/>
    <x v="43"/>
    <x v="4"/>
    <x v="2"/>
    <x v="1"/>
    <x v="0"/>
    <x v="0"/>
  </r>
  <r>
    <x v="12"/>
    <x v="3"/>
    <n v="28"/>
    <n v="14058633.91"/>
    <n v="1805279"/>
    <n v="0"/>
    <d v="2019-08-18T00:00:00"/>
    <x v="30"/>
    <x v="11"/>
    <x v="3"/>
    <x v="1"/>
    <x v="12"/>
    <x v="2"/>
  </r>
  <r>
    <x v="11"/>
    <x v="1"/>
    <n v="10"/>
    <n v="79602.63"/>
    <n v="820"/>
    <n v="0"/>
    <d v="2020-04-12T00:00:00"/>
    <x v="12"/>
    <x v="1"/>
    <x v="1"/>
    <x v="1"/>
    <x v="11"/>
    <x v="0"/>
  </r>
  <r>
    <x v="3"/>
    <x v="3"/>
    <n v="44"/>
    <n v="3279.44"/>
    <n v="420"/>
    <n v="0"/>
    <d v="2019-12-08T00:00:00"/>
    <x v="35"/>
    <x v="2"/>
    <x v="3"/>
    <x v="1"/>
    <x v="3"/>
    <x v="0"/>
  </r>
  <r>
    <x v="5"/>
    <x v="2"/>
    <n v="36"/>
    <n v="8216.7999999999993"/>
    <n v="300"/>
    <n v="0"/>
    <d v="2018-10-07T00:00:00"/>
    <x v="43"/>
    <x v="4"/>
    <x v="2"/>
    <x v="1"/>
    <x v="5"/>
    <x v="0"/>
  </r>
  <r>
    <x v="20"/>
    <x v="2"/>
    <n v="23"/>
    <n v="9359.93"/>
    <n v="148"/>
    <n v="0"/>
    <d v="2018-07-08T00:00:00"/>
    <x v="25"/>
    <x v="10"/>
    <x v="2"/>
    <x v="1"/>
    <x v="20"/>
    <x v="0"/>
  </r>
  <r>
    <x v="0"/>
    <x v="3"/>
    <n v="35"/>
    <n v="42574.49"/>
    <n v="3686"/>
    <n v="0"/>
    <d v="2019-10-06T00:00:00"/>
    <x v="43"/>
    <x v="4"/>
    <x v="3"/>
    <x v="1"/>
    <x v="0"/>
    <x v="0"/>
  </r>
  <r>
    <x v="9"/>
    <x v="3"/>
    <n v="42"/>
    <n v="0"/>
    <n v="0"/>
    <n v="0"/>
    <d v="2019-11-24T00:00:00"/>
    <x v="50"/>
    <x v="8"/>
    <x v="3"/>
    <x v="1"/>
    <x v="9"/>
    <x v="0"/>
  </r>
  <r>
    <x v="3"/>
    <x v="3"/>
    <n v="19"/>
    <n v="49648.51"/>
    <n v="3227"/>
    <n v="0"/>
    <d v="2019-06-16T00:00:00"/>
    <x v="10"/>
    <x v="7"/>
    <x v="3"/>
    <x v="1"/>
    <x v="3"/>
    <x v="0"/>
  </r>
  <r>
    <x v="0"/>
    <x v="4"/>
    <n v="50"/>
    <n v="51374.46"/>
    <n v="5256"/>
    <n v="0"/>
    <d v="2018-01-14T00:00:00"/>
    <x v="9"/>
    <x v="3"/>
    <x v="2"/>
    <x v="0"/>
    <x v="0"/>
    <x v="0"/>
  </r>
  <r>
    <x v="22"/>
    <x v="2"/>
    <n v="27"/>
    <n v="814829.77"/>
    <n v="265639"/>
    <n v="0"/>
    <d v="2018-08-05T00:00:00"/>
    <x v="26"/>
    <x v="10"/>
    <x v="2"/>
    <x v="1"/>
    <x v="22"/>
    <x v="5"/>
  </r>
  <r>
    <x v="6"/>
    <x v="2"/>
    <n v="10"/>
    <n v="399.95"/>
    <n v="4"/>
    <n v="0"/>
    <d v="2018-04-08T00:00:00"/>
    <x v="45"/>
    <x v="1"/>
    <x v="2"/>
    <x v="1"/>
    <x v="6"/>
    <x v="0"/>
  </r>
  <r>
    <x v="4"/>
    <x v="2"/>
    <n v="26"/>
    <n v="4496.16"/>
    <n v="693"/>
    <n v="0"/>
    <d v="2018-07-29T00:00:00"/>
    <x v="40"/>
    <x v="10"/>
    <x v="2"/>
    <x v="1"/>
    <x v="4"/>
    <x v="0"/>
  </r>
  <r>
    <x v="6"/>
    <x v="3"/>
    <n v="12"/>
    <n v="390.13"/>
    <n v="3"/>
    <n v="0"/>
    <d v="2019-04-28T00:00:00"/>
    <x v="47"/>
    <x v="1"/>
    <x v="3"/>
    <x v="1"/>
    <x v="6"/>
    <x v="0"/>
  </r>
  <r>
    <x v="7"/>
    <x v="3"/>
    <n v="1"/>
    <n v="347.38"/>
    <n v="2"/>
    <n v="0"/>
    <d v="2019-02-10T00:00:00"/>
    <x v="29"/>
    <x v="0"/>
    <x v="3"/>
    <x v="0"/>
    <x v="7"/>
    <x v="0"/>
  </r>
  <r>
    <x v="11"/>
    <x v="3"/>
    <n v="52"/>
    <n v="0"/>
    <n v="0"/>
    <n v="0"/>
    <d v="2020-02-02T00:00:00"/>
    <x v="24"/>
    <x v="3"/>
    <x v="1"/>
    <x v="0"/>
    <x v="11"/>
    <x v="0"/>
  </r>
  <r>
    <x v="19"/>
    <x v="1"/>
    <n v="3"/>
    <n v="1234101.19"/>
    <n v="284630"/>
    <n v="0"/>
    <d v="2020-02-23T00:00:00"/>
    <x v="27"/>
    <x v="0"/>
    <x v="1"/>
    <x v="0"/>
    <x v="19"/>
    <x v="4"/>
  </r>
  <r>
    <x v="4"/>
    <x v="3"/>
    <n v="33"/>
    <n v="6513.08"/>
    <n v="1194"/>
    <n v="0"/>
    <d v="2019-09-22T00:00:00"/>
    <x v="51"/>
    <x v="6"/>
    <x v="3"/>
    <x v="1"/>
    <x v="4"/>
    <x v="0"/>
  </r>
  <r>
    <x v="5"/>
    <x v="2"/>
    <n v="1"/>
    <n v="229.91"/>
    <n v="26"/>
    <n v="0"/>
    <d v="2018-02-04T00:00:00"/>
    <x v="24"/>
    <x v="3"/>
    <x v="2"/>
    <x v="0"/>
    <x v="5"/>
    <x v="0"/>
  </r>
  <r>
    <x v="11"/>
    <x v="0"/>
    <n v="1"/>
    <n v="2708.28"/>
    <n v="24"/>
    <n v="742"/>
    <d v="2021-02-07T00:00:00"/>
    <x v="29"/>
    <x v="0"/>
    <x v="0"/>
    <x v="0"/>
    <x v="11"/>
    <x v="0"/>
  </r>
  <r>
    <x v="20"/>
    <x v="3"/>
    <n v="17"/>
    <n v="8548.32"/>
    <n v="120"/>
    <n v="0"/>
    <d v="2019-06-02T00:00:00"/>
    <x v="20"/>
    <x v="5"/>
    <x v="3"/>
    <x v="1"/>
    <x v="20"/>
    <x v="0"/>
  </r>
  <r>
    <x v="15"/>
    <x v="3"/>
    <n v="44"/>
    <n v="1920021.05"/>
    <n v="653552"/>
    <n v="0"/>
    <d v="2019-12-08T00:00:00"/>
    <x v="35"/>
    <x v="2"/>
    <x v="3"/>
    <x v="1"/>
    <x v="15"/>
    <x v="3"/>
  </r>
  <r>
    <x v="2"/>
    <x v="3"/>
    <n v="34"/>
    <n v="3673.36"/>
    <n v="340"/>
    <n v="0"/>
    <d v="2019-09-29T00:00:00"/>
    <x v="7"/>
    <x v="6"/>
    <x v="3"/>
    <x v="1"/>
    <x v="2"/>
    <x v="0"/>
  </r>
  <r>
    <x v="21"/>
    <x v="1"/>
    <n v="29"/>
    <n v="35782.480000000003"/>
    <n v="6563"/>
    <n v="0"/>
    <d v="2020-08-23T00:00:00"/>
    <x v="18"/>
    <x v="11"/>
    <x v="1"/>
    <x v="1"/>
    <x v="21"/>
    <x v="0"/>
  </r>
  <r>
    <x v="25"/>
    <x v="1"/>
    <n v="9"/>
    <n v="0"/>
    <n v="0"/>
    <n v="0"/>
    <d v="2020-04-05T00:00:00"/>
    <x v="45"/>
    <x v="1"/>
    <x v="1"/>
    <x v="1"/>
    <x v="25"/>
    <x v="0"/>
  </r>
  <r>
    <x v="18"/>
    <x v="1"/>
    <n v="1"/>
    <n v="221526.56"/>
    <n v="44262"/>
    <n v="0"/>
    <d v="2020-02-09T00:00:00"/>
    <x v="29"/>
    <x v="0"/>
    <x v="1"/>
    <x v="0"/>
    <x v="18"/>
    <x v="0"/>
  </r>
  <r>
    <x v="25"/>
    <x v="4"/>
    <n v="52"/>
    <n v="449.94"/>
    <n v="6"/>
    <n v="0"/>
    <d v="2018-01-28T00:00:00"/>
    <x v="19"/>
    <x v="3"/>
    <x v="2"/>
    <x v="0"/>
    <x v="25"/>
    <x v="0"/>
  </r>
  <r>
    <x v="0"/>
    <x v="3"/>
    <n v="49"/>
    <n v="25243.96"/>
    <n v="1945"/>
    <n v="0"/>
    <d v="2020-01-12T00:00:00"/>
    <x v="9"/>
    <x v="3"/>
    <x v="1"/>
    <x v="0"/>
    <x v="0"/>
    <x v="0"/>
  </r>
  <r>
    <x v="23"/>
    <x v="3"/>
    <n v="35"/>
    <n v="165359.23000000001"/>
    <n v="56024"/>
    <n v="0"/>
    <d v="2019-10-06T00:00:00"/>
    <x v="43"/>
    <x v="4"/>
    <x v="3"/>
    <x v="1"/>
    <x v="23"/>
    <x v="0"/>
  </r>
  <r>
    <x v="2"/>
    <x v="1"/>
    <n v="48"/>
    <n v="579.16"/>
    <n v="84"/>
    <n v="0"/>
    <d v="2021-01-03T00:00:00"/>
    <x v="3"/>
    <x v="3"/>
    <x v="0"/>
    <x v="0"/>
    <x v="2"/>
    <x v="0"/>
  </r>
  <r>
    <x v="2"/>
    <x v="1"/>
    <n v="5"/>
    <n v="474.24"/>
    <n v="96"/>
    <n v="0"/>
    <d v="2020-03-08T00:00:00"/>
    <x v="39"/>
    <x v="9"/>
    <x v="1"/>
    <x v="1"/>
    <x v="2"/>
    <x v="0"/>
  </r>
  <r>
    <x v="3"/>
    <x v="1"/>
    <n v="30"/>
    <n v="23416.44"/>
    <n v="1074"/>
    <n v="0"/>
    <d v="2020-08-30T00:00:00"/>
    <x v="23"/>
    <x v="11"/>
    <x v="1"/>
    <x v="1"/>
    <x v="3"/>
    <x v="0"/>
  </r>
  <r>
    <x v="11"/>
    <x v="3"/>
    <n v="5"/>
    <n v="212.34"/>
    <n v="2"/>
    <n v="0"/>
    <d v="2019-03-10T00:00:00"/>
    <x v="39"/>
    <x v="9"/>
    <x v="3"/>
    <x v="1"/>
    <x v="11"/>
    <x v="0"/>
  </r>
  <r>
    <x v="7"/>
    <x v="3"/>
    <n v="40"/>
    <n v="0"/>
    <n v="0"/>
    <n v="0"/>
    <d v="2019-11-10T00:00:00"/>
    <x v="11"/>
    <x v="8"/>
    <x v="3"/>
    <x v="1"/>
    <x v="7"/>
    <x v="0"/>
  </r>
  <r>
    <x v="13"/>
    <x v="2"/>
    <n v="36"/>
    <n v="2097"/>
    <n v="24"/>
    <n v="0"/>
    <d v="2018-10-07T00:00:00"/>
    <x v="43"/>
    <x v="4"/>
    <x v="2"/>
    <x v="1"/>
    <x v="13"/>
    <x v="0"/>
  </r>
  <r>
    <x v="20"/>
    <x v="2"/>
    <n v="48"/>
    <n v="4510.72"/>
    <n v="64"/>
    <n v="0"/>
    <d v="2018-12-30T00:00:00"/>
    <x v="2"/>
    <x v="2"/>
    <x v="2"/>
    <x v="1"/>
    <x v="20"/>
    <x v="0"/>
  </r>
  <r>
    <x v="13"/>
    <x v="2"/>
    <n v="41"/>
    <n v="1888.58"/>
    <n v="27"/>
    <n v="0"/>
    <d v="2018-11-11T00:00:00"/>
    <x v="11"/>
    <x v="8"/>
    <x v="2"/>
    <x v="1"/>
    <x v="13"/>
    <x v="0"/>
  </r>
  <r>
    <x v="18"/>
    <x v="2"/>
    <n v="1"/>
    <n v="17484.18"/>
    <n v="3779"/>
    <n v="0"/>
    <d v="2018-02-04T00:00:00"/>
    <x v="24"/>
    <x v="3"/>
    <x v="2"/>
    <x v="0"/>
    <x v="18"/>
    <x v="0"/>
  </r>
  <r>
    <x v="12"/>
    <x v="1"/>
    <n v="9"/>
    <n v="17538624.879999999"/>
    <n v="2325669"/>
    <n v="0"/>
    <d v="2020-04-05T00:00:00"/>
    <x v="45"/>
    <x v="1"/>
    <x v="1"/>
    <x v="1"/>
    <x v="12"/>
    <x v="2"/>
  </r>
  <r>
    <x v="25"/>
    <x v="2"/>
    <n v="22"/>
    <n v="1049.8599999999999"/>
    <n v="14"/>
    <n v="0"/>
    <d v="2018-07-01T00:00:00"/>
    <x v="31"/>
    <x v="7"/>
    <x v="2"/>
    <x v="1"/>
    <x v="25"/>
    <x v="0"/>
  </r>
  <r>
    <x v="1"/>
    <x v="1"/>
    <n v="24"/>
    <n v="2112567.61"/>
    <n v="186673"/>
    <n v="0"/>
    <d v="2020-07-19T00:00:00"/>
    <x v="22"/>
    <x v="10"/>
    <x v="1"/>
    <x v="1"/>
    <x v="1"/>
    <x v="1"/>
  </r>
  <r>
    <x v="21"/>
    <x v="2"/>
    <n v="8"/>
    <n v="12879.59"/>
    <n v="4368"/>
    <n v="0"/>
    <d v="2018-03-25T00:00:00"/>
    <x v="36"/>
    <x v="9"/>
    <x v="2"/>
    <x v="1"/>
    <x v="21"/>
    <x v="0"/>
  </r>
  <r>
    <x v="21"/>
    <x v="3"/>
    <n v="23"/>
    <n v="15847.76"/>
    <n v="5207"/>
    <n v="0"/>
    <d v="2019-07-14T00:00:00"/>
    <x v="17"/>
    <x v="10"/>
    <x v="3"/>
    <x v="1"/>
    <x v="21"/>
    <x v="0"/>
  </r>
  <r>
    <x v="0"/>
    <x v="2"/>
    <n v="2"/>
    <n v="37017.93"/>
    <n v="3294"/>
    <n v="0"/>
    <d v="2018-02-11T00:00:00"/>
    <x v="29"/>
    <x v="0"/>
    <x v="2"/>
    <x v="0"/>
    <x v="0"/>
    <x v="0"/>
  </r>
  <r>
    <x v="9"/>
    <x v="3"/>
    <n v="43"/>
    <n v="0"/>
    <n v="0"/>
    <n v="0"/>
    <d v="2019-12-01T00:00:00"/>
    <x v="38"/>
    <x v="8"/>
    <x v="3"/>
    <x v="1"/>
    <x v="9"/>
    <x v="0"/>
  </r>
  <r>
    <x v="20"/>
    <x v="1"/>
    <n v="21"/>
    <n v="5018.2"/>
    <n v="72"/>
    <n v="0"/>
    <d v="2020-06-28T00:00:00"/>
    <x v="31"/>
    <x v="7"/>
    <x v="1"/>
    <x v="1"/>
    <x v="20"/>
    <x v="0"/>
  </r>
  <r>
    <x v="18"/>
    <x v="4"/>
    <n v="49"/>
    <n v="8356.11"/>
    <n v="1180"/>
    <n v="0"/>
    <d v="2018-01-07T00:00:00"/>
    <x v="3"/>
    <x v="3"/>
    <x v="2"/>
    <x v="0"/>
    <x v="18"/>
    <x v="0"/>
  </r>
  <r>
    <x v="0"/>
    <x v="3"/>
    <n v="39"/>
    <n v="45645.55"/>
    <n v="3864"/>
    <n v="0"/>
    <d v="2019-11-03T00:00:00"/>
    <x v="44"/>
    <x v="4"/>
    <x v="3"/>
    <x v="1"/>
    <x v="0"/>
    <x v="0"/>
  </r>
  <r>
    <x v="3"/>
    <x v="3"/>
    <n v="15"/>
    <n v="3733.86"/>
    <n v="135"/>
    <n v="0"/>
    <d v="2019-05-19T00:00:00"/>
    <x v="21"/>
    <x v="5"/>
    <x v="3"/>
    <x v="1"/>
    <x v="3"/>
    <x v="0"/>
  </r>
  <r>
    <x v="7"/>
    <x v="3"/>
    <n v="48"/>
    <n v="0"/>
    <n v="0"/>
    <n v="0"/>
    <d v="2020-01-05T00:00:00"/>
    <x v="3"/>
    <x v="3"/>
    <x v="1"/>
    <x v="0"/>
    <x v="7"/>
    <x v="0"/>
  </r>
  <r>
    <x v="4"/>
    <x v="2"/>
    <n v="10"/>
    <n v="7342.46"/>
    <n v="1209"/>
    <n v="0"/>
    <d v="2018-04-08T00:00:00"/>
    <x v="45"/>
    <x v="1"/>
    <x v="2"/>
    <x v="1"/>
    <x v="4"/>
    <x v="0"/>
  </r>
  <r>
    <x v="3"/>
    <x v="1"/>
    <n v="27"/>
    <n v="5824.67"/>
    <n v="273"/>
    <n v="0"/>
    <d v="2020-08-09T00:00:00"/>
    <x v="28"/>
    <x v="11"/>
    <x v="1"/>
    <x v="1"/>
    <x v="3"/>
    <x v="0"/>
  </r>
  <r>
    <x v="20"/>
    <x v="2"/>
    <n v="26"/>
    <n v="9441.32"/>
    <n v="150"/>
    <n v="0"/>
    <d v="2018-07-29T00:00:00"/>
    <x v="40"/>
    <x v="10"/>
    <x v="2"/>
    <x v="1"/>
    <x v="20"/>
    <x v="0"/>
  </r>
  <r>
    <x v="18"/>
    <x v="2"/>
    <n v="52"/>
    <n v="61790.36"/>
    <n v="8830"/>
    <n v="0"/>
    <d v="2019-01-27T00:00:00"/>
    <x v="19"/>
    <x v="3"/>
    <x v="3"/>
    <x v="0"/>
    <x v="18"/>
    <x v="0"/>
  </r>
  <r>
    <x v="14"/>
    <x v="0"/>
    <n v="1"/>
    <n v="79482.460000000006"/>
    <n v="7875"/>
    <n v="102107"/>
    <d v="2021-02-07T00:00:00"/>
    <x v="29"/>
    <x v="0"/>
    <x v="0"/>
    <x v="0"/>
    <x v="14"/>
    <x v="0"/>
  </r>
  <r>
    <x v="18"/>
    <x v="1"/>
    <n v="52"/>
    <n v="216216.05"/>
    <n v="42976"/>
    <n v="302426"/>
    <d v="2021-01-31T00:00:00"/>
    <x v="24"/>
    <x v="3"/>
    <x v="0"/>
    <x v="0"/>
    <x v="18"/>
    <x v="0"/>
  </r>
  <r>
    <x v="21"/>
    <x v="0"/>
    <n v="4"/>
    <n v="43721.49"/>
    <n v="6041"/>
    <n v="63335"/>
    <d v="2021-02-28T00:00:00"/>
    <x v="0"/>
    <x v="0"/>
    <x v="0"/>
    <x v="0"/>
    <x v="21"/>
    <x v="0"/>
  </r>
  <r>
    <x v="0"/>
    <x v="3"/>
    <n v="51"/>
    <n v="34953.68"/>
    <n v="2862"/>
    <n v="0"/>
    <d v="2020-01-26T00:00:00"/>
    <x v="19"/>
    <x v="3"/>
    <x v="1"/>
    <x v="0"/>
    <x v="0"/>
    <x v="0"/>
  </r>
  <r>
    <x v="9"/>
    <x v="2"/>
    <n v="17"/>
    <n v="308760.73"/>
    <n v="17303"/>
    <n v="0"/>
    <d v="2018-05-27T00:00:00"/>
    <x v="6"/>
    <x v="5"/>
    <x v="2"/>
    <x v="1"/>
    <x v="9"/>
    <x v="0"/>
  </r>
  <r>
    <x v="18"/>
    <x v="3"/>
    <n v="29"/>
    <n v="272437.09000000003"/>
    <n v="52684"/>
    <n v="0"/>
    <d v="2019-08-25T00:00:00"/>
    <x v="18"/>
    <x v="11"/>
    <x v="3"/>
    <x v="1"/>
    <x v="18"/>
    <x v="0"/>
  </r>
  <r>
    <x v="0"/>
    <x v="1"/>
    <n v="16"/>
    <n v="31857.88"/>
    <n v="2531"/>
    <n v="0"/>
    <d v="2020-05-24T00:00:00"/>
    <x v="6"/>
    <x v="5"/>
    <x v="1"/>
    <x v="1"/>
    <x v="0"/>
    <x v="0"/>
  </r>
  <r>
    <x v="15"/>
    <x v="1"/>
    <n v="26"/>
    <n v="3651133.39"/>
    <n v="1011578"/>
    <n v="0"/>
    <d v="2020-08-02T00:00:00"/>
    <x v="26"/>
    <x v="10"/>
    <x v="1"/>
    <x v="1"/>
    <x v="15"/>
    <x v="3"/>
  </r>
  <r>
    <x v="1"/>
    <x v="2"/>
    <n v="27"/>
    <n v="1429524.91"/>
    <n v="116211"/>
    <n v="0"/>
    <d v="2018-08-05T00:00:00"/>
    <x v="26"/>
    <x v="10"/>
    <x v="2"/>
    <x v="1"/>
    <x v="1"/>
    <x v="1"/>
  </r>
  <r>
    <x v="5"/>
    <x v="2"/>
    <n v="42"/>
    <n v="4012.11"/>
    <n v="157"/>
    <n v="0"/>
    <d v="2018-11-18T00:00:00"/>
    <x v="41"/>
    <x v="8"/>
    <x v="2"/>
    <x v="1"/>
    <x v="5"/>
    <x v="0"/>
  </r>
  <r>
    <x v="15"/>
    <x v="2"/>
    <n v="6"/>
    <n v="3323407.11"/>
    <n v="1053163"/>
    <n v="0"/>
    <d v="2018-03-11T00:00:00"/>
    <x v="39"/>
    <x v="9"/>
    <x v="2"/>
    <x v="1"/>
    <x v="15"/>
    <x v="3"/>
  </r>
  <r>
    <x v="12"/>
    <x v="3"/>
    <n v="45"/>
    <n v="7548054.8600000003"/>
    <n v="1066618"/>
    <n v="0"/>
    <d v="2019-12-15T00:00:00"/>
    <x v="13"/>
    <x v="2"/>
    <x v="3"/>
    <x v="1"/>
    <x v="12"/>
    <x v="2"/>
  </r>
  <r>
    <x v="20"/>
    <x v="2"/>
    <n v="17"/>
    <n v="-1588.47"/>
    <n v="-33"/>
    <n v="0"/>
    <d v="2018-05-27T00:00:00"/>
    <x v="6"/>
    <x v="5"/>
    <x v="2"/>
    <x v="1"/>
    <x v="20"/>
    <x v="0"/>
  </r>
  <r>
    <x v="9"/>
    <x v="1"/>
    <n v="7"/>
    <n v="0"/>
    <n v="0"/>
    <n v="0"/>
    <d v="2020-03-22T00:00:00"/>
    <x v="36"/>
    <x v="9"/>
    <x v="1"/>
    <x v="1"/>
    <x v="9"/>
    <x v="0"/>
  </r>
  <r>
    <x v="11"/>
    <x v="1"/>
    <n v="32"/>
    <n v="46028.02"/>
    <n v="482"/>
    <n v="0"/>
    <d v="2020-09-13T00:00:00"/>
    <x v="37"/>
    <x v="6"/>
    <x v="1"/>
    <x v="1"/>
    <x v="11"/>
    <x v="0"/>
  </r>
  <r>
    <x v="3"/>
    <x v="1"/>
    <n v="15"/>
    <n v="22482.91"/>
    <n v="1109"/>
    <n v="0"/>
    <d v="2020-05-17T00:00:00"/>
    <x v="21"/>
    <x v="5"/>
    <x v="1"/>
    <x v="1"/>
    <x v="3"/>
    <x v="0"/>
  </r>
  <r>
    <x v="19"/>
    <x v="3"/>
    <n v="12"/>
    <n v="2762828.27"/>
    <n v="624811"/>
    <n v="0"/>
    <d v="2019-04-28T00:00:00"/>
    <x v="47"/>
    <x v="1"/>
    <x v="3"/>
    <x v="1"/>
    <x v="19"/>
    <x v="4"/>
  </r>
  <r>
    <x v="16"/>
    <x v="1"/>
    <n v="17"/>
    <n v="0"/>
    <n v="0"/>
    <n v="0"/>
    <d v="2020-05-31T00:00:00"/>
    <x v="20"/>
    <x v="5"/>
    <x v="1"/>
    <x v="1"/>
    <x v="16"/>
    <x v="0"/>
  </r>
  <r>
    <x v="13"/>
    <x v="1"/>
    <n v="14"/>
    <n v="22965.96"/>
    <n v="541"/>
    <n v="0"/>
    <d v="2020-05-10T00:00:00"/>
    <x v="48"/>
    <x v="5"/>
    <x v="1"/>
    <x v="1"/>
    <x v="13"/>
    <x v="0"/>
  </r>
  <r>
    <x v="10"/>
    <x v="3"/>
    <n v="46"/>
    <n v="692.61"/>
    <n v="25"/>
    <n v="0"/>
    <d v="2019-12-22T00:00:00"/>
    <x v="46"/>
    <x v="2"/>
    <x v="3"/>
    <x v="1"/>
    <x v="10"/>
    <x v="0"/>
  </r>
  <r>
    <x v="13"/>
    <x v="2"/>
    <n v="33"/>
    <n v="1148.6300000000001"/>
    <n v="16"/>
    <n v="0"/>
    <d v="2018-09-16T00:00:00"/>
    <x v="37"/>
    <x v="6"/>
    <x v="2"/>
    <x v="1"/>
    <x v="13"/>
    <x v="0"/>
  </r>
  <r>
    <x v="10"/>
    <x v="3"/>
    <n v="32"/>
    <n v="43910.71"/>
    <n v="580"/>
    <n v="0"/>
    <d v="2019-09-15T00:00:00"/>
    <x v="37"/>
    <x v="6"/>
    <x v="3"/>
    <x v="1"/>
    <x v="10"/>
    <x v="0"/>
  </r>
  <r>
    <x v="3"/>
    <x v="3"/>
    <n v="17"/>
    <n v="34720.639999999999"/>
    <n v="5988"/>
    <n v="0"/>
    <d v="2019-06-02T00:00:00"/>
    <x v="20"/>
    <x v="5"/>
    <x v="3"/>
    <x v="1"/>
    <x v="3"/>
    <x v="0"/>
  </r>
  <r>
    <x v="14"/>
    <x v="1"/>
    <n v="35"/>
    <n v="108152.07"/>
    <n v="15535"/>
    <n v="0"/>
    <d v="2020-10-04T00:00:00"/>
    <x v="43"/>
    <x v="4"/>
    <x v="1"/>
    <x v="1"/>
    <x v="14"/>
    <x v="0"/>
  </r>
  <r>
    <x v="15"/>
    <x v="3"/>
    <n v="5"/>
    <n v="2340867.52"/>
    <n v="750044"/>
    <n v="0"/>
    <d v="2019-03-10T00:00:00"/>
    <x v="39"/>
    <x v="9"/>
    <x v="3"/>
    <x v="1"/>
    <x v="15"/>
    <x v="3"/>
  </r>
  <r>
    <x v="19"/>
    <x v="1"/>
    <n v="39"/>
    <n v="1811299.82"/>
    <n v="398991"/>
    <n v="0"/>
    <d v="2020-11-01T00:00:00"/>
    <x v="44"/>
    <x v="4"/>
    <x v="1"/>
    <x v="1"/>
    <x v="19"/>
    <x v="4"/>
  </r>
  <r>
    <x v="13"/>
    <x v="0"/>
    <n v="1"/>
    <n v="14213.79"/>
    <n v="205"/>
    <n v="0"/>
    <d v="2021-02-07T00:00:00"/>
    <x v="29"/>
    <x v="0"/>
    <x v="0"/>
    <x v="0"/>
    <x v="13"/>
    <x v="0"/>
  </r>
  <r>
    <x v="19"/>
    <x v="1"/>
    <n v="19"/>
    <n v="4622654.12"/>
    <n v="1033582"/>
    <n v="0"/>
    <d v="2020-06-14T00:00:00"/>
    <x v="10"/>
    <x v="7"/>
    <x v="1"/>
    <x v="1"/>
    <x v="19"/>
    <x v="4"/>
  </r>
  <r>
    <x v="21"/>
    <x v="1"/>
    <n v="15"/>
    <n v="32770.06"/>
    <n v="6864"/>
    <n v="0"/>
    <d v="2020-05-17T00:00:00"/>
    <x v="21"/>
    <x v="5"/>
    <x v="1"/>
    <x v="1"/>
    <x v="21"/>
    <x v="0"/>
  </r>
  <r>
    <x v="13"/>
    <x v="1"/>
    <n v="11"/>
    <n v="12532.81"/>
    <n v="249"/>
    <n v="0"/>
    <d v="2020-04-19T00:00:00"/>
    <x v="1"/>
    <x v="1"/>
    <x v="1"/>
    <x v="1"/>
    <x v="13"/>
    <x v="0"/>
  </r>
  <r>
    <x v="11"/>
    <x v="4"/>
    <n v="50"/>
    <n v="107.47"/>
    <n v="1"/>
    <n v="0"/>
    <d v="2018-01-14T00:00:00"/>
    <x v="9"/>
    <x v="3"/>
    <x v="2"/>
    <x v="0"/>
    <x v="11"/>
    <x v="0"/>
  </r>
  <r>
    <x v="15"/>
    <x v="2"/>
    <n v="10"/>
    <n v="3605476.61"/>
    <n v="1053353"/>
    <n v="0"/>
    <d v="2018-04-08T00:00:00"/>
    <x v="45"/>
    <x v="1"/>
    <x v="2"/>
    <x v="1"/>
    <x v="15"/>
    <x v="3"/>
  </r>
  <r>
    <x v="25"/>
    <x v="3"/>
    <n v="23"/>
    <n v="0"/>
    <n v="0"/>
    <n v="0"/>
    <d v="2019-07-14T00:00:00"/>
    <x v="17"/>
    <x v="10"/>
    <x v="3"/>
    <x v="1"/>
    <x v="25"/>
    <x v="0"/>
  </r>
  <r>
    <x v="9"/>
    <x v="2"/>
    <n v="40"/>
    <n v="4076.31"/>
    <n v="1448"/>
    <n v="0"/>
    <d v="2018-11-04T00:00:00"/>
    <x v="44"/>
    <x v="4"/>
    <x v="2"/>
    <x v="1"/>
    <x v="9"/>
    <x v="0"/>
  </r>
  <r>
    <x v="11"/>
    <x v="1"/>
    <n v="7"/>
    <n v="30286.04"/>
    <n v="311"/>
    <n v="0"/>
    <d v="2020-03-22T00:00:00"/>
    <x v="36"/>
    <x v="9"/>
    <x v="1"/>
    <x v="1"/>
    <x v="11"/>
    <x v="0"/>
  </r>
  <r>
    <x v="4"/>
    <x v="2"/>
    <n v="48"/>
    <n v="14383.28"/>
    <n v="5974"/>
    <n v="0"/>
    <d v="2018-12-30T00:00:00"/>
    <x v="2"/>
    <x v="2"/>
    <x v="2"/>
    <x v="1"/>
    <x v="4"/>
    <x v="0"/>
  </r>
  <r>
    <x v="11"/>
    <x v="2"/>
    <n v="51"/>
    <n v="0"/>
    <n v="0"/>
    <n v="0"/>
    <d v="2019-01-20T00:00:00"/>
    <x v="14"/>
    <x v="3"/>
    <x v="3"/>
    <x v="0"/>
    <x v="11"/>
    <x v="0"/>
  </r>
  <r>
    <x v="13"/>
    <x v="3"/>
    <n v="37"/>
    <n v="3156.41"/>
    <n v="41"/>
    <n v="0"/>
    <d v="2019-10-20T00:00:00"/>
    <x v="33"/>
    <x v="4"/>
    <x v="3"/>
    <x v="1"/>
    <x v="13"/>
    <x v="0"/>
  </r>
  <r>
    <x v="22"/>
    <x v="1"/>
    <n v="14"/>
    <n v="1282252.8600000001"/>
    <n v="414826"/>
    <n v="0"/>
    <d v="2020-05-10T00:00:00"/>
    <x v="48"/>
    <x v="5"/>
    <x v="1"/>
    <x v="1"/>
    <x v="22"/>
    <x v="5"/>
  </r>
  <r>
    <x v="1"/>
    <x v="3"/>
    <n v="33"/>
    <n v="1321759.3400000001"/>
    <n v="121122"/>
    <n v="0"/>
    <d v="2019-09-22T00:00:00"/>
    <x v="51"/>
    <x v="6"/>
    <x v="3"/>
    <x v="1"/>
    <x v="1"/>
    <x v="1"/>
  </r>
  <r>
    <x v="4"/>
    <x v="3"/>
    <n v="5"/>
    <n v="10256.17"/>
    <n v="2441"/>
    <n v="0"/>
    <d v="2019-03-10T00:00:00"/>
    <x v="39"/>
    <x v="9"/>
    <x v="3"/>
    <x v="1"/>
    <x v="4"/>
    <x v="0"/>
  </r>
  <r>
    <x v="14"/>
    <x v="2"/>
    <n v="34"/>
    <n v="31085.06"/>
    <n v="1634"/>
    <n v="0"/>
    <d v="2018-09-23T00:00:00"/>
    <x v="51"/>
    <x v="6"/>
    <x v="2"/>
    <x v="1"/>
    <x v="14"/>
    <x v="0"/>
  </r>
  <r>
    <x v="10"/>
    <x v="3"/>
    <n v="51"/>
    <n v="861"/>
    <n v="26"/>
    <n v="0"/>
    <d v="2020-01-26T00:00:00"/>
    <x v="19"/>
    <x v="3"/>
    <x v="1"/>
    <x v="0"/>
    <x v="10"/>
    <x v="0"/>
  </r>
  <r>
    <x v="12"/>
    <x v="1"/>
    <n v="16"/>
    <n v="32053570.829999998"/>
    <n v="3858791"/>
    <n v="0"/>
    <d v="2020-05-24T00:00:00"/>
    <x v="6"/>
    <x v="5"/>
    <x v="1"/>
    <x v="1"/>
    <x v="12"/>
    <x v="2"/>
  </r>
  <r>
    <x v="18"/>
    <x v="2"/>
    <n v="12"/>
    <n v="23805.26"/>
    <n v="3890"/>
    <n v="0"/>
    <d v="2018-04-22T00:00:00"/>
    <x v="1"/>
    <x v="1"/>
    <x v="2"/>
    <x v="1"/>
    <x v="18"/>
    <x v="0"/>
  </r>
  <r>
    <x v="8"/>
    <x v="2"/>
    <n v="14"/>
    <n v="-5.41"/>
    <n v="-2"/>
    <n v="0"/>
    <d v="2018-05-06T00:00:00"/>
    <x v="4"/>
    <x v="1"/>
    <x v="2"/>
    <x v="1"/>
    <x v="8"/>
    <x v="0"/>
  </r>
  <r>
    <x v="9"/>
    <x v="3"/>
    <n v="47"/>
    <n v="0"/>
    <n v="0"/>
    <n v="0"/>
    <d v="2019-12-29T00:00:00"/>
    <x v="2"/>
    <x v="2"/>
    <x v="3"/>
    <x v="1"/>
    <x v="9"/>
    <x v="0"/>
  </r>
  <r>
    <x v="23"/>
    <x v="2"/>
    <n v="18"/>
    <n v="352154.71"/>
    <n v="30462"/>
    <n v="0"/>
    <d v="2018-06-03T00:00:00"/>
    <x v="20"/>
    <x v="5"/>
    <x v="2"/>
    <x v="1"/>
    <x v="23"/>
    <x v="0"/>
  </r>
  <r>
    <x v="23"/>
    <x v="2"/>
    <n v="51"/>
    <n v="196311.97"/>
    <n v="59773"/>
    <n v="0"/>
    <d v="2019-01-20T00:00:00"/>
    <x v="14"/>
    <x v="3"/>
    <x v="3"/>
    <x v="0"/>
    <x v="23"/>
    <x v="0"/>
  </r>
  <r>
    <x v="22"/>
    <x v="2"/>
    <n v="31"/>
    <n v="849552.67"/>
    <n v="272125"/>
    <n v="0"/>
    <d v="2018-09-02T00:00:00"/>
    <x v="23"/>
    <x v="11"/>
    <x v="2"/>
    <x v="1"/>
    <x v="22"/>
    <x v="5"/>
  </r>
  <r>
    <x v="14"/>
    <x v="1"/>
    <n v="40"/>
    <n v="69240.41"/>
    <n v="11994"/>
    <n v="0"/>
    <d v="2020-11-08T00:00:00"/>
    <x v="11"/>
    <x v="8"/>
    <x v="1"/>
    <x v="1"/>
    <x v="14"/>
    <x v="0"/>
  </r>
  <r>
    <x v="5"/>
    <x v="2"/>
    <n v="53"/>
    <n v="4777.9799999999996"/>
    <n v="157"/>
    <n v="0"/>
    <d v="2019-02-03T00:00:00"/>
    <x v="24"/>
    <x v="3"/>
    <x v="3"/>
    <x v="0"/>
    <x v="5"/>
    <x v="0"/>
  </r>
  <r>
    <x v="22"/>
    <x v="3"/>
    <n v="28"/>
    <n v="788869.01"/>
    <n v="286309"/>
    <n v="0"/>
    <d v="2019-08-18T00:00:00"/>
    <x v="30"/>
    <x v="11"/>
    <x v="3"/>
    <x v="1"/>
    <x v="22"/>
    <x v="5"/>
  </r>
  <r>
    <x v="15"/>
    <x v="2"/>
    <n v="25"/>
    <n v="2919796.31"/>
    <n v="781648"/>
    <n v="0"/>
    <d v="2018-07-22T00:00:00"/>
    <x v="22"/>
    <x v="10"/>
    <x v="2"/>
    <x v="1"/>
    <x v="15"/>
    <x v="3"/>
  </r>
  <r>
    <x v="13"/>
    <x v="3"/>
    <n v="34"/>
    <n v="738.8"/>
    <n v="17"/>
    <n v="0"/>
    <d v="2019-09-29T00:00:00"/>
    <x v="7"/>
    <x v="6"/>
    <x v="3"/>
    <x v="1"/>
    <x v="13"/>
    <x v="0"/>
  </r>
  <r>
    <x v="24"/>
    <x v="1"/>
    <n v="51"/>
    <n v="60.65"/>
    <n v="21"/>
    <n v="0"/>
    <d v="2021-01-24T00:00:00"/>
    <x v="19"/>
    <x v="3"/>
    <x v="0"/>
    <x v="0"/>
    <x v="24"/>
    <x v="0"/>
  </r>
  <r>
    <x v="23"/>
    <x v="2"/>
    <n v="39"/>
    <n v="183523.76"/>
    <n v="42567"/>
    <n v="0"/>
    <d v="2018-10-28T00:00:00"/>
    <x v="49"/>
    <x v="4"/>
    <x v="2"/>
    <x v="1"/>
    <x v="23"/>
    <x v="0"/>
  </r>
  <r>
    <x v="5"/>
    <x v="2"/>
    <n v="23"/>
    <n v="9254.26"/>
    <n v="337"/>
    <n v="0"/>
    <d v="2018-07-08T00:00:00"/>
    <x v="25"/>
    <x v="10"/>
    <x v="2"/>
    <x v="1"/>
    <x v="5"/>
    <x v="0"/>
  </r>
  <r>
    <x v="4"/>
    <x v="3"/>
    <n v="51"/>
    <n v="4777.2700000000004"/>
    <n v="844"/>
    <n v="0"/>
    <d v="2020-01-26T00:00:00"/>
    <x v="19"/>
    <x v="3"/>
    <x v="1"/>
    <x v="0"/>
    <x v="4"/>
    <x v="0"/>
  </r>
  <r>
    <x v="25"/>
    <x v="2"/>
    <n v="11"/>
    <n v="1785.12"/>
    <n v="24"/>
    <n v="0"/>
    <d v="2018-04-15T00:00:00"/>
    <x v="12"/>
    <x v="1"/>
    <x v="2"/>
    <x v="1"/>
    <x v="25"/>
    <x v="0"/>
  </r>
  <r>
    <x v="5"/>
    <x v="1"/>
    <n v="21"/>
    <n v="5954.98"/>
    <n v="212"/>
    <n v="0"/>
    <d v="2020-06-28T00:00:00"/>
    <x v="31"/>
    <x v="7"/>
    <x v="1"/>
    <x v="1"/>
    <x v="5"/>
    <x v="0"/>
  </r>
  <r>
    <x v="5"/>
    <x v="2"/>
    <n v="4"/>
    <n v="459.16"/>
    <n v="28"/>
    <n v="0"/>
    <d v="2018-02-25T00:00:00"/>
    <x v="27"/>
    <x v="0"/>
    <x v="2"/>
    <x v="0"/>
    <x v="5"/>
    <x v="0"/>
  </r>
  <r>
    <x v="11"/>
    <x v="2"/>
    <n v="40"/>
    <n v="109.45"/>
    <n v="1"/>
    <n v="0"/>
    <d v="2018-11-04T00:00:00"/>
    <x v="44"/>
    <x v="4"/>
    <x v="2"/>
    <x v="1"/>
    <x v="11"/>
    <x v="0"/>
  </r>
  <r>
    <x v="18"/>
    <x v="1"/>
    <n v="32"/>
    <n v="318587.92"/>
    <n v="62516"/>
    <n v="0"/>
    <d v="2020-09-13T00:00:00"/>
    <x v="37"/>
    <x v="6"/>
    <x v="1"/>
    <x v="1"/>
    <x v="18"/>
    <x v="0"/>
  </r>
  <r>
    <x v="2"/>
    <x v="3"/>
    <n v="37"/>
    <n v="0"/>
    <n v="0"/>
    <n v="0"/>
    <d v="2019-10-20T00:00:00"/>
    <x v="33"/>
    <x v="4"/>
    <x v="3"/>
    <x v="1"/>
    <x v="2"/>
    <x v="0"/>
  </r>
  <r>
    <x v="6"/>
    <x v="2"/>
    <n v="36"/>
    <n v="490"/>
    <n v="4"/>
    <n v="0"/>
    <d v="2018-10-07T00:00:00"/>
    <x v="43"/>
    <x v="4"/>
    <x v="2"/>
    <x v="1"/>
    <x v="6"/>
    <x v="0"/>
  </r>
  <r>
    <x v="20"/>
    <x v="2"/>
    <n v="41"/>
    <n v="5291.95"/>
    <n v="83"/>
    <n v="0"/>
    <d v="2018-11-11T00:00:00"/>
    <x v="11"/>
    <x v="8"/>
    <x v="2"/>
    <x v="1"/>
    <x v="20"/>
    <x v="0"/>
  </r>
  <r>
    <x v="0"/>
    <x v="3"/>
    <n v="38"/>
    <n v="42604.35"/>
    <n v="3551"/>
    <n v="0"/>
    <d v="2019-10-27T00:00:00"/>
    <x v="49"/>
    <x v="4"/>
    <x v="3"/>
    <x v="1"/>
    <x v="0"/>
    <x v="0"/>
  </r>
  <r>
    <x v="9"/>
    <x v="3"/>
    <n v="33"/>
    <n v="-24.11"/>
    <n v="-1"/>
    <n v="0"/>
    <d v="2019-09-22T00:00:00"/>
    <x v="51"/>
    <x v="6"/>
    <x v="3"/>
    <x v="1"/>
    <x v="9"/>
    <x v="0"/>
  </r>
  <r>
    <x v="15"/>
    <x v="1"/>
    <n v="12"/>
    <n v="6080606.2000000002"/>
    <n v="1692192"/>
    <n v="0"/>
    <d v="2020-04-26T00:00:00"/>
    <x v="47"/>
    <x v="1"/>
    <x v="1"/>
    <x v="1"/>
    <x v="15"/>
    <x v="3"/>
  </r>
  <r>
    <x v="17"/>
    <x v="2"/>
    <n v="40"/>
    <n v="0"/>
    <n v="0"/>
    <n v="0"/>
    <d v="2018-11-04T00:00:00"/>
    <x v="44"/>
    <x v="4"/>
    <x v="2"/>
    <x v="1"/>
    <x v="17"/>
    <x v="0"/>
  </r>
  <r>
    <x v="21"/>
    <x v="2"/>
    <n v="45"/>
    <n v="10023.34"/>
    <n v="3407"/>
    <n v="0"/>
    <d v="2018-12-09T00:00:00"/>
    <x v="35"/>
    <x v="2"/>
    <x v="2"/>
    <x v="1"/>
    <x v="21"/>
    <x v="0"/>
  </r>
  <r>
    <x v="15"/>
    <x v="2"/>
    <n v="8"/>
    <n v="3342613.24"/>
    <n v="1050128"/>
    <n v="0"/>
    <d v="2018-03-25T00:00:00"/>
    <x v="36"/>
    <x v="9"/>
    <x v="2"/>
    <x v="1"/>
    <x v="15"/>
    <x v="3"/>
  </r>
  <r>
    <x v="19"/>
    <x v="3"/>
    <n v="6"/>
    <n v="1523493.46"/>
    <n v="356095"/>
    <n v="0"/>
    <d v="2019-03-17T00:00:00"/>
    <x v="16"/>
    <x v="9"/>
    <x v="3"/>
    <x v="1"/>
    <x v="19"/>
    <x v="4"/>
  </r>
  <r>
    <x v="21"/>
    <x v="3"/>
    <n v="38"/>
    <n v="26118.12"/>
    <n v="4480"/>
    <n v="0"/>
    <d v="2019-10-27T00:00:00"/>
    <x v="49"/>
    <x v="4"/>
    <x v="3"/>
    <x v="1"/>
    <x v="21"/>
    <x v="0"/>
  </r>
  <r>
    <x v="20"/>
    <x v="1"/>
    <n v="40"/>
    <n v="6637.29"/>
    <n v="91"/>
    <n v="0"/>
    <d v="2020-11-08T00:00:00"/>
    <x v="11"/>
    <x v="8"/>
    <x v="1"/>
    <x v="1"/>
    <x v="20"/>
    <x v="0"/>
  </r>
  <r>
    <x v="13"/>
    <x v="2"/>
    <n v="53"/>
    <n v="1680.18"/>
    <n v="47"/>
    <n v="0"/>
    <d v="2019-02-03T00:00:00"/>
    <x v="24"/>
    <x v="3"/>
    <x v="3"/>
    <x v="0"/>
    <x v="13"/>
    <x v="0"/>
  </r>
  <r>
    <x v="9"/>
    <x v="3"/>
    <n v="41"/>
    <n v="0"/>
    <n v="0"/>
    <n v="0"/>
    <d v="2019-11-17T00:00:00"/>
    <x v="41"/>
    <x v="8"/>
    <x v="3"/>
    <x v="1"/>
    <x v="9"/>
    <x v="0"/>
  </r>
  <r>
    <x v="6"/>
    <x v="2"/>
    <n v="16"/>
    <n v="140"/>
    <n v="2"/>
    <n v="0"/>
    <d v="2018-05-20T00:00:00"/>
    <x v="21"/>
    <x v="5"/>
    <x v="2"/>
    <x v="1"/>
    <x v="6"/>
    <x v="0"/>
  </r>
  <r>
    <x v="22"/>
    <x v="3"/>
    <n v="43"/>
    <n v="681471.64"/>
    <n v="229577"/>
    <n v="0"/>
    <d v="2019-12-01T00:00:00"/>
    <x v="38"/>
    <x v="8"/>
    <x v="3"/>
    <x v="1"/>
    <x v="22"/>
    <x v="5"/>
  </r>
  <r>
    <x v="4"/>
    <x v="2"/>
    <n v="1"/>
    <n v="6729.4"/>
    <n v="1211"/>
    <n v="0"/>
    <d v="2018-02-04T00:00:00"/>
    <x v="24"/>
    <x v="3"/>
    <x v="2"/>
    <x v="0"/>
    <x v="4"/>
    <x v="0"/>
  </r>
  <r>
    <x v="21"/>
    <x v="1"/>
    <n v="4"/>
    <n v="30599.759999999998"/>
    <n v="5260"/>
    <n v="0"/>
    <d v="2020-03-01T00:00:00"/>
    <x v="0"/>
    <x v="0"/>
    <x v="1"/>
    <x v="0"/>
    <x v="21"/>
    <x v="0"/>
  </r>
  <r>
    <x v="11"/>
    <x v="1"/>
    <n v="49"/>
    <n v="4176.8500000000004"/>
    <n v="38"/>
    <n v="0"/>
    <d v="2021-01-10T00:00:00"/>
    <x v="9"/>
    <x v="3"/>
    <x v="0"/>
    <x v="0"/>
    <x v="11"/>
    <x v="0"/>
  </r>
  <r>
    <x v="20"/>
    <x v="1"/>
    <n v="33"/>
    <n v="8274.5"/>
    <n v="113"/>
    <n v="0"/>
    <d v="2020-09-20T00:00:00"/>
    <x v="51"/>
    <x v="6"/>
    <x v="1"/>
    <x v="1"/>
    <x v="20"/>
    <x v="0"/>
  </r>
  <r>
    <x v="21"/>
    <x v="3"/>
    <n v="21"/>
    <n v="16068.95"/>
    <n v="5454"/>
    <n v="0"/>
    <d v="2019-06-30T00:00:00"/>
    <x v="31"/>
    <x v="7"/>
    <x v="3"/>
    <x v="1"/>
    <x v="21"/>
    <x v="0"/>
  </r>
  <r>
    <x v="25"/>
    <x v="3"/>
    <n v="10"/>
    <n v="661.44"/>
    <n v="8"/>
    <n v="0"/>
    <d v="2019-04-14T00:00:00"/>
    <x v="12"/>
    <x v="1"/>
    <x v="3"/>
    <x v="1"/>
    <x v="25"/>
    <x v="0"/>
  </r>
  <r>
    <x v="14"/>
    <x v="3"/>
    <n v="3"/>
    <n v="22539.31"/>
    <n v="1408"/>
    <n v="0"/>
    <d v="2019-02-24T00:00:00"/>
    <x v="27"/>
    <x v="0"/>
    <x v="3"/>
    <x v="0"/>
    <x v="14"/>
    <x v="0"/>
  </r>
  <r>
    <x v="25"/>
    <x v="1"/>
    <n v="2"/>
    <n v="0"/>
    <n v="0"/>
    <n v="0"/>
    <d v="2020-02-16T00:00:00"/>
    <x v="34"/>
    <x v="0"/>
    <x v="1"/>
    <x v="0"/>
    <x v="25"/>
    <x v="0"/>
  </r>
  <r>
    <x v="7"/>
    <x v="2"/>
    <n v="21"/>
    <n v="225"/>
    <n v="1"/>
    <n v="0"/>
    <d v="2018-06-24T00:00:00"/>
    <x v="15"/>
    <x v="7"/>
    <x v="2"/>
    <x v="1"/>
    <x v="7"/>
    <x v="0"/>
  </r>
  <r>
    <x v="11"/>
    <x v="1"/>
    <n v="46"/>
    <n v="4741.18"/>
    <n v="49"/>
    <n v="0"/>
    <d v="2020-12-20T00:00:00"/>
    <x v="46"/>
    <x v="2"/>
    <x v="1"/>
    <x v="1"/>
    <x v="11"/>
    <x v="0"/>
  </r>
  <r>
    <x v="12"/>
    <x v="3"/>
    <n v="46"/>
    <n v="7072866.0099999998"/>
    <n v="1003994"/>
    <n v="0"/>
    <d v="2019-12-22T00:00:00"/>
    <x v="46"/>
    <x v="2"/>
    <x v="3"/>
    <x v="1"/>
    <x v="12"/>
    <x v="2"/>
  </r>
  <r>
    <x v="1"/>
    <x v="2"/>
    <n v="45"/>
    <n v="1391876.35"/>
    <n v="117604"/>
    <n v="0"/>
    <d v="2018-12-09T00:00:00"/>
    <x v="35"/>
    <x v="2"/>
    <x v="2"/>
    <x v="1"/>
    <x v="1"/>
    <x v="1"/>
  </r>
  <r>
    <x v="21"/>
    <x v="1"/>
    <n v="32"/>
    <n v="32851.370000000003"/>
    <n v="6584"/>
    <n v="0"/>
    <d v="2020-09-13T00:00:00"/>
    <x v="37"/>
    <x v="6"/>
    <x v="1"/>
    <x v="1"/>
    <x v="21"/>
    <x v="0"/>
  </r>
  <r>
    <x v="18"/>
    <x v="2"/>
    <n v="50"/>
    <n v="37870.769999999997"/>
    <n v="5351"/>
    <n v="0"/>
    <d v="2019-01-13T00:00:00"/>
    <x v="9"/>
    <x v="3"/>
    <x v="3"/>
    <x v="0"/>
    <x v="18"/>
    <x v="0"/>
  </r>
  <r>
    <x v="12"/>
    <x v="3"/>
    <n v="37"/>
    <n v="12727195.17"/>
    <n v="1677813"/>
    <n v="0"/>
    <d v="2019-10-20T00:00:00"/>
    <x v="33"/>
    <x v="4"/>
    <x v="3"/>
    <x v="1"/>
    <x v="12"/>
    <x v="2"/>
  </r>
  <r>
    <x v="21"/>
    <x v="1"/>
    <n v="47"/>
    <n v="26842.62"/>
    <n v="3750"/>
    <n v="0"/>
    <d v="2020-12-27T00:00:00"/>
    <x v="2"/>
    <x v="2"/>
    <x v="1"/>
    <x v="1"/>
    <x v="21"/>
    <x v="0"/>
  </r>
  <r>
    <x v="25"/>
    <x v="1"/>
    <n v="11"/>
    <n v="0"/>
    <n v="0"/>
    <n v="0"/>
    <d v="2020-04-19T00:00:00"/>
    <x v="1"/>
    <x v="1"/>
    <x v="1"/>
    <x v="1"/>
    <x v="25"/>
    <x v="0"/>
  </r>
  <r>
    <x v="18"/>
    <x v="1"/>
    <n v="12"/>
    <n v="289789.06"/>
    <n v="60088"/>
    <n v="0"/>
    <d v="2020-04-26T00:00:00"/>
    <x v="47"/>
    <x v="1"/>
    <x v="1"/>
    <x v="1"/>
    <x v="18"/>
    <x v="0"/>
  </r>
  <r>
    <x v="20"/>
    <x v="1"/>
    <n v="31"/>
    <n v="8555.1299999999992"/>
    <n v="118"/>
    <n v="0"/>
    <d v="2020-09-06T00:00:00"/>
    <x v="32"/>
    <x v="6"/>
    <x v="1"/>
    <x v="1"/>
    <x v="20"/>
    <x v="0"/>
  </r>
  <r>
    <x v="25"/>
    <x v="3"/>
    <n v="39"/>
    <n v="0"/>
    <n v="0"/>
    <n v="0"/>
    <d v="2019-11-03T00:00:00"/>
    <x v="44"/>
    <x v="4"/>
    <x v="3"/>
    <x v="1"/>
    <x v="25"/>
    <x v="0"/>
  </r>
  <r>
    <x v="25"/>
    <x v="2"/>
    <n v="42"/>
    <n v="248.04"/>
    <n v="3"/>
    <n v="0"/>
    <d v="2018-11-18T00:00:00"/>
    <x v="41"/>
    <x v="8"/>
    <x v="2"/>
    <x v="1"/>
    <x v="25"/>
    <x v="0"/>
  </r>
  <r>
    <x v="5"/>
    <x v="3"/>
    <n v="46"/>
    <n v="3601.53"/>
    <n v="115"/>
    <n v="0"/>
    <d v="2019-12-22T00:00:00"/>
    <x v="46"/>
    <x v="2"/>
    <x v="3"/>
    <x v="1"/>
    <x v="5"/>
    <x v="0"/>
  </r>
  <r>
    <x v="9"/>
    <x v="2"/>
    <n v="53"/>
    <n v="-522.04999999999995"/>
    <n v="-39"/>
    <n v="0"/>
    <d v="2019-02-03T00:00:00"/>
    <x v="24"/>
    <x v="3"/>
    <x v="3"/>
    <x v="0"/>
    <x v="9"/>
    <x v="0"/>
  </r>
  <r>
    <x v="7"/>
    <x v="2"/>
    <n v="39"/>
    <n v="0"/>
    <n v="0"/>
    <n v="0"/>
    <d v="2018-10-28T00:00:00"/>
    <x v="49"/>
    <x v="4"/>
    <x v="2"/>
    <x v="1"/>
    <x v="7"/>
    <x v="0"/>
  </r>
  <r>
    <x v="4"/>
    <x v="3"/>
    <n v="29"/>
    <n v="4944.22"/>
    <n v="959"/>
    <n v="0"/>
    <d v="2019-08-25T00:00:00"/>
    <x v="18"/>
    <x v="11"/>
    <x v="3"/>
    <x v="1"/>
    <x v="4"/>
    <x v="0"/>
  </r>
  <r>
    <x v="6"/>
    <x v="3"/>
    <n v="40"/>
    <n v="543.80999999999995"/>
    <n v="57"/>
    <n v="0"/>
    <d v="2019-11-10T00:00:00"/>
    <x v="11"/>
    <x v="8"/>
    <x v="3"/>
    <x v="1"/>
    <x v="6"/>
    <x v="0"/>
  </r>
  <r>
    <x v="25"/>
    <x v="3"/>
    <n v="25"/>
    <n v="0"/>
    <n v="0"/>
    <n v="0"/>
    <d v="2019-07-28T00:00:00"/>
    <x v="40"/>
    <x v="10"/>
    <x v="3"/>
    <x v="1"/>
    <x v="25"/>
    <x v="0"/>
  </r>
  <r>
    <x v="7"/>
    <x v="2"/>
    <n v="36"/>
    <n v="7085.67"/>
    <n v="12"/>
    <n v="0"/>
    <d v="2018-10-07T00:00:00"/>
    <x v="43"/>
    <x v="4"/>
    <x v="2"/>
    <x v="1"/>
    <x v="7"/>
    <x v="0"/>
  </r>
  <r>
    <x v="7"/>
    <x v="3"/>
    <n v="24"/>
    <n v="0"/>
    <n v="0"/>
    <n v="0"/>
    <d v="2019-07-21T00:00:00"/>
    <x v="22"/>
    <x v="10"/>
    <x v="3"/>
    <x v="1"/>
    <x v="7"/>
    <x v="0"/>
  </r>
  <r>
    <x v="23"/>
    <x v="1"/>
    <n v="9"/>
    <n v="212101.56"/>
    <n v="79683"/>
    <n v="0"/>
    <d v="2020-04-05T00:00:00"/>
    <x v="45"/>
    <x v="1"/>
    <x v="1"/>
    <x v="1"/>
    <x v="23"/>
    <x v="0"/>
  </r>
  <r>
    <x v="19"/>
    <x v="2"/>
    <n v="43"/>
    <n v="997707.21"/>
    <n v="246813"/>
    <n v="0"/>
    <d v="2018-11-25T00:00:00"/>
    <x v="50"/>
    <x v="8"/>
    <x v="2"/>
    <x v="1"/>
    <x v="19"/>
    <x v="4"/>
  </r>
  <r>
    <x v="20"/>
    <x v="3"/>
    <n v="19"/>
    <n v="4014.62"/>
    <n v="56"/>
    <n v="0"/>
    <d v="2019-06-16T00:00:00"/>
    <x v="10"/>
    <x v="7"/>
    <x v="3"/>
    <x v="1"/>
    <x v="20"/>
    <x v="0"/>
  </r>
  <r>
    <x v="5"/>
    <x v="2"/>
    <n v="6"/>
    <n v="8162.16"/>
    <n v="301"/>
    <n v="0"/>
    <d v="2018-03-11T00:00:00"/>
    <x v="39"/>
    <x v="9"/>
    <x v="2"/>
    <x v="1"/>
    <x v="5"/>
    <x v="0"/>
  </r>
  <r>
    <x v="9"/>
    <x v="3"/>
    <n v="48"/>
    <n v="0"/>
    <n v="0"/>
    <n v="0"/>
    <d v="2020-01-05T00:00:00"/>
    <x v="3"/>
    <x v="3"/>
    <x v="1"/>
    <x v="0"/>
    <x v="9"/>
    <x v="0"/>
  </r>
  <r>
    <x v="23"/>
    <x v="2"/>
    <n v="5"/>
    <n v="235612.45"/>
    <n v="25008"/>
    <n v="0"/>
    <d v="2018-03-04T00:00:00"/>
    <x v="0"/>
    <x v="0"/>
    <x v="2"/>
    <x v="0"/>
    <x v="23"/>
    <x v="0"/>
  </r>
  <r>
    <x v="20"/>
    <x v="2"/>
    <n v="14"/>
    <n v="7764.73"/>
    <n v="121"/>
    <n v="0"/>
    <d v="2018-05-06T00:00:00"/>
    <x v="4"/>
    <x v="1"/>
    <x v="2"/>
    <x v="1"/>
    <x v="20"/>
    <x v="0"/>
  </r>
  <r>
    <x v="7"/>
    <x v="2"/>
    <n v="1"/>
    <n v="166.42"/>
    <n v="5"/>
    <n v="0"/>
    <d v="2018-02-04T00:00:00"/>
    <x v="24"/>
    <x v="3"/>
    <x v="2"/>
    <x v="0"/>
    <x v="7"/>
    <x v="0"/>
  </r>
  <r>
    <x v="0"/>
    <x v="1"/>
    <n v="41"/>
    <n v="47657.25"/>
    <n v="4029"/>
    <n v="0"/>
    <d v="2020-11-15T00:00:00"/>
    <x v="41"/>
    <x v="8"/>
    <x v="1"/>
    <x v="1"/>
    <x v="0"/>
    <x v="0"/>
  </r>
  <r>
    <x v="23"/>
    <x v="1"/>
    <n v="27"/>
    <n v="282817.95"/>
    <n v="83981"/>
    <n v="0"/>
    <d v="2020-08-09T00:00:00"/>
    <x v="28"/>
    <x v="11"/>
    <x v="1"/>
    <x v="1"/>
    <x v="23"/>
    <x v="0"/>
  </r>
  <r>
    <x v="20"/>
    <x v="3"/>
    <n v="38"/>
    <n v="6322.79"/>
    <n v="89"/>
    <n v="0"/>
    <d v="2019-10-27T00:00:00"/>
    <x v="49"/>
    <x v="4"/>
    <x v="3"/>
    <x v="1"/>
    <x v="20"/>
    <x v="0"/>
  </r>
  <r>
    <x v="21"/>
    <x v="0"/>
    <n v="1"/>
    <n v="42211.46"/>
    <n v="6197"/>
    <n v="62988"/>
    <d v="2021-02-07T00:00:00"/>
    <x v="29"/>
    <x v="0"/>
    <x v="0"/>
    <x v="0"/>
    <x v="21"/>
    <x v="0"/>
  </r>
  <r>
    <x v="23"/>
    <x v="3"/>
    <n v="13"/>
    <n v="179123.14"/>
    <n v="57842"/>
    <n v="0"/>
    <d v="2019-05-05T00:00:00"/>
    <x v="4"/>
    <x v="1"/>
    <x v="3"/>
    <x v="1"/>
    <x v="23"/>
    <x v="0"/>
  </r>
  <r>
    <x v="23"/>
    <x v="3"/>
    <n v="44"/>
    <n v="145275.60999999999"/>
    <n v="51378"/>
    <n v="0"/>
    <d v="2019-12-08T00:00:00"/>
    <x v="35"/>
    <x v="2"/>
    <x v="3"/>
    <x v="1"/>
    <x v="23"/>
    <x v="0"/>
  </r>
  <r>
    <x v="4"/>
    <x v="3"/>
    <n v="27"/>
    <n v="6220.55"/>
    <n v="1130"/>
    <n v="0"/>
    <d v="2019-08-11T00:00:00"/>
    <x v="28"/>
    <x v="11"/>
    <x v="3"/>
    <x v="1"/>
    <x v="4"/>
    <x v="0"/>
  </r>
  <r>
    <x v="3"/>
    <x v="2"/>
    <n v="50"/>
    <n v="4259.59"/>
    <n v="328"/>
    <n v="0"/>
    <d v="2019-01-13T00:00:00"/>
    <x v="9"/>
    <x v="3"/>
    <x v="3"/>
    <x v="0"/>
    <x v="3"/>
    <x v="0"/>
  </r>
  <r>
    <x v="10"/>
    <x v="1"/>
    <n v="41"/>
    <n v="0"/>
    <n v="0"/>
    <n v="0"/>
    <d v="2020-11-15T00:00:00"/>
    <x v="41"/>
    <x v="8"/>
    <x v="1"/>
    <x v="1"/>
    <x v="10"/>
    <x v="0"/>
  </r>
  <r>
    <x v="14"/>
    <x v="3"/>
    <n v="44"/>
    <n v="20578.990000000002"/>
    <n v="3210"/>
    <n v="0"/>
    <d v="2019-12-08T00:00:00"/>
    <x v="35"/>
    <x v="2"/>
    <x v="3"/>
    <x v="1"/>
    <x v="14"/>
    <x v="0"/>
  </r>
  <r>
    <x v="8"/>
    <x v="2"/>
    <n v="39"/>
    <n v="0"/>
    <n v="0"/>
    <n v="0"/>
    <d v="2018-10-28T00:00:00"/>
    <x v="49"/>
    <x v="4"/>
    <x v="2"/>
    <x v="1"/>
    <x v="8"/>
    <x v="0"/>
  </r>
  <r>
    <x v="12"/>
    <x v="2"/>
    <n v="27"/>
    <n v="15160014.24"/>
    <n v="1643922"/>
    <n v="0"/>
    <d v="2018-08-05T00:00:00"/>
    <x v="26"/>
    <x v="10"/>
    <x v="2"/>
    <x v="1"/>
    <x v="12"/>
    <x v="2"/>
  </r>
  <r>
    <x v="15"/>
    <x v="1"/>
    <n v="41"/>
    <n v="3131025.4"/>
    <n v="904995"/>
    <n v="0"/>
    <d v="2020-11-15T00:00:00"/>
    <x v="41"/>
    <x v="8"/>
    <x v="1"/>
    <x v="1"/>
    <x v="15"/>
    <x v="3"/>
  </r>
  <r>
    <x v="3"/>
    <x v="1"/>
    <n v="44"/>
    <n v="33078.46"/>
    <n v="3852"/>
    <n v="0"/>
    <d v="2020-12-06T00:00:00"/>
    <x v="35"/>
    <x v="2"/>
    <x v="1"/>
    <x v="1"/>
    <x v="3"/>
    <x v="0"/>
  </r>
  <r>
    <x v="5"/>
    <x v="3"/>
    <n v="9"/>
    <n v="2523.52"/>
    <n v="70"/>
    <n v="0"/>
    <d v="2019-04-07T00:00:00"/>
    <x v="45"/>
    <x v="1"/>
    <x v="3"/>
    <x v="1"/>
    <x v="5"/>
    <x v="0"/>
  </r>
  <r>
    <x v="8"/>
    <x v="2"/>
    <n v="6"/>
    <n v="83.24"/>
    <n v="45"/>
    <n v="0"/>
    <d v="2018-03-11T00:00:00"/>
    <x v="39"/>
    <x v="9"/>
    <x v="2"/>
    <x v="1"/>
    <x v="8"/>
    <x v="0"/>
  </r>
  <r>
    <x v="7"/>
    <x v="3"/>
    <n v="31"/>
    <n v="29.43"/>
    <n v="1"/>
    <n v="0"/>
    <d v="2019-09-08T00:00:00"/>
    <x v="32"/>
    <x v="6"/>
    <x v="3"/>
    <x v="1"/>
    <x v="7"/>
    <x v="0"/>
  </r>
  <r>
    <x v="10"/>
    <x v="3"/>
    <n v="11"/>
    <n v="3695.32"/>
    <n v="32"/>
    <n v="0"/>
    <d v="2019-04-21T00:00:00"/>
    <x v="1"/>
    <x v="1"/>
    <x v="3"/>
    <x v="1"/>
    <x v="10"/>
    <x v="0"/>
  </r>
  <r>
    <x v="4"/>
    <x v="3"/>
    <n v="35"/>
    <n v="5944.21"/>
    <n v="1015"/>
    <n v="0"/>
    <d v="2019-10-06T00:00:00"/>
    <x v="43"/>
    <x v="4"/>
    <x v="3"/>
    <x v="1"/>
    <x v="4"/>
    <x v="0"/>
  </r>
  <r>
    <x v="13"/>
    <x v="0"/>
    <n v="4"/>
    <n v="2047.05"/>
    <n v="24"/>
    <n v="0"/>
    <d v="2021-02-28T00:00:00"/>
    <x v="0"/>
    <x v="0"/>
    <x v="0"/>
    <x v="0"/>
    <x v="13"/>
    <x v="0"/>
  </r>
  <r>
    <x v="9"/>
    <x v="1"/>
    <n v="29"/>
    <n v="0"/>
    <n v="0"/>
    <n v="0"/>
    <d v="2020-08-23T00:00:00"/>
    <x v="18"/>
    <x v="11"/>
    <x v="1"/>
    <x v="1"/>
    <x v="9"/>
    <x v="0"/>
  </r>
  <r>
    <x v="22"/>
    <x v="3"/>
    <n v="27"/>
    <n v="780659.52"/>
    <n v="272523"/>
    <n v="0"/>
    <d v="2019-08-11T00:00:00"/>
    <x v="28"/>
    <x v="11"/>
    <x v="3"/>
    <x v="1"/>
    <x v="22"/>
    <x v="5"/>
  </r>
  <r>
    <x v="5"/>
    <x v="2"/>
    <n v="10"/>
    <n v="11052.04"/>
    <n v="437"/>
    <n v="0"/>
    <d v="2018-04-08T00:00:00"/>
    <x v="45"/>
    <x v="1"/>
    <x v="2"/>
    <x v="1"/>
    <x v="5"/>
    <x v="0"/>
  </r>
  <r>
    <x v="12"/>
    <x v="3"/>
    <n v="15"/>
    <n v="19319208.129999999"/>
    <n v="2428991"/>
    <n v="0"/>
    <d v="2019-05-19T00:00:00"/>
    <x v="21"/>
    <x v="5"/>
    <x v="3"/>
    <x v="1"/>
    <x v="12"/>
    <x v="2"/>
  </r>
  <r>
    <x v="6"/>
    <x v="1"/>
    <n v="1"/>
    <n v="90"/>
    <n v="1"/>
    <n v="0"/>
    <d v="2020-02-09T00:00:00"/>
    <x v="29"/>
    <x v="0"/>
    <x v="1"/>
    <x v="0"/>
    <x v="6"/>
    <x v="0"/>
  </r>
  <r>
    <x v="0"/>
    <x v="3"/>
    <n v="15"/>
    <n v="45629.69"/>
    <n v="4030"/>
    <n v="0"/>
    <d v="2019-05-19T00:00:00"/>
    <x v="21"/>
    <x v="5"/>
    <x v="3"/>
    <x v="1"/>
    <x v="0"/>
    <x v="0"/>
  </r>
  <r>
    <x v="3"/>
    <x v="3"/>
    <n v="41"/>
    <n v="31895.62"/>
    <n v="2524"/>
    <n v="0"/>
    <d v="2019-11-17T00:00:00"/>
    <x v="41"/>
    <x v="8"/>
    <x v="3"/>
    <x v="1"/>
    <x v="3"/>
    <x v="0"/>
  </r>
  <r>
    <x v="23"/>
    <x v="1"/>
    <n v="22"/>
    <n v="279314.82"/>
    <n v="90153"/>
    <n v="0"/>
    <d v="2020-07-05T00:00:00"/>
    <x v="25"/>
    <x v="10"/>
    <x v="1"/>
    <x v="1"/>
    <x v="23"/>
    <x v="0"/>
  </r>
  <r>
    <x v="7"/>
    <x v="3"/>
    <n v="41"/>
    <n v="10091.25"/>
    <n v="10"/>
    <n v="0"/>
    <d v="2019-11-17T00:00:00"/>
    <x v="41"/>
    <x v="8"/>
    <x v="3"/>
    <x v="1"/>
    <x v="7"/>
    <x v="0"/>
  </r>
  <r>
    <x v="16"/>
    <x v="3"/>
    <n v="15"/>
    <n v="360"/>
    <n v="2"/>
    <n v="0"/>
    <d v="2019-05-19T00:00:00"/>
    <x v="21"/>
    <x v="5"/>
    <x v="3"/>
    <x v="1"/>
    <x v="16"/>
    <x v="0"/>
  </r>
  <r>
    <x v="20"/>
    <x v="2"/>
    <n v="1"/>
    <n v="6127.69"/>
    <n v="106"/>
    <n v="0"/>
    <d v="2018-02-04T00:00:00"/>
    <x v="24"/>
    <x v="3"/>
    <x v="2"/>
    <x v="0"/>
    <x v="20"/>
    <x v="0"/>
  </r>
  <r>
    <x v="0"/>
    <x v="1"/>
    <n v="8"/>
    <n v="9177.7000000000007"/>
    <n v="450"/>
    <n v="0"/>
    <d v="2020-03-29T00:00:00"/>
    <x v="42"/>
    <x v="9"/>
    <x v="1"/>
    <x v="1"/>
    <x v="0"/>
    <x v="0"/>
  </r>
  <r>
    <x v="11"/>
    <x v="1"/>
    <n v="19"/>
    <n v="266242.43"/>
    <n v="2757"/>
    <n v="0"/>
    <d v="2020-06-14T00:00:00"/>
    <x v="10"/>
    <x v="7"/>
    <x v="1"/>
    <x v="1"/>
    <x v="11"/>
    <x v="0"/>
  </r>
  <r>
    <x v="28"/>
    <x v="1"/>
    <n v="19"/>
    <n v="224.9"/>
    <n v="5"/>
    <n v="0"/>
    <d v="2020-06-14T00:00:00"/>
    <x v="10"/>
    <x v="7"/>
    <x v="1"/>
    <x v="1"/>
    <x v="17"/>
    <x v="0"/>
  </r>
  <r>
    <x v="3"/>
    <x v="2"/>
    <n v="47"/>
    <n v="3276.22"/>
    <n v="534"/>
    <n v="0"/>
    <d v="2018-12-23T00:00:00"/>
    <x v="46"/>
    <x v="2"/>
    <x v="2"/>
    <x v="1"/>
    <x v="3"/>
    <x v="0"/>
  </r>
  <r>
    <x v="4"/>
    <x v="2"/>
    <n v="16"/>
    <n v="5042.99"/>
    <n v="781"/>
    <n v="0"/>
    <d v="2018-05-20T00:00:00"/>
    <x v="21"/>
    <x v="5"/>
    <x v="2"/>
    <x v="1"/>
    <x v="4"/>
    <x v="0"/>
  </r>
  <r>
    <x v="8"/>
    <x v="2"/>
    <n v="15"/>
    <n v="0"/>
    <n v="0"/>
    <n v="0"/>
    <d v="2018-05-13T00:00:00"/>
    <x v="48"/>
    <x v="5"/>
    <x v="2"/>
    <x v="1"/>
    <x v="8"/>
    <x v="0"/>
  </r>
  <r>
    <x v="1"/>
    <x v="1"/>
    <n v="8"/>
    <n v="1473126.01"/>
    <n v="132823"/>
    <n v="0"/>
    <d v="2020-03-29T00:00:00"/>
    <x v="42"/>
    <x v="9"/>
    <x v="1"/>
    <x v="1"/>
    <x v="1"/>
    <x v="1"/>
  </r>
  <r>
    <x v="14"/>
    <x v="2"/>
    <n v="5"/>
    <n v="8651.49"/>
    <n v="283"/>
    <n v="0"/>
    <d v="2018-03-04T00:00:00"/>
    <x v="0"/>
    <x v="0"/>
    <x v="2"/>
    <x v="0"/>
    <x v="14"/>
    <x v="0"/>
  </r>
  <r>
    <x v="15"/>
    <x v="2"/>
    <n v="22"/>
    <n v="3363693.43"/>
    <n v="957437"/>
    <n v="0"/>
    <d v="2018-07-01T00:00:00"/>
    <x v="31"/>
    <x v="7"/>
    <x v="2"/>
    <x v="1"/>
    <x v="15"/>
    <x v="3"/>
  </r>
  <r>
    <x v="13"/>
    <x v="1"/>
    <n v="22"/>
    <n v="32575.18"/>
    <n v="578"/>
    <n v="0"/>
    <d v="2020-07-05T00:00:00"/>
    <x v="25"/>
    <x v="10"/>
    <x v="1"/>
    <x v="1"/>
    <x v="13"/>
    <x v="0"/>
  </r>
  <r>
    <x v="23"/>
    <x v="1"/>
    <n v="43"/>
    <n v="275532.26"/>
    <n v="64686"/>
    <n v="0"/>
    <d v="2020-11-29T00:00:00"/>
    <x v="38"/>
    <x v="8"/>
    <x v="1"/>
    <x v="1"/>
    <x v="23"/>
    <x v="0"/>
  </r>
  <r>
    <x v="7"/>
    <x v="3"/>
    <n v="7"/>
    <n v="3562.5"/>
    <n v="3"/>
    <n v="0"/>
    <d v="2019-03-24T00:00:00"/>
    <x v="36"/>
    <x v="9"/>
    <x v="3"/>
    <x v="1"/>
    <x v="7"/>
    <x v="0"/>
  </r>
  <r>
    <x v="13"/>
    <x v="4"/>
    <n v="52"/>
    <n v="436.8"/>
    <n v="16"/>
    <n v="0"/>
    <d v="2018-01-28T00:00:00"/>
    <x v="19"/>
    <x v="3"/>
    <x v="2"/>
    <x v="0"/>
    <x v="13"/>
    <x v="0"/>
  </r>
  <r>
    <x v="9"/>
    <x v="3"/>
    <n v="17"/>
    <n v="-97.89"/>
    <n v="-7"/>
    <n v="0"/>
    <d v="2019-06-02T00:00:00"/>
    <x v="20"/>
    <x v="5"/>
    <x v="3"/>
    <x v="1"/>
    <x v="9"/>
    <x v="0"/>
  </r>
  <r>
    <x v="20"/>
    <x v="2"/>
    <n v="34"/>
    <n v="8404.7999999999993"/>
    <n v="130"/>
    <n v="0"/>
    <d v="2018-09-23T00:00:00"/>
    <x v="51"/>
    <x v="6"/>
    <x v="2"/>
    <x v="1"/>
    <x v="20"/>
    <x v="0"/>
  </r>
  <r>
    <x v="20"/>
    <x v="1"/>
    <n v="35"/>
    <n v="9259.68"/>
    <n v="130"/>
    <n v="0"/>
    <d v="2020-10-04T00:00:00"/>
    <x v="43"/>
    <x v="4"/>
    <x v="1"/>
    <x v="1"/>
    <x v="20"/>
    <x v="0"/>
  </r>
  <r>
    <x v="23"/>
    <x v="2"/>
    <n v="3"/>
    <n v="214155.64"/>
    <n v="25845"/>
    <n v="0"/>
    <d v="2018-02-18T00:00:00"/>
    <x v="34"/>
    <x v="0"/>
    <x v="2"/>
    <x v="0"/>
    <x v="23"/>
    <x v="0"/>
  </r>
  <r>
    <x v="21"/>
    <x v="1"/>
    <n v="16"/>
    <n v="36085.730000000003"/>
    <n v="7472"/>
    <n v="0"/>
    <d v="2020-05-24T00:00:00"/>
    <x v="6"/>
    <x v="5"/>
    <x v="1"/>
    <x v="1"/>
    <x v="21"/>
    <x v="0"/>
  </r>
  <r>
    <x v="4"/>
    <x v="1"/>
    <n v="20"/>
    <n v="7434.74"/>
    <n v="1340"/>
    <n v="0"/>
    <d v="2020-06-21T00:00:00"/>
    <x v="15"/>
    <x v="7"/>
    <x v="1"/>
    <x v="1"/>
    <x v="4"/>
    <x v="0"/>
  </r>
  <r>
    <x v="2"/>
    <x v="1"/>
    <n v="7"/>
    <n v="-23.28"/>
    <n v="-12"/>
    <n v="0"/>
    <d v="2020-03-22T00:00:00"/>
    <x v="36"/>
    <x v="9"/>
    <x v="1"/>
    <x v="1"/>
    <x v="2"/>
    <x v="0"/>
  </r>
  <r>
    <x v="5"/>
    <x v="3"/>
    <n v="5"/>
    <n v="5662.62"/>
    <n v="200"/>
    <n v="0"/>
    <d v="2019-03-10T00:00:00"/>
    <x v="39"/>
    <x v="9"/>
    <x v="3"/>
    <x v="1"/>
    <x v="5"/>
    <x v="0"/>
  </r>
  <r>
    <x v="21"/>
    <x v="1"/>
    <n v="35"/>
    <n v="40610.54"/>
    <n v="7982"/>
    <n v="0"/>
    <d v="2020-10-04T00:00:00"/>
    <x v="43"/>
    <x v="4"/>
    <x v="1"/>
    <x v="1"/>
    <x v="21"/>
    <x v="0"/>
  </r>
  <r>
    <x v="7"/>
    <x v="2"/>
    <n v="27"/>
    <n v="202.5"/>
    <n v="1"/>
    <n v="0"/>
    <d v="2018-08-05T00:00:00"/>
    <x v="26"/>
    <x v="10"/>
    <x v="2"/>
    <x v="1"/>
    <x v="7"/>
    <x v="0"/>
  </r>
  <r>
    <x v="22"/>
    <x v="3"/>
    <n v="15"/>
    <n v="831410.1"/>
    <n v="271647"/>
    <n v="0"/>
    <d v="2019-05-19T00:00:00"/>
    <x v="21"/>
    <x v="5"/>
    <x v="3"/>
    <x v="1"/>
    <x v="22"/>
    <x v="5"/>
  </r>
  <r>
    <x v="8"/>
    <x v="2"/>
    <n v="50"/>
    <n v="0"/>
    <n v="0"/>
    <n v="0"/>
    <d v="2019-01-13T00:00:00"/>
    <x v="9"/>
    <x v="3"/>
    <x v="3"/>
    <x v="0"/>
    <x v="8"/>
    <x v="0"/>
  </r>
  <r>
    <x v="21"/>
    <x v="3"/>
    <n v="32"/>
    <n v="23864.83"/>
    <n v="4845"/>
    <n v="0"/>
    <d v="2019-09-15T00:00:00"/>
    <x v="37"/>
    <x v="6"/>
    <x v="3"/>
    <x v="1"/>
    <x v="21"/>
    <x v="0"/>
  </r>
  <r>
    <x v="2"/>
    <x v="1"/>
    <n v="34"/>
    <n v="688.86"/>
    <n v="132"/>
    <n v="0"/>
    <d v="2020-09-27T00:00:00"/>
    <x v="7"/>
    <x v="6"/>
    <x v="1"/>
    <x v="1"/>
    <x v="2"/>
    <x v="0"/>
  </r>
  <r>
    <x v="19"/>
    <x v="1"/>
    <n v="47"/>
    <n v="954183.77"/>
    <n v="193810"/>
    <n v="0"/>
    <d v="2020-12-27T00:00:00"/>
    <x v="2"/>
    <x v="2"/>
    <x v="1"/>
    <x v="1"/>
    <x v="19"/>
    <x v="4"/>
  </r>
  <r>
    <x v="23"/>
    <x v="1"/>
    <n v="1"/>
    <n v="153135.06"/>
    <n v="53978"/>
    <n v="0"/>
    <d v="2020-02-09T00:00:00"/>
    <x v="29"/>
    <x v="0"/>
    <x v="1"/>
    <x v="0"/>
    <x v="23"/>
    <x v="0"/>
  </r>
  <r>
    <x v="3"/>
    <x v="2"/>
    <n v="12"/>
    <n v="14312.2"/>
    <n v="803"/>
    <n v="0"/>
    <d v="2018-04-22T00:00:00"/>
    <x v="1"/>
    <x v="1"/>
    <x v="2"/>
    <x v="1"/>
    <x v="3"/>
    <x v="0"/>
  </r>
  <r>
    <x v="4"/>
    <x v="3"/>
    <n v="40"/>
    <n v="4962.04"/>
    <n v="843"/>
    <n v="0"/>
    <d v="2019-11-10T00:00:00"/>
    <x v="11"/>
    <x v="8"/>
    <x v="3"/>
    <x v="1"/>
    <x v="4"/>
    <x v="0"/>
  </r>
  <r>
    <x v="24"/>
    <x v="1"/>
    <n v="37"/>
    <n v="16.920000000000002"/>
    <n v="6"/>
    <n v="0"/>
    <d v="2020-10-18T00:00:00"/>
    <x v="33"/>
    <x v="4"/>
    <x v="1"/>
    <x v="1"/>
    <x v="24"/>
    <x v="0"/>
  </r>
  <r>
    <x v="6"/>
    <x v="2"/>
    <n v="51"/>
    <n v="225"/>
    <n v="2"/>
    <n v="0"/>
    <d v="2019-01-20T00:00:00"/>
    <x v="14"/>
    <x v="3"/>
    <x v="3"/>
    <x v="0"/>
    <x v="6"/>
    <x v="0"/>
  </r>
  <r>
    <x v="11"/>
    <x v="2"/>
    <n v="10"/>
    <n v="0"/>
    <n v="0"/>
    <n v="0"/>
    <d v="2018-04-08T00:00:00"/>
    <x v="45"/>
    <x v="1"/>
    <x v="2"/>
    <x v="1"/>
    <x v="11"/>
    <x v="0"/>
  </r>
  <r>
    <x v="4"/>
    <x v="4"/>
    <n v="52"/>
    <n v="6708.35"/>
    <n v="1196"/>
    <n v="0"/>
    <d v="2018-01-28T00:00:00"/>
    <x v="19"/>
    <x v="3"/>
    <x v="2"/>
    <x v="0"/>
    <x v="4"/>
    <x v="0"/>
  </r>
  <r>
    <x v="11"/>
    <x v="1"/>
    <n v="51"/>
    <n v="2519.58"/>
    <n v="21"/>
    <n v="478"/>
    <d v="2021-01-24T00:00:00"/>
    <x v="19"/>
    <x v="3"/>
    <x v="0"/>
    <x v="0"/>
    <x v="11"/>
    <x v="0"/>
  </r>
  <r>
    <x v="12"/>
    <x v="3"/>
    <n v="25"/>
    <n v="14820550.279999999"/>
    <n v="1929965"/>
    <n v="0"/>
    <d v="2019-07-28T00:00:00"/>
    <x v="40"/>
    <x v="10"/>
    <x v="3"/>
    <x v="1"/>
    <x v="12"/>
    <x v="2"/>
  </r>
  <r>
    <x v="15"/>
    <x v="1"/>
    <n v="14"/>
    <n v="6670238"/>
    <n v="1799781"/>
    <n v="0"/>
    <d v="2020-05-10T00:00:00"/>
    <x v="48"/>
    <x v="5"/>
    <x v="1"/>
    <x v="1"/>
    <x v="15"/>
    <x v="3"/>
  </r>
  <r>
    <x v="1"/>
    <x v="3"/>
    <n v="7"/>
    <n v="1388048.72"/>
    <n v="119430"/>
    <n v="0"/>
    <d v="2019-03-24T00:00:00"/>
    <x v="36"/>
    <x v="9"/>
    <x v="3"/>
    <x v="1"/>
    <x v="1"/>
    <x v="1"/>
  </r>
  <r>
    <x v="7"/>
    <x v="2"/>
    <n v="6"/>
    <n v="20.38"/>
    <n v="1"/>
    <n v="0"/>
    <d v="2018-03-11T00:00:00"/>
    <x v="39"/>
    <x v="9"/>
    <x v="2"/>
    <x v="1"/>
    <x v="7"/>
    <x v="0"/>
  </r>
  <r>
    <x v="15"/>
    <x v="1"/>
    <n v="49"/>
    <n v="2672933.89"/>
    <n v="839152"/>
    <n v="0"/>
    <d v="2021-01-10T00:00:00"/>
    <x v="9"/>
    <x v="3"/>
    <x v="0"/>
    <x v="0"/>
    <x v="15"/>
    <x v="3"/>
  </r>
  <r>
    <x v="4"/>
    <x v="1"/>
    <n v="45"/>
    <n v="49936.49"/>
    <n v="11777"/>
    <n v="0"/>
    <d v="2020-12-13T00:00:00"/>
    <x v="13"/>
    <x v="2"/>
    <x v="1"/>
    <x v="1"/>
    <x v="4"/>
    <x v="0"/>
  </r>
  <r>
    <x v="20"/>
    <x v="2"/>
    <n v="40"/>
    <n v="15135.55"/>
    <n v="227"/>
    <n v="0"/>
    <d v="2018-11-04T00:00:00"/>
    <x v="44"/>
    <x v="4"/>
    <x v="2"/>
    <x v="1"/>
    <x v="20"/>
    <x v="0"/>
  </r>
  <r>
    <x v="12"/>
    <x v="2"/>
    <n v="20"/>
    <n v="19341932.98"/>
    <n v="2013093"/>
    <n v="0"/>
    <d v="2018-06-17T00:00:00"/>
    <x v="10"/>
    <x v="7"/>
    <x v="2"/>
    <x v="1"/>
    <x v="12"/>
    <x v="2"/>
  </r>
  <r>
    <x v="9"/>
    <x v="2"/>
    <n v="44"/>
    <n v="-1414.25"/>
    <n v="-38"/>
    <n v="0"/>
    <d v="2018-12-02T00:00:00"/>
    <x v="38"/>
    <x v="8"/>
    <x v="2"/>
    <x v="1"/>
    <x v="9"/>
    <x v="0"/>
  </r>
  <r>
    <x v="23"/>
    <x v="2"/>
    <n v="12"/>
    <n v="321537.59000000003"/>
    <n v="31987"/>
    <n v="0"/>
    <d v="2018-04-22T00:00:00"/>
    <x v="1"/>
    <x v="1"/>
    <x v="2"/>
    <x v="1"/>
    <x v="23"/>
    <x v="0"/>
  </r>
  <r>
    <x v="23"/>
    <x v="1"/>
    <n v="12"/>
    <n v="265171.08"/>
    <n v="97958"/>
    <n v="0"/>
    <d v="2020-04-26T00:00:00"/>
    <x v="47"/>
    <x v="1"/>
    <x v="1"/>
    <x v="1"/>
    <x v="23"/>
    <x v="0"/>
  </r>
  <r>
    <x v="6"/>
    <x v="2"/>
    <n v="21"/>
    <n v="274.10000000000002"/>
    <n v="3"/>
    <n v="0"/>
    <d v="2018-06-24T00:00:00"/>
    <x v="15"/>
    <x v="7"/>
    <x v="2"/>
    <x v="1"/>
    <x v="6"/>
    <x v="0"/>
  </r>
  <r>
    <x v="1"/>
    <x v="1"/>
    <n v="39"/>
    <n v="2041121.66"/>
    <n v="157183"/>
    <n v="0"/>
    <d v="2020-11-01T00:00:00"/>
    <x v="44"/>
    <x v="4"/>
    <x v="1"/>
    <x v="1"/>
    <x v="1"/>
    <x v="1"/>
  </r>
  <r>
    <x v="2"/>
    <x v="1"/>
    <n v="25"/>
    <n v="1881.68"/>
    <n v="436"/>
    <n v="0"/>
    <d v="2020-07-26T00:00:00"/>
    <x v="40"/>
    <x v="10"/>
    <x v="1"/>
    <x v="1"/>
    <x v="2"/>
    <x v="0"/>
  </r>
  <r>
    <x v="21"/>
    <x v="2"/>
    <n v="13"/>
    <n v="14639.18"/>
    <n v="5066"/>
    <n v="0"/>
    <d v="2018-04-29T00:00:00"/>
    <x v="47"/>
    <x v="1"/>
    <x v="2"/>
    <x v="1"/>
    <x v="21"/>
    <x v="0"/>
  </r>
  <r>
    <x v="6"/>
    <x v="2"/>
    <n v="37"/>
    <n v="-247.98"/>
    <n v="0"/>
    <n v="0"/>
    <d v="2018-10-14T00:00:00"/>
    <x v="5"/>
    <x v="4"/>
    <x v="2"/>
    <x v="1"/>
    <x v="6"/>
    <x v="0"/>
  </r>
  <r>
    <x v="19"/>
    <x v="1"/>
    <n v="33"/>
    <n v="2581991.94"/>
    <n v="543933"/>
    <n v="0"/>
    <d v="2020-09-20T00:00:00"/>
    <x v="51"/>
    <x v="6"/>
    <x v="1"/>
    <x v="1"/>
    <x v="19"/>
    <x v="4"/>
  </r>
  <r>
    <x v="3"/>
    <x v="3"/>
    <n v="35"/>
    <n v="29675.119999999999"/>
    <n v="2387"/>
    <n v="0"/>
    <d v="2019-10-06T00:00:00"/>
    <x v="43"/>
    <x v="4"/>
    <x v="3"/>
    <x v="1"/>
    <x v="3"/>
    <x v="0"/>
  </r>
  <r>
    <x v="5"/>
    <x v="2"/>
    <n v="29"/>
    <n v="5424.67"/>
    <n v="194"/>
    <n v="0"/>
    <d v="2018-08-19T00:00:00"/>
    <x v="30"/>
    <x v="11"/>
    <x v="2"/>
    <x v="1"/>
    <x v="5"/>
    <x v="0"/>
  </r>
  <r>
    <x v="15"/>
    <x v="1"/>
    <n v="37"/>
    <n v="3182480.74"/>
    <n v="868661"/>
    <n v="0"/>
    <d v="2020-10-18T00:00:00"/>
    <x v="33"/>
    <x v="4"/>
    <x v="1"/>
    <x v="1"/>
    <x v="15"/>
    <x v="3"/>
  </r>
  <r>
    <x v="13"/>
    <x v="1"/>
    <n v="40"/>
    <n v="15565.25"/>
    <n v="256"/>
    <n v="0"/>
    <d v="2020-11-08T00:00:00"/>
    <x v="11"/>
    <x v="8"/>
    <x v="1"/>
    <x v="1"/>
    <x v="13"/>
    <x v="0"/>
  </r>
  <r>
    <x v="13"/>
    <x v="1"/>
    <n v="1"/>
    <n v="288.39"/>
    <n v="15"/>
    <n v="0"/>
    <d v="2020-02-09T00:00:00"/>
    <x v="29"/>
    <x v="0"/>
    <x v="1"/>
    <x v="0"/>
    <x v="13"/>
    <x v="0"/>
  </r>
  <r>
    <x v="0"/>
    <x v="2"/>
    <n v="14"/>
    <n v="57865.919999999998"/>
    <n v="5312"/>
    <n v="0"/>
    <d v="2018-05-06T00:00:00"/>
    <x v="4"/>
    <x v="1"/>
    <x v="2"/>
    <x v="1"/>
    <x v="0"/>
    <x v="0"/>
  </r>
  <r>
    <x v="12"/>
    <x v="2"/>
    <n v="3"/>
    <n v="8375138.3499999996"/>
    <n v="1057439"/>
    <n v="0"/>
    <d v="2018-02-18T00:00:00"/>
    <x v="34"/>
    <x v="0"/>
    <x v="2"/>
    <x v="0"/>
    <x v="12"/>
    <x v="2"/>
  </r>
  <r>
    <x v="15"/>
    <x v="1"/>
    <n v="15"/>
    <n v="6508435.9100000001"/>
    <n v="1731258"/>
    <n v="0"/>
    <d v="2020-05-17T00:00:00"/>
    <x v="21"/>
    <x v="5"/>
    <x v="1"/>
    <x v="1"/>
    <x v="15"/>
    <x v="3"/>
  </r>
  <r>
    <x v="23"/>
    <x v="2"/>
    <n v="9"/>
    <n v="348004.23"/>
    <n v="31061"/>
    <n v="0"/>
    <d v="2018-04-01T00:00:00"/>
    <x v="42"/>
    <x v="9"/>
    <x v="2"/>
    <x v="1"/>
    <x v="23"/>
    <x v="0"/>
  </r>
  <r>
    <x v="11"/>
    <x v="3"/>
    <n v="30"/>
    <n v="215.62"/>
    <n v="2"/>
    <n v="0"/>
    <d v="2019-09-01T00:00:00"/>
    <x v="23"/>
    <x v="11"/>
    <x v="3"/>
    <x v="1"/>
    <x v="11"/>
    <x v="0"/>
  </r>
  <r>
    <x v="0"/>
    <x v="2"/>
    <n v="7"/>
    <n v="57435.79"/>
    <n v="5453"/>
    <n v="0"/>
    <d v="2018-03-18T00:00:00"/>
    <x v="16"/>
    <x v="9"/>
    <x v="2"/>
    <x v="1"/>
    <x v="0"/>
    <x v="0"/>
  </r>
  <r>
    <x v="3"/>
    <x v="3"/>
    <n v="21"/>
    <n v="28184.92"/>
    <n v="1753"/>
    <n v="0"/>
    <d v="2019-06-30T00:00:00"/>
    <x v="31"/>
    <x v="7"/>
    <x v="3"/>
    <x v="1"/>
    <x v="3"/>
    <x v="0"/>
  </r>
  <r>
    <x v="7"/>
    <x v="3"/>
    <n v="13"/>
    <n v="16061.25"/>
    <n v="15"/>
    <n v="0"/>
    <d v="2019-05-05T00:00:00"/>
    <x v="4"/>
    <x v="1"/>
    <x v="3"/>
    <x v="1"/>
    <x v="7"/>
    <x v="0"/>
  </r>
  <r>
    <x v="18"/>
    <x v="1"/>
    <n v="11"/>
    <n v="238126.19"/>
    <n v="49649"/>
    <n v="0"/>
    <d v="2020-04-19T00:00:00"/>
    <x v="1"/>
    <x v="1"/>
    <x v="1"/>
    <x v="1"/>
    <x v="18"/>
    <x v="0"/>
  </r>
  <r>
    <x v="0"/>
    <x v="2"/>
    <n v="23"/>
    <n v="41886.74"/>
    <n v="4102"/>
    <n v="0"/>
    <d v="2018-07-08T00:00:00"/>
    <x v="25"/>
    <x v="10"/>
    <x v="2"/>
    <x v="1"/>
    <x v="0"/>
    <x v="0"/>
  </r>
  <r>
    <x v="15"/>
    <x v="3"/>
    <n v="31"/>
    <n v="2671460.0699999998"/>
    <n v="787515"/>
    <n v="0"/>
    <d v="2019-09-08T00:00:00"/>
    <x v="32"/>
    <x v="6"/>
    <x v="3"/>
    <x v="1"/>
    <x v="15"/>
    <x v="3"/>
  </r>
  <r>
    <x v="1"/>
    <x v="1"/>
    <n v="13"/>
    <n v="2091571.48"/>
    <n v="187584"/>
    <n v="0"/>
    <d v="2020-05-03T00:00:00"/>
    <x v="4"/>
    <x v="1"/>
    <x v="1"/>
    <x v="1"/>
    <x v="1"/>
    <x v="1"/>
  </r>
  <r>
    <x v="6"/>
    <x v="1"/>
    <n v="41"/>
    <n v="300"/>
    <n v="1"/>
    <n v="0"/>
    <d v="2020-11-15T00:00:00"/>
    <x v="41"/>
    <x v="8"/>
    <x v="1"/>
    <x v="1"/>
    <x v="6"/>
    <x v="0"/>
  </r>
  <r>
    <x v="10"/>
    <x v="1"/>
    <n v="10"/>
    <n v="600"/>
    <n v="18"/>
    <n v="0"/>
    <d v="2020-04-12T00:00:00"/>
    <x v="12"/>
    <x v="1"/>
    <x v="1"/>
    <x v="1"/>
    <x v="10"/>
    <x v="0"/>
  </r>
  <r>
    <x v="12"/>
    <x v="2"/>
    <n v="48"/>
    <n v="5601135.3300000001"/>
    <n v="778121"/>
    <n v="0"/>
    <d v="2018-12-30T00:00:00"/>
    <x v="2"/>
    <x v="2"/>
    <x v="2"/>
    <x v="1"/>
    <x v="12"/>
    <x v="2"/>
  </r>
  <r>
    <x v="15"/>
    <x v="2"/>
    <n v="44"/>
    <n v="1790569.83"/>
    <n v="608752"/>
    <n v="0"/>
    <d v="2018-12-02T00:00:00"/>
    <x v="38"/>
    <x v="8"/>
    <x v="2"/>
    <x v="1"/>
    <x v="15"/>
    <x v="3"/>
  </r>
  <r>
    <x v="8"/>
    <x v="3"/>
    <n v="27"/>
    <n v="0"/>
    <n v="0"/>
    <n v="0"/>
    <d v="2019-08-11T00:00:00"/>
    <x v="28"/>
    <x v="11"/>
    <x v="3"/>
    <x v="1"/>
    <x v="8"/>
    <x v="0"/>
  </r>
  <r>
    <x v="4"/>
    <x v="1"/>
    <n v="13"/>
    <n v="3409.39"/>
    <n v="682"/>
    <n v="0"/>
    <d v="2020-05-03T00:00:00"/>
    <x v="4"/>
    <x v="1"/>
    <x v="1"/>
    <x v="1"/>
    <x v="4"/>
    <x v="0"/>
  </r>
  <r>
    <x v="14"/>
    <x v="1"/>
    <n v="24"/>
    <n v="205503.19"/>
    <n v="21915"/>
    <n v="0"/>
    <d v="2020-07-19T00:00:00"/>
    <x v="22"/>
    <x v="10"/>
    <x v="1"/>
    <x v="1"/>
    <x v="14"/>
    <x v="0"/>
  </r>
  <r>
    <x v="9"/>
    <x v="2"/>
    <n v="10"/>
    <n v="349290.16"/>
    <n v="19524"/>
    <n v="0"/>
    <d v="2018-04-08T00:00:00"/>
    <x v="45"/>
    <x v="1"/>
    <x v="2"/>
    <x v="1"/>
    <x v="9"/>
    <x v="0"/>
  </r>
  <r>
    <x v="12"/>
    <x v="2"/>
    <n v="14"/>
    <n v="20185711.57"/>
    <n v="2329143"/>
    <n v="0"/>
    <d v="2018-05-06T00:00:00"/>
    <x v="4"/>
    <x v="1"/>
    <x v="2"/>
    <x v="1"/>
    <x v="12"/>
    <x v="2"/>
  </r>
  <r>
    <x v="12"/>
    <x v="4"/>
    <n v="49"/>
    <n v="4952543.79"/>
    <n v="663940"/>
    <n v="0"/>
    <d v="2018-01-07T00:00:00"/>
    <x v="3"/>
    <x v="3"/>
    <x v="2"/>
    <x v="0"/>
    <x v="12"/>
    <x v="2"/>
  </r>
  <r>
    <x v="2"/>
    <x v="1"/>
    <n v="35"/>
    <n v="6550.34"/>
    <n v="1314"/>
    <n v="0"/>
    <d v="2020-10-04T00:00:00"/>
    <x v="43"/>
    <x v="4"/>
    <x v="1"/>
    <x v="1"/>
    <x v="2"/>
    <x v="0"/>
  </r>
  <r>
    <x v="22"/>
    <x v="1"/>
    <n v="51"/>
    <n v="1391761.75"/>
    <n v="360864"/>
    <n v="1964402"/>
    <d v="2021-01-24T00:00:00"/>
    <x v="19"/>
    <x v="3"/>
    <x v="0"/>
    <x v="0"/>
    <x v="22"/>
    <x v="5"/>
  </r>
  <r>
    <x v="19"/>
    <x v="3"/>
    <n v="17"/>
    <n v="3240368.01"/>
    <n v="727364"/>
    <n v="0"/>
    <d v="2019-06-02T00:00:00"/>
    <x v="20"/>
    <x v="5"/>
    <x v="3"/>
    <x v="1"/>
    <x v="19"/>
    <x v="4"/>
  </r>
  <r>
    <x v="14"/>
    <x v="3"/>
    <n v="47"/>
    <n v="15132.69"/>
    <n v="2533"/>
    <n v="0"/>
    <d v="2019-12-29T00:00:00"/>
    <x v="2"/>
    <x v="2"/>
    <x v="3"/>
    <x v="1"/>
    <x v="14"/>
    <x v="0"/>
  </r>
  <r>
    <x v="12"/>
    <x v="2"/>
    <n v="18"/>
    <n v="19845216.649999999"/>
    <n v="2168736"/>
    <n v="0"/>
    <d v="2018-06-03T00:00:00"/>
    <x v="20"/>
    <x v="5"/>
    <x v="2"/>
    <x v="1"/>
    <x v="12"/>
    <x v="2"/>
  </r>
  <r>
    <x v="21"/>
    <x v="1"/>
    <n v="44"/>
    <n v="35803.15"/>
    <n v="5944"/>
    <n v="0"/>
    <d v="2020-12-06T00:00:00"/>
    <x v="35"/>
    <x v="2"/>
    <x v="1"/>
    <x v="1"/>
    <x v="21"/>
    <x v="0"/>
  </r>
  <r>
    <x v="4"/>
    <x v="2"/>
    <n v="38"/>
    <n v="23707.67"/>
    <n v="9767"/>
    <n v="0"/>
    <d v="2018-10-21T00:00:00"/>
    <x v="33"/>
    <x v="4"/>
    <x v="2"/>
    <x v="1"/>
    <x v="4"/>
    <x v="0"/>
  </r>
  <r>
    <x v="28"/>
    <x v="1"/>
    <n v="49"/>
    <n v="189.76"/>
    <n v="4"/>
    <n v="0"/>
    <d v="2021-01-10T00:00:00"/>
    <x v="9"/>
    <x v="3"/>
    <x v="0"/>
    <x v="0"/>
    <x v="17"/>
    <x v="0"/>
  </r>
  <r>
    <x v="19"/>
    <x v="3"/>
    <n v="3"/>
    <n v="968293.01"/>
    <n v="217656"/>
    <n v="0"/>
    <d v="2019-02-24T00:00:00"/>
    <x v="27"/>
    <x v="0"/>
    <x v="3"/>
    <x v="0"/>
    <x v="19"/>
    <x v="4"/>
  </r>
  <r>
    <x v="7"/>
    <x v="1"/>
    <n v="4"/>
    <n v="0"/>
    <n v="0"/>
    <n v="0"/>
    <d v="2020-03-01T00:00:00"/>
    <x v="0"/>
    <x v="0"/>
    <x v="1"/>
    <x v="0"/>
    <x v="7"/>
    <x v="0"/>
  </r>
  <r>
    <x v="13"/>
    <x v="2"/>
    <n v="8"/>
    <n v="1453.04"/>
    <n v="17"/>
    <n v="0"/>
    <d v="2018-03-25T00:00:00"/>
    <x v="36"/>
    <x v="9"/>
    <x v="2"/>
    <x v="1"/>
    <x v="13"/>
    <x v="0"/>
  </r>
  <r>
    <x v="22"/>
    <x v="2"/>
    <n v="46"/>
    <n v="792911.16"/>
    <n v="245188"/>
    <n v="0"/>
    <d v="2018-12-16T00:00:00"/>
    <x v="13"/>
    <x v="2"/>
    <x v="2"/>
    <x v="1"/>
    <x v="22"/>
    <x v="5"/>
  </r>
  <r>
    <x v="9"/>
    <x v="3"/>
    <n v="34"/>
    <n v="-0.01"/>
    <n v="-1"/>
    <n v="0"/>
    <d v="2019-09-29T00:00:00"/>
    <x v="7"/>
    <x v="6"/>
    <x v="3"/>
    <x v="1"/>
    <x v="9"/>
    <x v="0"/>
  </r>
  <r>
    <x v="22"/>
    <x v="1"/>
    <n v="21"/>
    <n v="1230238.04"/>
    <n v="421229"/>
    <n v="0"/>
    <d v="2020-06-28T00:00:00"/>
    <x v="31"/>
    <x v="7"/>
    <x v="1"/>
    <x v="1"/>
    <x v="22"/>
    <x v="5"/>
  </r>
  <r>
    <x v="0"/>
    <x v="3"/>
    <n v="5"/>
    <n v="49455.62"/>
    <n v="4755"/>
    <n v="0"/>
    <d v="2019-03-10T00:00:00"/>
    <x v="39"/>
    <x v="9"/>
    <x v="3"/>
    <x v="1"/>
    <x v="0"/>
    <x v="0"/>
  </r>
  <r>
    <x v="12"/>
    <x v="2"/>
    <n v="17"/>
    <n v="21524163.719999999"/>
    <n v="2395308"/>
    <n v="0"/>
    <d v="2018-05-27T00:00:00"/>
    <x v="6"/>
    <x v="5"/>
    <x v="2"/>
    <x v="1"/>
    <x v="12"/>
    <x v="2"/>
  </r>
  <r>
    <x v="5"/>
    <x v="1"/>
    <n v="47"/>
    <n v="3547.85"/>
    <n v="128"/>
    <n v="0"/>
    <d v="2020-12-27T00:00:00"/>
    <x v="2"/>
    <x v="2"/>
    <x v="1"/>
    <x v="1"/>
    <x v="5"/>
    <x v="0"/>
  </r>
  <r>
    <x v="10"/>
    <x v="1"/>
    <n v="2"/>
    <n v="546"/>
    <n v="14"/>
    <n v="0"/>
    <d v="2020-02-16T00:00:00"/>
    <x v="34"/>
    <x v="0"/>
    <x v="1"/>
    <x v="0"/>
    <x v="10"/>
    <x v="0"/>
  </r>
  <r>
    <x v="1"/>
    <x v="3"/>
    <n v="34"/>
    <n v="1305468.5900000001"/>
    <n v="121237"/>
    <n v="0"/>
    <d v="2019-09-29T00:00:00"/>
    <x v="7"/>
    <x v="6"/>
    <x v="3"/>
    <x v="1"/>
    <x v="1"/>
    <x v="1"/>
  </r>
  <r>
    <x v="3"/>
    <x v="1"/>
    <n v="22"/>
    <n v="25912.32"/>
    <n v="1666"/>
    <n v="0"/>
    <d v="2020-07-05T00:00:00"/>
    <x v="25"/>
    <x v="10"/>
    <x v="1"/>
    <x v="1"/>
    <x v="3"/>
    <x v="0"/>
  </r>
  <r>
    <x v="25"/>
    <x v="2"/>
    <n v="6"/>
    <n v="1574.79"/>
    <n v="21"/>
    <n v="0"/>
    <d v="2018-03-11T00:00:00"/>
    <x v="39"/>
    <x v="9"/>
    <x v="2"/>
    <x v="1"/>
    <x v="25"/>
    <x v="0"/>
  </r>
  <r>
    <x v="20"/>
    <x v="2"/>
    <n v="32"/>
    <n v="9738.57"/>
    <n v="153"/>
    <n v="0"/>
    <d v="2018-09-09T00:00:00"/>
    <x v="32"/>
    <x v="6"/>
    <x v="2"/>
    <x v="1"/>
    <x v="20"/>
    <x v="0"/>
  </r>
  <r>
    <x v="23"/>
    <x v="3"/>
    <n v="9"/>
    <n v="194592.62"/>
    <n v="59842"/>
    <n v="0"/>
    <d v="2019-04-07T00:00:00"/>
    <x v="45"/>
    <x v="1"/>
    <x v="3"/>
    <x v="1"/>
    <x v="23"/>
    <x v="0"/>
  </r>
  <r>
    <x v="14"/>
    <x v="1"/>
    <n v="37"/>
    <n v="98404.3"/>
    <n v="14333"/>
    <n v="0"/>
    <d v="2020-10-18T00:00:00"/>
    <x v="33"/>
    <x v="4"/>
    <x v="1"/>
    <x v="1"/>
    <x v="14"/>
    <x v="0"/>
  </r>
  <r>
    <x v="15"/>
    <x v="1"/>
    <n v="42"/>
    <n v="3312934.66"/>
    <n v="1015052"/>
    <n v="0"/>
    <d v="2020-11-22T00:00:00"/>
    <x v="50"/>
    <x v="8"/>
    <x v="1"/>
    <x v="1"/>
    <x v="15"/>
    <x v="3"/>
  </r>
  <r>
    <x v="25"/>
    <x v="2"/>
    <n v="49"/>
    <n v="165.36"/>
    <n v="2"/>
    <n v="0"/>
    <d v="2019-01-06T00:00:00"/>
    <x v="3"/>
    <x v="3"/>
    <x v="3"/>
    <x v="0"/>
    <x v="25"/>
    <x v="0"/>
  </r>
  <r>
    <x v="28"/>
    <x v="1"/>
    <n v="26"/>
    <n v="539.76"/>
    <n v="12"/>
    <n v="0"/>
    <d v="2020-08-02T00:00:00"/>
    <x v="26"/>
    <x v="10"/>
    <x v="1"/>
    <x v="1"/>
    <x v="17"/>
    <x v="0"/>
  </r>
  <r>
    <x v="5"/>
    <x v="3"/>
    <n v="47"/>
    <n v="2181.29"/>
    <n v="75"/>
    <n v="0"/>
    <d v="2019-12-29T00:00:00"/>
    <x v="2"/>
    <x v="2"/>
    <x v="3"/>
    <x v="1"/>
    <x v="5"/>
    <x v="0"/>
  </r>
  <r>
    <x v="3"/>
    <x v="1"/>
    <n v="42"/>
    <n v="11641.87"/>
    <n v="563"/>
    <n v="0"/>
    <d v="2020-11-22T00:00:00"/>
    <x v="50"/>
    <x v="8"/>
    <x v="1"/>
    <x v="1"/>
    <x v="3"/>
    <x v="0"/>
  </r>
  <r>
    <x v="14"/>
    <x v="1"/>
    <n v="4"/>
    <n v="62852.57"/>
    <n v="6823"/>
    <n v="0"/>
    <d v="2020-03-01T00:00:00"/>
    <x v="0"/>
    <x v="0"/>
    <x v="1"/>
    <x v="0"/>
    <x v="14"/>
    <x v="0"/>
  </r>
  <r>
    <x v="7"/>
    <x v="1"/>
    <n v="49"/>
    <n v="0"/>
    <n v="0"/>
    <n v="0"/>
    <d v="2021-01-10T00:00:00"/>
    <x v="9"/>
    <x v="3"/>
    <x v="0"/>
    <x v="0"/>
    <x v="7"/>
    <x v="0"/>
  </r>
  <r>
    <x v="14"/>
    <x v="1"/>
    <n v="23"/>
    <n v="205907.69"/>
    <n v="20646"/>
    <n v="0"/>
    <d v="2020-07-12T00:00:00"/>
    <x v="17"/>
    <x v="10"/>
    <x v="1"/>
    <x v="1"/>
    <x v="14"/>
    <x v="0"/>
  </r>
  <r>
    <x v="10"/>
    <x v="3"/>
    <n v="36"/>
    <n v="25733.18"/>
    <n v="412"/>
    <n v="0"/>
    <d v="2019-10-13T00:00:00"/>
    <x v="5"/>
    <x v="4"/>
    <x v="3"/>
    <x v="1"/>
    <x v="10"/>
    <x v="0"/>
  </r>
  <r>
    <x v="10"/>
    <x v="3"/>
    <n v="40"/>
    <n v="8544.7199999999993"/>
    <n v="241"/>
    <n v="0"/>
    <d v="2019-11-10T00:00:00"/>
    <x v="11"/>
    <x v="8"/>
    <x v="3"/>
    <x v="1"/>
    <x v="10"/>
    <x v="0"/>
  </r>
  <r>
    <x v="6"/>
    <x v="3"/>
    <n v="48"/>
    <n v="0"/>
    <n v="0"/>
    <n v="0"/>
    <d v="2020-01-05T00:00:00"/>
    <x v="3"/>
    <x v="3"/>
    <x v="1"/>
    <x v="0"/>
    <x v="6"/>
    <x v="0"/>
  </r>
  <r>
    <x v="11"/>
    <x v="0"/>
    <n v="3"/>
    <n v="5855.02"/>
    <n v="49"/>
    <n v="2679"/>
    <d v="2021-02-21T00:00:00"/>
    <x v="27"/>
    <x v="0"/>
    <x v="0"/>
    <x v="0"/>
    <x v="11"/>
    <x v="0"/>
  </r>
  <r>
    <x v="15"/>
    <x v="0"/>
    <n v="3"/>
    <n v="2093263.36"/>
    <n v="515039"/>
    <n v="5645389"/>
    <d v="2021-02-21T00:00:00"/>
    <x v="27"/>
    <x v="0"/>
    <x v="0"/>
    <x v="0"/>
    <x v="15"/>
    <x v="3"/>
  </r>
  <r>
    <x v="2"/>
    <x v="1"/>
    <n v="52"/>
    <n v="2898.18"/>
    <n v="490"/>
    <n v="1064"/>
    <d v="2021-01-31T00:00:00"/>
    <x v="24"/>
    <x v="3"/>
    <x v="0"/>
    <x v="0"/>
    <x v="2"/>
    <x v="0"/>
  </r>
  <r>
    <x v="9"/>
    <x v="2"/>
    <n v="30"/>
    <n v="7324.71"/>
    <n v="416"/>
    <n v="0"/>
    <d v="2018-08-26T00:00:00"/>
    <x v="18"/>
    <x v="11"/>
    <x v="2"/>
    <x v="1"/>
    <x v="9"/>
    <x v="0"/>
  </r>
  <r>
    <x v="4"/>
    <x v="3"/>
    <n v="37"/>
    <n v="5054.82"/>
    <n v="808"/>
    <n v="0"/>
    <d v="2019-10-20T00:00:00"/>
    <x v="33"/>
    <x v="4"/>
    <x v="3"/>
    <x v="1"/>
    <x v="4"/>
    <x v="0"/>
  </r>
  <r>
    <x v="11"/>
    <x v="3"/>
    <n v="11"/>
    <n v="106.17"/>
    <n v="1"/>
    <n v="0"/>
    <d v="2019-04-21T00:00:00"/>
    <x v="1"/>
    <x v="1"/>
    <x v="3"/>
    <x v="1"/>
    <x v="11"/>
    <x v="0"/>
  </r>
  <r>
    <x v="4"/>
    <x v="3"/>
    <n v="31"/>
    <n v="4718.1099999999997"/>
    <n v="834"/>
    <n v="0"/>
    <d v="2019-09-08T00:00:00"/>
    <x v="32"/>
    <x v="6"/>
    <x v="3"/>
    <x v="1"/>
    <x v="4"/>
    <x v="0"/>
  </r>
  <r>
    <x v="9"/>
    <x v="3"/>
    <n v="6"/>
    <n v="-185.97"/>
    <n v="-11"/>
    <n v="0"/>
    <d v="2019-03-17T00:00:00"/>
    <x v="16"/>
    <x v="9"/>
    <x v="3"/>
    <x v="1"/>
    <x v="9"/>
    <x v="0"/>
  </r>
  <r>
    <x v="1"/>
    <x v="2"/>
    <n v="23"/>
    <n v="1488674.68"/>
    <n v="119007"/>
    <n v="0"/>
    <d v="2018-07-08T00:00:00"/>
    <x v="25"/>
    <x v="10"/>
    <x v="2"/>
    <x v="1"/>
    <x v="1"/>
    <x v="1"/>
  </r>
  <r>
    <x v="15"/>
    <x v="2"/>
    <n v="33"/>
    <n v="2116204.21"/>
    <n v="556062"/>
    <n v="0"/>
    <d v="2018-09-16T00:00:00"/>
    <x v="37"/>
    <x v="6"/>
    <x v="2"/>
    <x v="1"/>
    <x v="15"/>
    <x v="3"/>
  </r>
  <r>
    <x v="13"/>
    <x v="3"/>
    <n v="13"/>
    <n v="2427.34"/>
    <n v="34"/>
    <n v="0"/>
    <d v="2019-05-05T00:00:00"/>
    <x v="4"/>
    <x v="1"/>
    <x v="3"/>
    <x v="1"/>
    <x v="13"/>
    <x v="0"/>
  </r>
  <r>
    <x v="2"/>
    <x v="1"/>
    <n v="19"/>
    <n v="0"/>
    <n v="0"/>
    <n v="0"/>
    <d v="2020-06-14T00:00:00"/>
    <x v="10"/>
    <x v="7"/>
    <x v="1"/>
    <x v="1"/>
    <x v="2"/>
    <x v="0"/>
  </r>
  <r>
    <x v="20"/>
    <x v="3"/>
    <n v="29"/>
    <n v="8780.0499999999993"/>
    <n v="124"/>
    <n v="0"/>
    <d v="2019-08-25T00:00:00"/>
    <x v="18"/>
    <x v="11"/>
    <x v="3"/>
    <x v="1"/>
    <x v="20"/>
    <x v="0"/>
  </r>
  <r>
    <x v="21"/>
    <x v="1"/>
    <n v="22"/>
    <n v="35040.5"/>
    <n v="7395"/>
    <n v="0"/>
    <d v="2020-07-05T00:00:00"/>
    <x v="25"/>
    <x v="10"/>
    <x v="1"/>
    <x v="1"/>
    <x v="21"/>
    <x v="0"/>
  </r>
  <r>
    <x v="25"/>
    <x v="3"/>
    <n v="11"/>
    <n v="909.48"/>
    <n v="11"/>
    <n v="0"/>
    <d v="2019-04-21T00:00:00"/>
    <x v="1"/>
    <x v="1"/>
    <x v="3"/>
    <x v="1"/>
    <x v="25"/>
    <x v="0"/>
  </r>
  <r>
    <x v="25"/>
    <x v="2"/>
    <n v="44"/>
    <n v="325.72000000000003"/>
    <n v="4"/>
    <n v="0"/>
    <d v="2018-12-02T00:00:00"/>
    <x v="38"/>
    <x v="8"/>
    <x v="2"/>
    <x v="1"/>
    <x v="25"/>
    <x v="0"/>
  </r>
  <r>
    <x v="20"/>
    <x v="1"/>
    <n v="3"/>
    <n v="5055.96"/>
    <n v="70"/>
    <n v="0"/>
    <d v="2020-02-23T00:00:00"/>
    <x v="27"/>
    <x v="0"/>
    <x v="1"/>
    <x v="0"/>
    <x v="20"/>
    <x v="0"/>
  </r>
  <r>
    <x v="27"/>
    <x v="2"/>
    <n v="24"/>
    <n v="0"/>
    <n v="0"/>
    <n v="0"/>
    <d v="2018-07-15T00:00:00"/>
    <x v="17"/>
    <x v="10"/>
    <x v="2"/>
    <x v="1"/>
    <x v="27"/>
    <x v="0"/>
  </r>
  <r>
    <x v="15"/>
    <x v="1"/>
    <n v="44"/>
    <n v="2666049.5699999998"/>
    <n v="808561"/>
    <n v="0"/>
    <d v="2020-12-06T00:00:00"/>
    <x v="35"/>
    <x v="2"/>
    <x v="1"/>
    <x v="1"/>
    <x v="15"/>
    <x v="3"/>
  </r>
  <r>
    <x v="20"/>
    <x v="2"/>
    <n v="43"/>
    <n v="5408.81"/>
    <n v="82"/>
    <n v="0"/>
    <d v="2018-11-25T00:00:00"/>
    <x v="50"/>
    <x v="8"/>
    <x v="2"/>
    <x v="1"/>
    <x v="20"/>
    <x v="0"/>
  </r>
  <r>
    <x v="23"/>
    <x v="1"/>
    <n v="41"/>
    <n v="314828.87"/>
    <n v="71553"/>
    <n v="0"/>
    <d v="2020-11-15T00:00:00"/>
    <x v="41"/>
    <x v="8"/>
    <x v="1"/>
    <x v="1"/>
    <x v="23"/>
    <x v="0"/>
  </r>
  <r>
    <x v="23"/>
    <x v="2"/>
    <n v="2"/>
    <n v="149088.54999999999"/>
    <n v="21130"/>
    <n v="0"/>
    <d v="2018-02-11T00:00:00"/>
    <x v="29"/>
    <x v="0"/>
    <x v="2"/>
    <x v="0"/>
    <x v="23"/>
    <x v="0"/>
  </r>
  <r>
    <x v="15"/>
    <x v="2"/>
    <n v="39"/>
    <n v="2235023.5299999998"/>
    <n v="653676"/>
    <n v="0"/>
    <d v="2018-10-28T00:00:00"/>
    <x v="49"/>
    <x v="4"/>
    <x v="2"/>
    <x v="1"/>
    <x v="15"/>
    <x v="3"/>
  </r>
  <r>
    <x v="1"/>
    <x v="4"/>
    <n v="51"/>
    <n v="1284062.76"/>
    <n v="109318"/>
    <n v="0"/>
    <d v="2018-01-21T00:00:00"/>
    <x v="14"/>
    <x v="3"/>
    <x v="2"/>
    <x v="0"/>
    <x v="1"/>
    <x v="1"/>
  </r>
  <r>
    <x v="4"/>
    <x v="2"/>
    <n v="25"/>
    <n v="6678.77"/>
    <n v="1028"/>
    <n v="0"/>
    <d v="2018-07-22T00:00:00"/>
    <x v="22"/>
    <x v="10"/>
    <x v="2"/>
    <x v="1"/>
    <x v="4"/>
    <x v="0"/>
  </r>
  <r>
    <x v="22"/>
    <x v="2"/>
    <n v="53"/>
    <n v="768403.93"/>
    <n v="245949"/>
    <n v="0"/>
    <d v="2019-02-03T00:00:00"/>
    <x v="24"/>
    <x v="3"/>
    <x v="3"/>
    <x v="0"/>
    <x v="22"/>
    <x v="5"/>
  </r>
  <r>
    <x v="25"/>
    <x v="3"/>
    <n v="19"/>
    <n v="0"/>
    <n v="0"/>
    <n v="0"/>
    <d v="2019-06-16T00:00:00"/>
    <x v="10"/>
    <x v="7"/>
    <x v="3"/>
    <x v="1"/>
    <x v="25"/>
    <x v="0"/>
  </r>
  <r>
    <x v="4"/>
    <x v="2"/>
    <n v="24"/>
    <n v="4757.3599999999997"/>
    <n v="706"/>
    <n v="0"/>
    <d v="2018-07-15T00:00:00"/>
    <x v="17"/>
    <x v="10"/>
    <x v="2"/>
    <x v="1"/>
    <x v="4"/>
    <x v="0"/>
  </r>
  <r>
    <x v="13"/>
    <x v="2"/>
    <n v="50"/>
    <n v="3264.85"/>
    <n v="43"/>
    <n v="0"/>
    <d v="2019-01-13T00:00:00"/>
    <x v="9"/>
    <x v="3"/>
    <x v="3"/>
    <x v="0"/>
    <x v="13"/>
    <x v="0"/>
  </r>
  <r>
    <x v="0"/>
    <x v="1"/>
    <n v="6"/>
    <n v="43911.95"/>
    <n v="3660"/>
    <n v="0"/>
    <d v="2020-03-15T00:00:00"/>
    <x v="16"/>
    <x v="9"/>
    <x v="1"/>
    <x v="1"/>
    <x v="0"/>
    <x v="0"/>
  </r>
  <r>
    <x v="19"/>
    <x v="4"/>
    <n v="49"/>
    <n v="557938.62"/>
    <n v="129792"/>
    <n v="0"/>
    <d v="2018-01-07T00:00:00"/>
    <x v="3"/>
    <x v="3"/>
    <x v="2"/>
    <x v="0"/>
    <x v="19"/>
    <x v="4"/>
  </r>
  <r>
    <x v="0"/>
    <x v="2"/>
    <n v="34"/>
    <n v="50998.29"/>
    <n v="4891"/>
    <n v="0"/>
    <d v="2018-09-23T00:00:00"/>
    <x v="51"/>
    <x v="6"/>
    <x v="2"/>
    <x v="1"/>
    <x v="0"/>
    <x v="0"/>
  </r>
  <r>
    <x v="15"/>
    <x v="1"/>
    <n v="9"/>
    <n v="3987351.8"/>
    <n v="1102701"/>
    <n v="0"/>
    <d v="2020-04-05T00:00:00"/>
    <x v="45"/>
    <x v="1"/>
    <x v="1"/>
    <x v="1"/>
    <x v="15"/>
    <x v="3"/>
  </r>
  <r>
    <x v="8"/>
    <x v="2"/>
    <n v="5"/>
    <n v="86.38"/>
    <n v="68"/>
    <n v="0"/>
    <d v="2018-03-04T00:00:00"/>
    <x v="0"/>
    <x v="0"/>
    <x v="2"/>
    <x v="0"/>
    <x v="8"/>
    <x v="0"/>
  </r>
  <r>
    <x v="9"/>
    <x v="0"/>
    <n v="4"/>
    <n v="0"/>
    <n v="0"/>
    <n v="2"/>
    <d v="2021-02-28T00:00:00"/>
    <x v="0"/>
    <x v="0"/>
    <x v="0"/>
    <x v="0"/>
    <x v="9"/>
    <x v="0"/>
  </r>
  <r>
    <x v="20"/>
    <x v="0"/>
    <n v="3"/>
    <n v="6799.32"/>
    <n v="93"/>
    <n v="517"/>
    <d v="2021-02-21T00:00:00"/>
    <x v="27"/>
    <x v="0"/>
    <x v="0"/>
    <x v="0"/>
    <x v="20"/>
    <x v="0"/>
  </r>
  <r>
    <x v="20"/>
    <x v="2"/>
    <n v="39"/>
    <n v="9739.9500000000007"/>
    <n v="149"/>
    <n v="0"/>
    <d v="2018-10-28T00:00:00"/>
    <x v="49"/>
    <x v="4"/>
    <x v="2"/>
    <x v="1"/>
    <x v="20"/>
    <x v="0"/>
  </r>
  <r>
    <x v="24"/>
    <x v="1"/>
    <n v="27"/>
    <n v="2.82"/>
    <n v="1"/>
    <n v="0"/>
    <d v="2020-08-09T00:00:00"/>
    <x v="28"/>
    <x v="11"/>
    <x v="1"/>
    <x v="1"/>
    <x v="24"/>
    <x v="0"/>
  </r>
  <r>
    <x v="20"/>
    <x v="4"/>
    <n v="49"/>
    <n v="6012.23"/>
    <n v="98"/>
    <n v="0"/>
    <d v="2018-01-07T00:00:00"/>
    <x v="3"/>
    <x v="3"/>
    <x v="2"/>
    <x v="0"/>
    <x v="20"/>
    <x v="0"/>
  </r>
  <r>
    <x v="0"/>
    <x v="1"/>
    <n v="19"/>
    <n v="33373.599999999999"/>
    <n v="2552"/>
    <n v="0"/>
    <d v="2020-06-14T00:00:00"/>
    <x v="10"/>
    <x v="7"/>
    <x v="1"/>
    <x v="1"/>
    <x v="0"/>
    <x v="0"/>
  </r>
  <r>
    <x v="9"/>
    <x v="1"/>
    <n v="21"/>
    <n v="0"/>
    <n v="0"/>
    <n v="0"/>
    <d v="2020-06-28T00:00:00"/>
    <x v="31"/>
    <x v="7"/>
    <x v="1"/>
    <x v="1"/>
    <x v="9"/>
    <x v="0"/>
  </r>
  <r>
    <x v="8"/>
    <x v="4"/>
    <n v="51"/>
    <n v="581.66999999999996"/>
    <n v="111"/>
    <n v="0"/>
    <d v="2018-01-21T00:00:00"/>
    <x v="14"/>
    <x v="3"/>
    <x v="2"/>
    <x v="0"/>
    <x v="8"/>
    <x v="0"/>
  </r>
  <r>
    <x v="21"/>
    <x v="3"/>
    <n v="45"/>
    <n v="22119.14"/>
    <n v="3567"/>
    <n v="0"/>
    <d v="2019-12-15T00:00:00"/>
    <x v="13"/>
    <x v="2"/>
    <x v="3"/>
    <x v="1"/>
    <x v="21"/>
    <x v="0"/>
  </r>
  <r>
    <x v="4"/>
    <x v="3"/>
    <n v="7"/>
    <n v="6329.33"/>
    <n v="1352"/>
    <n v="0"/>
    <d v="2019-03-24T00:00:00"/>
    <x v="36"/>
    <x v="9"/>
    <x v="3"/>
    <x v="1"/>
    <x v="4"/>
    <x v="0"/>
  </r>
  <r>
    <x v="14"/>
    <x v="3"/>
    <n v="9"/>
    <n v="86135.94"/>
    <n v="4815"/>
    <n v="0"/>
    <d v="2019-04-07T00:00:00"/>
    <x v="45"/>
    <x v="1"/>
    <x v="3"/>
    <x v="1"/>
    <x v="14"/>
    <x v="0"/>
  </r>
  <r>
    <x v="13"/>
    <x v="1"/>
    <n v="42"/>
    <n v="14288.11"/>
    <n v="248"/>
    <n v="0"/>
    <d v="2020-11-22T00:00:00"/>
    <x v="50"/>
    <x v="8"/>
    <x v="1"/>
    <x v="1"/>
    <x v="13"/>
    <x v="0"/>
  </r>
  <r>
    <x v="2"/>
    <x v="3"/>
    <n v="44"/>
    <n v="175.8"/>
    <n v="20"/>
    <n v="0"/>
    <d v="2019-12-08T00:00:00"/>
    <x v="35"/>
    <x v="2"/>
    <x v="3"/>
    <x v="1"/>
    <x v="2"/>
    <x v="0"/>
  </r>
  <r>
    <x v="11"/>
    <x v="2"/>
    <n v="43"/>
    <n v="109.45"/>
    <n v="1"/>
    <n v="0"/>
    <d v="2018-11-25T00:00:00"/>
    <x v="50"/>
    <x v="8"/>
    <x v="2"/>
    <x v="1"/>
    <x v="11"/>
    <x v="0"/>
  </r>
  <r>
    <x v="19"/>
    <x v="2"/>
    <n v="19"/>
    <n v="3038492.22"/>
    <n v="712028"/>
    <n v="0"/>
    <d v="2018-06-10T00:00:00"/>
    <x v="8"/>
    <x v="7"/>
    <x v="2"/>
    <x v="1"/>
    <x v="19"/>
    <x v="4"/>
  </r>
  <r>
    <x v="9"/>
    <x v="2"/>
    <n v="51"/>
    <n v="-725.49"/>
    <n v="-43"/>
    <n v="0"/>
    <d v="2019-01-20T00:00:00"/>
    <x v="14"/>
    <x v="3"/>
    <x v="3"/>
    <x v="0"/>
    <x v="9"/>
    <x v="0"/>
  </r>
  <r>
    <x v="15"/>
    <x v="1"/>
    <n v="38"/>
    <n v="2978418.4"/>
    <n v="782467"/>
    <n v="0"/>
    <d v="2020-10-25T00:00:00"/>
    <x v="49"/>
    <x v="4"/>
    <x v="1"/>
    <x v="1"/>
    <x v="15"/>
    <x v="3"/>
  </r>
  <r>
    <x v="22"/>
    <x v="2"/>
    <n v="36"/>
    <n v="814342.27"/>
    <n v="273607"/>
    <n v="0"/>
    <d v="2018-10-07T00:00:00"/>
    <x v="43"/>
    <x v="4"/>
    <x v="2"/>
    <x v="1"/>
    <x v="22"/>
    <x v="5"/>
  </r>
  <r>
    <x v="1"/>
    <x v="2"/>
    <n v="21"/>
    <n v="1495291.83"/>
    <n v="120691"/>
    <n v="0"/>
    <d v="2018-06-24T00:00:00"/>
    <x v="15"/>
    <x v="7"/>
    <x v="2"/>
    <x v="1"/>
    <x v="1"/>
    <x v="1"/>
  </r>
  <r>
    <x v="19"/>
    <x v="3"/>
    <n v="14"/>
    <n v="2682928.33"/>
    <n v="614433"/>
    <n v="0"/>
    <d v="2019-05-12T00:00:00"/>
    <x v="48"/>
    <x v="5"/>
    <x v="3"/>
    <x v="1"/>
    <x v="19"/>
    <x v="4"/>
  </r>
  <r>
    <x v="3"/>
    <x v="2"/>
    <n v="23"/>
    <n v="8119.41"/>
    <n v="648"/>
    <n v="0"/>
    <d v="2018-07-08T00:00:00"/>
    <x v="25"/>
    <x v="10"/>
    <x v="2"/>
    <x v="1"/>
    <x v="3"/>
    <x v="0"/>
  </r>
  <r>
    <x v="3"/>
    <x v="3"/>
    <n v="8"/>
    <n v="9589.25"/>
    <n v="760"/>
    <n v="0"/>
    <d v="2019-03-31T00:00:00"/>
    <x v="42"/>
    <x v="9"/>
    <x v="3"/>
    <x v="1"/>
    <x v="3"/>
    <x v="0"/>
  </r>
  <r>
    <x v="20"/>
    <x v="1"/>
    <n v="10"/>
    <n v="5250.35"/>
    <n v="75"/>
    <n v="0"/>
    <d v="2020-04-12T00:00:00"/>
    <x v="12"/>
    <x v="1"/>
    <x v="1"/>
    <x v="1"/>
    <x v="20"/>
    <x v="0"/>
  </r>
  <r>
    <x v="18"/>
    <x v="2"/>
    <n v="42"/>
    <n v="29782.48"/>
    <n v="4439"/>
    <n v="0"/>
    <d v="2018-11-18T00:00:00"/>
    <x v="41"/>
    <x v="8"/>
    <x v="2"/>
    <x v="1"/>
    <x v="18"/>
    <x v="0"/>
  </r>
  <r>
    <x v="3"/>
    <x v="3"/>
    <n v="37"/>
    <n v="14215.63"/>
    <n v="1158"/>
    <n v="0"/>
    <d v="2019-10-20T00:00:00"/>
    <x v="33"/>
    <x v="4"/>
    <x v="3"/>
    <x v="1"/>
    <x v="3"/>
    <x v="0"/>
  </r>
  <r>
    <x v="3"/>
    <x v="2"/>
    <n v="40"/>
    <n v="2618.46"/>
    <n v="292"/>
    <n v="0"/>
    <d v="2018-11-04T00:00:00"/>
    <x v="44"/>
    <x v="4"/>
    <x v="2"/>
    <x v="1"/>
    <x v="3"/>
    <x v="0"/>
  </r>
  <r>
    <x v="3"/>
    <x v="3"/>
    <n v="4"/>
    <n v="4759.51"/>
    <n v="566"/>
    <n v="0"/>
    <d v="2019-03-03T00:00:00"/>
    <x v="0"/>
    <x v="0"/>
    <x v="3"/>
    <x v="0"/>
    <x v="3"/>
    <x v="0"/>
  </r>
  <r>
    <x v="4"/>
    <x v="3"/>
    <n v="32"/>
    <n v="5577.36"/>
    <n v="1015"/>
    <n v="0"/>
    <d v="2019-09-15T00:00:00"/>
    <x v="37"/>
    <x v="6"/>
    <x v="3"/>
    <x v="1"/>
    <x v="4"/>
    <x v="0"/>
  </r>
  <r>
    <x v="4"/>
    <x v="2"/>
    <n v="21"/>
    <n v="5326.26"/>
    <n v="825"/>
    <n v="0"/>
    <d v="2018-06-24T00:00:00"/>
    <x v="15"/>
    <x v="7"/>
    <x v="2"/>
    <x v="1"/>
    <x v="4"/>
    <x v="0"/>
  </r>
  <r>
    <x v="19"/>
    <x v="2"/>
    <n v="49"/>
    <n v="840751.87"/>
    <n v="210705"/>
    <n v="0"/>
    <d v="2019-01-06T00:00:00"/>
    <x v="3"/>
    <x v="3"/>
    <x v="3"/>
    <x v="0"/>
    <x v="19"/>
    <x v="4"/>
  </r>
  <r>
    <x v="15"/>
    <x v="3"/>
    <n v="18"/>
    <n v="3566379"/>
    <n v="939743"/>
    <n v="0"/>
    <d v="2019-06-09T00:00:00"/>
    <x v="8"/>
    <x v="7"/>
    <x v="3"/>
    <x v="1"/>
    <x v="15"/>
    <x v="3"/>
  </r>
  <r>
    <x v="23"/>
    <x v="1"/>
    <n v="15"/>
    <n v="314858.68"/>
    <n v="117805"/>
    <n v="0"/>
    <d v="2020-05-17T00:00:00"/>
    <x v="21"/>
    <x v="5"/>
    <x v="1"/>
    <x v="1"/>
    <x v="23"/>
    <x v="0"/>
  </r>
  <r>
    <x v="3"/>
    <x v="3"/>
    <n v="27"/>
    <n v="14163.13"/>
    <n v="1118"/>
    <n v="0"/>
    <d v="2019-08-11T00:00:00"/>
    <x v="28"/>
    <x v="11"/>
    <x v="3"/>
    <x v="1"/>
    <x v="3"/>
    <x v="0"/>
  </r>
  <r>
    <x v="25"/>
    <x v="1"/>
    <n v="3"/>
    <n v="0"/>
    <n v="0"/>
    <n v="0"/>
    <d v="2020-02-23T00:00:00"/>
    <x v="27"/>
    <x v="0"/>
    <x v="1"/>
    <x v="0"/>
    <x v="25"/>
    <x v="0"/>
  </r>
  <r>
    <x v="29"/>
    <x v="1"/>
    <n v="36"/>
    <n v="0"/>
    <n v="0"/>
    <n v="0"/>
    <d v="2020-10-11T00:00:00"/>
    <x v="5"/>
    <x v="4"/>
    <x v="1"/>
    <x v="1"/>
    <x v="17"/>
    <x v="0"/>
  </r>
  <r>
    <x v="1"/>
    <x v="2"/>
    <n v="19"/>
    <n v="1479487.57"/>
    <n v="118705"/>
    <n v="0"/>
    <d v="2018-06-10T00:00:00"/>
    <x v="8"/>
    <x v="7"/>
    <x v="2"/>
    <x v="1"/>
    <x v="1"/>
    <x v="1"/>
  </r>
  <r>
    <x v="1"/>
    <x v="1"/>
    <n v="28"/>
    <n v="2215161.6"/>
    <n v="182522"/>
    <n v="0"/>
    <d v="2020-08-16T00:00:00"/>
    <x v="30"/>
    <x v="11"/>
    <x v="1"/>
    <x v="1"/>
    <x v="1"/>
    <x v="1"/>
  </r>
  <r>
    <x v="11"/>
    <x v="2"/>
    <n v="52"/>
    <n v="328.35"/>
    <n v="3"/>
    <n v="0"/>
    <d v="2019-01-27T00:00:00"/>
    <x v="19"/>
    <x v="3"/>
    <x v="3"/>
    <x v="0"/>
    <x v="11"/>
    <x v="0"/>
  </r>
  <r>
    <x v="15"/>
    <x v="1"/>
    <n v="19"/>
    <n v="5336631.1100000003"/>
    <n v="1279321"/>
    <n v="0"/>
    <d v="2020-06-14T00:00:00"/>
    <x v="10"/>
    <x v="7"/>
    <x v="1"/>
    <x v="1"/>
    <x v="15"/>
    <x v="3"/>
  </r>
  <r>
    <x v="15"/>
    <x v="1"/>
    <n v="29"/>
    <n v="3441109.37"/>
    <n v="870915"/>
    <n v="0"/>
    <d v="2020-08-23T00:00:00"/>
    <x v="18"/>
    <x v="11"/>
    <x v="1"/>
    <x v="1"/>
    <x v="15"/>
    <x v="3"/>
  </r>
  <r>
    <x v="23"/>
    <x v="1"/>
    <n v="23"/>
    <n v="272700.90000000002"/>
    <n v="85601"/>
    <n v="0"/>
    <d v="2020-07-12T00:00:00"/>
    <x v="17"/>
    <x v="10"/>
    <x v="1"/>
    <x v="1"/>
    <x v="23"/>
    <x v="0"/>
  </r>
  <r>
    <x v="21"/>
    <x v="3"/>
    <n v="18"/>
    <n v="16082.21"/>
    <n v="5902"/>
    <n v="0"/>
    <d v="2019-06-09T00:00:00"/>
    <x v="8"/>
    <x v="7"/>
    <x v="3"/>
    <x v="1"/>
    <x v="21"/>
    <x v="0"/>
  </r>
  <r>
    <x v="6"/>
    <x v="1"/>
    <n v="50"/>
    <n v="0"/>
    <n v="-1"/>
    <n v="0"/>
    <d v="2021-01-17T00:00:00"/>
    <x v="14"/>
    <x v="3"/>
    <x v="0"/>
    <x v="0"/>
    <x v="6"/>
    <x v="0"/>
  </r>
  <r>
    <x v="20"/>
    <x v="2"/>
    <n v="27"/>
    <n v="5890.5"/>
    <n v="92"/>
    <n v="0"/>
    <d v="2018-08-05T00:00:00"/>
    <x v="26"/>
    <x v="10"/>
    <x v="2"/>
    <x v="1"/>
    <x v="20"/>
    <x v="0"/>
  </r>
  <r>
    <x v="7"/>
    <x v="0"/>
    <n v="3"/>
    <n v="12855"/>
    <n v="12"/>
    <n v="427"/>
    <d v="2021-02-21T00:00:00"/>
    <x v="27"/>
    <x v="0"/>
    <x v="0"/>
    <x v="0"/>
    <x v="7"/>
    <x v="0"/>
  </r>
  <r>
    <x v="23"/>
    <x v="1"/>
    <n v="51"/>
    <n v="396676.24"/>
    <n v="75420"/>
    <n v="577157"/>
    <d v="2021-01-24T00:00:00"/>
    <x v="19"/>
    <x v="3"/>
    <x v="0"/>
    <x v="0"/>
    <x v="23"/>
    <x v="0"/>
  </r>
  <r>
    <x v="15"/>
    <x v="0"/>
    <n v="4"/>
    <n v="3431548.68"/>
    <n v="950168"/>
    <n v="5430825"/>
    <d v="2021-02-28T00:00:00"/>
    <x v="0"/>
    <x v="0"/>
    <x v="0"/>
    <x v="0"/>
    <x v="15"/>
    <x v="3"/>
  </r>
  <r>
    <x v="15"/>
    <x v="2"/>
    <n v="28"/>
    <n v="2661665.9700000002"/>
    <n v="703083"/>
    <n v="0"/>
    <d v="2018-08-12T00:00:00"/>
    <x v="28"/>
    <x v="11"/>
    <x v="2"/>
    <x v="1"/>
    <x v="15"/>
    <x v="3"/>
  </r>
  <r>
    <x v="5"/>
    <x v="3"/>
    <n v="23"/>
    <n v="2468.69"/>
    <n v="92"/>
    <n v="0"/>
    <d v="2019-07-14T00:00:00"/>
    <x v="17"/>
    <x v="10"/>
    <x v="3"/>
    <x v="1"/>
    <x v="5"/>
    <x v="0"/>
  </r>
  <r>
    <x v="12"/>
    <x v="3"/>
    <n v="10"/>
    <n v="16404087.25"/>
    <n v="2123084"/>
    <n v="0"/>
    <d v="2019-04-14T00:00:00"/>
    <x v="12"/>
    <x v="1"/>
    <x v="3"/>
    <x v="1"/>
    <x v="12"/>
    <x v="2"/>
  </r>
  <r>
    <x v="23"/>
    <x v="2"/>
    <n v="41"/>
    <n v="153306.81"/>
    <n v="39035"/>
    <n v="0"/>
    <d v="2018-11-11T00:00:00"/>
    <x v="11"/>
    <x v="8"/>
    <x v="2"/>
    <x v="1"/>
    <x v="23"/>
    <x v="0"/>
  </r>
  <r>
    <x v="12"/>
    <x v="2"/>
    <n v="1"/>
    <n v="8079510.4900000002"/>
    <n v="1031604"/>
    <n v="0"/>
    <d v="2018-02-04T00:00:00"/>
    <x v="24"/>
    <x v="3"/>
    <x v="2"/>
    <x v="0"/>
    <x v="12"/>
    <x v="2"/>
  </r>
  <r>
    <x v="2"/>
    <x v="1"/>
    <n v="16"/>
    <n v="971.8"/>
    <n v="226"/>
    <n v="0"/>
    <d v="2020-05-24T00:00:00"/>
    <x v="6"/>
    <x v="5"/>
    <x v="1"/>
    <x v="1"/>
    <x v="2"/>
    <x v="0"/>
  </r>
  <r>
    <x v="20"/>
    <x v="2"/>
    <n v="35"/>
    <n v="7766.15"/>
    <n v="116"/>
    <n v="0"/>
    <d v="2018-09-30T00:00:00"/>
    <x v="7"/>
    <x v="6"/>
    <x v="2"/>
    <x v="1"/>
    <x v="20"/>
    <x v="0"/>
  </r>
  <r>
    <x v="0"/>
    <x v="2"/>
    <n v="6"/>
    <n v="55890.3"/>
    <n v="5075"/>
    <n v="0"/>
    <d v="2018-03-11T00:00:00"/>
    <x v="39"/>
    <x v="9"/>
    <x v="2"/>
    <x v="1"/>
    <x v="0"/>
    <x v="0"/>
  </r>
  <r>
    <x v="15"/>
    <x v="1"/>
    <n v="6"/>
    <n v="3227978.41"/>
    <n v="1017925"/>
    <n v="0"/>
    <d v="2020-03-15T00:00:00"/>
    <x v="16"/>
    <x v="9"/>
    <x v="1"/>
    <x v="1"/>
    <x v="15"/>
    <x v="3"/>
  </r>
  <r>
    <x v="21"/>
    <x v="1"/>
    <n v="34"/>
    <n v="35324.839999999997"/>
    <n v="6577"/>
    <n v="0"/>
    <d v="2020-09-27T00:00:00"/>
    <x v="7"/>
    <x v="6"/>
    <x v="1"/>
    <x v="1"/>
    <x v="21"/>
    <x v="0"/>
  </r>
  <r>
    <x v="19"/>
    <x v="1"/>
    <n v="45"/>
    <n v="1529177.99"/>
    <n v="327730"/>
    <n v="0"/>
    <d v="2020-12-13T00:00:00"/>
    <x v="13"/>
    <x v="2"/>
    <x v="1"/>
    <x v="1"/>
    <x v="19"/>
    <x v="4"/>
  </r>
  <r>
    <x v="6"/>
    <x v="1"/>
    <n v="30"/>
    <n v="503.9"/>
    <n v="7"/>
    <n v="0"/>
    <d v="2020-08-30T00:00:00"/>
    <x v="23"/>
    <x v="11"/>
    <x v="1"/>
    <x v="1"/>
    <x v="6"/>
    <x v="0"/>
  </r>
  <r>
    <x v="9"/>
    <x v="2"/>
    <n v="34"/>
    <n v="7783.78"/>
    <n v="561"/>
    <n v="0"/>
    <d v="2018-09-23T00:00:00"/>
    <x v="51"/>
    <x v="6"/>
    <x v="2"/>
    <x v="1"/>
    <x v="9"/>
    <x v="0"/>
  </r>
  <r>
    <x v="14"/>
    <x v="1"/>
    <n v="1"/>
    <n v="31291.75"/>
    <n v="4338"/>
    <n v="0"/>
    <d v="2020-02-09T00:00:00"/>
    <x v="29"/>
    <x v="0"/>
    <x v="1"/>
    <x v="0"/>
    <x v="14"/>
    <x v="0"/>
  </r>
  <r>
    <x v="12"/>
    <x v="2"/>
    <n v="2"/>
    <n v="7704914.2599999998"/>
    <n v="972104"/>
    <n v="0"/>
    <d v="2018-02-11T00:00:00"/>
    <x v="29"/>
    <x v="0"/>
    <x v="2"/>
    <x v="0"/>
    <x v="12"/>
    <x v="2"/>
  </r>
  <r>
    <x v="3"/>
    <x v="3"/>
    <n v="32"/>
    <n v="22839.68"/>
    <n v="1165"/>
    <n v="0"/>
    <d v="2019-09-15T00:00:00"/>
    <x v="37"/>
    <x v="6"/>
    <x v="3"/>
    <x v="1"/>
    <x v="3"/>
    <x v="0"/>
  </r>
  <r>
    <x v="12"/>
    <x v="2"/>
    <n v="10"/>
    <n v="13845458.789999999"/>
    <n v="1764106"/>
    <n v="0"/>
    <d v="2018-04-08T00:00:00"/>
    <x v="45"/>
    <x v="1"/>
    <x v="2"/>
    <x v="1"/>
    <x v="12"/>
    <x v="2"/>
  </r>
  <r>
    <x v="19"/>
    <x v="3"/>
    <n v="4"/>
    <n v="1081590.8600000001"/>
    <n v="268015"/>
    <n v="0"/>
    <d v="2019-03-03T00:00:00"/>
    <x v="0"/>
    <x v="0"/>
    <x v="3"/>
    <x v="0"/>
    <x v="19"/>
    <x v="4"/>
  </r>
  <r>
    <x v="4"/>
    <x v="1"/>
    <n v="50"/>
    <n v="34807.47"/>
    <n v="7050"/>
    <n v="0"/>
    <d v="2021-01-17T00:00:00"/>
    <x v="14"/>
    <x v="3"/>
    <x v="0"/>
    <x v="0"/>
    <x v="4"/>
    <x v="0"/>
  </r>
  <r>
    <x v="12"/>
    <x v="3"/>
    <n v="9"/>
    <n v="15627989.640000001"/>
    <n v="2023072"/>
    <n v="0"/>
    <d v="2019-04-07T00:00:00"/>
    <x v="45"/>
    <x v="1"/>
    <x v="3"/>
    <x v="1"/>
    <x v="12"/>
    <x v="2"/>
  </r>
  <r>
    <x v="23"/>
    <x v="1"/>
    <n v="49"/>
    <n v="345300.77"/>
    <n v="69570"/>
    <n v="0"/>
    <d v="2021-01-10T00:00:00"/>
    <x v="9"/>
    <x v="3"/>
    <x v="0"/>
    <x v="0"/>
    <x v="23"/>
    <x v="0"/>
  </r>
  <r>
    <x v="15"/>
    <x v="1"/>
    <n v="17"/>
    <n v="6294026.5300000003"/>
    <n v="1611882"/>
    <n v="0"/>
    <d v="2020-05-31T00:00:00"/>
    <x v="20"/>
    <x v="5"/>
    <x v="1"/>
    <x v="1"/>
    <x v="15"/>
    <x v="3"/>
  </r>
  <r>
    <x v="6"/>
    <x v="1"/>
    <n v="46"/>
    <n v="34.93"/>
    <n v="2"/>
    <n v="0"/>
    <d v="2020-12-20T00:00:00"/>
    <x v="46"/>
    <x v="2"/>
    <x v="1"/>
    <x v="1"/>
    <x v="6"/>
    <x v="0"/>
  </r>
  <r>
    <x v="14"/>
    <x v="1"/>
    <n v="3"/>
    <n v="52899.57"/>
    <n v="5820"/>
    <n v="0"/>
    <d v="2020-02-23T00:00:00"/>
    <x v="27"/>
    <x v="0"/>
    <x v="1"/>
    <x v="0"/>
    <x v="14"/>
    <x v="0"/>
  </r>
  <r>
    <x v="9"/>
    <x v="3"/>
    <n v="36"/>
    <n v="0"/>
    <n v="0"/>
    <n v="0"/>
    <d v="2019-10-13T00:00:00"/>
    <x v="5"/>
    <x v="4"/>
    <x v="3"/>
    <x v="1"/>
    <x v="9"/>
    <x v="0"/>
  </r>
  <r>
    <x v="3"/>
    <x v="1"/>
    <n v="35"/>
    <n v="25771.62"/>
    <n v="1145"/>
    <n v="0"/>
    <d v="2020-10-04T00:00:00"/>
    <x v="43"/>
    <x v="4"/>
    <x v="1"/>
    <x v="1"/>
    <x v="3"/>
    <x v="0"/>
  </r>
  <r>
    <x v="4"/>
    <x v="2"/>
    <n v="47"/>
    <n v="15607.73"/>
    <n v="6293"/>
    <n v="0"/>
    <d v="2018-12-23T00:00:00"/>
    <x v="46"/>
    <x v="2"/>
    <x v="2"/>
    <x v="1"/>
    <x v="4"/>
    <x v="0"/>
  </r>
  <r>
    <x v="7"/>
    <x v="2"/>
    <n v="12"/>
    <n v="11098.71"/>
    <n v="21"/>
    <n v="0"/>
    <d v="2018-04-22T00:00:00"/>
    <x v="1"/>
    <x v="1"/>
    <x v="2"/>
    <x v="1"/>
    <x v="7"/>
    <x v="0"/>
  </r>
  <r>
    <x v="0"/>
    <x v="1"/>
    <n v="48"/>
    <n v="31935.03"/>
    <n v="2743"/>
    <n v="0"/>
    <d v="2021-01-03T00:00:00"/>
    <x v="3"/>
    <x v="3"/>
    <x v="0"/>
    <x v="0"/>
    <x v="0"/>
    <x v="0"/>
  </r>
  <r>
    <x v="18"/>
    <x v="3"/>
    <n v="12"/>
    <n v="42324.39"/>
    <n v="4777"/>
    <n v="0"/>
    <d v="2019-04-28T00:00:00"/>
    <x v="47"/>
    <x v="1"/>
    <x v="3"/>
    <x v="1"/>
    <x v="18"/>
    <x v="0"/>
  </r>
  <r>
    <x v="9"/>
    <x v="2"/>
    <n v="8"/>
    <n v="319042.90000000002"/>
    <n v="18058"/>
    <n v="0"/>
    <d v="2018-03-25T00:00:00"/>
    <x v="36"/>
    <x v="9"/>
    <x v="2"/>
    <x v="1"/>
    <x v="9"/>
    <x v="0"/>
  </r>
  <r>
    <x v="23"/>
    <x v="1"/>
    <n v="18"/>
    <n v="294331.58"/>
    <n v="96887"/>
    <n v="0"/>
    <d v="2020-06-07T00:00:00"/>
    <x v="8"/>
    <x v="7"/>
    <x v="1"/>
    <x v="1"/>
    <x v="23"/>
    <x v="0"/>
  </r>
  <r>
    <x v="7"/>
    <x v="1"/>
    <n v="18"/>
    <n v="0"/>
    <n v="0"/>
    <n v="0"/>
    <d v="2020-06-07T00:00:00"/>
    <x v="8"/>
    <x v="7"/>
    <x v="1"/>
    <x v="1"/>
    <x v="7"/>
    <x v="0"/>
  </r>
  <r>
    <x v="20"/>
    <x v="3"/>
    <n v="39"/>
    <n v="7158.4"/>
    <n v="100"/>
    <n v="0"/>
    <d v="2019-11-03T00:00:00"/>
    <x v="44"/>
    <x v="4"/>
    <x v="3"/>
    <x v="1"/>
    <x v="20"/>
    <x v="0"/>
  </r>
  <r>
    <x v="1"/>
    <x v="3"/>
    <n v="18"/>
    <n v="1432351.96"/>
    <n v="122303"/>
    <n v="0"/>
    <d v="2019-06-09T00:00:00"/>
    <x v="8"/>
    <x v="7"/>
    <x v="3"/>
    <x v="1"/>
    <x v="1"/>
    <x v="1"/>
  </r>
  <r>
    <x v="14"/>
    <x v="3"/>
    <n v="45"/>
    <n v="23279.39"/>
    <n v="3024"/>
    <n v="0"/>
    <d v="2019-12-15T00:00:00"/>
    <x v="13"/>
    <x v="2"/>
    <x v="3"/>
    <x v="1"/>
    <x v="14"/>
    <x v="0"/>
  </r>
  <r>
    <x v="19"/>
    <x v="3"/>
    <n v="51"/>
    <n v="996744.32"/>
    <n v="250728"/>
    <n v="0"/>
    <d v="2020-01-26T00:00:00"/>
    <x v="19"/>
    <x v="3"/>
    <x v="1"/>
    <x v="0"/>
    <x v="19"/>
    <x v="4"/>
  </r>
  <r>
    <x v="7"/>
    <x v="4"/>
    <n v="49"/>
    <n v="11802.61"/>
    <n v="25"/>
    <n v="0"/>
    <d v="2018-01-07T00:00:00"/>
    <x v="3"/>
    <x v="3"/>
    <x v="2"/>
    <x v="0"/>
    <x v="7"/>
    <x v="0"/>
  </r>
  <r>
    <x v="21"/>
    <x v="1"/>
    <n v="42"/>
    <n v="39982.35"/>
    <n v="6532"/>
    <n v="0"/>
    <d v="2020-11-22T00:00:00"/>
    <x v="50"/>
    <x v="8"/>
    <x v="1"/>
    <x v="1"/>
    <x v="21"/>
    <x v="0"/>
  </r>
  <r>
    <x v="18"/>
    <x v="0"/>
    <n v="4"/>
    <n v="369260.33"/>
    <n v="75107"/>
    <n v="271494"/>
    <d v="2021-02-28T00:00:00"/>
    <x v="0"/>
    <x v="0"/>
    <x v="0"/>
    <x v="0"/>
    <x v="18"/>
    <x v="0"/>
  </r>
  <r>
    <x v="19"/>
    <x v="1"/>
    <n v="17"/>
    <n v="4877199.01"/>
    <n v="1082742"/>
    <n v="0"/>
    <d v="2020-05-31T00:00:00"/>
    <x v="20"/>
    <x v="5"/>
    <x v="1"/>
    <x v="1"/>
    <x v="19"/>
    <x v="4"/>
  </r>
  <r>
    <x v="4"/>
    <x v="3"/>
    <n v="10"/>
    <n v="5221.72"/>
    <n v="973"/>
    <n v="0"/>
    <d v="2019-04-14T00:00:00"/>
    <x v="12"/>
    <x v="1"/>
    <x v="3"/>
    <x v="1"/>
    <x v="4"/>
    <x v="0"/>
  </r>
  <r>
    <x v="8"/>
    <x v="2"/>
    <n v="52"/>
    <n v="0"/>
    <n v="0"/>
    <n v="0"/>
    <d v="2019-01-27T00:00:00"/>
    <x v="19"/>
    <x v="3"/>
    <x v="3"/>
    <x v="0"/>
    <x v="8"/>
    <x v="0"/>
  </r>
  <r>
    <x v="4"/>
    <x v="3"/>
    <n v="43"/>
    <n v="5071.88"/>
    <n v="1045"/>
    <n v="0"/>
    <d v="2019-12-01T00:00:00"/>
    <x v="38"/>
    <x v="8"/>
    <x v="3"/>
    <x v="1"/>
    <x v="4"/>
    <x v="0"/>
  </r>
  <r>
    <x v="6"/>
    <x v="3"/>
    <n v="10"/>
    <n v="1914.81"/>
    <n v="85"/>
    <n v="0"/>
    <d v="2019-04-14T00:00:00"/>
    <x v="12"/>
    <x v="1"/>
    <x v="3"/>
    <x v="1"/>
    <x v="6"/>
    <x v="0"/>
  </r>
  <r>
    <x v="20"/>
    <x v="1"/>
    <n v="47"/>
    <n v="2879.86"/>
    <n v="37"/>
    <n v="0"/>
    <d v="2020-12-27T00:00:00"/>
    <x v="2"/>
    <x v="2"/>
    <x v="1"/>
    <x v="1"/>
    <x v="20"/>
    <x v="0"/>
  </r>
  <r>
    <x v="23"/>
    <x v="2"/>
    <n v="22"/>
    <n v="251565.87"/>
    <n v="27054"/>
    <n v="0"/>
    <d v="2018-07-01T00:00:00"/>
    <x v="31"/>
    <x v="7"/>
    <x v="2"/>
    <x v="1"/>
    <x v="23"/>
    <x v="0"/>
  </r>
  <r>
    <x v="15"/>
    <x v="3"/>
    <n v="34"/>
    <n v="2674780.15"/>
    <n v="738446"/>
    <n v="0"/>
    <d v="2019-09-29T00:00:00"/>
    <x v="7"/>
    <x v="6"/>
    <x v="3"/>
    <x v="1"/>
    <x v="15"/>
    <x v="3"/>
  </r>
  <r>
    <x v="14"/>
    <x v="3"/>
    <n v="16"/>
    <n v="117716.54"/>
    <n v="10306"/>
    <n v="0"/>
    <d v="2019-05-26T00:00:00"/>
    <x v="6"/>
    <x v="5"/>
    <x v="3"/>
    <x v="1"/>
    <x v="14"/>
    <x v="0"/>
  </r>
  <r>
    <x v="17"/>
    <x v="2"/>
    <n v="10"/>
    <n v="0"/>
    <n v="0"/>
    <n v="0"/>
    <d v="2018-04-08T00:00:00"/>
    <x v="45"/>
    <x v="1"/>
    <x v="2"/>
    <x v="1"/>
    <x v="17"/>
    <x v="0"/>
  </r>
  <r>
    <x v="20"/>
    <x v="1"/>
    <n v="9"/>
    <n v="2869.44"/>
    <n v="42"/>
    <n v="0"/>
    <d v="2020-04-05T00:00:00"/>
    <x v="45"/>
    <x v="1"/>
    <x v="1"/>
    <x v="1"/>
    <x v="20"/>
    <x v="0"/>
  </r>
  <r>
    <x v="0"/>
    <x v="3"/>
    <n v="8"/>
    <n v="43566.94"/>
    <n v="3945"/>
    <n v="0"/>
    <d v="2019-03-31T00:00:00"/>
    <x v="42"/>
    <x v="9"/>
    <x v="3"/>
    <x v="1"/>
    <x v="0"/>
    <x v="0"/>
  </r>
  <r>
    <x v="1"/>
    <x v="2"/>
    <n v="15"/>
    <n v="1357102.24"/>
    <n v="110308"/>
    <n v="0"/>
    <d v="2018-05-13T00:00:00"/>
    <x v="48"/>
    <x v="5"/>
    <x v="2"/>
    <x v="1"/>
    <x v="1"/>
    <x v="1"/>
  </r>
  <r>
    <x v="23"/>
    <x v="2"/>
    <n v="4"/>
    <n v="215574.86"/>
    <n v="26651"/>
    <n v="0"/>
    <d v="2018-02-25T00:00:00"/>
    <x v="27"/>
    <x v="0"/>
    <x v="2"/>
    <x v="0"/>
    <x v="23"/>
    <x v="0"/>
  </r>
  <r>
    <x v="0"/>
    <x v="2"/>
    <n v="32"/>
    <n v="37464.699999999997"/>
    <n v="3697"/>
    <n v="0"/>
    <d v="2018-09-09T00:00:00"/>
    <x v="32"/>
    <x v="6"/>
    <x v="2"/>
    <x v="1"/>
    <x v="0"/>
    <x v="0"/>
  </r>
  <r>
    <x v="22"/>
    <x v="1"/>
    <n v="35"/>
    <n v="1394242.93"/>
    <n v="410565"/>
    <n v="0"/>
    <d v="2020-10-04T00:00:00"/>
    <x v="43"/>
    <x v="4"/>
    <x v="1"/>
    <x v="1"/>
    <x v="22"/>
    <x v="5"/>
  </r>
  <r>
    <x v="25"/>
    <x v="3"/>
    <n v="49"/>
    <n v="0"/>
    <n v="0"/>
    <n v="0"/>
    <d v="2020-01-12T00:00:00"/>
    <x v="9"/>
    <x v="3"/>
    <x v="1"/>
    <x v="0"/>
    <x v="25"/>
    <x v="0"/>
  </r>
  <r>
    <x v="13"/>
    <x v="2"/>
    <n v="23"/>
    <n v="2357.96"/>
    <n v="44"/>
    <n v="0"/>
    <d v="2018-07-08T00:00:00"/>
    <x v="25"/>
    <x v="10"/>
    <x v="2"/>
    <x v="1"/>
    <x v="13"/>
    <x v="0"/>
  </r>
  <r>
    <x v="9"/>
    <x v="1"/>
    <n v="35"/>
    <n v="-0.01"/>
    <n v="-1"/>
    <n v="0"/>
    <d v="2020-10-04T00:00:00"/>
    <x v="43"/>
    <x v="4"/>
    <x v="1"/>
    <x v="1"/>
    <x v="9"/>
    <x v="0"/>
  </r>
  <r>
    <x v="5"/>
    <x v="3"/>
    <n v="4"/>
    <n v="2455.4899999999998"/>
    <n v="98"/>
    <n v="0"/>
    <d v="2019-03-03T00:00:00"/>
    <x v="0"/>
    <x v="0"/>
    <x v="3"/>
    <x v="0"/>
    <x v="5"/>
    <x v="0"/>
  </r>
  <r>
    <x v="23"/>
    <x v="3"/>
    <n v="33"/>
    <n v="163072.82"/>
    <n v="56200"/>
    <n v="0"/>
    <d v="2019-09-22T00:00:00"/>
    <x v="51"/>
    <x v="6"/>
    <x v="3"/>
    <x v="1"/>
    <x v="23"/>
    <x v="0"/>
  </r>
  <r>
    <x v="22"/>
    <x v="3"/>
    <n v="18"/>
    <n v="827146.47"/>
    <n v="276781"/>
    <n v="0"/>
    <d v="2019-06-09T00:00:00"/>
    <x v="8"/>
    <x v="7"/>
    <x v="3"/>
    <x v="1"/>
    <x v="22"/>
    <x v="5"/>
  </r>
  <r>
    <x v="3"/>
    <x v="3"/>
    <n v="49"/>
    <n v="16072.91"/>
    <n v="2043"/>
    <n v="0"/>
    <d v="2020-01-12T00:00:00"/>
    <x v="9"/>
    <x v="3"/>
    <x v="1"/>
    <x v="0"/>
    <x v="3"/>
    <x v="0"/>
  </r>
  <r>
    <x v="1"/>
    <x v="2"/>
    <n v="1"/>
    <n v="1283200.56"/>
    <n v="108398"/>
    <n v="0"/>
    <d v="2018-02-04T00:00:00"/>
    <x v="24"/>
    <x v="3"/>
    <x v="2"/>
    <x v="0"/>
    <x v="1"/>
    <x v="1"/>
  </r>
  <r>
    <x v="7"/>
    <x v="2"/>
    <n v="28"/>
    <n v="0"/>
    <n v="0"/>
    <n v="0"/>
    <d v="2018-08-12T00:00:00"/>
    <x v="28"/>
    <x v="11"/>
    <x v="2"/>
    <x v="1"/>
    <x v="7"/>
    <x v="0"/>
  </r>
  <r>
    <x v="5"/>
    <x v="2"/>
    <n v="9"/>
    <n v="8930.9599999999991"/>
    <n v="364"/>
    <n v="0"/>
    <d v="2018-04-01T00:00:00"/>
    <x v="42"/>
    <x v="9"/>
    <x v="2"/>
    <x v="1"/>
    <x v="5"/>
    <x v="0"/>
  </r>
  <r>
    <x v="8"/>
    <x v="2"/>
    <n v="30"/>
    <n v="0"/>
    <n v="0"/>
    <n v="0"/>
    <d v="2018-08-26T00:00:00"/>
    <x v="18"/>
    <x v="11"/>
    <x v="2"/>
    <x v="1"/>
    <x v="8"/>
    <x v="0"/>
  </r>
  <r>
    <x v="9"/>
    <x v="2"/>
    <n v="32"/>
    <n v="6329.09"/>
    <n v="434"/>
    <n v="0"/>
    <d v="2018-09-09T00:00:00"/>
    <x v="32"/>
    <x v="6"/>
    <x v="2"/>
    <x v="1"/>
    <x v="9"/>
    <x v="0"/>
  </r>
  <r>
    <x v="23"/>
    <x v="2"/>
    <n v="36"/>
    <n v="142248.51999999999"/>
    <n v="35700"/>
    <n v="0"/>
    <d v="2018-10-07T00:00:00"/>
    <x v="43"/>
    <x v="4"/>
    <x v="2"/>
    <x v="1"/>
    <x v="23"/>
    <x v="0"/>
  </r>
  <r>
    <x v="18"/>
    <x v="2"/>
    <n v="49"/>
    <n v="22925.52"/>
    <n v="4286"/>
    <n v="0"/>
    <d v="2019-01-06T00:00:00"/>
    <x v="3"/>
    <x v="3"/>
    <x v="3"/>
    <x v="0"/>
    <x v="18"/>
    <x v="0"/>
  </r>
  <r>
    <x v="4"/>
    <x v="0"/>
    <n v="1"/>
    <n v="22843.02"/>
    <n v="3713"/>
    <n v="12980"/>
    <d v="2021-02-07T00:00:00"/>
    <x v="29"/>
    <x v="0"/>
    <x v="0"/>
    <x v="0"/>
    <x v="4"/>
    <x v="0"/>
  </r>
  <r>
    <x v="1"/>
    <x v="0"/>
    <n v="4"/>
    <n v="2213465.1800000002"/>
    <n v="165127"/>
    <n v="711535"/>
    <d v="2021-02-28T00:00:00"/>
    <x v="0"/>
    <x v="0"/>
    <x v="0"/>
    <x v="0"/>
    <x v="1"/>
    <x v="1"/>
  </r>
  <r>
    <x v="12"/>
    <x v="2"/>
    <n v="4"/>
    <n v="9174313.5999999996"/>
    <n v="1153453"/>
    <n v="0"/>
    <d v="2018-02-25T00:00:00"/>
    <x v="27"/>
    <x v="0"/>
    <x v="2"/>
    <x v="0"/>
    <x v="12"/>
    <x v="2"/>
  </r>
  <r>
    <x v="21"/>
    <x v="1"/>
    <n v="38"/>
    <n v="38835.35"/>
    <n v="7670"/>
    <n v="0"/>
    <d v="2020-10-25T00:00:00"/>
    <x v="49"/>
    <x v="4"/>
    <x v="1"/>
    <x v="1"/>
    <x v="21"/>
    <x v="0"/>
  </r>
  <r>
    <x v="11"/>
    <x v="2"/>
    <n v="21"/>
    <n v="1119"/>
    <n v="3"/>
    <n v="0"/>
    <d v="2018-06-24T00:00:00"/>
    <x v="15"/>
    <x v="7"/>
    <x v="2"/>
    <x v="1"/>
    <x v="11"/>
    <x v="0"/>
  </r>
  <r>
    <x v="22"/>
    <x v="2"/>
    <n v="14"/>
    <n v="852238.59"/>
    <n v="276310"/>
    <n v="0"/>
    <d v="2018-05-06T00:00:00"/>
    <x v="4"/>
    <x v="1"/>
    <x v="2"/>
    <x v="1"/>
    <x v="22"/>
    <x v="5"/>
  </r>
  <r>
    <x v="25"/>
    <x v="2"/>
    <n v="19"/>
    <n v="2099.7199999999998"/>
    <n v="28"/>
    <n v="0"/>
    <d v="2018-06-10T00:00:00"/>
    <x v="8"/>
    <x v="7"/>
    <x v="2"/>
    <x v="1"/>
    <x v="25"/>
    <x v="0"/>
  </r>
  <r>
    <x v="6"/>
    <x v="1"/>
    <n v="5"/>
    <n v="132.66999999999999"/>
    <n v="2"/>
    <n v="0"/>
    <d v="2020-03-08T00:00:00"/>
    <x v="39"/>
    <x v="9"/>
    <x v="1"/>
    <x v="1"/>
    <x v="6"/>
    <x v="0"/>
  </r>
  <r>
    <x v="15"/>
    <x v="3"/>
    <n v="48"/>
    <n v="1608306.9"/>
    <n v="543249"/>
    <n v="0"/>
    <d v="2020-01-05T00:00:00"/>
    <x v="3"/>
    <x v="3"/>
    <x v="1"/>
    <x v="0"/>
    <x v="15"/>
    <x v="3"/>
  </r>
  <r>
    <x v="11"/>
    <x v="2"/>
    <n v="1"/>
    <n v="762.41"/>
    <n v="4"/>
    <n v="0"/>
    <d v="2018-02-04T00:00:00"/>
    <x v="24"/>
    <x v="3"/>
    <x v="2"/>
    <x v="0"/>
    <x v="11"/>
    <x v="0"/>
  </r>
  <r>
    <x v="0"/>
    <x v="2"/>
    <n v="47"/>
    <n v="45661.47"/>
    <n v="4002"/>
    <n v="0"/>
    <d v="2018-12-23T00:00:00"/>
    <x v="46"/>
    <x v="2"/>
    <x v="2"/>
    <x v="1"/>
    <x v="0"/>
    <x v="0"/>
  </r>
  <r>
    <x v="5"/>
    <x v="3"/>
    <n v="6"/>
    <n v="5942.99"/>
    <n v="203"/>
    <n v="0"/>
    <d v="2019-03-17T00:00:00"/>
    <x v="16"/>
    <x v="9"/>
    <x v="3"/>
    <x v="1"/>
    <x v="5"/>
    <x v="0"/>
  </r>
  <r>
    <x v="11"/>
    <x v="3"/>
    <n v="50"/>
    <n v="98.97"/>
    <n v="1"/>
    <n v="0"/>
    <d v="2020-01-19T00:00:00"/>
    <x v="14"/>
    <x v="3"/>
    <x v="1"/>
    <x v="0"/>
    <x v="11"/>
    <x v="0"/>
  </r>
  <r>
    <x v="15"/>
    <x v="2"/>
    <n v="29"/>
    <n v="2502389.73"/>
    <n v="674445"/>
    <n v="0"/>
    <d v="2018-08-19T00:00:00"/>
    <x v="30"/>
    <x v="11"/>
    <x v="2"/>
    <x v="1"/>
    <x v="15"/>
    <x v="3"/>
  </r>
  <r>
    <x v="14"/>
    <x v="3"/>
    <n v="36"/>
    <n v="55362.53"/>
    <n v="7967"/>
    <n v="0"/>
    <d v="2019-10-13T00:00:00"/>
    <x v="5"/>
    <x v="4"/>
    <x v="3"/>
    <x v="1"/>
    <x v="14"/>
    <x v="0"/>
  </r>
  <r>
    <x v="11"/>
    <x v="1"/>
    <n v="30"/>
    <n v="78996.02"/>
    <n v="823"/>
    <n v="0"/>
    <d v="2020-08-30T00:00:00"/>
    <x v="23"/>
    <x v="11"/>
    <x v="1"/>
    <x v="1"/>
    <x v="11"/>
    <x v="0"/>
  </r>
  <r>
    <x v="3"/>
    <x v="2"/>
    <n v="5"/>
    <n v="4967.7"/>
    <n v="140"/>
    <n v="0"/>
    <d v="2018-03-04T00:00:00"/>
    <x v="0"/>
    <x v="0"/>
    <x v="2"/>
    <x v="0"/>
    <x v="3"/>
    <x v="0"/>
  </r>
  <r>
    <x v="9"/>
    <x v="3"/>
    <n v="4"/>
    <n v="-482.72"/>
    <n v="-27"/>
    <n v="0"/>
    <d v="2019-03-03T00:00:00"/>
    <x v="0"/>
    <x v="0"/>
    <x v="3"/>
    <x v="0"/>
    <x v="9"/>
    <x v="0"/>
  </r>
  <r>
    <x v="6"/>
    <x v="2"/>
    <n v="52"/>
    <n v="100.01"/>
    <n v="2"/>
    <n v="0"/>
    <d v="2019-01-27T00:00:00"/>
    <x v="19"/>
    <x v="3"/>
    <x v="3"/>
    <x v="0"/>
    <x v="6"/>
    <x v="0"/>
  </r>
  <r>
    <x v="14"/>
    <x v="3"/>
    <n v="7"/>
    <n v="65155.02"/>
    <n v="3793"/>
    <n v="0"/>
    <d v="2019-03-24T00:00:00"/>
    <x v="36"/>
    <x v="9"/>
    <x v="3"/>
    <x v="1"/>
    <x v="14"/>
    <x v="0"/>
  </r>
  <r>
    <x v="0"/>
    <x v="3"/>
    <n v="7"/>
    <n v="44672.12"/>
    <n v="4281"/>
    <n v="0"/>
    <d v="2019-03-24T00:00:00"/>
    <x v="36"/>
    <x v="9"/>
    <x v="3"/>
    <x v="1"/>
    <x v="0"/>
    <x v="0"/>
  </r>
  <r>
    <x v="10"/>
    <x v="1"/>
    <n v="22"/>
    <n v="637"/>
    <n v="20"/>
    <n v="0"/>
    <d v="2020-07-05T00:00:00"/>
    <x v="25"/>
    <x v="10"/>
    <x v="1"/>
    <x v="1"/>
    <x v="10"/>
    <x v="0"/>
  </r>
  <r>
    <x v="21"/>
    <x v="2"/>
    <n v="37"/>
    <n v="11764.89"/>
    <n v="4031"/>
    <n v="0"/>
    <d v="2018-10-14T00:00:00"/>
    <x v="5"/>
    <x v="4"/>
    <x v="2"/>
    <x v="1"/>
    <x v="21"/>
    <x v="0"/>
  </r>
  <r>
    <x v="13"/>
    <x v="3"/>
    <n v="18"/>
    <n v="1548.04"/>
    <n v="29"/>
    <n v="0"/>
    <d v="2019-06-09T00:00:00"/>
    <x v="8"/>
    <x v="7"/>
    <x v="3"/>
    <x v="1"/>
    <x v="13"/>
    <x v="0"/>
  </r>
  <r>
    <x v="11"/>
    <x v="2"/>
    <n v="28"/>
    <n v="0"/>
    <n v="0"/>
    <n v="0"/>
    <d v="2018-08-12T00:00:00"/>
    <x v="28"/>
    <x v="11"/>
    <x v="2"/>
    <x v="1"/>
    <x v="11"/>
    <x v="0"/>
  </r>
  <r>
    <x v="11"/>
    <x v="1"/>
    <n v="3"/>
    <n v="0"/>
    <n v="0"/>
    <n v="0"/>
    <d v="2020-02-23T00:00:00"/>
    <x v="27"/>
    <x v="0"/>
    <x v="1"/>
    <x v="0"/>
    <x v="11"/>
    <x v="0"/>
  </r>
  <r>
    <x v="9"/>
    <x v="4"/>
    <n v="51"/>
    <n v="286810.84999999998"/>
    <n v="16113"/>
    <n v="0"/>
    <d v="2018-01-21T00:00:00"/>
    <x v="14"/>
    <x v="3"/>
    <x v="2"/>
    <x v="0"/>
    <x v="9"/>
    <x v="0"/>
  </r>
  <r>
    <x v="2"/>
    <x v="2"/>
    <n v="7"/>
    <n v="800"/>
    <n v="4"/>
    <n v="0"/>
    <d v="2018-03-18T00:00:00"/>
    <x v="16"/>
    <x v="9"/>
    <x v="2"/>
    <x v="1"/>
    <x v="2"/>
    <x v="0"/>
  </r>
  <r>
    <x v="6"/>
    <x v="2"/>
    <n v="3"/>
    <n v="389"/>
    <n v="3"/>
    <n v="0"/>
    <d v="2018-02-18T00:00:00"/>
    <x v="34"/>
    <x v="0"/>
    <x v="2"/>
    <x v="0"/>
    <x v="6"/>
    <x v="0"/>
  </r>
  <r>
    <x v="12"/>
    <x v="1"/>
    <n v="10"/>
    <n v="19420704.539999999"/>
    <n v="2555846"/>
    <n v="0"/>
    <d v="2020-04-12T00:00:00"/>
    <x v="12"/>
    <x v="1"/>
    <x v="1"/>
    <x v="1"/>
    <x v="12"/>
    <x v="2"/>
  </r>
  <r>
    <x v="12"/>
    <x v="1"/>
    <n v="49"/>
    <n v="14091814.35"/>
    <n v="1241900"/>
    <n v="0"/>
    <d v="2021-01-10T00:00:00"/>
    <x v="9"/>
    <x v="3"/>
    <x v="0"/>
    <x v="0"/>
    <x v="12"/>
    <x v="2"/>
  </r>
  <r>
    <x v="7"/>
    <x v="3"/>
    <n v="17"/>
    <n v="0"/>
    <n v="0"/>
    <n v="0"/>
    <d v="2019-06-02T00:00:00"/>
    <x v="20"/>
    <x v="5"/>
    <x v="3"/>
    <x v="1"/>
    <x v="7"/>
    <x v="0"/>
  </r>
  <r>
    <x v="14"/>
    <x v="3"/>
    <n v="21"/>
    <n v="106543.35"/>
    <n v="11469"/>
    <n v="0"/>
    <d v="2019-06-30T00:00:00"/>
    <x v="31"/>
    <x v="7"/>
    <x v="3"/>
    <x v="1"/>
    <x v="14"/>
    <x v="0"/>
  </r>
  <r>
    <x v="25"/>
    <x v="2"/>
    <n v="7"/>
    <n v="824.89"/>
    <n v="11"/>
    <n v="0"/>
    <d v="2018-03-18T00:00:00"/>
    <x v="16"/>
    <x v="9"/>
    <x v="2"/>
    <x v="1"/>
    <x v="25"/>
    <x v="0"/>
  </r>
  <r>
    <x v="11"/>
    <x v="3"/>
    <n v="29"/>
    <n v="0"/>
    <n v="0"/>
    <n v="0"/>
    <d v="2019-08-25T00:00:00"/>
    <x v="18"/>
    <x v="11"/>
    <x v="3"/>
    <x v="1"/>
    <x v="11"/>
    <x v="0"/>
  </r>
  <r>
    <x v="18"/>
    <x v="3"/>
    <n v="14"/>
    <n v="37134.589999999997"/>
    <n v="4118"/>
    <n v="0"/>
    <d v="2019-05-12T00:00:00"/>
    <x v="48"/>
    <x v="5"/>
    <x v="3"/>
    <x v="1"/>
    <x v="18"/>
    <x v="0"/>
  </r>
  <r>
    <x v="25"/>
    <x v="1"/>
    <n v="20"/>
    <n v="0"/>
    <n v="0"/>
    <n v="0"/>
    <d v="2020-06-21T00:00:00"/>
    <x v="15"/>
    <x v="7"/>
    <x v="1"/>
    <x v="1"/>
    <x v="25"/>
    <x v="0"/>
  </r>
  <r>
    <x v="13"/>
    <x v="2"/>
    <n v="40"/>
    <n v="902.88"/>
    <n v="11"/>
    <n v="0"/>
    <d v="2018-11-04T00:00:00"/>
    <x v="44"/>
    <x v="4"/>
    <x v="2"/>
    <x v="1"/>
    <x v="13"/>
    <x v="0"/>
  </r>
  <r>
    <x v="13"/>
    <x v="2"/>
    <n v="11"/>
    <n v="3164.4"/>
    <n v="49"/>
    <n v="0"/>
    <d v="2018-04-15T00:00:00"/>
    <x v="12"/>
    <x v="1"/>
    <x v="2"/>
    <x v="1"/>
    <x v="13"/>
    <x v="0"/>
  </r>
  <r>
    <x v="0"/>
    <x v="2"/>
    <n v="10"/>
    <n v="55631.360000000001"/>
    <n v="5436"/>
    <n v="0"/>
    <d v="2018-04-08T00:00:00"/>
    <x v="45"/>
    <x v="1"/>
    <x v="2"/>
    <x v="1"/>
    <x v="0"/>
    <x v="0"/>
  </r>
  <r>
    <x v="3"/>
    <x v="2"/>
    <n v="28"/>
    <n v="16771.669999999998"/>
    <n v="1258"/>
    <n v="0"/>
    <d v="2018-08-12T00:00:00"/>
    <x v="28"/>
    <x v="11"/>
    <x v="2"/>
    <x v="1"/>
    <x v="3"/>
    <x v="0"/>
  </r>
  <r>
    <x v="8"/>
    <x v="3"/>
    <n v="35"/>
    <n v="0"/>
    <n v="0"/>
    <n v="0"/>
    <d v="2019-10-06T00:00:00"/>
    <x v="43"/>
    <x v="4"/>
    <x v="3"/>
    <x v="1"/>
    <x v="8"/>
    <x v="0"/>
  </r>
  <r>
    <x v="18"/>
    <x v="3"/>
    <n v="32"/>
    <n v="264197.53999999998"/>
    <n v="50891"/>
    <n v="0"/>
    <d v="2019-09-15T00:00:00"/>
    <x v="37"/>
    <x v="6"/>
    <x v="3"/>
    <x v="1"/>
    <x v="18"/>
    <x v="0"/>
  </r>
  <r>
    <x v="2"/>
    <x v="2"/>
    <n v="17"/>
    <n v="224.34"/>
    <n v="1"/>
    <n v="0"/>
    <d v="2018-05-27T00:00:00"/>
    <x v="6"/>
    <x v="5"/>
    <x v="2"/>
    <x v="1"/>
    <x v="2"/>
    <x v="0"/>
  </r>
  <r>
    <x v="23"/>
    <x v="1"/>
    <n v="52"/>
    <n v="361383.67"/>
    <n v="69178"/>
    <n v="574237"/>
    <d v="2021-01-31T00:00:00"/>
    <x v="24"/>
    <x v="3"/>
    <x v="0"/>
    <x v="0"/>
    <x v="23"/>
    <x v="0"/>
  </r>
  <r>
    <x v="23"/>
    <x v="1"/>
    <n v="40"/>
    <n v="328641.42"/>
    <n v="71689"/>
    <n v="0"/>
    <d v="2020-11-08T00:00:00"/>
    <x v="11"/>
    <x v="8"/>
    <x v="1"/>
    <x v="1"/>
    <x v="23"/>
    <x v="0"/>
  </r>
  <r>
    <x v="14"/>
    <x v="2"/>
    <n v="3"/>
    <n v="12713.12"/>
    <n v="468"/>
    <n v="0"/>
    <d v="2018-02-18T00:00:00"/>
    <x v="34"/>
    <x v="0"/>
    <x v="2"/>
    <x v="0"/>
    <x v="14"/>
    <x v="0"/>
  </r>
  <r>
    <x v="11"/>
    <x v="3"/>
    <n v="6"/>
    <n v="0"/>
    <n v="0"/>
    <n v="0"/>
    <d v="2019-03-17T00:00:00"/>
    <x v="16"/>
    <x v="9"/>
    <x v="3"/>
    <x v="1"/>
    <x v="11"/>
    <x v="0"/>
  </r>
  <r>
    <x v="19"/>
    <x v="2"/>
    <n v="30"/>
    <n v="2200398.46"/>
    <n v="543162"/>
    <n v="0"/>
    <d v="2018-08-26T00:00:00"/>
    <x v="18"/>
    <x v="11"/>
    <x v="2"/>
    <x v="1"/>
    <x v="19"/>
    <x v="4"/>
  </r>
  <r>
    <x v="3"/>
    <x v="3"/>
    <n v="24"/>
    <n v="31827.31"/>
    <n v="1983"/>
    <n v="0"/>
    <d v="2019-07-21T00:00:00"/>
    <x v="22"/>
    <x v="10"/>
    <x v="3"/>
    <x v="1"/>
    <x v="3"/>
    <x v="0"/>
  </r>
  <r>
    <x v="0"/>
    <x v="3"/>
    <n v="16"/>
    <n v="41411.699999999997"/>
    <n v="3832"/>
    <n v="0"/>
    <d v="2019-05-26T00:00:00"/>
    <x v="6"/>
    <x v="5"/>
    <x v="3"/>
    <x v="1"/>
    <x v="0"/>
    <x v="0"/>
  </r>
  <r>
    <x v="10"/>
    <x v="1"/>
    <n v="35"/>
    <n v="0"/>
    <n v="0"/>
    <n v="0"/>
    <d v="2020-10-04T00:00:00"/>
    <x v="43"/>
    <x v="4"/>
    <x v="1"/>
    <x v="1"/>
    <x v="10"/>
    <x v="0"/>
  </r>
  <r>
    <x v="10"/>
    <x v="1"/>
    <n v="11"/>
    <n v="724.8"/>
    <n v="22"/>
    <n v="0"/>
    <d v="2020-04-19T00:00:00"/>
    <x v="1"/>
    <x v="1"/>
    <x v="1"/>
    <x v="1"/>
    <x v="10"/>
    <x v="0"/>
  </r>
  <r>
    <x v="20"/>
    <x v="2"/>
    <n v="19"/>
    <n v="7318.59"/>
    <n v="115"/>
    <n v="0"/>
    <d v="2018-06-10T00:00:00"/>
    <x v="8"/>
    <x v="7"/>
    <x v="2"/>
    <x v="1"/>
    <x v="20"/>
    <x v="0"/>
  </r>
  <r>
    <x v="4"/>
    <x v="1"/>
    <n v="1"/>
    <n v="2865.39"/>
    <n v="451"/>
    <n v="0"/>
    <d v="2020-02-09T00:00:00"/>
    <x v="29"/>
    <x v="0"/>
    <x v="1"/>
    <x v="0"/>
    <x v="4"/>
    <x v="0"/>
  </r>
  <r>
    <x v="17"/>
    <x v="1"/>
    <n v="49"/>
    <n v="0"/>
    <n v="0"/>
    <n v="0"/>
    <d v="2021-01-10T00:00:00"/>
    <x v="9"/>
    <x v="3"/>
    <x v="0"/>
    <x v="0"/>
    <x v="17"/>
    <x v="0"/>
  </r>
  <r>
    <x v="7"/>
    <x v="2"/>
    <n v="13"/>
    <n v="573"/>
    <n v="3"/>
    <n v="0"/>
    <d v="2018-04-29T00:00:00"/>
    <x v="47"/>
    <x v="1"/>
    <x v="2"/>
    <x v="1"/>
    <x v="7"/>
    <x v="0"/>
  </r>
  <r>
    <x v="5"/>
    <x v="1"/>
    <n v="48"/>
    <n v="2686.4"/>
    <n v="84"/>
    <n v="0"/>
    <d v="2021-01-03T00:00:00"/>
    <x v="3"/>
    <x v="3"/>
    <x v="0"/>
    <x v="0"/>
    <x v="5"/>
    <x v="0"/>
  </r>
  <r>
    <x v="0"/>
    <x v="3"/>
    <n v="33"/>
    <n v="51729.83"/>
    <n v="4211"/>
    <n v="0"/>
    <d v="2019-09-22T00:00:00"/>
    <x v="51"/>
    <x v="6"/>
    <x v="3"/>
    <x v="1"/>
    <x v="0"/>
    <x v="0"/>
  </r>
  <r>
    <x v="5"/>
    <x v="2"/>
    <n v="50"/>
    <n v="4805.7299999999996"/>
    <n v="160"/>
    <n v="0"/>
    <d v="2019-01-13T00:00:00"/>
    <x v="9"/>
    <x v="3"/>
    <x v="3"/>
    <x v="0"/>
    <x v="5"/>
    <x v="0"/>
  </r>
  <r>
    <x v="8"/>
    <x v="2"/>
    <n v="12"/>
    <n v="-6"/>
    <n v="-1"/>
    <n v="0"/>
    <d v="2018-04-22T00:00:00"/>
    <x v="1"/>
    <x v="1"/>
    <x v="2"/>
    <x v="1"/>
    <x v="8"/>
    <x v="0"/>
  </r>
  <r>
    <x v="21"/>
    <x v="3"/>
    <n v="46"/>
    <n v="21365.52"/>
    <n v="3653"/>
    <n v="0"/>
    <d v="2019-12-22T00:00:00"/>
    <x v="46"/>
    <x v="2"/>
    <x v="3"/>
    <x v="1"/>
    <x v="21"/>
    <x v="0"/>
  </r>
  <r>
    <x v="8"/>
    <x v="2"/>
    <n v="29"/>
    <n v="-19.96"/>
    <n v="-2"/>
    <n v="0"/>
    <d v="2018-08-19T00:00:00"/>
    <x v="30"/>
    <x v="11"/>
    <x v="2"/>
    <x v="1"/>
    <x v="8"/>
    <x v="0"/>
  </r>
  <r>
    <x v="17"/>
    <x v="2"/>
    <n v="17"/>
    <n v="0"/>
    <n v="0"/>
    <n v="0"/>
    <d v="2018-05-27T00:00:00"/>
    <x v="6"/>
    <x v="5"/>
    <x v="2"/>
    <x v="1"/>
    <x v="17"/>
    <x v="0"/>
  </r>
  <r>
    <x v="11"/>
    <x v="3"/>
    <n v="33"/>
    <n v="0"/>
    <n v="0"/>
    <n v="0"/>
    <d v="2019-09-22T00:00:00"/>
    <x v="51"/>
    <x v="6"/>
    <x v="3"/>
    <x v="1"/>
    <x v="11"/>
    <x v="0"/>
  </r>
  <r>
    <x v="23"/>
    <x v="2"/>
    <n v="31"/>
    <n v="207300.11"/>
    <n v="51316"/>
    <n v="0"/>
    <d v="2018-09-02T00:00:00"/>
    <x v="23"/>
    <x v="11"/>
    <x v="2"/>
    <x v="1"/>
    <x v="23"/>
    <x v="0"/>
  </r>
  <r>
    <x v="7"/>
    <x v="1"/>
    <n v="9"/>
    <n v="6427.5"/>
    <n v="6"/>
    <n v="0"/>
    <d v="2020-04-05T00:00:00"/>
    <x v="45"/>
    <x v="1"/>
    <x v="1"/>
    <x v="1"/>
    <x v="7"/>
    <x v="0"/>
  </r>
  <r>
    <x v="5"/>
    <x v="1"/>
    <n v="41"/>
    <n v="2324.46"/>
    <n v="87"/>
    <n v="0"/>
    <d v="2020-11-15T00:00:00"/>
    <x v="41"/>
    <x v="8"/>
    <x v="1"/>
    <x v="1"/>
    <x v="5"/>
    <x v="0"/>
  </r>
  <r>
    <x v="9"/>
    <x v="1"/>
    <n v="23"/>
    <n v="0"/>
    <n v="0"/>
    <n v="0"/>
    <d v="2020-07-12T00:00:00"/>
    <x v="17"/>
    <x v="10"/>
    <x v="1"/>
    <x v="1"/>
    <x v="9"/>
    <x v="0"/>
  </r>
  <r>
    <x v="21"/>
    <x v="3"/>
    <n v="51"/>
    <n v="27549.11"/>
    <n v="4351"/>
    <n v="0"/>
    <d v="2020-01-26T00:00:00"/>
    <x v="19"/>
    <x v="3"/>
    <x v="1"/>
    <x v="0"/>
    <x v="21"/>
    <x v="0"/>
  </r>
  <r>
    <x v="4"/>
    <x v="3"/>
    <n v="52"/>
    <n v="6904.38"/>
    <n v="1252"/>
    <n v="0"/>
    <d v="2020-02-02T00:00:00"/>
    <x v="24"/>
    <x v="3"/>
    <x v="1"/>
    <x v="0"/>
    <x v="4"/>
    <x v="0"/>
  </r>
  <r>
    <x v="14"/>
    <x v="4"/>
    <n v="51"/>
    <n v="5540.25"/>
    <n v="223"/>
    <n v="0"/>
    <d v="2018-01-21T00:00:00"/>
    <x v="14"/>
    <x v="3"/>
    <x v="2"/>
    <x v="0"/>
    <x v="14"/>
    <x v="0"/>
  </r>
  <r>
    <x v="19"/>
    <x v="3"/>
    <n v="34"/>
    <n v="2170547.2599999998"/>
    <n v="535709"/>
    <n v="0"/>
    <d v="2019-09-29T00:00:00"/>
    <x v="7"/>
    <x v="6"/>
    <x v="3"/>
    <x v="1"/>
    <x v="19"/>
    <x v="4"/>
  </r>
  <r>
    <x v="5"/>
    <x v="3"/>
    <n v="2"/>
    <n v="4747.83"/>
    <n v="147"/>
    <n v="0"/>
    <d v="2019-02-17T00:00:00"/>
    <x v="34"/>
    <x v="0"/>
    <x v="3"/>
    <x v="0"/>
    <x v="5"/>
    <x v="0"/>
  </r>
  <r>
    <x v="3"/>
    <x v="3"/>
    <n v="3"/>
    <n v="5923.71"/>
    <n v="954"/>
    <n v="0"/>
    <d v="2019-02-24T00:00:00"/>
    <x v="27"/>
    <x v="0"/>
    <x v="3"/>
    <x v="0"/>
    <x v="3"/>
    <x v="0"/>
  </r>
  <r>
    <x v="9"/>
    <x v="2"/>
    <n v="11"/>
    <n v="332160.69"/>
    <n v="18670"/>
    <n v="0"/>
    <d v="2018-04-15T00:00:00"/>
    <x v="12"/>
    <x v="1"/>
    <x v="2"/>
    <x v="1"/>
    <x v="9"/>
    <x v="0"/>
  </r>
  <r>
    <x v="23"/>
    <x v="3"/>
    <n v="11"/>
    <n v="156808.67000000001"/>
    <n v="52886"/>
    <n v="0"/>
    <d v="2019-04-21T00:00:00"/>
    <x v="1"/>
    <x v="1"/>
    <x v="3"/>
    <x v="1"/>
    <x v="23"/>
    <x v="0"/>
  </r>
  <r>
    <x v="22"/>
    <x v="4"/>
    <n v="52"/>
    <n v="763970.33"/>
    <n v="258468"/>
    <n v="0"/>
    <d v="2018-01-28T00:00:00"/>
    <x v="19"/>
    <x v="3"/>
    <x v="2"/>
    <x v="0"/>
    <x v="22"/>
    <x v="5"/>
  </r>
  <r>
    <x v="2"/>
    <x v="1"/>
    <n v="33"/>
    <n v="3393.24"/>
    <n v="242"/>
    <n v="0"/>
    <d v="2020-09-20T00:00:00"/>
    <x v="51"/>
    <x v="6"/>
    <x v="1"/>
    <x v="1"/>
    <x v="2"/>
    <x v="0"/>
  </r>
  <r>
    <x v="10"/>
    <x v="3"/>
    <n v="12"/>
    <n v="17405.32"/>
    <n v="141"/>
    <n v="0"/>
    <d v="2019-04-28T00:00:00"/>
    <x v="47"/>
    <x v="1"/>
    <x v="3"/>
    <x v="1"/>
    <x v="10"/>
    <x v="0"/>
  </r>
  <r>
    <x v="22"/>
    <x v="1"/>
    <n v="30"/>
    <n v="1255831.8600000001"/>
    <n v="377086"/>
    <n v="0"/>
    <d v="2020-08-30T00:00:00"/>
    <x v="23"/>
    <x v="11"/>
    <x v="1"/>
    <x v="1"/>
    <x v="22"/>
    <x v="5"/>
  </r>
  <r>
    <x v="11"/>
    <x v="3"/>
    <n v="19"/>
    <n v="107.81"/>
    <n v="1"/>
    <n v="0"/>
    <d v="2019-06-16T00:00:00"/>
    <x v="10"/>
    <x v="7"/>
    <x v="3"/>
    <x v="1"/>
    <x v="11"/>
    <x v="0"/>
  </r>
  <r>
    <x v="9"/>
    <x v="3"/>
    <n v="37"/>
    <n v="-0.01"/>
    <n v="-1"/>
    <n v="0"/>
    <d v="2019-10-20T00:00:00"/>
    <x v="33"/>
    <x v="4"/>
    <x v="3"/>
    <x v="1"/>
    <x v="9"/>
    <x v="0"/>
  </r>
  <r>
    <x v="23"/>
    <x v="2"/>
    <n v="37"/>
    <n v="149428.07999999999"/>
    <n v="36327"/>
    <n v="0"/>
    <d v="2018-10-14T00:00:00"/>
    <x v="5"/>
    <x v="4"/>
    <x v="2"/>
    <x v="1"/>
    <x v="23"/>
    <x v="0"/>
  </r>
  <r>
    <x v="4"/>
    <x v="3"/>
    <n v="38"/>
    <n v="4782.96"/>
    <n v="822"/>
    <n v="0"/>
    <d v="2019-10-27T00:00:00"/>
    <x v="49"/>
    <x v="4"/>
    <x v="3"/>
    <x v="1"/>
    <x v="4"/>
    <x v="0"/>
  </r>
  <r>
    <x v="15"/>
    <x v="1"/>
    <n v="36"/>
    <n v="3295748.09"/>
    <n v="900943"/>
    <n v="0"/>
    <d v="2020-10-11T00:00:00"/>
    <x v="5"/>
    <x v="4"/>
    <x v="1"/>
    <x v="1"/>
    <x v="15"/>
    <x v="3"/>
  </r>
  <r>
    <x v="19"/>
    <x v="2"/>
    <n v="3"/>
    <n v="1014822.79"/>
    <n v="237049"/>
    <n v="0"/>
    <d v="2018-02-18T00:00:00"/>
    <x v="34"/>
    <x v="0"/>
    <x v="2"/>
    <x v="0"/>
    <x v="19"/>
    <x v="4"/>
  </r>
  <r>
    <x v="14"/>
    <x v="1"/>
    <n v="19"/>
    <n v="273453.95"/>
    <n v="24399"/>
    <n v="0"/>
    <d v="2020-06-14T00:00:00"/>
    <x v="10"/>
    <x v="7"/>
    <x v="1"/>
    <x v="1"/>
    <x v="14"/>
    <x v="0"/>
  </r>
  <r>
    <x v="0"/>
    <x v="2"/>
    <n v="25"/>
    <n v="68918.47"/>
    <n v="6170"/>
    <n v="0"/>
    <d v="2018-07-22T00:00:00"/>
    <x v="22"/>
    <x v="10"/>
    <x v="2"/>
    <x v="1"/>
    <x v="0"/>
    <x v="0"/>
  </r>
  <r>
    <x v="13"/>
    <x v="3"/>
    <n v="12"/>
    <n v="5546.57"/>
    <n v="70"/>
    <n v="0"/>
    <d v="2019-04-28T00:00:00"/>
    <x v="47"/>
    <x v="1"/>
    <x v="3"/>
    <x v="1"/>
    <x v="13"/>
    <x v="0"/>
  </r>
  <r>
    <x v="19"/>
    <x v="2"/>
    <n v="31"/>
    <n v="2185035.21"/>
    <n v="529344"/>
    <n v="0"/>
    <d v="2018-09-02T00:00:00"/>
    <x v="23"/>
    <x v="11"/>
    <x v="2"/>
    <x v="1"/>
    <x v="19"/>
    <x v="4"/>
  </r>
  <r>
    <x v="18"/>
    <x v="1"/>
    <n v="44"/>
    <n v="304374.05"/>
    <n v="62201"/>
    <n v="0"/>
    <d v="2020-12-06T00:00:00"/>
    <x v="35"/>
    <x v="2"/>
    <x v="1"/>
    <x v="1"/>
    <x v="18"/>
    <x v="0"/>
  </r>
  <r>
    <x v="1"/>
    <x v="2"/>
    <n v="7"/>
    <n v="1385439.15"/>
    <n v="114900"/>
    <n v="0"/>
    <d v="2018-03-18T00:00:00"/>
    <x v="16"/>
    <x v="9"/>
    <x v="2"/>
    <x v="1"/>
    <x v="1"/>
    <x v="1"/>
  </r>
  <r>
    <x v="6"/>
    <x v="3"/>
    <n v="25"/>
    <n v="441.24"/>
    <n v="3"/>
    <n v="0"/>
    <d v="2019-07-28T00:00:00"/>
    <x v="40"/>
    <x v="10"/>
    <x v="3"/>
    <x v="1"/>
    <x v="6"/>
    <x v="0"/>
  </r>
  <r>
    <x v="13"/>
    <x v="2"/>
    <n v="27"/>
    <n v="1948.32"/>
    <n v="27"/>
    <n v="0"/>
    <d v="2018-08-05T00:00:00"/>
    <x v="26"/>
    <x v="10"/>
    <x v="2"/>
    <x v="1"/>
    <x v="13"/>
    <x v="0"/>
  </r>
  <r>
    <x v="15"/>
    <x v="2"/>
    <n v="16"/>
    <n v="3742401.01"/>
    <n v="955017"/>
    <n v="0"/>
    <d v="2018-05-20T00:00:00"/>
    <x v="21"/>
    <x v="5"/>
    <x v="2"/>
    <x v="1"/>
    <x v="15"/>
    <x v="3"/>
  </r>
  <r>
    <x v="15"/>
    <x v="1"/>
    <n v="32"/>
    <n v="3161187.63"/>
    <n v="831842"/>
    <n v="0"/>
    <d v="2020-09-13T00:00:00"/>
    <x v="37"/>
    <x v="6"/>
    <x v="1"/>
    <x v="1"/>
    <x v="15"/>
    <x v="3"/>
  </r>
  <r>
    <x v="22"/>
    <x v="2"/>
    <n v="38"/>
    <n v="847814.71"/>
    <n v="281462"/>
    <n v="0"/>
    <d v="2018-10-21T00:00:00"/>
    <x v="33"/>
    <x v="4"/>
    <x v="2"/>
    <x v="1"/>
    <x v="22"/>
    <x v="5"/>
  </r>
  <r>
    <x v="25"/>
    <x v="2"/>
    <n v="1"/>
    <n v="674.91"/>
    <n v="9"/>
    <n v="0"/>
    <d v="2018-02-04T00:00:00"/>
    <x v="24"/>
    <x v="3"/>
    <x v="2"/>
    <x v="0"/>
    <x v="25"/>
    <x v="0"/>
  </r>
  <r>
    <x v="6"/>
    <x v="1"/>
    <n v="17"/>
    <n v="2112.71"/>
    <n v="18"/>
    <n v="0"/>
    <d v="2020-05-31T00:00:00"/>
    <x v="20"/>
    <x v="5"/>
    <x v="1"/>
    <x v="1"/>
    <x v="6"/>
    <x v="0"/>
  </r>
  <r>
    <x v="4"/>
    <x v="2"/>
    <n v="19"/>
    <n v="7960.05"/>
    <n v="1173"/>
    <n v="0"/>
    <d v="2018-06-10T00:00:00"/>
    <x v="8"/>
    <x v="7"/>
    <x v="2"/>
    <x v="1"/>
    <x v="4"/>
    <x v="0"/>
  </r>
  <r>
    <x v="0"/>
    <x v="1"/>
    <n v="40"/>
    <n v="44404.160000000003"/>
    <n v="3545"/>
    <n v="0"/>
    <d v="2020-11-08T00:00:00"/>
    <x v="11"/>
    <x v="8"/>
    <x v="1"/>
    <x v="1"/>
    <x v="0"/>
    <x v="0"/>
  </r>
  <r>
    <x v="23"/>
    <x v="2"/>
    <n v="25"/>
    <n v="211393.9"/>
    <n v="46238"/>
    <n v="0"/>
    <d v="2018-07-22T00:00:00"/>
    <x v="22"/>
    <x v="10"/>
    <x v="2"/>
    <x v="1"/>
    <x v="23"/>
    <x v="0"/>
  </r>
  <r>
    <x v="25"/>
    <x v="3"/>
    <n v="36"/>
    <n v="0"/>
    <n v="0"/>
    <n v="0"/>
    <d v="2019-10-13T00:00:00"/>
    <x v="5"/>
    <x v="4"/>
    <x v="3"/>
    <x v="1"/>
    <x v="25"/>
    <x v="0"/>
  </r>
  <r>
    <x v="20"/>
    <x v="1"/>
    <n v="2"/>
    <n v="7388.12"/>
    <n v="105"/>
    <n v="0"/>
    <d v="2020-02-16T00:00:00"/>
    <x v="34"/>
    <x v="0"/>
    <x v="1"/>
    <x v="0"/>
    <x v="20"/>
    <x v="0"/>
  </r>
  <r>
    <x v="0"/>
    <x v="3"/>
    <n v="26"/>
    <n v="31743.16"/>
    <n v="2883"/>
    <n v="0"/>
    <d v="2019-08-04T00:00:00"/>
    <x v="26"/>
    <x v="10"/>
    <x v="3"/>
    <x v="1"/>
    <x v="0"/>
    <x v="0"/>
  </r>
  <r>
    <x v="5"/>
    <x v="1"/>
    <n v="29"/>
    <n v="7352.47"/>
    <n v="229"/>
    <n v="0"/>
    <d v="2020-08-23T00:00:00"/>
    <x v="18"/>
    <x v="11"/>
    <x v="1"/>
    <x v="1"/>
    <x v="5"/>
    <x v="0"/>
  </r>
  <r>
    <x v="12"/>
    <x v="2"/>
    <n v="29"/>
    <n v="14359116.73"/>
    <n v="1614215"/>
    <n v="0"/>
    <d v="2018-08-19T00:00:00"/>
    <x v="30"/>
    <x v="11"/>
    <x v="2"/>
    <x v="1"/>
    <x v="12"/>
    <x v="2"/>
  </r>
  <r>
    <x v="8"/>
    <x v="3"/>
    <n v="24"/>
    <n v="0"/>
    <n v="0"/>
    <n v="0"/>
    <d v="2019-07-21T00:00:00"/>
    <x v="22"/>
    <x v="10"/>
    <x v="3"/>
    <x v="1"/>
    <x v="8"/>
    <x v="0"/>
  </r>
  <r>
    <x v="18"/>
    <x v="3"/>
    <n v="10"/>
    <n v="41611.589999999997"/>
    <n v="4357"/>
    <n v="0"/>
    <d v="2019-04-14T00:00:00"/>
    <x v="12"/>
    <x v="1"/>
    <x v="3"/>
    <x v="1"/>
    <x v="18"/>
    <x v="0"/>
  </r>
  <r>
    <x v="12"/>
    <x v="1"/>
    <n v="25"/>
    <n v="22499748.16"/>
    <n v="2155036"/>
    <n v="0"/>
    <d v="2020-07-26T00:00:00"/>
    <x v="40"/>
    <x v="10"/>
    <x v="1"/>
    <x v="1"/>
    <x v="12"/>
    <x v="2"/>
  </r>
  <r>
    <x v="22"/>
    <x v="3"/>
    <n v="45"/>
    <n v="853833.84"/>
    <n v="264481"/>
    <n v="0"/>
    <d v="2019-12-15T00:00:00"/>
    <x v="13"/>
    <x v="2"/>
    <x v="3"/>
    <x v="1"/>
    <x v="22"/>
    <x v="5"/>
  </r>
  <r>
    <x v="1"/>
    <x v="1"/>
    <n v="15"/>
    <n v="2235763.1"/>
    <n v="201103"/>
    <n v="0"/>
    <d v="2020-05-17T00:00:00"/>
    <x v="21"/>
    <x v="5"/>
    <x v="1"/>
    <x v="1"/>
    <x v="1"/>
    <x v="1"/>
  </r>
  <r>
    <x v="19"/>
    <x v="2"/>
    <n v="33"/>
    <n v="1900125.47"/>
    <n v="454001"/>
    <n v="0"/>
    <d v="2018-09-16T00:00:00"/>
    <x v="37"/>
    <x v="6"/>
    <x v="2"/>
    <x v="1"/>
    <x v="19"/>
    <x v="4"/>
  </r>
  <r>
    <x v="6"/>
    <x v="2"/>
    <n v="34"/>
    <n v="595"/>
    <n v="3"/>
    <n v="0"/>
    <d v="2018-09-23T00:00:00"/>
    <x v="51"/>
    <x v="6"/>
    <x v="2"/>
    <x v="1"/>
    <x v="6"/>
    <x v="0"/>
  </r>
  <r>
    <x v="14"/>
    <x v="1"/>
    <n v="32"/>
    <n v="126970.82"/>
    <n v="17110"/>
    <n v="0"/>
    <d v="2020-09-13T00:00:00"/>
    <x v="37"/>
    <x v="6"/>
    <x v="1"/>
    <x v="1"/>
    <x v="14"/>
    <x v="0"/>
  </r>
  <r>
    <x v="13"/>
    <x v="3"/>
    <n v="4"/>
    <n v="757.46"/>
    <n v="13"/>
    <n v="0"/>
    <d v="2019-03-03T00:00:00"/>
    <x v="0"/>
    <x v="0"/>
    <x v="3"/>
    <x v="0"/>
    <x v="13"/>
    <x v="0"/>
  </r>
  <r>
    <x v="23"/>
    <x v="3"/>
    <n v="43"/>
    <n v="134183.76"/>
    <n v="49042"/>
    <n v="0"/>
    <d v="2019-12-01T00:00:00"/>
    <x v="38"/>
    <x v="8"/>
    <x v="3"/>
    <x v="1"/>
    <x v="23"/>
    <x v="0"/>
  </r>
  <r>
    <x v="12"/>
    <x v="1"/>
    <n v="47"/>
    <n v="9479677.3900000006"/>
    <n v="989260"/>
    <n v="0"/>
    <d v="2020-12-27T00:00:00"/>
    <x v="2"/>
    <x v="2"/>
    <x v="1"/>
    <x v="1"/>
    <x v="12"/>
    <x v="2"/>
  </r>
  <r>
    <x v="11"/>
    <x v="1"/>
    <n v="24"/>
    <n v="108033.15"/>
    <n v="1136"/>
    <n v="0"/>
    <d v="2020-07-19T00:00:00"/>
    <x v="22"/>
    <x v="10"/>
    <x v="1"/>
    <x v="1"/>
    <x v="11"/>
    <x v="0"/>
  </r>
  <r>
    <x v="21"/>
    <x v="1"/>
    <n v="11"/>
    <n v="32498.26"/>
    <n v="6667"/>
    <n v="0"/>
    <d v="2020-04-19T00:00:00"/>
    <x v="1"/>
    <x v="1"/>
    <x v="1"/>
    <x v="1"/>
    <x v="21"/>
    <x v="0"/>
  </r>
  <r>
    <x v="21"/>
    <x v="2"/>
    <n v="14"/>
    <n v="15978.32"/>
    <n v="5399"/>
    <n v="0"/>
    <d v="2018-05-06T00:00:00"/>
    <x v="4"/>
    <x v="1"/>
    <x v="2"/>
    <x v="1"/>
    <x v="21"/>
    <x v="0"/>
  </r>
  <r>
    <x v="11"/>
    <x v="2"/>
    <n v="50"/>
    <n v="0"/>
    <n v="0"/>
    <n v="0"/>
    <d v="2019-01-13T00:00:00"/>
    <x v="9"/>
    <x v="3"/>
    <x v="3"/>
    <x v="0"/>
    <x v="11"/>
    <x v="0"/>
  </r>
  <r>
    <x v="18"/>
    <x v="3"/>
    <n v="49"/>
    <n v="212671.89"/>
    <n v="42954"/>
    <n v="0"/>
    <d v="2020-01-12T00:00:00"/>
    <x v="9"/>
    <x v="3"/>
    <x v="1"/>
    <x v="0"/>
    <x v="18"/>
    <x v="0"/>
  </r>
  <r>
    <x v="12"/>
    <x v="1"/>
    <n v="43"/>
    <n v="12343739.42"/>
    <n v="1325190"/>
    <n v="0"/>
    <d v="2020-11-29T00:00:00"/>
    <x v="38"/>
    <x v="8"/>
    <x v="1"/>
    <x v="1"/>
    <x v="12"/>
    <x v="2"/>
  </r>
  <r>
    <x v="2"/>
    <x v="1"/>
    <n v="24"/>
    <n v="2027.16"/>
    <n v="156"/>
    <n v="0"/>
    <d v="2020-07-19T00:00:00"/>
    <x v="22"/>
    <x v="10"/>
    <x v="1"/>
    <x v="1"/>
    <x v="2"/>
    <x v="0"/>
  </r>
  <r>
    <x v="12"/>
    <x v="1"/>
    <n v="31"/>
    <n v="26132640.059999999"/>
    <n v="2026589"/>
    <n v="0"/>
    <d v="2020-09-06T00:00:00"/>
    <x v="32"/>
    <x v="6"/>
    <x v="1"/>
    <x v="1"/>
    <x v="12"/>
    <x v="2"/>
  </r>
  <r>
    <x v="14"/>
    <x v="2"/>
    <n v="37"/>
    <n v="23325.71"/>
    <n v="1199"/>
    <n v="0"/>
    <d v="2018-10-14T00:00:00"/>
    <x v="5"/>
    <x v="4"/>
    <x v="2"/>
    <x v="1"/>
    <x v="14"/>
    <x v="0"/>
  </r>
  <r>
    <x v="13"/>
    <x v="2"/>
    <n v="38"/>
    <n v="1225.47"/>
    <n v="20"/>
    <n v="0"/>
    <d v="2018-10-21T00:00:00"/>
    <x v="33"/>
    <x v="4"/>
    <x v="2"/>
    <x v="1"/>
    <x v="13"/>
    <x v="0"/>
  </r>
  <r>
    <x v="19"/>
    <x v="3"/>
    <n v="13"/>
    <n v="2664365.8199999998"/>
    <n v="620326"/>
    <n v="0"/>
    <d v="2019-05-05T00:00:00"/>
    <x v="4"/>
    <x v="1"/>
    <x v="3"/>
    <x v="1"/>
    <x v="19"/>
    <x v="4"/>
  </r>
  <r>
    <x v="3"/>
    <x v="3"/>
    <n v="13"/>
    <n v="36978.07"/>
    <n v="1836"/>
    <n v="0"/>
    <d v="2019-05-05T00:00:00"/>
    <x v="4"/>
    <x v="1"/>
    <x v="3"/>
    <x v="1"/>
    <x v="3"/>
    <x v="0"/>
  </r>
  <r>
    <x v="2"/>
    <x v="1"/>
    <n v="22"/>
    <n v="1374.12"/>
    <n v="416"/>
    <n v="0"/>
    <d v="2020-07-05T00:00:00"/>
    <x v="25"/>
    <x v="10"/>
    <x v="1"/>
    <x v="1"/>
    <x v="2"/>
    <x v="0"/>
  </r>
  <r>
    <x v="6"/>
    <x v="3"/>
    <n v="28"/>
    <n v="125.01"/>
    <n v="2"/>
    <n v="0"/>
    <d v="2019-08-18T00:00:00"/>
    <x v="30"/>
    <x v="11"/>
    <x v="3"/>
    <x v="1"/>
    <x v="6"/>
    <x v="0"/>
  </r>
  <r>
    <x v="2"/>
    <x v="3"/>
    <n v="17"/>
    <n v="0"/>
    <n v="0"/>
    <n v="0"/>
    <d v="2019-06-02T00:00:00"/>
    <x v="20"/>
    <x v="5"/>
    <x v="3"/>
    <x v="1"/>
    <x v="2"/>
    <x v="0"/>
  </r>
  <r>
    <x v="6"/>
    <x v="3"/>
    <n v="45"/>
    <n v="300"/>
    <n v="2"/>
    <n v="0"/>
    <d v="2019-12-15T00:00:00"/>
    <x v="13"/>
    <x v="2"/>
    <x v="3"/>
    <x v="1"/>
    <x v="6"/>
    <x v="0"/>
  </r>
  <r>
    <x v="6"/>
    <x v="3"/>
    <n v="22"/>
    <n v="10.76"/>
    <n v="2"/>
    <n v="0"/>
    <d v="2019-07-07T00:00:00"/>
    <x v="25"/>
    <x v="10"/>
    <x v="3"/>
    <x v="1"/>
    <x v="6"/>
    <x v="0"/>
  </r>
  <r>
    <x v="8"/>
    <x v="2"/>
    <n v="16"/>
    <n v="-21.96"/>
    <n v="-1"/>
    <n v="0"/>
    <d v="2018-05-20T00:00:00"/>
    <x v="21"/>
    <x v="5"/>
    <x v="2"/>
    <x v="1"/>
    <x v="8"/>
    <x v="0"/>
  </r>
  <r>
    <x v="4"/>
    <x v="1"/>
    <n v="29"/>
    <n v="15802.68"/>
    <n v="11562"/>
    <n v="0"/>
    <d v="2020-08-23T00:00:00"/>
    <x v="18"/>
    <x v="11"/>
    <x v="1"/>
    <x v="1"/>
    <x v="4"/>
    <x v="0"/>
  </r>
  <r>
    <x v="22"/>
    <x v="2"/>
    <n v="10"/>
    <n v="841926.92"/>
    <n v="289839"/>
    <n v="0"/>
    <d v="2018-04-08T00:00:00"/>
    <x v="45"/>
    <x v="1"/>
    <x v="2"/>
    <x v="1"/>
    <x v="22"/>
    <x v="5"/>
  </r>
  <r>
    <x v="15"/>
    <x v="2"/>
    <n v="50"/>
    <n v="1708622.93"/>
    <n v="611451"/>
    <n v="0"/>
    <d v="2019-01-13T00:00:00"/>
    <x v="9"/>
    <x v="3"/>
    <x v="3"/>
    <x v="0"/>
    <x v="15"/>
    <x v="3"/>
  </r>
  <r>
    <x v="14"/>
    <x v="2"/>
    <n v="38"/>
    <n v="27371.49"/>
    <n v="1447"/>
    <n v="0"/>
    <d v="2018-10-21T00:00:00"/>
    <x v="33"/>
    <x v="4"/>
    <x v="2"/>
    <x v="1"/>
    <x v="14"/>
    <x v="0"/>
  </r>
  <r>
    <x v="0"/>
    <x v="1"/>
    <n v="13"/>
    <n v="23175.62"/>
    <n v="1696"/>
    <n v="0"/>
    <d v="2020-05-03T00:00:00"/>
    <x v="4"/>
    <x v="1"/>
    <x v="1"/>
    <x v="1"/>
    <x v="0"/>
    <x v="0"/>
  </r>
  <r>
    <x v="24"/>
    <x v="2"/>
    <n v="1"/>
    <n v="0"/>
    <n v="0"/>
    <n v="0"/>
    <d v="2018-02-04T00:00:00"/>
    <x v="24"/>
    <x v="3"/>
    <x v="2"/>
    <x v="0"/>
    <x v="24"/>
    <x v="0"/>
  </r>
  <r>
    <x v="11"/>
    <x v="2"/>
    <n v="3"/>
    <n v="0"/>
    <n v="0"/>
    <n v="0"/>
    <d v="2018-02-18T00:00:00"/>
    <x v="34"/>
    <x v="0"/>
    <x v="2"/>
    <x v="0"/>
    <x v="11"/>
    <x v="0"/>
  </r>
  <r>
    <x v="18"/>
    <x v="1"/>
    <n v="33"/>
    <n v="313269.73"/>
    <n v="63125"/>
    <n v="0"/>
    <d v="2020-09-20T00:00:00"/>
    <x v="51"/>
    <x v="6"/>
    <x v="1"/>
    <x v="1"/>
    <x v="18"/>
    <x v="0"/>
  </r>
  <r>
    <x v="21"/>
    <x v="2"/>
    <n v="38"/>
    <n v="13396.03"/>
    <n v="4467"/>
    <n v="0"/>
    <d v="2018-10-21T00:00:00"/>
    <x v="33"/>
    <x v="4"/>
    <x v="2"/>
    <x v="1"/>
    <x v="21"/>
    <x v="0"/>
  </r>
  <r>
    <x v="6"/>
    <x v="3"/>
    <n v="52"/>
    <n v="2813"/>
    <n v="769"/>
    <n v="0"/>
    <d v="2020-02-02T00:00:00"/>
    <x v="24"/>
    <x v="3"/>
    <x v="1"/>
    <x v="0"/>
    <x v="6"/>
    <x v="0"/>
  </r>
  <r>
    <x v="12"/>
    <x v="3"/>
    <n v="26"/>
    <n v="14883370.25"/>
    <n v="1937037"/>
    <n v="0"/>
    <d v="2019-08-04T00:00:00"/>
    <x v="26"/>
    <x v="10"/>
    <x v="3"/>
    <x v="1"/>
    <x v="12"/>
    <x v="2"/>
  </r>
  <r>
    <x v="19"/>
    <x v="2"/>
    <n v="20"/>
    <n v="2886712.72"/>
    <n v="699377"/>
    <n v="0"/>
    <d v="2018-06-17T00:00:00"/>
    <x v="10"/>
    <x v="7"/>
    <x v="2"/>
    <x v="1"/>
    <x v="19"/>
    <x v="4"/>
  </r>
  <r>
    <x v="19"/>
    <x v="2"/>
    <n v="50"/>
    <n v="1018085.06"/>
    <n v="295899"/>
    <n v="0"/>
    <d v="2019-01-13T00:00:00"/>
    <x v="9"/>
    <x v="3"/>
    <x v="3"/>
    <x v="0"/>
    <x v="19"/>
    <x v="4"/>
  </r>
  <r>
    <x v="23"/>
    <x v="3"/>
    <n v="36"/>
    <n v="194870.58"/>
    <n v="63224"/>
    <n v="0"/>
    <d v="2019-10-13T00:00:00"/>
    <x v="5"/>
    <x v="4"/>
    <x v="3"/>
    <x v="1"/>
    <x v="23"/>
    <x v="0"/>
  </r>
  <r>
    <x v="22"/>
    <x v="3"/>
    <n v="51"/>
    <n v="848916.22"/>
    <n v="279977"/>
    <n v="0"/>
    <d v="2020-01-26T00:00:00"/>
    <x v="19"/>
    <x v="3"/>
    <x v="1"/>
    <x v="0"/>
    <x v="22"/>
    <x v="5"/>
  </r>
  <r>
    <x v="20"/>
    <x v="1"/>
    <n v="6"/>
    <n v="4288.57"/>
    <n v="61"/>
    <n v="0"/>
    <d v="2020-03-15T00:00:00"/>
    <x v="16"/>
    <x v="9"/>
    <x v="1"/>
    <x v="1"/>
    <x v="20"/>
    <x v="0"/>
  </r>
  <r>
    <x v="13"/>
    <x v="3"/>
    <n v="1"/>
    <n v="638.80999999999995"/>
    <n v="17"/>
    <n v="0"/>
    <d v="2019-02-10T00:00:00"/>
    <x v="29"/>
    <x v="0"/>
    <x v="3"/>
    <x v="0"/>
    <x v="13"/>
    <x v="0"/>
  </r>
  <r>
    <x v="21"/>
    <x v="1"/>
    <n v="10"/>
    <n v="24496.98"/>
    <n v="5183"/>
    <n v="0"/>
    <d v="2020-04-12T00:00:00"/>
    <x v="12"/>
    <x v="1"/>
    <x v="1"/>
    <x v="1"/>
    <x v="21"/>
    <x v="0"/>
  </r>
  <r>
    <x v="3"/>
    <x v="2"/>
    <n v="43"/>
    <n v="1051.21"/>
    <n v="24"/>
    <n v="0"/>
    <d v="2018-11-25T00:00:00"/>
    <x v="50"/>
    <x v="8"/>
    <x v="2"/>
    <x v="1"/>
    <x v="3"/>
    <x v="0"/>
  </r>
  <r>
    <x v="7"/>
    <x v="3"/>
    <n v="50"/>
    <n v="1125"/>
    <n v="1"/>
    <n v="0"/>
    <d v="2020-01-19T00:00:00"/>
    <x v="14"/>
    <x v="3"/>
    <x v="1"/>
    <x v="0"/>
    <x v="7"/>
    <x v="0"/>
  </r>
  <r>
    <x v="3"/>
    <x v="1"/>
    <n v="46"/>
    <n v="8773.07"/>
    <n v="356"/>
    <n v="0"/>
    <d v="2020-12-20T00:00:00"/>
    <x v="46"/>
    <x v="2"/>
    <x v="1"/>
    <x v="1"/>
    <x v="3"/>
    <x v="0"/>
  </r>
  <r>
    <x v="18"/>
    <x v="2"/>
    <n v="6"/>
    <n v="14001.67"/>
    <n v="2312"/>
    <n v="0"/>
    <d v="2018-03-11T00:00:00"/>
    <x v="39"/>
    <x v="9"/>
    <x v="2"/>
    <x v="1"/>
    <x v="18"/>
    <x v="0"/>
  </r>
  <r>
    <x v="9"/>
    <x v="1"/>
    <n v="1"/>
    <n v="-34.81"/>
    <n v="-2"/>
    <n v="0"/>
    <d v="2020-02-09T00:00:00"/>
    <x v="29"/>
    <x v="0"/>
    <x v="1"/>
    <x v="0"/>
    <x v="9"/>
    <x v="0"/>
  </r>
  <r>
    <x v="19"/>
    <x v="2"/>
    <n v="41"/>
    <n v="1439308.8"/>
    <n v="386395"/>
    <n v="0"/>
    <d v="2018-11-11T00:00:00"/>
    <x v="11"/>
    <x v="8"/>
    <x v="2"/>
    <x v="1"/>
    <x v="19"/>
    <x v="4"/>
  </r>
  <r>
    <x v="19"/>
    <x v="2"/>
    <n v="10"/>
    <n v="1742184.16"/>
    <n v="401651"/>
    <n v="0"/>
    <d v="2018-04-08T00:00:00"/>
    <x v="45"/>
    <x v="1"/>
    <x v="2"/>
    <x v="1"/>
    <x v="19"/>
    <x v="4"/>
  </r>
  <r>
    <x v="1"/>
    <x v="1"/>
    <n v="25"/>
    <n v="2132748.59"/>
    <n v="186017"/>
    <n v="0"/>
    <d v="2020-07-26T00:00:00"/>
    <x v="40"/>
    <x v="10"/>
    <x v="1"/>
    <x v="1"/>
    <x v="1"/>
    <x v="1"/>
  </r>
  <r>
    <x v="9"/>
    <x v="1"/>
    <n v="50"/>
    <n v="0"/>
    <n v="0"/>
    <n v="0"/>
    <d v="2021-01-17T00:00:00"/>
    <x v="14"/>
    <x v="3"/>
    <x v="0"/>
    <x v="0"/>
    <x v="9"/>
    <x v="0"/>
  </r>
  <r>
    <x v="7"/>
    <x v="2"/>
    <n v="14"/>
    <n v="40.76"/>
    <n v="2"/>
    <n v="0"/>
    <d v="2018-05-06T00:00:00"/>
    <x v="4"/>
    <x v="1"/>
    <x v="2"/>
    <x v="1"/>
    <x v="7"/>
    <x v="0"/>
  </r>
  <r>
    <x v="12"/>
    <x v="3"/>
    <n v="43"/>
    <n v="7296281.0300000003"/>
    <n v="1014108"/>
    <n v="0"/>
    <d v="2019-12-01T00:00:00"/>
    <x v="38"/>
    <x v="8"/>
    <x v="3"/>
    <x v="1"/>
    <x v="12"/>
    <x v="2"/>
  </r>
  <r>
    <x v="6"/>
    <x v="1"/>
    <n v="8"/>
    <n v="196.02"/>
    <n v="3"/>
    <n v="0"/>
    <d v="2020-03-29T00:00:00"/>
    <x v="42"/>
    <x v="9"/>
    <x v="1"/>
    <x v="1"/>
    <x v="6"/>
    <x v="0"/>
  </r>
  <r>
    <x v="11"/>
    <x v="2"/>
    <n v="30"/>
    <n v="877.66"/>
    <n v="4"/>
    <n v="0"/>
    <d v="2018-08-26T00:00:00"/>
    <x v="18"/>
    <x v="11"/>
    <x v="2"/>
    <x v="1"/>
    <x v="11"/>
    <x v="0"/>
  </r>
  <r>
    <x v="29"/>
    <x v="1"/>
    <n v="24"/>
    <n v="0"/>
    <n v="0"/>
    <n v="0"/>
    <d v="2020-07-19T00:00:00"/>
    <x v="22"/>
    <x v="10"/>
    <x v="1"/>
    <x v="1"/>
    <x v="17"/>
    <x v="0"/>
  </r>
  <r>
    <x v="8"/>
    <x v="3"/>
    <n v="7"/>
    <n v="0"/>
    <n v="0"/>
    <n v="0"/>
    <d v="2019-03-24T00:00:00"/>
    <x v="36"/>
    <x v="9"/>
    <x v="3"/>
    <x v="1"/>
    <x v="8"/>
    <x v="0"/>
  </r>
  <r>
    <x v="14"/>
    <x v="1"/>
    <n v="29"/>
    <n v="125761.71"/>
    <n v="16481"/>
    <n v="0"/>
    <d v="2020-08-23T00:00:00"/>
    <x v="18"/>
    <x v="11"/>
    <x v="1"/>
    <x v="1"/>
    <x v="14"/>
    <x v="0"/>
  </r>
  <r>
    <x v="9"/>
    <x v="2"/>
    <n v="5"/>
    <n v="338411.46"/>
    <n v="18976"/>
    <n v="0"/>
    <d v="2018-03-04T00:00:00"/>
    <x v="0"/>
    <x v="0"/>
    <x v="2"/>
    <x v="0"/>
    <x v="9"/>
    <x v="0"/>
  </r>
  <r>
    <x v="21"/>
    <x v="1"/>
    <n v="2"/>
    <n v="27351.72"/>
    <n v="4535"/>
    <n v="0"/>
    <d v="2020-02-16T00:00:00"/>
    <x v="34"/>
    <x v="0"/>
    <x v="1"/>
    <x v="0"/>
    <x v="21"/>
    <x v="0"/>
  </r>
  <r>
    <x v="3"/>
    <x v="3"/>
    <n v="14"/>
    <n v="13265.61"/>
    <n v="761"/>
    <n v="0"/>
    <d v="2019-05-12T00:00:00"/>
    <x v="48"/>
    <x v="5"/>
    <x v="3"/>
    <x v="1"/>
    <x v="3"/>
    <x v="0"/>
  </r>
  <r>
    <x v="0"/>
    <x v="1"/>
    <n v="32"/>
    <n v="42072.18"/>
    <n v="3553"/>
    <n v="0"/>
    <d v="2020-09-13T00:00:00"/>
    <x v="37"/>
    <x v="6"/>
    <x v="1"/>
    <x v="1"/>
    <x v="0"/>
    <x v="0"/>
  </r>
  <r>
    <x v="4"/>
    <x v="1"/>
    <n v="44"/>
    <n v="58375.03"/>
    <n v="14653"/>
    <n v="0"/>
    <d v="2020-12-06T00:00:00"/>
    <x v="35"/>
    <x v="2"/>
    <x v="1"/>
    <x v="1"/>
    <x v="4"/>
    <x v="0"/>
  </r>
  <r>
    <x v="2"/>
    <x v="1"/>
    <n v="36"/>
    <n v="-161.82"/>
    <n v="-36"/>
    <n v="0"/>
    <d v="2020-10-11T00:00:00"/>
    <x v="5"/>
    <x v="4"/>
    <x v="1"/>
    <x v="1"/>
    <x v="2"/>
    <x v="0"/>
  </r>
  <r>
    <x v="20"/>
    <x v="2"/>
    <n v="8"/>
    <n v="5495.04"/>
    <n v="94"/>
    <n v="0"/>
    <d v="2018-03-25T00:00:00"/>
    <x v="36"/>
    <x v="9"/>
    <x v="2"/>
    <x v="1"/>
    <x v="20"/>
    <x v="0"/>
  </r>
  <r>
    <x v="20"/>
    <x v="1"/>
    <n v="17"/>
    <n v="6429.82"/>
    <n v="92"/>
    <n v="0"/>
    <d v="2020-05-31T00:00:00"/>
    <x v="20"/>
    <x v="5"/>
    <x v="1"/>
    <x v="1"/>
    <x v="20"/>
    <x v="0"/>
  </r>
  <r>
    <x v="4"/>
    <x v="1"/>
    <n v="38"/>
    <n v="223612.71"/>
    <n v="50117"/>
    <n v="0"/>
    <d v="2020-10-25T00:00:00"/>
    <x v="49"/>
    <x v="4"/>
    <x v="1"/>
    <x v="1"/>
    <x v="4"/>
    <x v="0"/>
  </r>
  <r>
    <x v="1"/>
    <x v="3"/>
    <n v="35"/>
    <n v="1362749.11"/>
    <n v="125965"/>
    <n v="0"/>
    <d v="2019-10-06T00:00:00"/>
    <x v="43"/>
    <x v="4"/>
    <x v="3"/>
    <x v="1"/>
    <x v="1"/>
    <x v="1"/>
  </r>
  <r>
    <x v="20"/>
    <x v="3"/>
    <n v="22"/>
    <n v="9394.35"/>
    <n v="134"/>
    <n v="0"/>
    <d v="2019-07-07T00:00:00"/>
    <x v="25"/>
    <x v="10"/>
    <x v="3"/>
    <x v="1"/>
    <x v="20"/>
    <x v="0"/>
  </r>
  <r>
    <x v="1"/>
    <x v="1"/>
    <n v="42"/>
    <n v="2236728.7999999998"/>
    <n v="172438"/>
    <n v="0"/>
    <d v="2020-11-22T00:00:00"/>
    <x v="50"/>
    <x v="8"/>
    <x v="1"/>
    <x v="1"/>
    <x v="1"/>
    <x v="1"/>
  </r>
  <r>
    <x v="7"/>
    <x v="2"/>
    <n v="29"/>
    <n v="0"/>
    <n v="0"/>
    <n v="0"/>
    <d v="2018-08-19T00:00:00"/>
    <x v="30"/>
    <x v="11"/>
    <x v="2"/>
    <x v="1"/>
    <x v="7"/>
    <x v="0"/>
  </r>
  <r>
    <x v="5"/>
    <x v="2"/>
    <n v="47"/>
    <n v="5716.82"/>
    <n v="225"/>
    <n v="0"/>
    <d v="2018-12-23T00:00:00"/>
    <x v="46"/>
    <x v="2"/>
    <x v="2"/>
    <x v="1"/>
    <x v="5"/>
    <x v="0"/>
  </r>
  <r>
    <x v="19"/>
    <x v="1"/>
    <n v="27"/>
    <n v="2806187.45"/>
    <n v="592832"/>
    <n v="0"/>
    <d v="2020-08-09T00:00:00"/>
    <x v="28"/>
    <x v="11"/>
    <x v="1"/>
    <x v="1"/>
    <x v="19"/>
    <x v="4"/>
  </r>
  <r>
    <x v="14"/>
    <x v="3"/>
    <n v="49"/>
    <n v="22368.11"/>
    <n v="3120"/>
    <n v="0"/>
    <d v="2020-01-12T00:00:00"/>
    <x v="9"/>
    <x v="3"/>
    <x v="1"/>
    <x v="0"/>
    <x v="14"/>
    <x v="0"/>
  </r>
  <r>
    <x v="20"/>
    <x v="2"/>
    <n v="45"/>
    <n v="4027.87"/>
    <n v="64"/>
    <n v="0"/>
    <d v="2018-12-09T00:00:00"/>
    <x v="35"/>
    <x v="2"/>
    <x v="2"/>
    <x v="1"/>
    <x v="20"/>
    <x v="0"/>
  </r>
  <r>
    <x v="11"/>
    <x v="3"/>
    <n v="41"/>
    <n v="0"/>
    <n v="0"/>
    <n v="0"/>
    <d v="2019-11-17T00:00:00"/>
    <x v="41"/>
    <x v="8"/>
    <x v="3"/>
    <x v="1"/>
    <x v="11"/>
    <x v="0"/>
  </r>
  <r>
    <x v="11"/>
    <x v="2"/>
    <n v="36"/>
    <n v="971.68"/>
    <n v="4"/>
    <n v="0"/>
    <d v="2018-10-07T00:00:00"/>
    <x v="43"/>
    <x v="4"/>
    <x v="2"/>
    <x v="1"/>
    <x v="11"/>
    <x v="0"/>
  </r>
  <r>
    <x v="14"/>
    <x v="3"/>
    <n v="23"/>
    <n v="87592.01"/>
    <n v="9492"/>
    <n v="0"/>
    <d v="2019-07-14T00:00:00"/>
    <x v="17"/>
    <x v="10"/>
    <x v="3"/>
    <x v="1"/>
    <x v="14"/>
    <x v="0"/>
  </r>
  <r>
    <x v="20"/>
    <x v="2"/>
    <n v="7"/>
    <n v="5190.8100000000004"/>
    <n v="90"/>
    <n v="0"/>
    <d v="2018-03-18T00:00:00"/>
    <x v="16"/>
    <x v="9"/>
    <x v="2"/>
    <x v="1"/>
    <x v="20"/>
    <x v="0"/>
  </r>
  <r>
    <x v="21"/>
    <x v="1"/>
    <n v="51"/>
    <n v="41536.839999999997"/>
    <n v="5917"/>
    <n v="62111"/>
    <d v="2021-01-24T00:00:00"/>
    <x v="19"/>
    <x v="3"/>
    <x v="0"/>
    <x v="0"/>
    <x v="21"/>
    <x v="0"/>
  </r>
  <r>
    <x v="7"/>
    <x v="2"/>
    <n v="49"/>
    <n v="0"/>
    <n v="0"/>
    <n v="0"/>
    <d v="2019-01-06T00:00:00"/>
    <x v="3"/>
    <x v="3"/>
    <x v="3"/>
    <x v="0"/>
    <x v="7"/>
    <x v="0"/>
  </r>
  <r>
    <x v="18"/>
    <x v="3"/>
    <n v="17"/>
    <n v="52488.46"/>
    <n v="7059"/>
    <n v="0"/>
    <d v="2019-06-02T00:00:00"/>
    <x v="20"/>
    <x v="5"/>
    <x v="3"/>
    <x v="1"/>
    <x v="18"/>
    <x v="0"/>
  </r>
  <r>
    <x v="23"/>
    <x v="3"/>
    <n v="47"/>
    <n v="122139.74"/>
    <n v="47115"/>
    <n v="0"/>
    <d v="2019-12-29T00:00:00"/>
    <x v="2"/>
    <x v="2"/>
    <x v="3"/>
    <x v="1"/>
    <x v="23"/>
    <x v="0"/>
  </r>
  <r>
    <x v="23"/>
    <x v="1"/>
    <n v="7"/>
    <n v="210225.66"/>
    <n v="76771"/>
    <n v="0"/>
    <d v="2020-03-22T00:00:00"/>
    <x v="36"/>
    <x v="9"/>
    <x v="1"/>
    <x v="1"/>
    <x v="23"/>
    <x v="0"/>
  </r>
  <r>
    <x v="4"/>
    <x v="2"/>
    <n v="35"/>
    <n v="19011.09"/>
    <n v="6107"/>
    <n v="0"/>
    <d v="2018-09-30T00:00:00"/>
    <x v="7"/>
    <x v="6"/>
    <x v="2"/>
    <x v="1"/>
    <x v="4"/>
    <x v="0"/>
  </r>
  <r>
    <x v="25"/>
    <x v="3"/>
    <n v="42"/>
    <n v="0"/>
    <n v="0"/>
    <n v="0"/>
    <d v="2019-11-24T00:00:00"/>
    <x v="50"/>
    <x v="8"/>
    <x v="3"/>
    <x v="1"/>
    <x v="25"/>
    <x v="0"/>
  </r>
  <r>
    <x v="13"/>
    <x v="3"/>
    <n v="15"/>
    <n v="4126.09"/>
    <n v="57"/>
    <n v="0"/>
    <d v="2019-05-19T00:00:00"/>
    <x v="21"/>
    <x v="5"/>
    <x v="3"/>
    <x v="1"/>
    <x v="13"/>
    <x v="0"/>
  </r>
  <r>
    <x v="9"/>
    <x v="2"/>
    <n v="6"/>
    <n v="328013.82"/>
    <n v="18650"/>
    <n v="0"/>
    <d v="2018-03-11T00:00:00"/>
    <x v="39"/>
    <x v="9"/>
    <x v="2"/>
    <x v="1"/>
    <x v="9"/>
    <x v="0"/>
  </r>
  <r>
    <x v="15"/>
    <x v="3"/>
    <n v="39"/>
    <n v="2351994.25"/>
    <n v="670671"/>
    <n v="0"/>
    <d v="2019-11-03T00:00:00"/>
    <x v="44"/>
    <x v="4"/>
    <x v="3"/>
    <x v="1"/>
    <x v="15"/>
    <x v="3"/>
  </r>
  <r>
    <x v="13"/>
    <x v="3"/>
    <n v="19"/>
    <n v="968.45"/>
    <n v="17"/>
    <n v="0"/>
    <d v="2019-06-16T00:00:00"/>
    <x v="10"/>
    <x v="7"/>
    <x v="3"/>
    <x v="1"/>
    <x v="13"/>
    <x v="0"/>
  </r>
  <r>
    <x v="6"/>
    <x v="2"/>
    <n v="35"/>
    <n v="135.5"/>
    <n v="1"/>
    <n v="0"/>
    <d v="2018-09-30T00:00:00"/>
    <x v="7"/>
    <x v="6"/>
    <x v="2"/>
    <x v="1"/>
    <x v="6"/>
    <x v="0"/>
  </r>
  <r>
    <x v="15"/>
    <x v="1"/>
    <n v="46"/>
    <n v="2347856.88"/>
    <n v="747316"/>
    <n v="0"/>
    <d v="2020-12-20T00:00:00"/>
    <x v="46"/>
    <x v="2"/>
    <x v="1"/>
    <x v="1"/>
    <x v="15"/>
    <x v="3"/>
  </r>
  <r>
    <x v="23"/>
    <x v="1"/>
    <n v="31"/>
    <n v="352020.28"/>
    <n v="75025"/>
    <n v="0"/>
    <d v="2020-09-06T00:00:00"/>
    <x v="32"/>
    <x v="6"/>
    <x v="1"/>
    <x v="1"/>
    <x v="23"/>
    <x v="0"/>
  </r>
  <r>
    <x v="3"/>
    <x v="1"/>
    <n v="26"/>
    <n v="15575.85"/>
    <n v="1236"/>
    <n v="0"/>
    <d v="2020-08-02T00:00:00"/>
    <x v="26"/>
    <x v="10"/>
    <x v="1"/>
    <x v="1"/>
    <x v="3"/>
    <x v="0"/>
  </r>
  <r>
    <x v="8"/>
    <x v="2"/>
    <n v="40"/>
    <n v="0"/>
    <n v="0"/>
    <n v="0"/>
    <d v="2018-11-04T00:00:00"/>
    <x v="44"/>
    <x v="4"/>
    <x v="2"/>
    <x v="1"/>
    <x v="8"/>
    <x v="0"/>
  </r>
  <r>
    <x v="15"/>
    <x v="1"/>
    <n v="21"/>
    <n v="4752063.5599999996"/>
    <n v="1228827"/>
    <n v="0"/>
    <d v="2020-06-28T00:00:00"/>
    <x v="31"/>
    <x v="7"/>
    <x v="1"/>
    <x v="1"/>
    <x v="15"/>
    <x v="3"/>
  </r>
  <r>
    <x v="20"/>
    <x v="2"/>
    <n v="42"/>
    <n v="8706.35"/>
    <n v="136"/>
    <n v="0"/>
    <d v="2018-11-18T00:00:00"/>
    <x v="41"/>
    <x v="8"/>
    <x v="2"/>
    <x v="1"/>
    <x v="20"/>
    <x v="0"/>
  </r>
  <r>
    <x v="18"/>
    <x v="1"/>
    <n v="3"/>
    <n v="239524.97"/>
    <n v="47955"/>
    <n v="0"/>
    <d v="2020-02-23T00:00:00"/>
    <x v="27"/>
    <x v="0"/>
    <x v="1"/>
    <x v="0"/>
    <x v="18"/>
    <x v="0"/>
  </r>
  <r>
    <x v="2"/>
    <x v="3"/>
    <n v="19"/>
    <n v="231.67"/>
    <n v="1"/>
    <n v="0"/>
    <d v="2019-06-16T00:00:00"/>
    <x v="10"/>
    <x v="7"/>
    <x v="3"/>
    <x v="1"/>
    <x v="2"/>
    <x v="0"/>
  </r>
  <r>
    <x v="22"/>
    <x v="2"/>
    <n v="37"/>
    <n v="853626.22"/>
    <n v="281055"/>
    <n v="0"/>
    <d v="2018-10-14T00:00:00"/>
    <x v="5"/>
    <x v="4"/>
    <x v="2"/>
    <x v="1"/>
    <x v="22"/>
    <x v="5"/>
  </r>
  <r>
    <x v="8"/>
    <x v="2"/>
    <n v="1"/>
    <n v="124.34"/>
    <n v="32"/>
    <n v="0"/>
    <d v="2018-02-04T00:00:00"/>
    <x v="24"/>
    <x v="3"/>
    <x v="2"/>
    <x v="0"/>
    <x v="8"/>
    <x v="0"/>
  </r>
  <r>
    <x v="8"/>
    <x v="3"/>
    <n v="5"/>
    <n v="0"/>
    <n v="0"/>
    <n v="0"/>
    <d v="2019-03-10T00:00:00"/>
    <x v="39"/>
    <x v="9"/>
    <x v="3"/>
    <x v="1"/>
    <x v="8"/>
    <x v="0"/>
  </r>
  <r>
    <x v="15"/>
    <x v="3"/>
    <n v="3"/>
    <n v="1912124.87"/>
    <n v="626271"/>
    <n v="0"/>
    <d v="2019-02-24T00:00:00"/>
    <x v="27"/>
    <x v="0"/>
    <x v="3"/>
    <x v="0"/>
    <x v="15"/>
    <x v="3"/>
  </r>
  <r>
    <x v="14"/>
    <x v="2"/>
    <n v="22"/>
    <n v="48312.93"/>
    <n v="2470"/>
    <n v="0"/>
    <d v="2018-07-01T00:00:00"/>
    <x v="31"/>
    <x v="7"/>
    <x v="2"/>
    <x v="1"/>
    <x v="14"/>
    <x v="0"/>
  </r>
  <r>
    <x v="20"/>
    <x v="1"/>
    <n v="49"/>
    <n v="3392.67"/>
    <n v="45"/>
    <n v="0"/>
    <d v="2021-01-10T00:00:00"/>
    <x v="9"/>
    <x v="3"/>
    <x v="0"/>
    <x v="0"/>
    <x v="20"/>
    <x v="0"/>
  </r>
  <r>
    <x v="6"/>
    <x v="1"/>
    <n v="28"/>
    <n v="57.75"/>
    <n v="2"/>
    <n v="0"/>
    <d v="2020-08-16T00:00:00"/>
    <x v="30"/>
    <x v="11"/>
    <x v="1"/>
    <x v="1"/>
    <x v="6"/>
    <x v="0"/>
  </r>
  <r>
    <x v="2"/>
    <x v="0"/>
    <n v="2"/>
    <n v="4452.96"/>
    <n v="726"/>
    <n v="1064"/>
    <d v="2021-02-14T00:00:00"/>
    <x v="34"/>
    <x v="0"/>
    <x v="0"/>
    <x v="0"/>
    <x v="2"/>
    <x v="0"/>
  </r>
  <r>
    <x v="15"/>
    <x v="0"/>
    <n v="2"/>
    <n v="2437694.37"/>
    <n v="679778"/>
    <n v="5558842"/>
    <d v="2021-02-14T00:00:00"/>
    <x v="34"/>
    <x v="0"/>
    <x v="0"/>
    <x v="0"/>
    <x v="15"/>
    <x v="3"/>
  </r>
  <r>
    <x v="19"/>
    <x v="1"/>
    <n v="37"/>
    <n v="2246189.7599999998"/>
    <n v="486179"/>
    <n v="0"/>
    <d v="2020-10-18T00:00:00"/>
    <x v="33"/>
    <x v="4"/>
    <x v="1"/>
    <x v="1"/>
    <x v="19"/>
    <x v="4"/>
  </r>
  <r>
    <x v="23"/>
    <x v="2"/>
    <n v="50"/>
    <n v="178835.98"/>
    <n v="49594"/>
    <n v="0"/>
    <d v="2019-01-13T00:00:00"/>
    <x v="9"/>
    <x v="3"/>
    <x v="3"/>
    <x v="0"/>
    <x v="23"/>
    <x v="0"/>
  </r>
  <r>
    <x v="13"/>
    <x v="2"/>
    <n v="7"/>
    <n v="3003.89"/>
    <n v="61"/>
    <n v="0"/>
    <d v="2018-03-18T00:00:00"/>
    <x v="16"/>
    <x v="9"/>
    <x v="2"/>
    <x v="1"/>
    <x v="13"/>
    <x v="0"/>
  </r>
  <r>
    <x v="18"/>
    <x v="2"/>
    <n v="33"/>
    <n v="26028.68"/>
    <n v="4362"/>
    <n v="0"/>
    <d v="2018-09-16T00:00:00"/>
    <x v="37"/>
    <x v="6"/>
    <x v="2"/>
    <x v="1"/>
    <x v="18"/>
    <x v="0"/>
  </r>
  <r>
    <x v="18"/>
    <x v="2"/>
    <n v="29"/>
    <n v="46594"/>
    <n v="7088"/>
    <n v="0"/>
    <d v="2018-08-19T00:00:00"/>
    <x v="30"/>
    <x v="11"/>
    <x v="2"/>
    <x v="1"/>
    <x v="18"/>
    <x v="0"/>
  </r>
  <r>
    <x v="5"/>
    <x v="2"/>
    <n v="19"/>
    <n v="12506.22"/>
    <n v="465"/>
    <n v="0"/>
    <d v="2018-06-10T00:00:00"/>
    <x v="8"/>
    <x v="7"/>
    <x v="2"/>
    <x v="1"/>
    <x v="5"/>
    <x v="0"/>
  </r>
  <r>
    <x v="22"/>
    <x v="1"/>
    <n v="16"/>
    <n v="1243177.1000000001"/>
    <n v="444907"/>
    <n v="0"/>
    <d v="2020-05-24T00:00:00"/>
    <x v="6"/>
    <x v="5"/>
    <x v="1"/>
    <x v="1"/>
    <x v="22"/>
    <x v="5"/>
  </r>
  <r>
    <x v="2"/>
    <x v="1"/>
    <n v="15"/>
    <n v="840.48"/>
    <n v="206"/>
    <n v="0"/>
    <d v="2020-05-17T00:00:00"/>
    <x v="21"/>
    <x v="5"/>
    <x v="1"/>
    <x v="1"/>
    <x v="2"/>
    <x v="0"/>
  </r>
  <r>
    <x v="18"/>
    <x v="3"/>
    <n v="11"/>
    <n v="26697.08"/>
    <n v="3078"/>
    <n v="0"/>
    <d v="2019-04-21T00:00:00"/>
    <x v="1"/>
    <x v="1"/>
    <x v="3"/>
    <x v="1"/>
    <x v="18"/>
    <x v="0"/>
  </r>
  <r>
    <x v="13"/>
    <x v="4"/>
    <n v="49"/>
    <n v="165.88"/>
    <n v="4"/>
    <n v="0"/>
    <d v="2018-01-07T00:00:00"/>
    <x v="3"/>
    <x v="3"/>
    <x v="2"/>
    <x v="0"/>
    <x v="13"/>
    <x v="0"/>
  </r>
  <r>
    <x v="9"/>
    <x v="2"/>
    <n v="16"/>
    <n v="308202.21999999997"/>
    <n v="17420"/>
    <n v="0"/>
    <d v="2018-05-20T00:00:00"/>
    <x v="21"/>
    <x v="5"/>
    <x v="2"/>
    <x v="1"/>
    <x v="9"/>
    <x v="0"/>
  </r>
  <r>
    <x v="10"/>
    <x v="3"/>
    <n v="17"/>
    <n v="320654.77"/>
    <n v="3317"/>
    <n v="0"/>
    <d v="2019-06-02T00:00:00"/>
    <x v="20"/>
    <x v="5"/>
    <x v="3"/>
    <x v="1"/>
    <x v="10"/>
    <x v="0"/>
  </r>
  <r>
    <x v="12"/>
    <x v="1"/>
    <n v="13"/>
    <n v="28281065.050000001"/>
    <n v="3731347"/>
    <n v="0"/>
    <d v="2020-05-03T00:00:00"/>
    <x v="4"/>
    <x v="1"/>
    <x v="1"/>
    <x v="1"/>
    <x v="12"/>
    <x v="2"/>
  </r>
  <r>
    <x v="8"/>
    <x v="2"/>
    <n v="44"/>
    <n v="0"/>
    <n v="0"/>
    <n v="0"/>
    <d v="2018-12-02T00:00:00"/>
    <x v="38"/>
    <x v="8"/>
    <x v="2"/>
    <x v="1"/>
    <x v="8"/>
    <x v="0"/>
  </r>
  <r>
    <x v="11"/>
    <x v="1"/>
    <n v="38"/>
    <n v="7616.31"/>
    <n v="103"/>
    <n v="0"/>
    <d v="2020-10-25T00:00:00"/>
    <x v="49"/>
    <x v="4"/>
    <x v="1"/>
    <x v="1"/>
    <x v="11"/>
    <x v="0"/>
  </r>
  <r>
    <x v="25"/>
    <x v="3"/>
    <n v="17"/>
    <n v="0"/>
    <n v="0"/>
    <n v="0"/>
    <d v="2019-06-02T00:00:00"/>
    <x v="20"/>
    <x v="5"/>
    <x v="3"/>
    <x v="1"/>
    <x v="25"/>
    <x v="0"/>
  </r>
  <r>
    <x v="26"/>
    <x v="1"/>
    <n v="10"/>
    <n v="0"/>
    <n v="0"/>
    <n v="0"/>
    <d v="2020-04-12T00:00:00"/>
    <x v="12"/>
    <x v="1"/>
    <x v="1"/>
    <x v="1"/>
    <x v="26"/>
    <x v="0"/>
  </r>
  <r>
    <x v="20"/>
    <x v="1"/>
    <n v="29"/>
    <n v="5078.8999999999996"/>
    <n v="71"/>
    <n v="0"/>
    <d v="2020-08-23T00:00:00"/>
    <x v="18"/>
    <x v="11"/>
    <x v="1"/>
    <x v="1"/>
    <x v="20"/>
    <x v="0"/>
  </r>
  <r>
    <x v="0"/>
    <x v="3"/>
    <n v="3"/>
    <n v="40336.769999999997"/>
    <n v="3921"/>
    <n v="0"/>
    <d v="2019-02-24T00:00:00"/>
    <x v="27"/>
    <x v="0"/>
    <x v="3"/>
    <x v="0"/>
    <x v="0"/>
    <x v="0"/>
  </r>
  <r>
    <x v="23"/>
    <x v="2"/>
    <n v="27"/>
    <n v="157781.67000000001"/>
    <n v="28142"/>
    <n v="0"/>
    <d v="2018-08-05T00:00:00"/>
    <x v="26"/>
    <x v="10"/>
    <x v="2"/>
    <x v="1"/>
    <x v="23"/>
    <x v="0"/>
  </r>
  <r>
    <x v="7"/>
    <x v="2"/>
    <n v="50"/>
    <n v="0"/>
    <n v="0"/>
    <n v="0"/>
    <d v="2019-01-13T00:00:00"/>
    <x v="9"/>
    <x v="3"/>
    <x v="3"/>
    <x v="0"/>
    <x v="7"/>
    <x v="0"/>
  </r>
  <r>
    <x v="11"/>
    <x v="3"/>
    <n v="14"/>
    <n v="0"/>
    <n v="0"/>
    <n v="0"/>
    <d v="2019-05-12T00:00:00"/>
    <x v="48"/>
    <x v="5"/>
    <x v="3"/>
    <x v="1"/>
    <x v="11"/>
    <x v="0"/>
  </r>
  <r>
    <x v="12"/>
    <x v="1"/>
    <n v="11"/>
    <n v="21905496.890000001"/>
    <n v="2919817"/>
    <n v="0"/>
    <d v="2020-04-19T00:00:00"/>
    <x v="1"/>
    <x v="1"/>
    <x v="1"/>
    <x v="1"/>
    <x v="12"/>
    <x v="2"/>
  </r>
  <r>
    <x v="12"/>
    <x v="1"/>
    <n v="41"/>
    <n v="15956495.949999999"/>
    <n v="1608223"/>
    <n v="0"/>
    <d v="2020-11-15T00:00:00"/>
    <x v="41"/>
    <x v="8"/>
    <x v="1"/>
    <x v="1"/>
    <x v="12"/>
    <x v="2"/>
  </r>
  <r>
    <x v="7"/>
    <x v="2"/>
    <n v="34"/>
    <n v="8579.43"/>
    <n v="10"/>
    <n v="0"/>
    <d v="2018-09-23T00:00:00"/>
    <x v="51"/>
    <x v="6"/>
    <x v="2"/>
    <x v="1"/>
    <x v="7"/>
    <x v="0"/>
  </r>
  <r>
    <x v="4"/>
    <x v="2"/>
    <n v="14"/>
    <n v="7575.61"/>
    <n v="1209"/>
    <n v="0"/>
    <d v="2018-05-06T00:00:00"/>
    <x v="4"/>
    <x v="1"/>
    <x v="2"/>
    <x v="1"/>
    <x v="4"/>
    <x v="0"/>
  </r>
  <r>
    <x v="5"/>
    <x v="3"/>
    <n v="43"/>
    <n v="2145.2800000000002"/>
    <n v="79"/>
    <n v="0"/>
    <d v="2019-12-01T00:00:00"/>
    <x v="38"/>
    <x v="8"/>
    <x v="3"/>
    <x v="1"/>
    <x v="5"/>
    <x v="0"/>
  </r>
  <r>
    <x v="10"/>
    <x v="1"/>
    <n v="21"/>
    <n v="512.4"/>
    <n v="15"/>
    <n v="0"/>
    <d v="2020-06-28T00:00:00"/>
    <x v="31"/>
    <x v="7"/>
    <x v="1"/>
    <x v="1"/>
    <x v="10"/>
    <x v="0"/>
  </r>
  <r>
    <x v="11"/>
    <x v="1"/>
    <n v="9"/>
    <n v="69335.14"/>
    <n v="712"/>
    <n v="0"/>
    <d v="2020-04-05T00:00:00"/>
    <x v="45"/>
    <x v="1"/>
    <x v="1"/>
    <x v="1"/>
    <x v="11"/>
    <x v="0"/>
  </r>
  <r>
    <x v="13"/>
    <x v="2"/>
    <n v="1"/>
    <n v="760.86"/>
    <n v="11"/>
    <n v="0"/>
    <d v="2018-02-04T00:00:00"/>
    <x v="24"/>
    <x v="3"/>
    <x v="2"/>
    <x v="0"/>
    <x v="13"/>
    <x v="0"/>
  </r>
  <r>
    <x v="0"/>
    <x v="1"/>
    <n v="33"/>
    <n v="34747.25"/>
    <n v="3067"/>
    <n v="0"/>
    <d v="2020-09-20T00:00:00"/>
    <x v="51"/>
    <x v="6"/>
    <x v="1"/>
    <x v="1"/>
    <x v="0"/>
    <x v="0"/>
  </r>
  <r>
    <x v="12"/>
    <x v="3"/>
    <n v="44"/>
    <n v="8764339.1300000008"/>
    <n v="1222805"/>
    <n v="0"/>
    <d v="2019-12-08T00:00:00"/>
    <x v="35"/>
    <x v="2"/>
    <x v="3"/>
    <x v="1"/>
    <x v="12"/>
    <x v="2"/>
  </r>
  <r>
    <x v="11"/>
    <x v="3"/>
    <n v="27"/>
    <n v="0"/>
    <n v="0"/>
    <n v="0"/>
    <d v="2019-08-11T00:00:00"/>
    <x v="28"/>
    <x v="11"/>
    <x v="3"/>
    <x v="1"/>
    <x v="11"/>
    <x v="0"/>
  </r>
  <r>
    <x v="23"/>
    <x v="3"/>
    <n v="5"/>
    <n v="204306.47"/>
    <n v="54685"/>
    <n v="0"/>
    <d v="2019-03-10T00:00:00"/>
    <x v="39"/>
    <x v="9"/>
    <x v="3"/>
    <x v="1"/>
    <x v="23"/>
    <x v="0"/>
  </r>
  <r>
    <x v="12"/>
    <x v="2"/>
    <n v="43"/>
    <n v="7449189.8600000003"/>
    <n v="994234"/>
    <n v="0"/>
    <d v="2018-11-25T00:00:00"/>
    <x v="50"/>
    <x v="8"/>
    <x v="2"/>
    <x v="1"/>
    <x v="12"/>
    <x v="2"/>
  </r>
  <r>
    <x v="23"/>
    <x v="4"/>
    <n v="51"/>
    <n v="122404.18"/>
    <n v="17449"/>
    <n v="0"/>
    <d v="2018-01-21T00:00:00"/>
    <x v="14"/>
    <x v="3"/>
    <x v="2"/>
    <x v="0"/>
    <x v="23"/>
    <x v="0"/>
  </r>
  <r>
    <x v="14"/>
    <x v="2"/>
    <n v="51"/>
    <n v="12481.35"/>
    <n v="685"/>
    <n v="0"/>
    <d v="2019-01-20T00:00:00"/>
    <x v="14"/>
    <x v="3"/>
    <x v="3"/>
    <x v="0"/>
    <x v="14"/>
    <x v="0"/>
  </r>
  <r>
    <x v="10"/>
    <x v="3"/>
    <n v="26"/>
    <n v="74351.05"/>
    <n v="816"/>
    <n v="0"/>
    <d v="2019-08-04T00:00:00"/>
    <x v="26"/>
    <x v="10"/>
    <x v="3"/>
    <x v="1"/>
    <x v="10"/>
    <x v="0"/>
  </r>
  <r>
    <x v="3"/>
    <x v="1"/>
    <n v="8"/>
    <n v="7617.13"/>
    <n v="466"/>
    <n v="0"/>
    <d v="2020-03-29T00:00:00"/>
    <x v="42"/>
    <x v="9"/>
    <x v="1"/>
    <x v="1"/>
    <x v="3"/>
    <x v="0"/>
  </r>
  <r>
    <x v="11"/>
    <x v="3"/>
    <n v="23"/>
    <n v="18.82"/>
    <n v="1"/>
    <n v="0"/>
    <d v="2019-07-14T00:00:00"/>
    <x v="17"/>
    <x v="10"/>
    <x v="3"/>
    <x v="1"/>
    <x v="11"/>
    <x v="0"/>
  </r>
  <r>
    <x v="8"/>
    <x v="3"/>
    <n v="36"/>
    <n v="0"/>
    <n v="0"/>
    <n v="0"/>
    <d v="2019-10-13T00:00:00"/>
    <x v="5"/>
    <x v="4"/>
    <x v="3"/>
    <x v="1"/>
    <x v="8"/>
    <x v="0"/>
  </r>
  <r>
    <x v="21"/>
    <x v="4"/>
    <n v="51"/>
    <n v="10801.96"/>
    <n v="3335"/>
    <n v="0"/>
    <d v="2018-01-21T00:00:00"/>
    <x v="14"/>
    <x v="3"/>
    <x v="2"/>
    <x v="0"/>
    <x v="21"/>
    <x v="0"/>
  </r>
  <r>
    <x v="4"/>
    <x v="2"/>
    <n v="22"/>
    <n v="5260.36"/>
    <n v="786"/>
    <n v="0"/>
    <d v="2018-07-01T00:00:00"/>
    <x v="31"/>
    <x v="7"/>
    <x v="2"/>
    <x v="1"/>
    <x v="4"/>
    <x v="0"/>
  </r>
  <r>
    <x v="25"/>
    <x v="2"/>
    <n v="28"/>
    <n v="449.94"/>
    <n v="6"/>
    <n v="0"/>
    <d v="2018-08-12T00:00:00"/>
    <x v="28"/>
    <x v="11"/>
    <x v="2"/>
    <x v="1"/>
    <x v="25"/>
    <x v="0"/>
  </r>
  <r>
    <x v="15"/>
    <x v="2"/>
    <n v="11"/>
    <n v="4155966.32"/>
    <n v="1147969"/>
    <n v="0"/>
    <d v="2018-04-15T00:00:00"/>
    <x v="12"/>
    <x v="1"/>
    <x v="2"/>
    <x v="1"/>
    <x v="15"/>
    <x v="3"/>
  </r>
  <r>
    <x v="21"/>
    <x v="2"/>
    <n v="46"/>
    <n v="11349.21"/>
    <n v="3547"/>
    <n v="0"/>
    <d v="2018-12-16T00:00:00"/>
    <x v="13"/>
    <x v="2"/>
    <x v="2"/>
    <x v="1"/>
    <x v="21"/>
    <x v="0"/>
  </r>
  <r>
    <x v="19"/>
    <x v="3"/>
    <n v="21"/>
    <n v="3110078.11"/>
    <n v="717753"/>
    <n v="0"/>
    <d v="2019-06-30T00:00:00"/>
    <x v="31"/>
    <x v="7"/>
    <x v="3"/>
    <x v="1"/>
    <x v="19"/>
    <x v="4"/>
  </r>
  <r>
    <x v="28"/>
    <x v="1"/>
    <n v="51"/>
    <n v="142.32"/>
    <n v="3"/>
    <n v="0"/>
    <d v="2021-01-24T00:00:00"/>
    <x v="19"/>
    <x v="3"/>
    <x v="0"/>
    <x v="0"/>
    <x v="17"/>
    <x v="0"/>
  </r>
  <r>
    <x v="9"/>
    <x v="2"/>
    <n v="38"/>
    <n v="9109.92"/>
    <n v="2158"/>
    <n v="0"/>
    <d v="2018-10-21T00:00:00"/>
    <x v="33"/>
    <x v="4"/>
    <x v="2"/>
    <x v="1"/>
    <x v="9"/>
    <x v="0"/>
  </r>
  <r>
    <x v="12"/>
    <x v="3"/>
    <n v="52"/>
    <n v="8614317.2799999993"/>
    <n v="1210103"/>
    <n v="0"/>
    <d v="2020-02-02T00:00:00"/>
    <x v="24"/>
    <x v="3"/>
    <x v="1"/>
    <x v="0"/>
    <x v="12"/>
    <x v="2"/>
  </r>
  <r>
    <x v="22"/>
    <x v="3"/>
    <n v="26"/>
    <n v="777662.29"/>
    <n v="272334"/>
    <n v="0"/>
    <d v="2019-08-04T00:00:00"/>
    <x v="26"/>
    <x v="10"/>
    <x v="3"/>
    <x v="1"/>
    <x v="22"/>
    <x v="5"/>
  </r>
  <r>
    <x v="19"/>
    <x v="2"/>
    <n v="12"/>
    <n v="2271959.71"/>
    <n v="519053"/>
    <n v="0"/>
    <d v="2018-04-22T00:00:00"/>
    <x v="1"/>
    <x v="1"/>
    <x v="2"/>
    <x v="1"/>
    <x v="19"/>
    <x v="4"/>
  </r>
  <r>
    <x v="6"/>
    <x v="1"/>
    <n v="18"/>
    <n v="1861.87"/>
    <n v="13"/>
    <n v="0"/>
    <d v="2020-06-07T00:00:00"/>
    <x v="8"/>
    <x v="7"/>
    <x v="1"/>
    <x v="1"/>
    <x v="6"/>
    <x v="0"/>
  </r>
  <r>
    <x v="13"/>
    <x v="1"/>
    <n v="27"/>
    <n v="15586.46"/>
    <n v="257"/>
    <n v="0"/>
    <d v="2020-08-09T00:00:00"/>
    <x v="28"/>
    <x v="11"/>
    <x v="1"/>
    <x v="1"/>
    <x v="13"/>
    <x v="0"/>
  </r>
  <r>
    <x v="14"/>
    <x v="2"/>
    <n v="6"/>
    <n v="11033.04"/>
    <n v="516"/>
    <n v="0"/>
    <d v="2018-03-11T00:00:00"/>
    <x v="39"/>
    <x v="9"/>
    <x v="2"/>
    <x v="1"/>
    <x v="14"/>
    <x v="0"/>
  </r>
  <r>
    <x v="10"/>
    <x v="1"/>
    <n v="27"/>
    <n v="33"/>
    <n v="1"/>
    <n v="0"/>
    <d v="2020-08-09T00:00:00"/>
    <x v="28"/>
    <x v="11"/>
    <x v="1"/>
    <x v="1"/>
    <x v="10"/>
    <x v="0"/>
  </r>
  <r>
    <x v="15"/>
    <x v="3"/>
    <n v="9"/>
    <n v="3701216.77"/>
    <n v="1071654"/>
    <n v="0"/>
    <d v="2019-04-07T00:00:00"/>
    <x v="45"/>
    <x v="1"/>
    <x v="3"/>
    <x v="1"/>
    <x v="15"/>
    <x v="3"/>
  </r>
  <r>
    <x v="13"/>
    <x v="2"/>
    <n v="35"/>
    <n v="1039.95"/>
    <n v="13"/>
    <n v="0"/>
    <d v="2018-09-30T00:00:00"/>
    <x v="7"/>
    <x v="6"/>
    <x v="2"/>
    <x v="1"/>
    <x v="13"/>
    <x v="0"/>
  </r>
  <r>
    <x v="13"/>
    <x v="1"/>
    <n v="51"/>
    <n v="11454.94"/>
    <n v="175"/>
    <n v="0"/>
    <d v="2021-01-24T00:00:00"/>
    <x v="19"/>
    <x v="3"/>
    <x v="0"/>
    <x v="0"/>
    <x v="13"/>
    <x v="0"/>
  </r>
  <r>
    <x v="10"/>
    <x v="3"/>
    <n v="15"/>
    <n v="104793.81"/>
    <n v="837"/>
    <n v="0"/>
    <d v="2019-05-19T00:00:00"/>
    <x v="21"/>
    <x v="5"/>
    <x v="3"/>
    <x v="1"/>
    <x v="10"/>
    <x v="0"/>
  </r>
  <r>
    <x v="12"/>
    <x v="4"/>
    <n v="52"/>
    <n v="8169652.5099999998"/>
    <n v="1056922"/>
    <n v="0"/>
    <d v="2018-01-28T00:00:00"/>
    <x v="19"/>
    <x v="3"/>
    <x v="2"/>
    <x v="0"/>
    <x v="12"/>
    <x v="2"/>
  </r>
  <r>
    <x v="15"/>
    <x v="1"/>
    <n v="11"/>
    <n v="5520900.8600000003"/>
    <n v="1497781"/>
    <n v="0"/>
    <d v="2020-04-19T00:00:00"/>
    <x v="1"/>
    <x v="1"/>
    <x v="1"/>
    <x v="1"/>
    <x v="15"/>
    <x v="3"/>
  </r>
  <r>
    <x v="1"/>
    <x v="3"/>
    <n v="42"/>
    <n v="1444903.69"/>
    <n v="133811"/>
    <n v="0"/>
    <d v="2019-11-24T00:00:00"/>
    <x v="50"/>
    <x v="8"/>
    <x v="3"/>
    <x v="1"/>
    <x v="1"/>
    <x v="1"/>
  </r>
  <r>
    <x v="2"/>
    <x v="1"/>
    <n v="1"/>
    <n v="237.78"/>
    <n v="18"/>
    <n v="0"/>
    <d v="2020-02-09T00:00:00"/>
    <x v="29"/>
    <x v="0"/>
    <x v="1"/>
    <x v="0"/>
    <x v="2"/>
    <x v="0"/>
  </r>
  <r>
    <x v="11"/>
    <x v="3"/>
    <n v="17"/>
    <n v="0"/>
    <n v="0"/>
    <n v="0"/>
    <d v="2019-06-02T00:00:00"/>
    <x v="20"/>
    <x v="5"/>
    <x v="3"/>
    <x v="1"/>
    <x v="11"/>
    <x v="0"/>
  </r>
  <r>
    <x v="3"/>
    <x v="2"/>
    <n v="53"/>
    <n v="3748.67"/>
    <n v="139"/>
    <n v="0"/>
    <d v="2019-02-03T00:00:00"/>
    <x v="24"/>
    <x v="3"/>
    <x v="3"/>
    <x v="0"/>
    <x v="3"/>
    <x v="0"/>
  </r>
  <r>
    <x v="25"/>
    <x v="3"/>
    <n v="37"/>
    <n v="0"/>
    <n v="0"/>
    <n v="0"/>
    <d v="2019-10-20T00:00:00"/>
    <x v="33"/>
    <x v="4"/>
    <x v="3"/>
    <x v="1"/>
    <x v="25"/>
    <x v="0"/>
  </r>
  <r>
    <x v="20"/>
    <x v="1"/>
    <n v="7"/>
    <n v="3610.57"/>
    <n v="51"/>
    <n v="0"/>
    <d v="2020-03-22T00:00:00"/>
    <x v="36"/>
    <x v="9"/>
    <x v="1"/>
    <x v="1"/>
    <x v="20"/>
    <x v="0"/>
  </r>
  <r>
    <x v="9"/>
    <x v="1"/>
    <n v="4"/>
    <n v="-14.97"/>
    <n v="-1"/>
    <n v="0"/>
    <d v="2020-03-01T00:00:00"/>
    <x v="0"/>
    <x v="0"/>
    <x v="1"/>
    <x v="0"/>
    <x v="9"/>
    <x v="0"/>
  </r>
  <r>
    <x v="1"/>
    <x v="2"/>
    <n v="9"/>
    <n v="1287662.6100000001"/>
    <n v="107375"/>
    <n v="0"/>
    <d v="2018-04-01T00:00:00"/>
    <x v="42"/>
    <x v="9"/>
    <x v="2"/>
    <x v="1"/>
    <x v="1"/>
    <x v="1"/>
  </r>
  <r>
    <x v="14"/>
    <x v="2"/>
    <n v="14"/>
    <n v="37396.36"/>
    <n v="1861"/>
    <n v="0"/>
    <d v="2018-05-06T00:00:00"/>
    <x v="4"/>
    <x v="1"/>
    <x v="2"/>
    <x v="1"/>
    <x v="14"/>
    <x v="0"/>
  </r>
  <r>
    <x v="20"/>
    <x v="3"/>
    <n v="16"/>
    <n v="6733.91"/>
    <n v="95"/>
    <n v="0"/>
    <d v="2019-05-26T00:00:00"/>
    <x v="6"/>
    <x v="5"/>
    <x v="3"/>
    <x v="1"/>
    <x v="20"/>
    <x v="0"/>
  </r>
  <r>
    <x v="8"/>
    <x v="3"/>
    <n v="21"/>
    <n v="0"/>
    <n v="0"/>
    <n v="0"/>
    <d v="2019-06-30T00:00:00"/>
    <x v="31"/>
    <x v="7"/>
    <x v="3"/>
    <x v="1"/>
    <x v="8"/>
    <x v="0"/>
  </r>
  <r>
    <x v="9"/>
    <x v="2"/>
    <n v="9"/>
    <n v="318816.8"/>
    <n v="17785"/>
    <n v="0"/>
    <d v="2018-04-01T00:00:00"/>
    <x v="42"/>
    <x v="9"/>
    <x v="2"/>
    <x v="1"/>
    <x v="9"/>
    <x v="0"/>
  </r>
  <r>
    <x v="9"/>
    <x v="3"/>
    <n v="46"/>
    <n v="0"/>
    <n v="0"/>
    <n v="0"/>
    <d v="2019-12-22T00:00:00"/>
    <x v="46"/>
    <x v="2"/>
    <x v="3"/>
    <x v="1"/>
    <x v="9"/>
    <x v="0"/>
  </r>
  <r>
    <x v="22"/>
    <x v="2"/>
    <n v="26"/>
    <n v="791941.55"/>
    <n v="255711"/>
    <n v="0"/>
    <d v="2018-07-29T00:00:00"/>
    <x v="40"/>
    <x v="10"/>
    <x v="2"/>
    <x v="1"/>
    <x v="22"/>
    <x v="5"/>
  </r>
  <r>
    <x v="20"/>
    <x v="3"/>
    <n v="44"/>
    <n v="3782.68"/>
    <n v="54"/>
    <n v="0"/>
    <d v="2019-12-08T00:00:00"/>
    <x v="35"/>
    <x v="2"/>
    <x v="3"/>
    <x v="1"/>
    <x v="20"/>
    <x v="0"/>
  </r>
  <r>
    <x v="5"/>
    <x v="1"/>
    <n v="26"/>
    <n v="5974.22"/>
    <n v="213"/>
    <n v="0"/>
    <d v="2020-08-02T00:00:00"/>
    <x v="26"/>
    <x v="10"/>
    <x v="1"/>
    <x v="1"/>
    <x v="5"/>
    <x v="0"/>
  </r>
  <r>
    <x v="21"/>
    <x v="2"/>
    <n v="1"/>
    <n v="11894.12"/>
    <n v="3590"/>
    <n v="0"/>
    <d v="2018-02-04T00:00:00"/>
    <x v="24"/>
    <x v="3"/>
    <x v="2"/>
    <x v="0"/>
    <x v="21"/>
    <x v="0"/>
  </r>
  <r>
    <x v="21"/>
    <x v="2"/>
    <n v="6"/>
    <n v="15469.11"/>
    <n v="4367"/>
    <n v="0"/>
    <d v="2018-03-11T00:00:00"/>
    <x v="39"/>
    <x v="9"/>
    <x v="2"/>
    <x v="1"/>
    <x v="21"/>
    <x v="0"/>
  </r>
  <r>
    <x v="18"/>
    <x v="1"/>
    <n v="6"/>
    <n v="107038.63"/>
    <n v="22746"/>
    <n v="0"/>
    <d v="2020-03-15T00:00:00"/>
    <x v="16"/>
    <x v="9"/>
    <x v="1"/>
    <x v="1"/>
    <x v="18"/>
    <x v="0"/>
  </r>
  <r>
    <x v="7"/>
    <x v="3"/>
    <n v="37"/>
    <n v="16050"/>
    <n v="15"/>
    <n v="0"/>
    <d v="2019-10-20T00:00:00"/>
    <x v="33"/>
    <x v="4"/>
    <x v="3"/>
    <x v="1"/>
    <x v="7"/>
    <x v="0"/>
  </r>
  <r>
    <x v="13"/>
    <x v="1"/>
    <n v="37"/>
    <n v="14119.42"/>
    <n v="181"/>
    <n v="0"/>
    <d v="2020-10-18T00:00:00"/>
    <x v="33"/>
    <x v="4"/>
    <x v="1"/>
    <x v="1"/>
    <x v="13"/>
    <x v="0"/>
  </r>
  <r>
    <x v="22"/>
    <x v="2"/>
    <n v="49"/>
    <n v="669736.06999999995"/>
    <n v="211916"/>
    <n v="0"/>
    <d v="2019-01-06T00:00:00"/>
    <x v="3"/>
    <x v="3"/>
    <x v="3"/>
    <x v="0"/>
    <x v="22"/>
    <x v="5"/>
  </r>
  <r>
    <x v="7"/>
    <x v="2"/>
    <n v="18"/>
    <n v="29.43"/>
    <n v="1"/>
    <n v="0"/>
    <d v="2018-06-03T00:00:00"/>
    <x v="20"/>
    <x v="5"/>
    <x v="2"/>
    <x v="1"/>
    <x v="7"/>
    <x v="0"/>
  </r>
  <r>
    <x v="1"/>
    <x v="1"/>
    <n v="27"/>
    <n v="2103733.92"/>
    <n v="185587"/>
    <n v="0"/>
    <d v="2020-08-09T00:00:00"/>
    <x v="28"/>
    <x v="11"/>
    <x v="1"/>
    <x v="1"/>
    <x v="1"/>
    <x v="1"/>
  </r>
  <r>
    <x v="21"/>
    <x v="2"/>
    <n v="33"/>
    <n v="12067.3"/>
    <n v="4356"/>
    <n v="0"/>
    <d v="2018-09-16T00:00:00"/>
    <x v="37"/>
    <x v="6"/>
    <x v="2"/>
    <x v="1"/>
    <x v="21"/>
    <x v="0"/>
  </r>
  <r>
    <x v="9"/>
    <x v="1"/>
    <n v="32"/>
    <n v="0"/>
    <n v="0"/>
    <n v="0"/>
    <d v="2020-09-13T00:00:00"/>
    <x v="37"/>
    <x v="6"/>
    <x v="1"/>
    <x v="1"/>
    <x v="9"/>
    <x v="0"/>
  </r>
  <r>
    <x v="12"/>
    <x v="3"/>
    <n v="17"/>
    <n v="18872986.199999999"/>
    <n v="2431793"/>
    <n v="0"/>
    <d v="2019-06-02T00:00:00"/>
    <x v="20"/>
    <x v="5"/>
    <x v="3"/>
    <x v="1"/>
    <x v="12"/>
    <x v="2"/>
  </r>
  <r>
    <x v="12"/>
    <x v="1"/>
    <n v="2"/>
    <n v="7800192.75"/>
    <n v="1092120"/>
    <n v="0"/>
    <d v="2020-02-16T00:00:00"/>
    <x v="34"/>
    <x v="0"/>
    <x v="1"/>
    <x v="0"/>
    <x v="12"/>
    <x v="2"/>
  </r>
  <r>
    <x v="7"/>
    <x v="2"/>
    <n v="48"/>
    <n v="6877.5"/>
    <n v="8"/>
    <n v="0"/>
    <d v="2018-12-30T00:00:00"/>
    <x v="2"/>
    <x v="2"/>
    <x v="2"/>
    <x v="1"/>
    <x v="7"/>
    <x v="0"/>
  </r>
  <r>
    <x v="7"/>
    <x v="3"/>
    <n v="22"/>
    <n v="-29.43"/>
    <n v="-1"/>
    <n v="0"/>
    <d v="2019-07-07T00:00:00"/>
    <x v="25"/>
    <x v="10"/>
    <x v="3"/>
    <x v="1"/>
    <x v="7"/>
    <x v="0"/>
  </r>
  <r>
    <x v="22"/>
    <x v="1"/>
    <n v="18"/>
    <n v="1185391.42"/>
    <n v="416610"/>
    <n v="0"/>
    <d v="2020-06-07T00:00:00"/>
    <x v="8"/>
    <x v="7"/>
    <x v="1"/>
    <x v="1"/>
    <x v="22"/>
    <x v="5"/>
  </r>
  <r>
    <x v="4"/>
    <x v="2"/>
    <n v="49"/>
    <n v="16163.68"/>
    <n v="6831"/>
    <n v="0"/>
    <d v="2019-01-06T00:00:00"/>
    <x v="3"/>
    <x v="3"/>
    <x v="3"/>
    <x v="0"/>
    <x v="4"/>
    <x v="0"/>
  </r>
  <r>
    <x v="16"/>
    <x v="1"/>
    <n v="15"/>
    <n v="0"/>
    <n v="0"/>
    <n v="0"/>
    <d v="2020-05-17T00:00:00"/>
    <x v="21"/>
    <x v="5"/>
    <x v="1"/>
    <x v="1"/>
    <x v="16"/>
    <x v="0"/>
  </r>
  <r>
    <x v="13"/>
    <x v="3"/>
    <n v="8"/>
    <n v="3042.36"/>
    <n v="39"/>
    <n v="0"/>
    <d v="2019-03-31T00:00:00"/>
    <x v="42"/>
    <x v="9"/>
    <x v="3"/>
    <x v="1"/>
    <x v="13"/>
    <x v="0"/>
  </r>
  <r>
    <x v="13"/>
    <x v="3"/>
    <n v="48"/>
    <n v="888.21"/>
    <n v="13"/>
    <n v="0"/>
    <d v="2020-01-05T00:00:00"/>
    <x v="3"/>
    <x v="3"/>
    <x v="1"/>
    <x v="0"/>
    <x v="13"/>
    <x v="0"/>
  </r>
  <r>
    <x v="19"/>
    <x v="3"/>
    <n v="9"/>
    <n v="2284867.7400000002"/>
    <n v="526602"/>
    <n v="0"/>
    <d v="2019-04-07T00:00:00"/>
    <x v="45"/>
    <x v="1"/>
    <x v="3"/>
    <x v="1"/>
    <x v="19"/>
    <x v="4"/>
  </r>
  <r>
    <x v="15"/>
    <x v="2"/>
    <n v="48"/>
    <n v="1210056.45"/>
    <n v="407218"/>
    <n v="0"/>
    <d v="2018-12-30T00:00:00"/>
    <x v="2"/>
    <x v="2"/>
    <x v="2"/>
    <x v="1"/>
    <x v="15"/>
    <x v="3"/>
  </r>
  <r>
    <x v="17"/>
    <x v="3"/>
    <n v="14"/>
    <n v="0"/>
    <n v="0"/>
    <n v="0"/>
    <d v="2019-05-12T00:00:00"/>
    <x v="48"/>
    <x v="5"/>
    <x v="3"/>
    <x v="1"/>
    <x v="17"/>
    <x v="0"/>
  </r>
  <r>
    <x v="9"/>
    <x v="1"/>
    <n v="13"/>
    <n v="0"/>
    <n v="0"/>
    <n v="0"/>
    <d v="2020-05-03T00:00:00"/>
    <x v="4"/>
    <x v="1"/>
    <x v="1"/>
    <x v="1"/>
    <x v="9"/>
    <x v="0"/>
  </r>
  <r>
    <x v="4"/>
    <x v="3"/>
    <n v="39"/>
    <n v="6644.86"/>
    <n v="1161"/>
    <n v="0"/>
    <d v="2019-11-03T00:00:00"/>
    <x v="44"/>
    <x v="4"/>
    <x v="3"/>
    <x v="1"/>
    <x v="4"/>
    <x v="0"/>
  </r>
  <r>
    <x v="10"/>
    <x v="1"/>
    <n v="6"/>
    <n v="457.83"/>
    <n v="13"/>
    <n v="0"/>
    <d v="2020-03-15T00:00:00"/>
    <x v="16"/>
    <x v="9"/>
    <x v="1"/>
    <x v="1"/>
    <x v="10"/>
    <x v="0"/>
  </r>
  <r>
    <x v="19"/>
    <x v="4"/>
    <n v="50"/>
    <n v="756998.42"/>
    <n v="189407"/>
    <n v="0"/>
    <d v="2018-01-14T00:00:00"/>
    <x v="9"/>
    <x v="3"/>
    <x v="2"/>
    <x v="0"/>
    <x v="19"/>
    <x v="4"/>
  </r>
  <r>
    <x v="21"/>
    <x v="2"/>
    <n v="18"/>
    <n v="16677.04"/>
    <n v="6191"/>
    <n v="0"/>
    <d v="2018-06-03T00:00:00"/>
    <x v="20"/>
    <x v="5"/>
    <x v="2"/>
    <x v="1"/>
    <x v="21"/>
    <x v="0"/>
  </r>
  <r>
    <x v="4"/>
    <x v="2"/>
    <n v="39"/>
    <n v="22962.07"/>
    <n v="9804"/>
    <n v="0"/>
    <d v="2018-10-28T00:00:00"/>
    <x v="49"/>
    <x v="4"/>
    <x v="2"/>
    <x v="1"/>
    <x v="4"/>
    <x v="0"/>
  </r>
  <r>
    <x v="13"/>
    <x v="2"/>
    <n v="44"/>
    <n v="1008.54"/>
    <n v="19"/>
    <n v="0"/>
    <d v="2018-12-02T00:00:00"/>
    <x v="38"/>
    <x v="8"/>
    <x v="2"/>
    <x v="1"/>
    <x v="13"/>
    <x v="0"/>
  </r>
  <r>
    <x v="5"/>
    <x v="2"/>
    <n v="46"/>
    <n v="3605.23"/>
    <n v="151"/>
    <n v="0"/>
    <d v="2018-12-16T00:00:00"/>
    <x v="13"/>
    <x v="2"/>
    <x v="2"/>
    <x v="1"/>
    <x v="5"/>
    <x v="0"/>
  </r>
  <r>
    <x v="11"/>
    <x v="0"/>
    <n v="4"/>
    <n v="29608.52"/>
    <n v="257"/>
    <n v="7876"/>
    <d v="2021-02-28T00:00:00"/>
    <x v="0"/>
    <x v="0"/>
    <x v="0"/>
    <x v="0"/>
    <x v="11"/>
    <x v="0"/>
  </r>
  <r>
    <x v="20"/>
    <x v="0"/>
    <n v="4"/>
    <n v="8390.65"/>
    <n v="114"/>
    <n v="562"/>
    <d v="2021-02-28T00:00:00"/>
    <x v="0"/>
    <x v="0"/>
    <x v="0"/>
    <x v="0"/>
    <x v="20"/>
    <x v="0"/>
  </r>
  <r>
    <x v="19"/>
    <x v="1"/>
    <n v="28"/>
    <n v="2696517.52"/>
    <n v="595067"/>
    <n v="0"/>
    <d v="2020-08-16T00:00:00"/>
    <x v="30"/>
    <x v="11"/>
    <x v="1"/>
    <x v="1"/>
    <x v="19"/>
    <x v="4"/>
  </r>
  <r>
    <x v="0"/>
    <x v="4"/>
    <n v="51"/>
    <n v="54112.08"/>
    <n v="5038"/>
    <n v="0"/>
    <d v="2018-01-21T00:00:00"/>
    <x v="14"/>
    <x v="3"/>
    <x v="2"/>
    <x v="0"/>
    <x v="0"/>
    <x v="0"/>
  </r>
  <r>
    <x v="3"/>
    <x v="3"/>
    <n v="6"/>
    <n v="10197.35"/>
    <n v="632"/>
    <n v="0"/>
    <d v="2019-03-17T00:00:00"/>
    <x v="16"/>
    <x v="9"/>
    <x v="3"/>
    <x v="1"/>
    <x v="3"/>
    <x v="0"/>
  </r>
  <r>
    <x v="14"/>
    <x v="1"/>
    <n v="18"/>
    <n v="273489.5"/>
    <n v="26161"/>
    <n v="0"/>
    <d v="2020-06-07T00:00:00"/>
    <x v="8"/>
    <x v="7"/>
    <x v="1"/>
    <x v="1"/>
    <x v="14"/>
    <x v="0"/>
  </r>
  <r>
    <x v="18"/>
    <x v="1"/>
    <n v="30"/>
    <n v="292278.18"/>
    <n v="59278"/>
    <n v="0"/>
    <d v="2020-08-30T00:00:00"/>
    <x v="23"/>
    <x v="11"/>
    <x v="1"/>
    <x v="1"/>
    <x v="18"/>
    <x v="0"/>
  </r>
  <r>
    <x v="9"/>
    <x v="2"/>
    <n v="39"/>
    <n v="5707.35"/>
    <n v="1480"/>
    <n v="0"/>
    <d v="2018-10-28T00:00:00"/>
    <x v="49"/>
    <x v="4"/>
    <x v="2"/>
    <x v="1"/>
    <x v="9"/>
    <x v="0"/>
  </r>
  <r>
    <x v="14"/>
    <x v="3"/>
    <n v="5"/>
    <n v="36645.46"/>
    <n v="2175"/>
    <n v="0"/>
    <d v="2019-03-10T00:00:00"/>
    <x v="39"/>
    <x v="9"/>
    <x v="3"/>
    <x v="1"/>
    <x v="14"/>
    <x v="0"/>
  </r>
  <r>
    <x v="25"/>
    <x v="3"/>
    <n v="50"/>
    <n v="0"/>
    <n v="0"/>
    <n v="0"/>
    <d v="2020-01-19T00:00:00"/>
    <x v="14"/>
    <x v="3"/>
    <x v="1"/>
    <x v="0"/>
    <x v="25"/>
    <x v="0"/>
  </r>
  <r>
    <x v="9"/>
    <x v="2"/>
    <n v="36"/>
    <n v="7350.54"/>
    <n v="551"/>
    <n v="0"/>
    <d v="2018-10-07T00:00:00"/>
    <x v="43"/>
    <x v="4"/>
    <x v="2"/>
    <x v="1"/>
    <x v="9"/>
    <x v="0"/>
  </r>
  <r>
    <x v="3"/>
    <x v="2"/>
    <n v="36"/>
    <n v="4210.8"/>
    <n v="285"/>
    <n v="0"/>
    <d v="2018-10-07T00:00:00"/>
    <x v="43"/>
    <x v="4"/>
    <x v="2"/>
    <x v="1"/>
    <x v="3"/>
    <x v="0"/>
  </r>
  <r>
    <x v="14"/>
    <x v="1"/>
    <n v="45"/>
    <n v="36976.65"/>
    <n v="6478"/>
    <n v="0"/>
    <d v="2020-12-13T00:00:00"/>
    <x v="13"/>
    <x v="2"/>
    <x v="1"/>
    <x v="1"/>
    <x v="14"/>
    <x v="0"/>
  </r>
  <r>
    <x v="21"/>
    <x v="1"/>
    <n v="33"/>
    <n v="36837.35"/>
    <n v="6704"/>
    <n v="0"/>
    <d v="2020-09-20T00:00:00"/>
    <x v="51"/>
    <x v="6"/>
    <x v="1"/>
    <x v="1"/>
    <x v="21"/>
    <x v="0"/>
  </r>
  <r>
    <x v="7"/>
    <x v="2"/>
    <n v="7"/>
    <n v="14657.6"/>
    <n v="35"/>
    <n v="0"/>
    <d v="2018-03-18T00:00:00"/>
    <x v="16"/>
    <x v="9"/>
    <x v="2"/>
    <x v="1"/>
    <x v="7"/>
    <x v="0"/>
  </r>
  <r>
    <x v="6"/>
    <x v="2"/>
    <n v="26"/>
    <n v="686.33"/>
    <n v="9"/>
    <n v="0"/>
    <d v="2018-07-29T00:00:00"/>
    <x v="40"/>
    <x v="10"/>
    <x v="2"/>
    <x v="1"/>
    <x v="6"/>
    <x v="0"/>
  </r>
  <r>
    <x v="19"/>
    <x v="1"/>
    <n v="13"/>
    <n v="4282706.3499999996"/>
    <n v="924095"/>
    <n v="0"/>
    <d v="2020-05-03T00:00:00"/>
    <x v="4"/>
    <x v="1"/>
    <x v="1"/>
    <x v="1"/>
    <x v="19"/>
    <x v="4"/>
  </r>
  <r>
    <x v="9"/>
    <x v="1"/>
    <n v="14"/>
    <n v="0"/>
    <n v="0"/>
    <n v="0"/>
    <d v="2020-05-10T00:00:00"/>
    <x v="48"/>
    <x v="5"/>
    <x v="1"/>
    <x v="1"/>
    <x v="9"/>
    <x v="0"/>
  </r>
  <r>
    <x v="14"/>
    <x v="2"/>
    <n v="33"/>
    <n v="32247.5"/>
    <n v="1693"/>
    <n v="0"/>
    <d v="2018-09-16T00:00:00"/>
    <x v="37"/>
    <x v="6"/>
    <x v="2"/>
    <x v="1"/>
    <x v="14"/>
    <x v="0"/>
  </r>
  <r>
    <x v="12"/>
    <x v="2"/>
    <n v="33"/>
    <n v="12059687.210000001"/>
    <n v="1444896"/>
    <n v="0"/>
    <d v="2018-09-16T00:00:00"/>
    <x v="37"/>
    <x v="6"/>
    <x v="2"/>
    <x v="1"/>
    <x v="12"/>
    <x v="2"/>
  </r>
  <r>
    <x v="5"/>
    <x v="3"/>
    <n v="25"/>
    <n v="3432.91"/>
    <n v="105"/>
    <n v="0"/>
    <d v="2019-07-28T00:00:00"/>
    <x v="40"/>
    <x v="10"/>
    <x v="3"/>
    <x v="1"/>
    <x v="5"/>
    <x v="0"/>
  </r>
  <r>
    <x v="14"/>
    <x v="3"/>
    <n v="22"/>
    <n v="109837.74"/>
    <n v="11392"/>
    <n v="0"/>
    <d v="2019-07-07T00:00:00"/>
    <x v="25"/>
    <x v="10"/>
    <x v="3"/>
    <x v="1"/>
    <x v="14"/>
    <x v="0"/>
  </r>
  <r>
    <x v="0"/>
    <x v="2"/>
    <n v="18"/>
    <n v="61941.82"/>
    <n v="6175"/>
    <n v="0"/>
    <d v="2018-06-03T00:00:00"/>
    <x v="20"/>
    <x v="5"/>
    <x v="2"/>
    <x v="1"/>
    <x v="0"/>
    <x v="0"/>
  </r>
  <r>
    <x v="23"/>
    <x v="3"/>
    <n v="29"/>
    <n v="161588.44"/>
    <n v="59439"/>
    <n v="0"/>
    <d v="2019-08-25T00:00:00"/>
    <x v="18"/>
    <x v="11"/>
    <x v="3"/>
    <x v="1"/>
    <x v="23"/>
    <x v="0"/>
  </r>
  <r>
    <x v="6"/>
    <x v="3"/>
    <n v="26"/>
    <n v="298.14999999999998"/>
    <n v="5"/>
    <n v="0"/>
    <d v="2019-08-04T00:00:00"/>
    <x v="26"/>
    <x v="10"/>
    <x v="3"/>
    <x v="1"/>
    <x v="6"/>
    <x v="0"/>
  </r>
  <r>
    <x v="7"/>
    <x v="1"/>
    <n v="7"/>
    <n v="0"/>
    <n v="0"/>
    <n v="0"/>
    <d v="2020-03-22T00:00:00"/>
    <x v="36"/>
    <x v="9"/>
    <x v="1"/>
    <x v="1"/>
    <x v="7"/>
    <x v="0"/>
  </r>
  <r>
    <x v="11"/>
    <x v="1"/>
    <n v="44"/>
    <n v="762.1"/>
    <n v="9"/>
    <n v="0"/>
    <d v="2020-12-06T00:00:00"/>
    <x v="35"/>
    <x v="2"/>
    <x v="1"/>
    <x v="1"/>
    <x v="11"/>
    <x v="0"/>
  </r>
  <r>
    <x v="24"/>
    <x v="4"/>
    <n v="51"/>
    <n v="0"/>
    <n v="0"/>
    <n v="0"/>
    <d v="2018-01-21T00:00:00"/>
    <x v="14"/>
    <x v="3"/>
    <x v="2"/>
    <x v="0"/>
    <x v="24"/>
    <x v="0"/>
  </r>
  <r>
    <x v="6"/>
    <x v="1"/>
    <n v="35"/>
    <n v="-40"/>
    <n v="0"/>
    <n v="0"/>
    <d v="2020-10-04T00:00:00"/>
    <x v="43"/>
    <x v="4"/>
    <x v="1"/>
    <x v="1"/>
    <x v="6"/>
    <x v="0"/>
  </r>
  <r>
    <x v="17"/>
    <x v="2"/>
    <n v="36"/>
    <n v="61.91"/>
    <n v="1"/>
    <n v="0"/>
    <d v="2018-10-07T00:00:00"/>
    <x v="43"/>
    <x v="4"/>
    <x v="2"/>
    <x v="1"/>
    <x v="17"/>
    <x v="0"/>
  </r>
  <r>
    <x v="7"/>
    <x v="3"/>
    <n v="33"/>
    <n v="0"/>
    <n v="0"/>
    <n v="0"/>
    <d v="2019-09-22T00:00:00"/>
    <x v="51"/>
    <x v="6"/>
    <x v="3"/>
    <x v="1"/>
    <x v="7"/>
    <x v="0"/>
  </r>
  <r>
    <x v="13"/>
    <x v="1"/>
    <n v="4"/>
    <n v="3899.06"/>
    <n v="62"/>
    <n v="0"/>
    <d v="2020-03-01T00:00:00"/>
    <x v="0"/>
    <x v="0"/>
    <x v="1"/>
    <x v="0"/>
    <x v="13"/>
    <x v="0"/>
  </r>
  <r>
    <x v="10"/>
    <x v="1"/>
    <n v="23"/>
    <n v="241.4"/>
    <n v="8"/>
    <n v="0"/>
    <d v="2020-07-12T00:00:00"/>
    <x v="17"/>
    <x v="10"/>
    <x v="1"/>
    <x v="1"/>
    <x v="10"/>
    <x v="0"/>
  </r>
  <r>
    <x v="21"/>
    <x v="1"/>
    <n v="45"/>
    <n v="32941.25"/>
    <n v="5291"/>
    <n v="0"/>
    <d v="2020-12-13T00:00:00"/>
    <x v="13"/>
    <x v="2"/>
    <x v="1"/>
    <x v="1"/>
    <x v="21"/>
    <x v="0"/>
  </r>
  <r>
    <x v="19"/>
    <x v="1"/>
    <n v="40"/>
    <n v="2224855.66"/>
    <n v="485990"/>
    <n v="0"/>
    <d v="2020-11-08T00:00:00"/>
    <x v="11"/>
    <x v="8"/>
    <x v="1"/>
    <x v="1"/>
    <x v="19"/>
    <x v="4"/>
  </r>
  <r>
    <x v="15"/>
    <x v="2"/>
    <n v="17"/>
    <n v="4169679.23"/>
    <n v="1025257"/>
    <n v="0"/>
    <d v="2018-05-27T00:00:00"/>
    <x v="6"/>
    <x v="5"/>
    <x v="2"/>
    <x v="1"/>
    <x v="15"/>
    <x v="3"/>
  </r>
  <r>
    <x v="13"/>
    <x v="1"/>
    <n v="32"/>
    <n v="12581.53"/>
    <n v="167"/>
    <n v="0"/>
    <d v="2020-09-13T00:00:00"/>
    <x v="37"/>
    <x v="6"/>
    <x v="1"/>
    <x v="1"/>
    <x v="13"/>
    <x v="0"/>
  </r>
  <r>
    <x v="18"/>
    <x v="3"/>
    <n v="48"/>
    <n v="162189.60999999999"/>
    <n v="32202"/>
    <n v="0"/>
    <d v="2020-01-05T00:00:00"/>
    <x v="3"/>
    <x v="3"/>
    <x v="1"/>
    <x v="0"/>
    <x v="18"/>
    <x v="0"/>
  </r>
  <r>
    <x v="6"/>
    <x v="3"/>
    <n v="41"/>
    <n v="17.5"/>
    <n v="0"/>
    <n v="0"/>
    <d v="2019-11-17T00:00:00"/>
    <x v="41"/>
    <x v="8"/>
    <x v="3"/>
    <x v="1"/>
    <x v="6"/>
    <x v="0"/>
  </r>
  <r>
    <x v="7"/>
    <x v="1"/>
    <n v="40"/>
    <n v="9641.25"/>
    <n v="9"/>
    <n v="0"/>
    <d v="2020-11-08T00:00:00"/>
    <x v="11"/>
    <x v="8"/>
    <x v="1"/>
    <x v="1"/>
    <x v="7"/>
    <x v="0"/>
  </r>
  <r>
    <x v="10"/>
    <x v="0"/>
    <n v="1"/>
    <n v="0"/>
    <n v="0"/>
    <n v="49"/>
    <d v="2021-02-07T00:00:00"/>
    <x v="29"/>
    <x v="0"/>
    <x v="0"/>
    <x v="0"/>
    <x v="10"/>
    <x v="0"/>
  </r>
  <r>
    <x v="19"/>
    <x v="0"/>
    <n v="3"/>
    <n v="1212920.1299999999"/>
    <n v="213722"/>
    <n v="3673184"/>
    <d v="2021-02-21T00:00:00"/>
    <x v="27"/>
    <x v="0"/>
    <x v="0"/>
    <x v="0"/>
    <x v="19"/>
    <x v="4"/>
  </r>
  <r>
    <x v="21"/>
    <x v="1"/>
    <n v="21"/>
    <n v="36196.19"/>
    <n v="7107"/>
    <n v="0"/>
    <d v="2020-06-28T00:00:00"/>
    <x v="31"/>
    <x v="7"/>
    <x v="1"/>
    <x v="1"/>
    <x v="21"/>
    <x v="0"/>
  </r>
  <r>
    <x v="21"/>
    <x v="3"/>
    <n v="9"/>
    <n v="17305.96"/>
    <n v="5414"/>
    <n v="0"/>
    <d v="2019-04-07T00:00:00"/>
    <x v="45"/>
    <x v="1"/>
    <x v="3"/>
    <x v="1"/>
    <x v="21"/>
    <x v="0"/>
  </r>
  <r>
    <x v="21"/>
    <x v="2"/>
    <n v="43"/>
    <n v="8806.58"/>
    <n v="2685"/>
    <n v="0"/>
    <d v="2018-11-25T00:00:00"/>
    <x v="50"/>
    <x v="8"/>
    <x v="2"/>
    <x v="1"/>
    <x v="21"/>
    <x v="0"/>
  </r>
  <r>
    <x v="7"/>
    <x v="1"/>
    <n v="43"/>
    <n v="6427.5"/>
    <n v="6"/>
    <n v="0"/>
    <d v="2020-11-29T00:00:00"/>
    <x v="38"/>
    <x v="8"/>
    <x v="1"/>
    <x v="1"/>
    <x v="7"/>
    <x v="0"/>
  </r>
  <r>
    <x v="20"/>
    <x v="2"/>
    <n v="25"/>
    <n v="9984"/>
    <n v="163"/>
    <n v="0"/>
    <d v="2018-07-22T00:00:00"/>
    <x v="22"/>
    <x v="10"/>
    <x v="2"/>
    <x v="1"/>
    <x v="20"/>
    <x v="0"/>
  </r>
  <r>
    <x v="12"/>
    <x v="3"/>
    <n v="21"/>
    <n v="17130934.399999999"/>
    <n v="2233963"/>
    <n v="0"/>
    <d v="2019-06-30T00:00:00"/>
    <x v="31"/>
    <x v="7"/>
    <x v="3"/>
    <x v="1"/>
    <x v="12"/>
    <x v="2"/>
  </r>
  <r>
    <x v="3"/>
    <x v="2"/>
    <n v="37"/>
    <n v="14655.48"/>
    <n v="925"/>
    <n v="0"/>
    <d v="2018-10-14T00:00:00"/>
    <x v="5"/>
    <x v="4"/>
    <x v="2"/>
    <x v="1"/>
    <x v="3"/>
    <x v="0"/>
  </r>
  <r>
    <x v="14"/>
    <x v="3"/>
    <n v="17"/>
    <n v="139321.73000000001"/>
    <n v="11797"/>
    <n v="0"/>
    <d v="2019-06-02T00:00:00"/>
    <x v="20"/>
    <x v="5"/>
    <x v="3"/>
    <x v="1"/>
    <x v="14"/>
    <x v="0"/>
  </r>
  <r>
    <x v="12"/>
    <x v="2"/>
    <n v="7"/>
    <n v="12368742.48"/>
    <n v="1545097"/>
    <n v="0"/>
    <d v="2018-03-18T00:00:00"/>
    <x v="16"/>
    <x v="9"/>
    <x v="2"/>
    <x v="1"/>
    <x v="12"/>
    <x v="2"/>
  </r>
  <r>
    <x v="14"/>
    <x v="2"/>
    <n v="53"/>
    <n v="16972.37"/>
    <n v="990"/>
    <n v="0"/>
    <d v="2019-02-03T00:00:00"/>
    <x v="24"/>
    <x v="3"/>
    <x v="3"/>
    <x v="0"/>
    <x v="14"/>
    <x v="0"/>
  </r>
  <r>
    <x v="14"/>
    <x v="3"/>
    <n v="26"/>
    <n v="71087.649999999994"/>
    <n v="8700"/>
    <n v="0"/>
    <d v="2019-08-04T00:00:00"/>
    <x v="26"/>
    <x v="10"/>
    <x v="3"/>
    <x v="1"/>
    <x v="14"/>
    <x v="0"/>
  </r>
  <r>
    <x v="21"/>
    <x v="2"/>
    <n v="11"/>
    <n v="14460.14"/>
    <n v="5123"/>
    <n v="0"/>
    <d v="2018-04-15T00:00:00"/>
    <x v="12"/>
    <x v="1"/>
    <x v="2"/>
    <x v="1"/>
    <x v="21"/>
    <x v="0"/>
  </r>
  <r>
    <x v="6"/>
    <x v="2"/>
    <n v="42"/>
    <n v="0.01"/>
    <n v="1"/>
    <n v="0"/>
    <d v="2018-11-18T00:00:00"/>
    <x v="41"/>
    <x v="8"/>
    <x v="2"/>
    <x v="1"/>
    <x v="6"/>
    <x v="0"/>
  </r>
  <r>
    <x v="21"/>
    <x v="3"/>
    <n v="2"/>
    <n v="9692.91"/>
    <n v="3083"/>
    <n v="0"/>
    <d v="2019-02-17T00:00:00"/>
    <x v="34"/>
    <x v="0"/>
    <x v="3"/>
    <x v="0"/>
    <x v="21"/>
    <x v="0"/>
  </r>
  <r>
    <x v="4"/>
    <x v="2"/>
    <n v="30"/>
    <n v="4798.3500000000004"/>
    <n v="793"/>
    <n v="0"/>
    <d v="2018-08-26T00:00:00"/>
    <x v="18"/>
    <x v="11"/>
    <x v="2"/>
    <x v="1"/>
    <x v="4"/>
    <x v="0"/>
  </r>
  <r>
    <x v="4"/>
    <x v="1"/>
    <n v="25"/>
    <n v="172241.45"/>
    <n v="20060"/>
    <n v="0"/>
    <d v="2020-07-26T00:00:00"/>
    <x v="40"/>
    <x v="10"/>
    <x v="1"/>
    <x v="1"/>
    <x v="4"/>
    <x v="0"/>
  </r>
  <r>
    <x v="8"/>
    <x v="3"/>
    <n v="1"/>
    <n v="0"/>
    <n v="0"/>
    <n v="0"/>
    <d v="2019-02-10T00:00:00"/>
    <x v="29"/>
    <x v="0"/>
    <x v="3"/>
    <x v="0"/>
    <x v="8"/>
    <x v="0"/>
  </r>
  <r>
    <x v="6"/>
    <x v="1"/>
    <n v="44"/>
    <n v="369.04"/>
    <n v="4"/>
    <n v="0"/>
    <d v="2020-12-06T00:00:00"/>
    <x v="35"/>
    <x v="2"/>
    <x v="1"/>
    <x v="1"/>
    <x v="6"/>
    <x v="0"/>
  </r>
  <r>
    <x v="12"/>
    <x v="1"/>
    <n v="50"/>
    <n v="15517809.640000001"/>
    <n v="1271980"/>
    <n v="0"/>
    <d v="2021-01-17T00:00:00"/>
    <x v="14"/>
    <x v="3"/>
    <x v="0"/>
    <x v="0"/>
    <x v="12"/>
    <x v="2"/>
  </r>
  <r>
    <x v="6"/>
    <x v="2"/>
    <n v="19"/>
    <n v="252.52"/>
    <n v="4"/>
    <n v="0"/>
    <d v="2018-06-10T00:00:00"/>
    <x v="8"/>
    <x v="7"/>
    <x v="2"/>
    <x v="1"/>
    <x v="6"/>
    <x v="0"/>
  </r>
  <r>
    <x v="7"/>
    <x v="1"/>
    <n v="45"/>
    <n v="0"/>
    <n v="0"/>
    <n v="0"/>
    <d v="2020-12-13T00:00:00"/>
    <x v="13"/>
    <x v="2"/>
    <x v="1"/>
    <x v="1"/>
    <x v="7"/>
    <x v="0"/>
  </r>
  <r>
    <x v="23"/>
    <x v="3"/>
    <n v="52"/>
    <n v="159544.07"/>
    <n v="55213"/>
    <n v="0"/>
    <d v="2020-02-02T00:00:00"/>
    <x v="24"/>
    <x v="3"/>
    <x v="1"/>
    <x v="0"/>
    <x v="23"/>
    <x v="0"/>
  </r>
  <r>
    <x v="0"/>
    <x v="3"/>
    <n v="14"/>
    <n v="46259.22"/>
    <n v="3886"/>
    <n v="0"/>
    <d v="2019-05-12T00:00:00"/>
    <x v="48"/>
    <x v="5"/>
    <x v="3"/>
    <x v="1"/>
    <x v="0"/>
    <x v="0"/>
  </r>
  <r>
    <x v="21"/>
    <x v="3"/>
    <n v="41"/>
    <n v="25590.48"/>
    <n v="4574"/>
    <n v="0"/>
    <d v="2019-11-17T00:00:00"/>
    <x v="41"/>
    <x v="8"/>
    <x v="3"/>
    <x v="1"/>
    <x v="21"/>
    <x v="0"/>
  </r>
  <r>
    <x v="2"/>
    <x v="1"/>
    <n v="40"/>
    <n v="-2740.64"/>
    <n v="-158"/>
    <n v="0"/>
    <d v="2020-11-08T00:00:00"/>
    <x v="11"/>
    <x v="8"/>
    <x v="1"/>
    <x v="1"/>
    <x v="2"/>
    <x v="0"/>
  </r>
  <r>
    <x v="20"/>
    <x v="2"/>
    <n v="3"/>
    <n v="4034.95"/>
    <n v="70"/>
    <n v="0"/>
    <d v="2018-02-18T00:00:00"/>
    <x v="34"/>
    <x v="0"/>
    <x v="2"/>
    <x v="0"/>
    <x v="20"/>
    <x v="0"/>
  </r>
  <r>
    <x v="18"/>
    <x v="1"/>
    <n v="16"/>
    <n v="350088.18"/>
    <n v="71584"/>
    <n v="0"/>
    <d v="2020-05-24T00:00:00"/>
    <x v="6"/>
    <x v="5"/>
    <x v="1"/>
    <x v="1"/>
    <x v="18"/>
    <x v="0"/>
  </r>
  <r>
    <x v="7"/>
    <x v="1"/>
    <n v="12"/>
    <n v="0"/>
    <n v="0"/>
    <n v="0"/>
    <d v="2020-04-26T00:00:00"/>
    <x v="47"/>
    <x v="1"/>
    <x v="1"/>
    <x v="1"/>
    <x v="7"/>
    <x v="0"/>
  </r>
  <r>
    <x v="13"/>
    <x v="1"/>
    <n v="31"/>
    <n v="29859.5"/>
    <n v="439"/>
    <n v="0"/>
    <d v="2020-09-06T00:00:00"/>
    <x v="32"/>
    <x v="6"/>
    <x v="1"/>
    <x v="1"/>
    <x v="13"/>
    <x v="0"/>
  </r>
  <r>
    <x v="18"/>
    <x v="3"/>
    <n v="15"/>
    <n v="35867.879999999997"/>
    <n v="3810"/>
    <n v="0"/>
    <d v="2019-05-19T00:00:00"/>
    <x v="21"/>
    <x v="5"/>
    <x v="3"/>
    <x v="1"/>
    <x v="18"/>
    <x v="0"/>
  </r>
  <r>
    <x v="22"/>
    <x v="3"/>
    <n v="16"/>
    <n v="865909.56"/>
    <n v="280170"/>
    <n v="0"/>
    <d v="2019-05-26T00:00:00"/>
    <x v="6"/>
    <x v="5"/>
    <x v="3"/>
    <x v="1"/>
    <x v="22"/>
    <x v="5"/>
  </r>
  <r>
    <x v="17"/>
    <x v="3"/>
    <n v="4"/>
    <n v="0"/>
    <n v="0"/>
    <n v="0"/>
    <d v="2019-03-03T00:00:00"/>
    <x v="0"/>
    <x v="0"/>
    <x v="3"/>
    <x v="0"/>
    <x v="17"/>
    <x v="0"/>
  </r>
  <r>
    <x v="25"/>
    <x v="2"/>
    <n v="53"/>
    <n v="330.72"/>
    <n v="4"/>
    <n v="0"/>
    <d v="2019-02-03T00:00:00"/>
    <x v="24"/>
    <x v="3"/>
    <x v="3"/>
    <x v="0"/>
    <x v="25"/>
    <x v="0"/>
  </r>
  <r>
    <x v="10"/>
    <x v="3"/>
    <n v="34"/>
    <n v="37835.800000000003"/>
    <n v="546"/>
    <n v="0"/>
    <d v="2019-09-29T00:00:00"/>
    <x v="7"/>
    <x v="6"/>
    <x v="3"/>
    <x v="1"/>
    <x v="10"/>
    <x v="0"/>
  </r>
  <r>
    <x v="12"/>
    <x v="2"/>
    <n v="26"/>
    <n v="16030018.640000001"/>
    <n v="1728321"/>
    <n v="0"/>
    <d v="2018-07-29T00:00:00"/>
    <x v="40"/>
    <x v="10"/>
    <x v="2"/>
    <x v="1"/>
    <x v="12"/>
    <x v="2"/>
  </r>
  <r>
    <x v="9"/>
    <x v="1"/>
    <n v="15"/>
    <n v="0"/>
    <n v="0"/>
    <n v="0"/>
    <d v="2020-05-17T00:00:00"/>
    <x v="21"/>
    <x v="5"/>
    <x v="1"/>
    <x v="1"/>
    <x v="9"/>
    <x v="0"/>
  </r>
  <r>
    <x v="19"/>
    <x v="2"/>
    <n v="47"/>
    <n v="943147.34"/>
    <n v="247347"/>
    <n v="0"/>
    <d v="2018-12-23T00:00:00"/>
    <x v="46"/>
    <x v="2"/>
    <x v="2"/>
    <x v="1"/>
    <x v="19"/>
    <x v="4"/>
  </r>
  <r>
    <x v="21"/>
    <x v="3"/>
    <n v="42"/>
    <n v="24037.200000000001"/>
    <n v="4143"/>
    <n v="0"/>
    <d v="2019-11-24T00:00:00"/>
    <x v="50"/>
    <x v="8"/>
    <x v="3"/>
    <x v="1"/>
    <x v="21"/>
    <x v="0"/>
  </r>
  <r>
    <x v="3"/>
    <x v="1"/>
    <n v="10"/>
    <n v="9301.01"/>
    <n v="616"/>
    <n v="0"/>
    <d v="2020-04-12T00:00:00"/>
    <x v="12"/>
    <x v="1"/>
    <x v="1"/>
    <x v="1"/>
    <x v="3"/>
    <x v="0"/>
  </r>
  <r>
    <x v="13"/>
    <x v="2"/>
    <n v="3"/>
    <n v="1116.1199999999999"/>
    <n v="11"/>
    <n v="0"/>
    <d v="2018-02-18T00:00:00"/>
    <x v="34"/>
    <x v="0"/>
    <x v="2"/>
    <x v="0"/>
    <x v="13"/>
    <x v="0"/>
  </r>
  <r>
    <x v="22"/>
    <x v="2"/>
    <n v="41"/>
    <n v="876665.35"/>
    <n v="267391"/>
    <n v="0"/>
    <d v="2018-11-11T00:00:00"/>
    <x v="11"/>
    <x v="8"/>
    <x v="2"/>
    <x v="1"/>
    <x v="22"/>
    <x v="5"/>
  </r>
  <r>
    <x v="3"/>
    <x v="1"/>
    <n v="36"/>
    <n v="22838.22"/>
    <n v="1102"/>
    <n v="0"/>
    <d v="2020-10-11T00:00:00"/>
    <x v="5"/>
    <x v="4"/>
    <x v="1"/>
    <x v="1"/>
    <x v="3"/>
    <x v="0"/>
  </r>
  <r>
    <x v="3"/>
    <x v="2"/>
    <n v="21"/>
    <n v="8677.08"/>
    <n v="604"/>
    <n v="0"/>
    <d v="2018-06-24T00:00:00"/>
    <x v="15"/>
    <x v="7"/>
    <x v="2"/>
    <x v="1"/>
    <x v="3"/>
    <x v="0"/>
  </r>
  <r>
    <x v="3"/>
    <x v="1"/>
    <n v="24"/>
    <n v="16688.5"/>
    <n v="1419"/>
    <n v="0"/>
    <d v="2020-07-19T00:00:00"/>
    <x v="22"/>
    <x v="10"/>
    <x v="1"/>
    <x v="1"/>
    <x v="3"/>
    <x v="0"/>
  </r>
  <r>
    <x v="12"/>
    <x v="1"/>
    <n v="37"/>
    <n v="21211417.440000001"/>
    <n v="1643468"/>
    <n v="0"/>
    <d v="2020-10-18T00:00:00"/>
    <x v="33"/>
    <x v="4"/>
    <x v="1"/>
    <x v="1"/>
    <x v="12"/>
    <x v="2"/>
  </r>
  <r>
    <x v="21"/>
    <x v="3"/>
    <n v="50"/>
    <n v="28741.99"/>
    <n v="4931"/>
    <n v="0"/>
    <d v="2020-01-19T00:00:00"/>
    <x v="14"/>
    <x v="3"/>
    <x v="1"/>
    <x v="0"/>
    <x v="21"/>
    <x v="0"/>
  </r>
  <r>
    <x v="13"/>
    <x v="3"/>
    <n v="2"/>
    <n v="1372.82"/>
    <n v="9"/>
    <n v="0"/>
    <d v="2019-02-17T00:00:00"/>
    <x v="34"/>
    <x v="0"/>
    <x v="3"/>
    <x v="0"/>
    <x v="13"/>
    <x v="0"/>
  </r>
  <r>
    <x v="25"/>
    <x v="1"/>
    <n v="8"/>
    <n v="0"/>
    <n v="0"/>
    <n v="0"/>
    <d v="2020-03-29T00:00:00"/>
    <x v="42"/>
    <x v="9"/>
    <x v="1"/>
    <x v="1"/>
    <x v="25"/>
    <x v="0"/>
  </r>
  <r>
    <x v="14"/>
    <x v="3"/>
    <n v="8"/>
    <n v="79215.44"/>
    <n v="4653"/>
    <n v="0"/>
    <d v="2019-03-31T00:00:00"/>
    <x v="42"/>
    <x v="9"/>
    <x v="3"/>
    <x v="1"/>
    <x v="14"/>
    <x v="0"/>
  </r>
  <r>
    <x v="23"/>
    <x v="3"/>
    <n v="42"/>
    <n v="157371.35999999999"/>
    <n v="56384"/>
    <n v="0"/>
    <d v="2019-11-24T00:00:00"/>
    <x v="50"/>
    <x v="8"/>
    <x v="3"/>
    <x v="1"/>
    <x v="23"/>
    <x v="0"/>
  </r>
  <r>
    <x v="24"/>
    <x v="2"/>
    <n v="2"/>
    <n v="0"/>
    <n v="0"/>
    <n v="0"/>
    <d v="2018-02-11T00:00:00"/>
    <x v="29"/>
    <x v="0"/>
    <x v="2"/>
    <x v="0"/>
    <x v="24"/>
    <x v="0"/>
  </r>
  <r>
    <x v="13"/>
    <x v="2"/>
    <n v="15"/>
    <n v="1854.68"/>
    <n v="21"/>
    <n v="0"/>
    <d v="2018-05-13T00:00:00"/>
    <x v="48"/>
    <x v="5"/>
    <x v="2"/>
    <x v="1"/>
    <x v="13"/>
    <x v="0"/>
  </r>
  <r>
    <x v="18"/>
    <x v="3"/>
    <n v="46"/>
    <n v="236869.44"/>
    <n v="46931"/>
    <n v="0"/>
    <d v="2019-12-22T00:00:00"/>
    <x v="46"/>
    <x v="2"/>
    <x v="3"/>
    <x v="1"/>
    <x v="18"/>
    <x v="0"/>
  </r>
  <r>
    <x v="10"/>
    <x v="1"/>
    <n v="32"/>
    <n v="-66"/>
    <n v="-2"/>
    <n v="0"/>
    <d v="2020-09-13T00:00:00"/>
    <x v="37"/>
    <x v="6"/>
    <x v="1"/>
    <x v="1"/>
    <x v="10"/>
    <x v="0"/>
  </r>
  <r>
    <x v="4"/>
    <x v="2"/>
    <n v="50"/>
    <n v="30393.89"/>
    <n v="13221"/>
    <n v="0"/>
    <d v="2019-01-13T00:00:00"/>
    <x v="9"/>
    <x v="3"/>
    <x v="3"/>
    <x v="0"/>
    <x v="4"/>
    <x v="0"/>
  </r>
  <r>
    <x v="10"/>
    <x v="1"/>
    <n v="36"/>
    <n v="0"/>
    <n v="0"/>
    <n v="0"/>
    <d v="2020-10-11T00:00:00"/>
    <x v="5"/>
    <x v="4"/>
    <x v="1"/>
    <x v="1"/>
    <x v="10"/>
    <x v="0"/>
  </r>
  <r>
    <x v="12"/>
    <x v="3"/>
    <n v="20"/>
    <n v="16621970.74"/>
    <n v="2153361"/>
    <n v="0"/>
    <d v="2019-06-23T00:00:00"/>
    <x v="15"/>
    <x v="7"/>
    <x v="3"/>
    <x v="1"/>
    <x v="12"/>
    <x v="2"/>
  </r>
  <r>
    <x v="22"/>
    <x v="1"/>
    <n v="44"/>
    <n v="1285274.46"/>
    <n v="373230"/>
    <n v="0"/>
    <d v="2020-12-06T00:00:00"/>
    <x v="35"/>
    <x v="2"/>
    <x v="1"/>
    <x v="1"/>
    <x v="22"/>
    <x v="5"/>
  </r>
  <r>
    <x v="3"/>
    <x v="3"/>
    <n v="52"/>
    <n v="4890.8999999999996"/>
    <n v="682"/>
    <n v="0"/>
    <d v="2020-02-02T00:00:00"/>
    <x v="24"/>
    <x v="3"/>
    <x v="1"/>
    <x v="0"/>
    <x v="3"/>
    <x v="0"/>
  </r>
  <r>
    <x v="0"/>
    <x v="1"/>
    <n v="52"/>
    <n v="49030.65"/>
    <n v="4255"/>
    <n v="11654"/>
    <d v="2021-01-31T00:00:00"/>
    <x v="24"/>
    <x v="3"/>
    <x v="0"/>
    <x v="0"/>
    <x v="0"/>
    <x v="0"/>
  </r>
  <r>
    <x v="23"/>
    <x v="0"/>
    <n v="4"/>
    <n v="368068.43"/>
    <n v="69761"/>
    <n v="565706"/>
    <d v="2021-02-28T00:00:00"/>
    <x v="0"/>
    <x v="0"/>
    <x v="0"/>
    <x v="0"/>
    <x v="23"/>
    <x v="0"/>
  </r>
  <r>
    <x v="0"/>
    <x v="2"/>
    <n v="19"/>
    <n v="51748.28"/>
    <n v="5016"/>
    <n v="0"/>
    <d v="2018-06-10T00:00:00"/>
    <x v="8"/>
    <x v="7"/>
    <x v="2"/>
    <x v="1"/>
    <x v="0"/>
    <x v="0"/>
  </r>
  <r>
    <x v="5"/>
    <x v="2"/>
    <n v="33"/>
    <n v="1299.08"/>
    <n v="43"/>
    <n v="0"/>
    <d v="2018-09-16T00:00:00"/>
    <x v="37"/>
    <x v="6"/>
    <x v="2"/>
    <x v="1"/>
    <x v="5"/>
    <x v="0"/>
  </r>
  <r>
    <x v="24"/>
    <x v="0"/>
    <n v="2"/>
    <n v="17.7"/>
    <n v="6"/>
    <n v="0"/>
    <d v="2021-02-14T00:00:00"/>
    <x v="34"/>
    <x v="0"/>
    <x v="0"/>
    <x v="0"/>
    <x v="24"/>
    <x v="0"/>
  </r>
  <r>
    <x v="25"/>
    <x v="4"/>
    <n v="50"/>
    <n v="824.89"/>
    <n v="11"/>
    <n v="0"/>
    <d v="2018-01-14T00:00:00"/>
    <x v="9"/>
    <x v="3"/>
    <x v="2"/>
    <x v="0"/>
    <x v="25"/>
    <x v="0"/>
  </r>
  <r>
    <x v="23"/>
    <x v="2"/>
    <n v="15"/>
    <n v="440730.68"/>
    <n v="31789"/>
    <n v="0"/>
    <d v="2018-05-13T00:00:00"/>
    <x v="48"/>
    <x v="5"/>
    <x v="2"/>
    <x v="1"/>
    <x v="23"/>
    <x v="0"/>
  </r>
  <r>
    <x v="7"/>
    <x v="3"/>
    <n v="27"/>
    <n v="16098.18"/>
    <n v="16"/>
    <n v="0"/>
    <d v="2019-08-11T00:00:00"/>
    <x v="28"/>
    <x v="11"/>
    <x v="3"/>
    <x v="1"/>
    <x v="7"/>
    <x v="0"/>
  </r>
  <r>
    <x v="7"/>
    <x v="3"/>
    <n v="26"/>
    <n v="0"/>
    <n v="0"/>
    <n v="0"/>
    <d v="2019-08-04T00:00:00"/>
    <x v="26"/>
    <x v="10"/>
    <x v="3"/>
    <x v="1"/>
    <x v="7"/>
    <x v="0"/>
  </r>
  <r>
    <x v="5"/>
    <x v="1"/>
    <n v="9"/>
    <n v="0"/>
    <n v="0"/>
    <n v="0"/>
    <d v="2020-04-05T00:00:00"/>
    <x v="45"/>
    <x v="1"/>
    <x v="1"/>
    <x v="1"/>
    <x v="5"/>
    <x v="0"/>
  </r>
  <r>
    <x v="21"/>
    <x v="3"/>
    <n v="4"/>
    <n v="13537.11"/>
    <n v="4169"/>
    <n v="0"/>
    <d v="2019-03-03T00:00:00"/>
    <x v="0"/>
    <x v="0"/>
    <x v="3"/>
    <x v="0"/>
    <x v="21"/>
    <x v="0"/>
  </r>
  <r>
    <x v="18"/>
    <x v="1"/>
    <n v="38"/>
    <n v="308420.83"/>
    <n v="63451"/>
    <n v="0"/>
    <d v="2020-10-25T00:00:00"/>
    <x v="49"/>
    <x v="4"/>
    <x v="1"/>
    <x v="1"/>
    <x v="18"/>
    <x v="0"/>
  </r>
  <r>
    <x v="19"/>
    <x v="2"/>
    <n v="37"/>
    <n v="1690336.79"/>
    <n v="424070"/>
    <n v="0"/>
    <d v="2018-10-14T00:00:00"/>
    <x v="5"/>
    <x v="4"/>
    <x v="2"/>
    <x v="1"/>
    <x v="19"/>
    <x v="4"/>
  </r>
  <r>
    <x v="25"/>
    <x v="3"/>
    <n v="1"/>
    <n v="330.72"/>
    <n v="4"/>
    <n v="0"/>
    <d v="2019-02-10T00:00:00"/>
    <x v="29"/>
    <x v="0"/>
    <x v="3"/>
    <x v="0"/>
    <x v="25"/>
    <x v="0"/>
  </r>
  <r>
    <x v="20"/>
    <x v="1"/>
    <n v="34"/>
    <n v="8383.76"/>
    <n v="120"/>
    <n v="0"/>
    <d v="2020-09-27T00:00:00"/>
    <x v="7"/>
    <x v="6"/>
    <x v="1"/>
    <x v="1"/>
    <x v="20"/>
    <x v="0"/>
  </r>
  <r>
    <x v="4"/>
    <x v="1"/>
    <n v="19"/>
    <n v="6247.71"/>
    <n v="1123"/>
    <n v="0"/>
    <d v="2020-06-14T00:00:00"/>
    <x v="10"/>
    <x v="7"/>
    <x v="1"/>
    <x v="1"/>
    <x v="4"/>
    <x v="0"/>
  </r>
  <r>
    <x v="24"/>
    <x v="1"/>
    <n v="28"/>
    <n v="11.28"/>
    <n v="4"/>
    <n v="0"/>
    <d v="2020-08-16T00:00:00"/>
    <x v="30"/>
    <x v="11"/>
    <x v="1"/>
    <x v="1"/>
    <x v="24"/>
    <x v="0"/>
  </r>
  <r>
    <x v="9"/>
    <x v="2"/>
    <n v="47"/>
    <n v="-1363.48"/>
    <n v="-91"/>
    <n v="0"/>
    <d v="2018-12-23T00:00:00"/>
    <x v="46"/>
    <x v="2"/>
    <x v="2"/>
    <x v="1"/>
    <x v="9"/>
    <x v="0"/>
  </r>
  <r>
    <x v="19"/>
    <x v="1"/>
    <n v="32"/>
    <n v="2423520.15"/>
    <n v="530277"/>
    <n v="0"/>
    <d v="2020-09-13T00:00:00"/>
    <x v="37"/>
    <x v="6"/>
    <x v="1"/>
    <x v="1"/>
    <x v="19"/>
    <x v="4"/>
  </r>
  <r>
    <x v="7"/>
    <x v="2"/>
    <n v="47"/>
    <n v="-195.57"/>
    <n v="0"/>
    <n v="0"/>
    <d v="2018-12-23T00:00:00"/>
    <x v="46"/>
    <x v="2"/>
    <x v="2"/>
    <x v="1"/>
    <x v="7"/>
    <x v="0"/>
  </r>
  <r>
    <x v="12"/>
    <x v="2"/>
    <n v="13"/>
    <n v="19110636.73"/>
    <n v="2229286"/>
    <n v="0"/>
    <d v="2018-04-29T00:00:00"/>
    <x v="47"/>
    <x v="1"/>
    <x v="2"/>
    <x v="1"/>
    <x v="12"/>
    <x v="2"/>
  </r>
  <r>
    <x v="1"/>
    <x v="1"/>
    <n v="40"/>
    <n v="2139344.5"/>
    <n v="164170"/>
    <n v="0"/>
    <d v="2020-11-08T00:00:00"/>
    <x v="11"/>
    <x v="8"/>
    <x v="1"/>
    <x v="1"/>
    <x v="1"/>
    <x v="1"/>
  </r>
  <r>
    <x v="18"/>
    <x v="2"/>
    <n v="40"/>
    <n v="59713.03"/>
    <n v="9931"/>
    <n v="0"/>
    <d v="2018-11-04T00:00:00"/>
    <x v="44"/>
    <x v="4"/>
    <x v="2"/>
    <x v="1"/>
    <x v="18"/>
    <x v="0"/>
  </r>
  <r>
    <x v="15"/>
    <x v="4"/>
    <n v="52"/>
    <n v="2205768.25"/>
    <n v="747375"/>
    <n v="0"/>
    <d v="2018-01-28T00:00:00"/>
    <x v="19"/>
    <x v="3"/>
    <x v="2"/>
    <x v="0"/>
    <x v="15"/>
    <x v="3"/>
  </r>
  <r>
    <x v="3"/>
    <x v="3"/>
    <n v="30"/>
    <n v="21004.75"/>
    <n v="2280"/>
    <n v="0"/>
    <d v="2019-09-01T00:00:00"/>
    <x v="23"/>
    <x v="11"/>
    <x v="3"/>
    <x v="1"/>
    <x v="3"/>
    <x v="0"/>
  </r>
  <r>
    <x v="5"/>
    <x v="3"/>
    <n v="1"/>
    <n v="4994.74"/>
    <n v="158"/>
    <n v="0"/>
    <d v="2019-02-10T00:00:00"/>
    <x v="29"/>
    <x v="0"/>
    <x v="3"/>
    <x v="0"/>
    <x v="5"/>
    <x v="0"/>
  </r>
  <r>
    <x v="20"/>
    <x v="2"/>
    <n v="28"/>
    <n v="8513.23"/>
    <n v="133"/>
    <n v="0"/>
    <d v="2018-08-12T00:00:00"/>
    <x v="28"/>
    <x v="11"/>
    <x v="2"/>
    <x v="1"/>
    <x v="20"/>
    <x v="0"/>
  </r>
  <r>
    <x v="11"/>
    <x v="2"/>
    <n v="26"/>
    <n v="485.84"/>
    <n v="2"/>
    <n v="0"/>
    <d v="2018-07-29T00:00:00"/>
    <x v="40"/>
    <x v="10"/>
    <x v="2"/>
    <x v="1"/>
    <x v="11"/>
    <x v="0"/>
  </r>
  <r>
    <x v="5"/>
    <x v="2"/>
    <n v="21"/>
    <n v="9778.48"/>
    <n v="428"/>
    <n v="0"/>
    <d v="2018-06-24T00:00:00"/>
    <x v="15"/>
    <x v="7"/>
    <x v="2"/>
    <x v="1"/>
    <x v="5"/>
    <x v="0"/>
  </r>
  <r>
    <x v="4"/>
    <x v="3"/>
    <n v="28"/>
    <n v="6472.72"/>
    <n v="1265"/>
    <n v="0"/>
    <d v="2019-08-18T00:00:00"/>
    <x v="30"/>
    <x v="11"/>
    <x v="3"/>
    <x v="1"/>
    <x v="4"/>
    <x v="0"/>
  </r>
  <r>
    <x v="15"/>
    <x v="3"/>
    <n v="26"/>
    <n v="2974501.3"/>
    <n v="833870"/>
    <n v="0"/>
    <d v="2019-08-04T00:00:00"/>
    <x v="26"/>
    <x v="10"/>
    <x v="3"/>
    <x v="1"/>
    <x v="15"/>
    <x v="3"/>
  </r>
  <r>
    <x v="5"/>
    <x v="2"/>
    <n v="34"/>
    <n v="3179.9"/>
    <n v="135"/>
    <n v="0"/>
    <d v="2018-09-23T00:00:00"/>
    <x v="51"/>
    <x v="6"/>
    <x v="2"/>
    <x v="1"/>
    <x v="5"/>
    <x v="0"/>
  </r>
  <r>
    <x v="11"/>
    <x v="3"/>
    <n v="2"/>
    <n v="0"/>
    <n v="0"/>
    <n v="0"/>
    <d v="2019-02-17T00:00:00"/>
    <x v="34"/>
    <x v="0"/>
    <x v="3"/>
    <x v="0"/>
    <x v="11"/>
    <x v="0"/>
  </r>
  <r>
    <x v="18"/>
    <x v="2"/>
    <n v="16"/>
    <n v="41800.519999999997"/>
    <n v="6526"/>
    <n v="0"/>
    <d v="2018-05-20T00:00:00"/>
    <x v="21"/>
    <x v="5"/>
    <x v="2"/>
    <x v="1"/>
    <x v="18"/>
    <x v="0"/>
  </r>
  <r>
    <x v="19"/>
    <x v="2"/>
    <n v="26"/>
    <n v="2344540.73"/>
    <n v="577676"/>
    <n v="0"/>
    <d v="2018-07-29T00:00:00"/>
    <x v="40"/>
    <x v="10"/>
    <x v="2"/>
    <x v="1"/>
    <x v="19"/>
    <x v="4"/>
  </r>
  <r>
    <x v="21"/>
    <x v="1"/>
    <n v="3"/>
    <n v="26527.53"/>
    <n v="5008"/>
    <n v="0"/>
    <d v="2020-02-23T00:00:00"/>
    <x v="27"/>
    <x v="0"/>
    <x v="1"/>
    <x v="0"/>
    <x v="21"/>
    <x v="0"/>
  </r>
  <r>
    <x v="3"/>
    <x v="1"/>
    <n v="19"/>
    <n v="15281.07"/>
    <n v="1006"/>
    <n v="0"/>
    <d v="2020-06-14T00:00:00"/>
    <x v="10"/>
    <x v="7"/>
    <x v="1"/>
    <x v="1"/>
    <x v="3"/>
    <x v="0"/>
  </r>
  <r>
    <x v="23"/>
    <x v="2"/>
    <n v="11"/>
    <n v="333365.08"/>
    <n v="35469"/>
    <n v="0"/>
    <d v="2018-04-15T00:00:00"/>
    <x v="12"/>
    <x v="1"/>
    <x v="2"/>
    <x v="1"/>
    <x v="23"/>
    <x v="0"/>
  </r>
  <r>
    <x v="4"/>
    <x v="2"/>
    <n v="29"/>
    <n v="6189"/>
    <n v="984"/>
    <n v="0"/>
    <d v="2018-08-19T00:00:00"/>
    <x v="30"/>
    <x v="11"/>
    <x v="2"/>
    <x v="1"/>
    <x v="4"/>
    <x v="0"/>
  </r>
  <r>
    <x v="7"/>
    <x v="1"/>
    <n v="5"/>
    <n v="0"/>
    <n v="0"/>
    <n v="0"/>
    <d v="2020-03-08T00:00:00"/>
    <x v="39"/>
    <x v="9"/>
    <x v="1"/>
    <x v="1"/>
    <x v="7"/>
    <x v="0"/>
  </r>
  <r>
    <x v="19"/>
    <x v="2"/>
    <n v="29"/>
    <n v="2115247.85"/>
    <n v="503068"/>
    <n v="0"/>
    <d v="2018-08-19T00:00:00"/>
    <x v="30"/>
    <x v="11"/>
    <x v="2"/>
    <x v="1"/>
    <x v="19"/>
    <x v="4"/>
  </r>
  <r>
    <x v="17"/>
    <x v="2"/>
    <n v="7"/>
    <n v="0"/>
    <n v="0"/>
    <n v="0"/>
    <d v="2018-03-18T00:00:00"/>
    <x v="16"/>
    <x v="9"/>
    <x v="2"/>
    <x v="1"/>
    <x v="17"/>
    <x v="0"/>
  </r>
  <r>
    <x v="25"/>
    <x v="3"/>
    <n v="48"/>
    <n v="0"/>
    <n v="0"/>
    <n v="0"/>
    <d v="2020-01-05T00:00:00"/>
    <x v="3"/>
    <x v="3"/>
    <x v="1"/>
    <x v="0"/>
    <x v="25"/>
    <x v="0"/>
  </r>
  <r>
    <x v="11"/>
    <x v="3"/>
    <n v="1"/>
    <n v="0"/>
    <n v="0"/>
    <n v="0"/>
    <d v="2019-02-10T00:00:00"/>
    <x v="29"/>
    <x v="0"/>
    <x v="3"/>
    <x v="0"/>
    <x v="11"/>
    <x v="0"/>
  </r>
  <r>
    <x v="13"/>
    <x v="2"/>
    <n v="9"/>
    <n v="1617.44"/>
    <n v="38"/>
    <n v="0"/>
    <d v="2018-04-01T00:00:00"/>
    <x v="42"/>
    <x v="9"/>
    <x v="2"/>
    <x v="1"/>
    <x v="13"/>
    <x v="0"/>
  </r>
  <r>
    <x v="23"/>
    <x v="2"/>
    <n v="30"/>
    <n v="137247.94"/>
    <n v="31533"/>
    <n v="0"/>
    <d v="2018-08-26T00:00:00"/>
    <x v="18"/>
    <x v="11"/>
    <x v="2"/>
    <x v="1"/>
    <x v="23"/>
    <x v="0"/>
  </r>
  <r>
    <x v="21"/>
    <x v="2"/>
    <n v="51"/>
    <n v="10244.81"/>
    <n v="3234"/>
    <n v="0"/>
    <d v="2019-01-20T00:00:00"/>
    <x v="14"/>
    <x v="3"/>
    <x v="3"/>
    <x v="0"/>
    <x v="21"/>
    <x v="0"/>
  </r>
  <r>
    <x v="11"/>
    <x v="3"/>
    <n v="25"/>
    <n v="18.82"/>
    <n v="1"/>
    <n v="0"/>
    <d v="2019-07-28T00:00:00"/>
    <x v="40"/>
    <x v="10"/>
    <x v="3"/>
    <x v="1"/>
    <x v="11"/>
    <x v="0"/>
  </r>
  <r>
    <x v="22"/>
    <x v="1"/>
    <n v="39"/>
    <n v="1296698.7"/>
    <n v="390475"/>
    <n v="0"/>
    <d v="2020-11-01T00:00:00"/>
    <x v="44"/>
    <x v="4"/>
    <x v="1"/>
    <x v="1"/>
    <x v="22"/>
    <x v="5"/>
  </r>
  <r>
    <x v="1"/>
    <x v="2"/>
    <n v="13"/>
    <n v="1452608.05"/>
    <n v="115335"/>
    <n v="0"/>
    <d v="2018-04-29T00:00:00"/>
    <x v="47"/>
    <x v="1"/>
    <x v="2"/>
    <x v="1"/>
    <x v="1"/>
    <x v="1"/>
  </r>
  <r>
    <x v="17"/>
    <x v="2"/>
    <n v="33"/>
    <n v="0"/>
    <n v="0"/>
    <n v="0"/>
    <d v="2018-09-16T00:00:00"/>
    <x v="37"/>
    <x v="6"/>
    <x v="2"/>
    <x v="1"/>
    <x v="17"/>
    <x v="0"/>
  </r>
  <r>
    <x v="12"/>
    <x v="3"/>
    <n v="2"/>
    <n v="7546120.6900000004"/>
    <n v="1035989"/>
    <n v="0"/>
    <d v="2019-02-17T00:00:00"/>
    <x v="34"/>
    <x v="0"/>
    <x v="3"/>
    <x v="0"/>
    <x v="12"/>
    <x v="2"/>
  </r>
  <r>
    <x v="4"/>
    <x v="1"/>
    <n v="49"/>
    <n v="30115"/>
    <n v="5673"/>
    <n v="0"/>
    <d v="2021-01-10T00:00:00"/>
    <x v="9"/>
    <x v="3"/>
    <x v="0"/>
    <x v="0"/>
    <x v="4"/>
    <x v="0"/>
  </r>
  <r>
    <x v="8"/>
    <x v="2"/>
    <n v="43"/>
    <n v="0"/>
    <n v="0"/>
    <n v="0"/>
    <d v="2018-11-25T00:00:00"/>
    <x v="50"/>
    <x v="8"/>
    <x v="2"/>
    <x v="1"/>
    <x v="8"/>
    <x v="0"/>
  </r>
  <r>
    <x v="23"/>
    <x v="2"/>
    <n v="26"/>
    <n v="244079.98"/>
    <n v="36848"/>
    <n v="0"/>
    <d v="2018-07-29T00:00:00"/>
    <x v="40"/>
    <x v="10"/>
    <x v="2"/>
    <x v="1"/>
    <x v="23"/>
    <x v="0"/>
  </r>
  <r>
    <x v="25"/>
    <x v="3"/>
    <n v="6"/>
    <n v="578.76"/>
    <n v="7"/>
    <n v="0"/>
    <d v="2019-03-17T00:00:00"/>
    <x v="16"/>
    <x v="9"/>
    <x v="3"/>
    <x v="1"/>
    <x v="25"/>
    <x v="0"/>
  </r>
  <r>
    <x v="20"/>
    <x v="3"/>
    <n v="47"/>
    <n v="2545.5500000000002"/>
    <n v="36"/>
    <n v="0"/>
    <d v="2019-12-29T00:00:00"/>
    <x v="2"/>
    <x v="2"/>
    <x v="3"/>
    <x v="1"/>
    <x v="20"/>
    <x v="0"/>
  </r>
  <r>
    <x v="13"/>
    <x v="3"/>
    <n v="40"/>
    <n v="494.29"/>
    <n v="10"/>
    <n v="0"/>
    <d v="2019-11-10T00:00:00"/>
    <x v="11"/>
    <x v="8"/>
    <x v="3"/>
    <x v="1"/>
    <x v="13"/>
    <x v="0"/>
  </r>
  <r>
    <x v="12"/>
    <x v="3"/>
    <n v="3"/>
    <n v="7429448.04"/>
    <n v="1015377"/>
    <n v="0"/>
    <d v="2019-02-24T00:00:00"/>
    <x v="27"/>
    <x v="0"/>
    <x v="3"/>
    <x v="0"/>
    <x v="12"/>
    <x v="2"/>
  </r>
  <r>
    <x v="6"/>
    <x v="1"/>
    <n v="21"/>
    <n v="530.41999999999996"/>
    <n v="10"/>
    <n v="0"/>
    <d v="2020-06-28T00:00:00"/>
    <x v="31"/>
    <x v="7"/>
    <x v="1"/>
    <x v="1"/>
    <x v="6"/>
    <x v="0"/>
  </r>
  <r>
    <x v="0"/>
    <x v="1"/>
    <n v="38"/>
    <n v="45386.26"/>
    <n v="3911"/>
    <n v="0"/>
    <d v="2020-10-25T00:00:00"/>
    <x v="49"/>
    <x v="4"/>
    <x v="1"/>
    <x v="1"/>
    <x v="0"/>
    <x v="0"/>
  </r>
  <r>
    <x v="1"/>
    <x v="2"/>
    <n v="6"/>
    <n v="1396136.93"/>
    <n v="114796"/>
    <n v="0"/>
    <d v="2018-03-11T00:00:00"/>
    <x v="39"/>
    <x v="9"/>
    <x v="2"/>
    <x v="1"/>
    <x v="1"/>
    <x v="1"/>
  </r>
  <r>
    <x v="6"/>
    <x v="3"/>
    <n v="18"/>
    <n v="175"/>
    <n v="1"/>
    <n v="0"/>
    <d v="2019-06-09T00:00:00"/>
    <x v="8"/>
    <x v="7"/>
    <x v="3"/>
    <x v="1"/>
    <x v="6"/>
    <x v="0"/>
  </r>
  <r>
    <x v="15"/>
    <x v="2"/>
    <n v="47"/>
    <n v="1686812.1"/>
    <n v="575705"/>
    <n v="0"/>
    <d v="2018-12-23T00:00:00"/>
    <x v="46"/>
    <x v="2"/>
    <x v="2"/>
    <x v="1"/>
    <x v="15"/>
    <x v="3"/>
  </r>
  <r>
    <x v="10"/>
    <x v="3"/>
    <n v="52"/>
    <n v="496.47"/>
    <n v="17"/>
    <n v="0"/>
    <d v="2020-02-02T00:00:00"/>
    <x v="24"/>
    <x v="3"/>
    <x v="1"/>
    <x v="0"/>
    <x v="10"/>
    <x v="0"/>
  </r>
  <r>
    <x v="0"/>
    <x v="3"/>
    <n v="42"/>
    <n v="46782.23"/>
    <n v="4043"/>
    <n v="0"/>
    <d v="2019-11-24T00:00:00"/>
    <x v="50"/>
    <x v="8"/>
    <x v="3"/>
    <x v="1"/>
    <x v="0"/>
    <x v="0"/>
  </r>
  <r>
    <x v="12"/>
    <x v="3"/>
    <n v="4"/>
    <n v="8479003.9900000002"/>
    <n v="1125443"/>
    <n v="0"/>
    <d v="2019-03-03T00:00:00"/>
    <x v="0"/>
    <x v="0"/>
    <x v="3"/>
    <x v="0"/>
    <x v="12"/>
    <x v="2"/>
  </r>
  <r>
    <x v="21"/>
    <x v="1"/>
    <n v="48"/>
    <n v="32724.47"/>
    <n v="4262"/>
    <n v="0"/>
    <d v="2021-01-03T00:00:00"/>
    <x v="3"/>
    <x v="3"/>
    <x v="0"/>
    <x v="0"/>
    <x v="21"/>
    <x v="0"/>
  </r>
  <r>
    <x v="18"/>
    <x v="1"/>
    <n v="40"/>
    <n v="274543.12"/>
    <n v="54618"/>
    <n v="0"/>
    <d v="2020-11-08T00:00:00"/>
    <x v="11"/>
    <x v="8"/>
    <x v="1"/>
    <x v="1"/>
    <x v="18"/>
    <x v="0"/>
  </r>
  <r>
    <x v="19"/>
    <x v="2"/>
    <n v="11"/>
    <n v="2130455.23"/>
    <n v="493713"/>
    <n v="0"/>
    <d v="2018-04-15T00:00:00"/>
    <x v="12"/>
    <x v="1"/>
    <x v="2"/>
    <x v="1"/>
    <x v="19"/>
    <x v="4"/>
  </r>
  <r>
    <x v="23"/>
    <x v="2"/>
    <n v="38"/>
    <n v="150219.04999999999"/>
    <n v="38890"/>
    <n v="0"/>
    <d v="2018-10-21T00:00:00"/>
    <x v="33"/>
    <x v="4"/>
    <x v="2"/>
    <x v="1"/>
    <x v="23"/>
    <x v="0"/>
  </r>
  <r>
    <x v="6"/>
    <x v="3"/>
    <n v="4"/>
    <n v="307"/>
    <n v="2"/>
    <n v="0"/>
    <d v="2019-03-03T00:00:00"/>
    <x v="0"/>
    <x v="0"/>
    <x v="3"/>
    <x v="0"/>
    <x v="6"/>
    <x v="0"/>
  </r>
  <r>
    <x v="21"/>
    <x v="0"/>
    <n v="2"/>
    <n v="33395.800000000003"/>
    <n v="4915"/>
    <n v="64997"/>
    <d v="2021-02-14T00:00:00"/>
    <x v="34"/>
    <x v="0"/>
    <x v="0"/>
    <x v="0"/>
    <x v="21"/>
    <x v="0"/>
  </r>
  <r>
    <x v="21"/>
    <x v="2"/>
    <n v="23"/>
    <n v="13795.74"/>
    <n v="4649"/>
    <n v="0"/>
    <d v="2018-07-08T00:00:00"/>
    <x v="25"/>
    <x v="10"/>
    <x v="2"/>
    <x v="1"/>
    <x v="21"/>
    <x v="0"/>
  </r>
  <r>
    <x v="6"/>
    <x v="2"/>
    <n v="24"/>
    <n v="537"/>
    <n v="5"/>
    <n v="0"/>
    <d v="2018-07-15T00:00:00"/>
    <x v="17"/>
    <x v="10"/>
    <x v="2"/>
    <x v="1"/>
    <x v="6"/>
    <x v="0"/>
  </r>
  <r>
    <x v="23"/>
    <x v="2"/>
    <n v="8"/>
    <n v="405666.66"/>
    <n v="40547"/>
    <n v="0"/>
    <d v="2018-03-25T00:00:00"/>
    <x v="36"/>
    <x v="9"/>
    <x v="2"/>
    <x v="1"/>
    <x v="23"/>
    <x v="0"/>
  </r>
  <r>
    <x v="14"/>
    <x v="3"/>
    <n v="37"/>
    <n v="54480.37"/>
    <n v="7834"/>
    <n v="0"/>
    <d v="2019-10-20T00:00:00"/>
    <x v="33"/>
    <x v="4"/>
    <x v="3"/>
    <x v="1"/>
    <x v="14"/>
    <x v="0"/>
  </r>
  <r>
    <x v="2"/>
    <x v="1"/>
    <n v="37"/>
    <n v="12955"/>
    <n v="2128"/>
    <n v="0"/>
    <d v="2020-10-18T00:00:00"/>
    <x v="33"/>
    <x v="4"/>
    <x v="1"/>
    <x v="1"/>
    <x v="2"/>
    <x v="0"/>
  </r>
  <r>
    <x v="12"/>
    <x v="2"/>
    <n v="36"/>
    <n v="12991381.76"/>
    <n v="1571227"/>
    <n v="0"/>
    <d v="2018-10-07T00:00:00"/>
    <x v="43"/>
    <x v="4"/>
    <x v="2"/>
    <x v="1"/>
    <x v="12"/>
    <x v="2"/>
  </r>
  <r>
    <x v="23"/>
    <x v="4"/>
    <n v="52"/>
    <n v="132744.97"/>
    <n v="19582"/>
    <n v="0"/>
    <d v="2018-01-28T00:00:00"/>
    <x v="19"/>
    <x v="3"/>
    <x v="2"/>
    <x v="0"/>
    <x v="23"/>
    <x v="0"/>
  </r>
  <r>
    <x v="8"/>
    <x v="3"/>
    <n v="8"/>
    <n v="0"/>
    <n v="0"/>
    <n v="0"/>
    <d v="2019-03-31T00:00:00"/>
    <x v="42"/>
    <x v="9"/>
    <x v="3"/>
    <x v="1"/>
    <x v="8"/>
    <x v="0"/>
  </r>
  <r>
    <x v="20"/>
    <x v="3"/>
    <n v="45"/>
    <n v="3388.82"/>
    <n v="48"/>
    <n v="0"/>
    <d v="2019-12-15T00:00:00"/>
    <x v="13"/>
    <x v="2"/>
    <x v="3"/>
    <x v="1"/>
    <x v="20"/>
    <x v="0"/>
  </r>
  <r>
    <x v="22"/>
    <x v="1"/>
    <n v="38"/>
    <n v="1364761.23"/>
    <n v="403086"/>
    <n v="0"/>
    <d v="2020-10-25T00:00:00"/>
    <x v="49"/>
    <x v="4"/>
    <x v="1"/>
    <x v="1"/>
    <x v="22"/>
    <x v="5"/>
  </r>
  <r>
    <x v="19"/>
    <x v="1"/>
    <n v="5"/>
    <n v="1607469.68"/>
    <n v="375802"/>
    <n v="0"/>
    <d v="2020-03-08T00:00:00"/>
    <x v="39"/>
    <x v="9"/>
    <x v="1"/>
    <x v="1"/>
    <x v="19"/>
    <x v="4"/>
  </r>
  <r>
    <x v="4"/>
    <x v="2"/>
    <n v="11"/>
    <n v="7777.62"/>
    <n v="1268"/>
    <n v="0"/>
    <d v="2018-04-15T00:00:00"/>
    <x v="12"/>
    <x v="1"/>
    <x v="2"/>
    <x v="1"/>
    <x v="4"/>
    <x v="0"/>
  </r>
  <r>
    <x v="19"/>
    <x v="1"/>
    <n v="50"/>
    <n v="1441235.21"/>
    <n v="284552"/>
    <n v="0"/>
    <d v="2021-01-17T00:00:00"/>
    <x v="14"/>
    <x v="3"/>
    <x v="0"/>
    <x v="0"/>
    <x v="19"/>
    <x v="4"/>
  </r>
  <r>
    <x v="15"/>
    <x v="2"/>
    <n v="27"/>
    <n v="2642367.5299999998"/>
    <n v="724167"/>
    <n v="0"/>
    <d v="2018-08-05T00:00:00"/>
    <x v="26"/>
    <x v="10"/>
    <x v="2"/>
    <x v="1"/>
    <x v="15"/>
    <x v="3"/>
  </r>
  <r>
    <x v="6"/>
    <x v="3"/>
    <n v="37"/>
    <n v="153.31"/>
    <n v="1"/>
    <n v="0"/>
    <d v="2019-10-20T00:00:00"/>
    <x v="33"/>
    <x v="4"/>
    <x v="3"/>
    <x v="1"/>
    <x v="6"/>
    <x v="0"/>
  </r>
  <r>
    <x v="7"/>
    <x v="3"/>
    <n v="42"/>
    <n v="0"/>
    <n v="0"/>
    <n v="0"/>
    <d v="2019-11-24T00:00:00"/>
    <x v="50"/>
    <x v="8"/>
    <x v="3"/>
    <x v="1"/>
    <x v="7"/>
    <x v="0"/>
  </r>
  <r>
    <x v="10"/>
    <x v="1"/>
    <n v="4"/>
    <n v="732.45"/>
    <n v="20"/>
    <n v="0"/>
    <d v="2020-03-01T00:00:00"/>
    <x v="0"/>
    <x v="0"/>
    <x v="1"/>
    <x v="0"/>
    <x v="10"/>
    <x v="0"/>
  </r>
  <r>
    <x v="9"/>
    <x v="3"/>
    <n v="24"/>
    <n v="-15.06"/>
    <n v="-1"/>
    <n v="0"/>
    <d v="2019-07-21T00:00:00"/>
    <x v="22"/>
    <x v="10"/>
    <x v="3"/>
    <x v="1"/>
    <x v="9"/>
    <x v="0"/>
  </r>
  <r>
    <x v="18"/>
    <x v="1"/>
    <n v="34"/>
    <n v="309135.33"/>
    <n v="64183"/>
    <n v="0"/>
    <d v="2020-09-27T00:00:00"/>
    <x v="7"/>
    <x v="6"/>
    <x v="1"/>
    <x v="1"/>
    <x v="18"/>
    <x v="0"/>
  </r>
  <r>
    <x v="5"/>
    <x v="1"/>
    <n v="45"/>
    <n v="4473.41"/>
    <n v="151"/>
    <n v="0"/>
    <d v="2020-12-13T00:00:00"/>
    <x v="13"/>
    <x v="2"/>
    <x v="1"/>
    <x v="1"/>
    <x v="5"/>
    <x v="0"/>
  </r>
  <r>
    <x v="22"/>
    <x v="3"/>
    <n v="5"/>
    <n v="844180.34"/>
    <n v="266947"/>
    <n v="0"/>
    <d v="2019-03-10T00:00:00"/>
    <x v="39"/>
    <x v="9"/>
    <x v="3"/>
    <x v="1"/>
    <x v="22"/>
    <x v="5"/>
  </r>
  <r>
    <x v="8"/>
    <x v="2"/>
    <n v="4"/>
    <n v="219.74"/>
    <n v="39"/>
    <n v="0"/>
    <d v="2018-02-25T00:00:00"/>
    <x v="27"/>
    <x v="0"/>
    <x v="2"/>
    <x v="0"/>
    <x v="8"/>
    <x v="0"/>
  </r>
  <r>
    <x v="22"/>
    <x v="1"/>
    <n v="32"/>
    <n v="1272460.32"/>
    <n v="369407"/>
    <n v="0"/>
    <d v="2020-09-13T00:00:00"/>
    <x v="37"/>
    <x v="6"/>
    <x v="1"/>
    <x v="1"/>
    <x v="22"/>
    <x v="5"/>
  </r>
  <r>
    <x v="25"/>
    <x v="3"/>
    <n v="5"/>
    <n v="165.36"/>
    <n v="2"/>
    <n v="0"/>
    <d v="2019-03-10T00:00:00"/>
    <x v="39"/>
    <x v="9"/>
    <x v="3"/>
    <x v="1"/>
    <x v="25"/>
    <x v="0"/>
  </r>
  <r>
    <x v="5"/>
    <x v="2"/>
    <n v="48"/>
    <n v="4713.76"/>
    <n v="176"/>
    <n v="0"/>
    <d v="2018-12-30T00:00:00"/>
    <x v="2"/>
    <x v="2"/>
    <x v="2"/>
    <x v="1"/>
    <x v="5"/>
    <x v="0"/>
  </r>
  <r>
    <x v="5"/>
    <x v="1"/>
    <n v="20"/>
    <n v="3566.76"/>
    <n v="121"/>
    <n v="0"/>
    <d v="2020-06-21T00:00:00"/>
    <x v="15"/>
    <x v="7"/>
    <x v="1"/>
    <x v="1"/>
    <x v="5"/>
    <x v="0"/>
  </r>
  <r>
    <x v="10"/>
    <x v="3"/>
    <n v="28"/>
    <n v="52680.03"/>
    <n v="604"/>
    <n v="0"/>
    <d v="2019-08-18T00:00:00"/>
    <x v="30"/>
    <x v="11"/>
    <x v="3"/>
    <x v="1"/>
    <x v="10"/>
    <x v="0"/>
  </r>
  <r>
    <x v="21"/>
    <x v="1"/>
    <n v="12"/>
    <n v="37598.42"/>
    <n v="8560"/>
    <n v="0"/>
    <d v="2020-04-26T00:00:00"/>
    <x v="47"/>
    <x v="1"/>
    <x v="1"/>
    <x v="1"/>
    <x v="21"/>
    <x v="0"/>
  </r>
  <r>
    <x v="1"/>
    <x v="2"/>
    <n v="47"/>
    <n v="1308418.5"/>
    <n v="110768"/>
    <n v="0"/>
    <d v="2018-12-23T00:00:00"/>
    <x v="46"/>
    <x v="2"/>
    <x v="2"/>
    <x v="1"/>
    <x v="1"/>
    <x v="1"/>
  </r>
  <r>
    <x v="26"/>
    <x v="1"/>
    <n v="9"/>
    <n v="0"/>
    <n v="0"/>
    <n v="0"/>
    <d v="2020-04-05T00:00:00"/>
    <x v="45"/>
    <x v="1"/>
    <x v="1"/>
    <x v="1"/>
    <x v="26"/>
    <x v="0"/>
  </r>
  <r>
    <x v="4"/>
    <x v="2"/>
    <n v="20"/>
    <n v="6705.41"/>
    <n v="1002"/>
    <n v="0"/>
    <d v="2018-06-17T00:00:00"/>
    <x v="10"/>
    <x v="7"/>
    <x v="2"/>
    <x v="1"/>
    <x v="4"/>
    <x v="0"/>
  </r>
  <r>
    <x v="7"/>
    <x v="2"/>
    <n v="9"/>
    <n v="960.32"/>
    <n v="17"/>
    <n v="0"/>
    <d v="2018-04-01T00:00:00"/>
    <x v="42"/>
    <x v="9"/>
    <x v="2"/>
    <x v="1"/>
    <x v="7"/>
    <x v="0"/>
  </r>
  <r>
    <x v="18"/>
    <x v="3"/>
    <n v="3"/>
    <n v="56051.17"/>
    <n v="7643"/>
    <n v="0"/>
    <d v="2019-02-24T00:00:00"/>
    <x v="27"/>
    <x v="0"/>
    <x v="3"/>
    <x v="0"/>
    <x v="18"/>
    <x v="0"/>
  </r>
  <r>
    <x v="9"/>
    <x v="2"/>
    <n v="2"/>
    <n v="288064.59000000003"/>
    <n v="16160"/>
    <n v="0"/>
    <d v="2018-02-11T00:00:00"/>
    <x v="29"/>
    <x v="0"/>
    <x v="2"/>
    <x v="0"/>
    <x v="9"/>
    <x v="0"/>
  </r>
  <r>
    <x v="19"/>
    <x v="3"/>
    <n v="31"/>
    <n v="2221723.29"/>
    <n v="558634"/>
    <n v="0"/>
    <d v="2019-09-08T00:00:00"/>
    <x v="32"/>
    <x v="6"/>
    <x v="3"/>
    <x v="1"/>
    <x v="19"/>
    <x v="4"/>
  </r>
  <r>
    <x v="22"/>
    <x v="4"/>
    <n v="49"/>
    <n v="666438.98"/>
    <n v="226355"/>
    <n v="0"/>
    <d v="2018-01-07T00:00:00"/>
    <x v="3"/>
    <x v="3"/>
    <x v="2"/>
    <x v="0"/>
    <x v="22"/>
    <x v="5"/>
  </r>
  <r>
    <x v="10"/>
    <x v="3"/>
    <n v="10"/>
    <n v="4274.1000000000004"/>
    <n v="43"/>
    <n v="0"/>
    <d v="2019-04-14T00:00:00"/>
    <x v="12"/>
    <x v="1"/>
    <x v="3"/>
    <x v="1"/>
    <x v="10"/>
    <x v="0"/>
  </r>
  <r>
    <x v="12"/>
    <x v="2"/>
    <n v="35"/>
    <n v="12410333.640000001"/>
    <n v="1495315"/>
    <n v="0"/>
    <d v="2018-09-30T00:00:00"/>
    <x v="7"/>
    <x v="6"/>
    <x v="2"/>
    <x v="1"/>
    <x v="12"/>
    <x v="2"/>
  </r>
  <r>
    <x v="19"/>
    <x v="3"/>
    <n v="24"/>
    <n v="2486350.5299999998"/>
    <n v="576707"/>
    <n v="0"/>
    <d v="2019-07-21T00:00:00"/>
    <x v="22"/>
    <x v="10"/>
    <x v="3"/>
    <x v="1"/>
    <x v="19"/>
    <x v="4"/>
  </r>
  <r>
    <x v="23"/>
    <x v="2"/>
    <n v="10"/>
    <n v="317372.90000000002"/>
    <n v="31203"/>
    <n v="0"/>
    <d v="2018-04-08T00:00:00"/>
    <x v="45"/>
    <x v="1"/>
    <x v="2"/>
    <x v="1"/>
    <x v="23"/>
    <x v="0"/>
  </r>
  <r>
    <x v="7"/>
    <x v="1"/>
    <n v="27"/>
    <n v="0"/>
    <n v="0"/>
    <n v="0"/>
    <d v="2020-08-09T00:00:00"/>
    <x v="28"/>
    <x v="11"/>
    <x v="1"/>
    <x v="1"/>
    <x v="7"/>
    <x v="0"/>
  </r>
  <r>
    <x v="25"/>
    <x v="1"/>
    <n v="5"/>
    <n v="0"/>
    <n v="0"/>
    <n v="0"/>
    <d v="2020-03-08T00:00:00"/>
    <x v="39"/>
    <x v="9"/>
    <x v="1"/>
    <x v="1"/>
    <x v="25"/>
    <x v="0"/>
  </r>
  <r>
    <x v="23"/>
    <x v="1"/>
    <n v="11"/>
    <n v="230212.94"/>
    <n v="91089"/>
    <n v="0"/>
    <d v="2020-04-19T00:00:00"/>
    <x v="1"/>
    <x v="1"/>
    <x v="1"/>
    <x v="1"/>
    <x v="23"/>
    <x v="0"/>
  </r>
  <r>
    <x v="5"/>
    <x v="1"/>
    <n v="22"/>
    <n v="5870.93"/>
    <n v="215"/>
    <n v="0"/>
    <d v="2020-07-05T00:00:00"/>
    <x v="25"/>
    <x v="10"/>
    <x v="1"/>
    <x v="1"/>
    <x v="5"/>
    <x v="0"/>
  </r>
  <r>
    <x v="9"/>
    <x v="3"/>
    <n v="2"/>
    <n v="-492.65"/>
    <n v="-28"/>
    <n v="0"/>
    <d v="2019-02-17T00:00:00"/>
    <x v="34"/>
    <x v="0"/>
    <x v="3"/>
    <x v="0"/>
    <x v="9"/>
    <x v="0"/>
  </r>
  <r>
    <x v="19"/>
    <x v="3"/>
    <n v="49"/>
    <n v="1028621.19"/>
    <n v="265695"/>
    <n v="0"/>
    <d v="2020-01-12T00:00:00"/>
    <x v="9"/>
    <x v="3"/>
    <x v="1"/>
    <x v="0"/>
    <x v="19"/>
    <x v="4"/>
  </r>
  <r>
    <x v="15"/>
    <x v="3"/>
    <n v="52"/>
    <n v="2162150.62"/>
    <n v="727565"/>
    <n v="0"/>
    <d v="2020-02-02T00:00:00"/>
    <x v="24"/>
    <x v="3"/>
    <x v="1"/>
    <x v="0"/>
    <x v="15"/>
    <x v="3"/>
  </r>
  <r>
    <x v="20"/>
    <x v="3"/>
    <n v="8"/>
    <n v="5393.61"/>
    <n v="76"/>
    <n v="0"/>
    <d v="2019-03-31T00:00:00"/>
    <x v="42"/>
    <x v="9"/>
    <x v="3"/>
    <x v="1"/>
    <x v="20"/>
    <x v="0"/>
  </r>
  <r>
    <x v="18"/>
    <x v="1"/>
    <n v="24"/>
    <n v="327642.82"/>
    <n v="65063"/>
    <n v="0"/>
    <d v="2020-07-19T00:00:00"/>
    <x v="22"/>
    <x v="10"/>
    <x v="1"/>
    <x v="1"/>
    <x v="18"/>
    <x v="0"/>
  </r>
  <r>
    <x v="1"/>
    <x v="3"/>
    <n v="45"/>
    <n v="1337610.79"/>
    <n v="123153"/>
    <n v="0"/>
    <d v="2019-12-15T00:00:00"/>
    <x v="13"/>
    <x v="2"/>
    <x v="3"/>
    <x v="1"/>
    <x v="1"/>
    <x v="1"/>
  </r>
  <r>
    <x v="1"/>
    <x v="1"/>
    <n v="47"/>
    <n v="1788367.85"/>
    <n v="137086"/>
    <n v="0"/>
    <d v="2020-12-27T00:00:00"/>
    <x v="2"/>
    <x v="2"/>
    <x v="1"/>
    <x v="1"/>
    <x v="1"/>
    <x v="1"/>
  </r>
  <r>
    <x v="18"/>
    <x v="1"/>
    <n v="31"/>
    <n v="278874.23"/>
    <n v="57079"/>
    <n v="0"/>
    <d v="2020-09-06T00:00:00"/>
    <x v="32"/>
    <x v="6"/>
    <x v="1"/>
    <x v="1"/>
    <x v="18"/>
    <x v="0"/>
  </r>
  <r>
    <x v="25"/>
    <x v="3"/>
    <n v="46"/>
    <n v="0"/>
    <n v="0"/>
    <n v="0"/>
    <d v="2019-12-22T00:00:00"/>
    <x v="46"/>
    <x v="2"/>
    <x v="3"/>
    <x v="1"/>
    <x v="25"/>
    <x v="0"/>
  </r>
  <r>
    <x v="13"/>
    <x v="1"/>
    <n v="29"/>
    <n v="19126.78"/>
    <n v="306"/>
    <n v="0"/>
    <d v="2020-08-23T00:00:00"/>
    <x v="18"/>
    <x v="11"/>
    <x v="1"/>
    <x v="1"/>
    <x v="13"/>
    <x v="0"/>
  </r>
  <r>
    <x v="18"/>
    <x v="1"/>
    <n v="36"/>
    <n v="317477.93"/>
    <n v="65344"/>
    <n v="0"/>
    <d v="2020-10-11T00:00:00"/>
    <x v="5"/>
    <x v="4"/>
    <x v="1"/>
    <x v="1"/>
    <x v="18"/>
    <x v="0"/>
  </r>
  <r>
    <x v="17"/>
    <x v="2"/>
    <n v="26"/>
    <n v="0"/>
    <n v="0"/>
    <n v="0"/>
    <d v="2018-07-29T00:00:00"/>
    <x v="40"/>
    <x v="10"/>
    <x v="2"/>
    <x v="1"/>
    <x v="17"/>
    <x v="0"/>
  </r>
  <r>
    <x v="11"/>
    <x v="2"/>
    <n v="6"/>
    <n v="123.07"/>
    <n v="2"/>
    <n v="0"/>
    <d v="2018-03-11T00:00:00"/>
    <x v="39"/>
    <x v="9"/>
    <x v="2"/>
    <x v="1"/>
    <x v="11"/>
    <x v="0"/>
  </r>
  <r>
    <x v="1"/>
    <x v="1"/>
    <n v="6"/>
    <n v="1543111.03"/>
    <n v="137438"/>
    <n v="0"/>
    <d v="2020-03-15T00:00:00"/>
    <x v="16"/>
    <x v="9"/>
    <x v="1"/>
    <x v="1"/>
    <x v="1"/>
    <x v="1"/>
  </r>
  <r>
    <x v="11"/>
    <x v="1"/>
    <n v="5"/>
    <n v="12538.87"/>
    <n v="128"/>
    <n v="0"/>
    <d v="2020-03-08T00:00:00"/>
    <x v="39"/>
    <x v="9"/>
    <x v="1"/>
    <x v="1"/>
    <x v="11"/>
    <x v="0"/>
  </r>
  <r>
    <x v="8"/>
    <x v="2"/>
    <n v="8"/>
    <n v="-26.77"/>
    <n v="-3"/>
    <n v="0"/>
    <d v="2018-03-25T00:00:00"/>
    <x v="36"/>
    <x v="9"/>
    <x v="2"/>
    <x v="1"/>
    <x v="8"/>
    <x v="0"/>
  </r>
  <r>
    <x v="12"/>
    <x v="2"/>
    <n v="49"/>
    <n v="6322076.96"/>
    <n v="879080"/>
    <n v="0"/>
    <d v="2019-01-06T00:00:00"/>
    <x v="3"/>
    <x v="3"/>
    <x v="3"/>
    <x v="0"/>
    <x v="12"/>
    <x v="2"/>
  </r>
  <r>
    <x v="3"/>
    <x v="3"/>
    <n v="50"/>
    <n v="8750.5300000000007"/>
    <n v="954"/>
    <n v="0"/>
    <d v="2020-01-19T00:00:00"/>
    <x v="14"/>
    <x v="3"/>
    <x v="1"/>
    <x v="0"/>
    <x v="3"/>
    <x v="0"/>
  </r>
  <r>
    <x v="13"/>
    <x v="3"/>
    <n v="36"/>
    <n v="2895.39"/>
    <n v="35"/>
    <n v="0"/>
    <d v="2019-10-13T00:00:00"/>
    <x v="5"/>
    <x v="4"/>
    <x v="3"/>
    <x v="1"/>
    <x v="13"/>
    <x v="0"/>
  </r>
  <r>
    <x v="18"/>
    <x v="1"/>
    <n v="28"/>
    <n v="300446.71000000002"/>
    <n v="59856"/>
    <n v="0"/>
    <d v="2020-08-16T00:00:00"/>
    <x v="30"/>
    <x v="11"/>
    <x v="1"/>
    <x v="1"/>
    <x v="18"/>
    <x v="0"/>
  </r>
  <r>
    <x v="15"/>
    <x v="2"/>
    <n v="35"/>
    <n v="2278510.27"/>
    <n v="613548"/>
    <n v="0"/>
    <d v="2018-09-30T00:00:00"/>
    <x v="7"/>
    <x v="6"/>
    <x v="2"/>
    <x v="1"/>
    <x v="15"/>
    <x v="3"/>
  </r>
  <r>
    <x v="23"/>
    <x v="1"/>
    <n v="39"/>
    <n v="347287.27"/>
    <n v="73219"/>
    <n v="0"/>
    <d v="2020-11-01T00:00:00"/>
    <x v="44"/>
    <x v="4"/>
    <x v="1"/>
    <x v="1"/>
    <x v="23"/>
    <x v="0"/>
  </r>
  <r>
    <x v="25"/>
    <x v="2"/>
    <n v="46"/>
    <n v="82.68"/>
    <n v="1"/>
    <n v="0"/>
    <d v="2018-12-16T00:00:00"/>
    <x v="13"/>
    <x v="2"/>
    <x v="2"/>
    <x v="1"/>
    <x v="25"/>
    <x v="0"/>
  </r>
  <r>
    <x v="19"/>
    <x v="2"/>
    <n v="32"/>
    <n v="1931124.5"/>
    <n v="456073"/>
    <n v="0"/>
    <d v="2018-09-09T00:00:00"/>
    <x v="32"/>
    <x v="6"/>
    <x v="2"/>
    <x v="1"/>
    <x v="19"/>
    <x v="4"/>
  </r>
  <r>
    <x v="21"/>
    <x v="4"/>
    <n v="52"/>
    <n v="21163.71"/>
    <n v="4584"/>
    <n v="0"/>
    <d v="2018-01-28T00:00:00"/>
    <x v="19"/>
    <x v="3"/>
    <x v="2"/>
    <x v="0"/>
    <x v="21"/>
    <x v="0"/>
  </r>
  <r>
    <x v="3"/>
    <x v="3"/>
    <n v="29"/>
    <n v="23231.4"/>
    <n v="1870"/>
    <n v="0"/>
    <d v="2019-08-25T00:00:00"/>
    <x v="18"/>
    <x v="11"/>
    <x v="3"/>
    <x v="1"/>
    <x v="3"/>
    <x v="0"/>
  </r>
  <r>
    <x v="22"/>
    <x v="1"/>
    <n v="9"/>
    <n v="1027390.81"/>
    <n v="331369"/>
    <n v="0"/>
    <d v="2020-04-05T00:00:00"/>
    <x v="45"/>
    <x v="1"/>
    <x v="1"/>
    <x v="1"/>
    <x v="22"/>
    <x v="5"/>
  </r>
  <r>
    <x v="21"/>
    <x v="3"/>
    <n v="22"/>
    <n v="14024.77"/>
    <n v="4668"/>
    <n v="0"/>
    <d v="2019-07-07T00:00:00"/>
    <x v="25"/>
    <x v="10"/>
    <x v="3"/>
    <x v="1"/>
    <x v="21"/>
    <x v="0"/>
  </r>
  <r>
    <x v="4"/>
    <x v="2"/>
    <n v="45"/>
    <n v="21024.03"/>
    <n v="9128"/>
    <n v="0"/>
    <d v="2018-12-09T00:00:00"/>
    <x v="35"/>
    <x v="2"/>
    <x v="2"/>
    <x v="1"/>
    <x v="4"/>
    <x v="0"/>
  </r>
  <r>
    <x v="8"/>
    <x v="3"/>
    <n v="10"/>
    <n v="0"/>
    <n v="0"/>
    <n v="0"/>
    <d v="2019-04-14T00:00:00"/>
    <x v="12"/>
    <x v="1"/>
    <x v="3"/>
    <x v="1"/>
    <x v="8"/>
    <x v="0"/>
  </r>
  <r>
    <x v="7"/>
    <x v="2"/>
    <n v="3"/>
    <n v="7296.04"/>
    <n v="358"/>
    <n v="0"/>
    <d v="2018-02-18T00:00:00"/>
    <x v="34"/>
    <x v="0"/>
    <x v="2"/>
    <x v="0"/>
    <x v="7"/>
    <x v="0"/>
  </r>
  <r>
    <x v="11"/>
    <x v="3"/>
    <n v="47"/>
    <n v="383.5"/>
    <n v="5"/>
    <n v="0"/>
    <d v="2019-12-29T00:00:00"/>
    <x v="2"/>
    <x v="2"/>
    <x v="3"/>
    <x v="1"/>
    <x v="11"/>
    <x v="0"/>
  </r>
  <r>
    <x v="3"/>
    <x v="4"/>
    <n v="52"/>
    <n v="5600.98"/>
    <n v="457"/>
    <n v="0"/>
    <d v="2018-01-28T00:00:00"/>
    <x v="19"/>
    <x v="3"/>
    <x v="2"/>
    <x v="0"/>
    <x v="3"/>
    <x v="0"/>
  </r>
  <r>
    <x v="12"/>
    <x v="1"/>
    <n v="7"/>
    <n v="14463441.529999999"/>
    <n v="1951562"/>
    <n v="0"/>
    <d v="2020-03-22T00:00:00"/>
    <x v="36"/>
    <x v="9"/>
    <x v="1"/>
    <x v="1"/>
    <x v="12"/>
    <x v="2"/>
  </r>
  <r>
    <x v="6"/>
    <x v="2"/>
    <n v="9"/>
    <n v="530.73"/>
    <n v="5"/>
    <n v="0"/>
    <d v="2018-04-01T00:00:00"/>
    <x v="42"/>
    <x v="9"/>
    <x v="2"/>
    <x v="1"/>
    <x v="6"/>
    <x v="0"/>
  </r>
  <r>
    <x v="11"/>
    <x v="3"/>
    <n v="37"/>
    <n v="0"/>
    <n v="0"/>
    <n v="0"/>
    <d v="2019-10-20T00:00:00"/>
    <x v="33"/>
    <x v="4"/>
    <x v="3"/>
    <x v="1"/>
    <x v="11"/>
    <x v="0"/>
  </r>
  <r>
    <x v="12"/>
    <x v="3"/>
    <n v="34"/>
    <n v="13689344.550000001"/>
    <n v="1783687"/>
    <n v="0"/>
    <d v="2019-09-29T00:00:00"/>
    <x v="7"/>
    <x v="6"/>
    <x v="3"/>
    <x v="1"/>
    <x v="12"/>
    <x v="2"/>
  </r>
  <r>
    <x v="22"/>
    <x v="3"/>
    <n v="34"/>
    <n v="788347.53"/>
    <n v="276444"/>
    <n v="0"/>
    <d v="2019-09-29T00:00:00"/>
    <x v="7"/>
    <x v="6"/>
    <x v="3"/>
    <x v="1"/>
    <x v="22"/>
    <x v="5"/>
  </r>
  <r>
    <x v="6"/>
    <x v="2"/>
    <n v="14"/>
    <n v="519.99"/>
    <n v="3"/>
    <n v="0"/>
    <d v="2018-05-06T00:00:00"/>
    <x v="4"/>
    <x v="1"/>
    <x v="2"/>
    <x v="1"/>
    <x v="6"/>
    <x v="0"/>
  </r>
  <r>
    <x v="22"/>
    <x v="1"/>
    <n v="2"/>
    <n v="873416.16"/>
    <n v="277017"/>
    <n v="0"/>
    <d v="2020-02-16T00:00:00"/>
    <x v="34"/>
    <x v="0"/>
    <x v="1"/>
    <x v="0"/>
    <x v="22"/>
    <x v="5"/>
  </r>
  <r>
    <x v="22"/>
    <x v="3"/>
    <n v="4"/>
    <n v="840213.71"/>
    <n v="264721"/>
    <n v="0"/>
    <d v="2019-03-03T00:00:00"/>
    <x v="0"/>
    <x v="0"/>
    <x v="3"/>
    <x v="0"/>
    <x v="22"/>
    <x v="5"/>
  </r>
  <r>
    <x v="6"/>
    <x v="2"/>
    <n v="48"/>
    <n v="175"/>
    <n v="1"/>
    <n v="0"/>
    <d v="2018-12-30T00:00:00"/>
    <x v="2"/>
    <x v="2"/>
    <x v="2"/>
    <x v="1"/>
    <x v="6"/>
    <x v="0"/>
  </r>
  <r>
    <x v="6"/>
    <x v="1"/>
    <n v="39"/>
    <n v="0"/>
    <n v="0"/>
    <n v="0"/>
    <d v="2020-11-01T00:00:00"/>
    <x v="44"/>
    <x v="4"/>
    <x v="1"/>
    <x v="1"/>
    <x v="6"/>
    <x v="0"/>
  </r>
  <r>
    <x v="1"/>
    <x v="1"/>
    <n v="22"/>
    <n v="2160801.96"/>
    <n v="189519"/>
    <n v="0"/>
    <d v="2020-07-05T00:00:00"/>
    <x v="25"/>
    <x v="10"/>
    <x v="1"/>
    <x v="1"/>
    <x v="1"/>
    <x v="1"/>
  </r>
  <r>
    <x v="4"/>
    <x v="3"/>
    <n v="1"/>
    <n v="15561.16"/>
    <n v="5306"/>
    <n v="0"/>
    <d v="2019-02-10T00:00:00"/>
    <x v="29"/>
    <x v="0"/>
    <x v="3"/>
    <x v="0"/>
    <x v="4"/>
    <x v="0"/>
  </r>
  <r>
    <x v="4"/>
    <x v="3"/>
    <n v="14"/>
    <n v="6239.16"/>
    <n v="1519"/>
    <n v="0"/>
    <d v="2019-05-12T00:00:00"/>
    <x v="48"/>
    <x v="5"/>
    <x v="3"/>
    <x v="1"/>
    <x v="4"/>
    <x v="0"/>
  </r>
  <r>
    <x v="19"/>
    <x v="3"/>
    <n v="15"/>
    <n v="3007850.48"/>
    <n v="700900"/>
    <n v="0"/>
    <d v="2019-05-19T00:00:00"/>
    <x v="21"/>
    <x v="5"/>
    <x v="3"/>
    <x v="1"/>
    <x v="19"/>
    <x v="4"/>
  </r>
  <r>
    <x v="0"/>
    <x v="1"/>
    <n v="22"/>
    <n v="44629.31"/>
    <n v="3641"/>
    <n v="0"/>
    <d v="2020-07-05T00:00:00"/>
    <x v="25"/>
    <x v="10"/>
    <x v="1"/>
    <x v="1"/>
    <x v="0"/>
    <x v="0"/>
  </r>
  <r>
    <x v="22"/>
    <x v="3"/>
    <n v="2"/>
    <n v="762101.54"/>
    <n v="242344"/>
    <n v="0"/>
    <d v="2019-02-17T00:00:00"/>
    <x v="34"/>
    <x v="0"/>
    <x v="3"/>
    <x v="0"/>
    <x v="22"/>
    <x v="5"/>
  </r>
  <r>
    <x v="13"/>
    <x v="3"/>
    <n v="6"/>
    <n v="2227.34"/>
    <n v="54"/>
    <n v="0"/>
    <d v="2019-03-17T00:00:00"/>
    <x v="16"/>
    <x v="9"/>
    <x v="3"/>
    <x v="1"/>
    <x v="13"/>
    <x v="0"/>
  </r>
  <r>
    <x v="7"/>
    <x v="2"/>
    <n v="46"/>
    <n v="13815"/>
    <n v="14"/>
    <n v="0"/>
    <d v="2018-12-16T00:00:00"/>
    <x v="13"/>
    <x v="2"/>
    <x v="2"/>
    <x v="1"/>
    <x v="7"/>
    <x v="0"/>
  </r>
  <r>
    <x v="10"/>
    <x v="1"/>
    <n v="33"/>
    <n v="132"/>
    <n v="4"/>
    <n v="0"/>
    <d v="2020-09-20T00:00:00"/>
    <x v="51"/>
    <x v="6"/>
    <x v="1"/>
    <x v="1"/>
    <x v="10"/>
    <x v="0"/>
  </r>
  <r>
    <x v="9"/>
    <x v="3"/>
    <n v="13"/>
    <n v="-145.88999999999999"/>
    <n v="-11"/>
    <n v="0"/>
    <d v="2019-05-05T00:00:00"/>
    <x v="4"/>
    <x v="1"/>
    <x v="3"/>
    <x v="1"/>
    <x v="9"/>
    <x v="0"/>
  </r>
  <r>
    <x v="25"/>
    <x v="2"/>
    <n v="43"/>
    <n v="0"/>
    <n v="0"/>
    <n v="0"/>
    <d v="2018-11-25T00:00:00"/>
    <x v="50"/>
    <x v="8"/>
    <x v="2"/>
    <x v="1"/>
    <x v="25"/>
    <x v="0"/>
  </r>
  <r>
    <x v="13"/>
    <x v="3"/>
    <n v="24"/>
    <n v="4255.74"/>
    <n v="55"/>
    <n v="0"/>
    <d v="2019-07-21T00:00:00"/>
    <x v="22"/>
    <x v="10"/>
    <x v="3"/>
    <x v="1"/>
    <x v="13"/>
    <x v="0"/>
  </r>
  <r>
    <x v="0"/>
    <x v="2"/>
    <n v="27"/>
    <n v="53217.31"/>
    <n v="4998"/>
    <n v="0"/>
    <d v="2018-08-05T00:00:00"/>
    <x v="26"/>
    <x v="10"/>
    <x v="2"/>
    <x v="1"/>
    <x v="0"/>
    <x v="0"/>
  </r>
  <r>
    <x v="22"/>
    <x v="1"/>
    <n v="37"/>
    <n v="1279485.28"/>
    <n v="384713"/>
    <n v="0"/>
    <d v="2020-10-18T00:00:00"/>
    <x v="33"/>
    <x v="4"/>
    <x v="1"/>
    <x v="1"/>
    <x v="22"/>
    <x v="5"/>
  </r>
  <r>
    <x v="2"/>
    <x v="3"/>
    <n v="10"/>
    <n v="0"/>
    <n v="0"/>
    <n v="0"/>
    <d v="2019-04-14T00:00:00"/>
    <x v="12"/>
    <x v="1"/>
    <x v="3"/>
    <x v="1"/>
    <x v="2"/>
    <x v="0"/>
  </r>
  <r>
    <x v="15"/>
    <x v="1"/>
    <n v="47"/>
    <n v="1933976.58"/>
    <n v="628309"/>
    <n v="0"/>
    <d v="2020-12-27T00:00:00"/>
    <x v="2"/>
    <x v="2"/>
    <x v="1"/>
    <x v="1"/>
    <x v="15"/>
    <x v="3"/>
  </r>
  <r>
    <x v="22"/>
    <x v="3"/>
    <n v="47"/>
    <n v="602217.81999999995"/>
    <n v="191676"/>
    <n v="0"/>
    <d v="2019-12-29T00:00:00"/>
    <x v="2"/>
    <x v="2"/>
    <x v="3"/>
    <x v="1"/>
    <x v="22"/>
    <x v="5"/>
  </r>
  <r>
    <x v="4"/>
    <x v="2"/>
    <n v="53"/>
    <n v="14803.83"/>
    <n v="5319"/>
    <n v="0"/>
    <d v="2019-02-03T00:00:00"/>
    <x v="24"/>
    <x v="3"/>
    <x v="3"/>
    <x v="0"/>
    <x v="4"/>
    <x v="0"/>
  </r>
  <r>
    <x v="15"/>
    <x v="1"/>
    <n v="2"/>
    <n v="2016613.98"/>
    <n v="692613"/>
    <n v="0"/>
    <d v="2020-02-16T00:00:00"/>
    <x v="34"/>
    <x v="0"/>
    <x v="1"/>
    <x v="0"/>
    <x v="15"/>
    <x v="3"/>
  </r>
  <r>
    <x v="1"/>
    <x v="2"/>
    <n v="12"/>
    <n v="1447341.11"/>
    <n v="115289"/>
    <n v="0"/>
    <d v="2018-04-22T00:00:00"/>
    <x v="1"/>
    <x v="1"/>
    <x v="2"/>
    <x v="1"/>
    <x v="1"/>
    <x v="1"/>
  </r>
  <r>
    <x v="2"/>
    <x v="1"/>
    <n v="4"/>
    <n v="244.56"/>
    <n v="48"/>
    <n v="0"/>
    <d v="2020-03-01T00:00:00"/>
    <x v="0"/>
    <x v="0"/>
    <x v="1"/>
    <x v="0"/>
    <x v="2"/>
    <x v="0"/>
  </r>
  <r>
    <x v="7"/>
    <x v="1"/>
    <n v="41"/>
    <n v="0"/>
    <n v="0"/>
    <n v="0"/>
    <d v="2020-11-15T00:00:00"/>
    <x v="41"/>
    <x v="8"/>
    <x v="1"/>
    <x v="1"/>
    <x v="7"/>
    <x v="0"/>
  </r>
  <r>
    <x v="21"/>
    <x v="1"/>
    <n v="28"/>
    <n v="40223.129999999997"/>
    <n v="8198"/>
    <n v="0"/>
    <d v="2020-08-16T00:00:00"/>
    <x v="30"/>
    <x v="11"/>
    <x v="1"/>
    <x v="1"/>
    <x v="21"/>
    <x v="0"/>
  </r>
  <r>
    <x v="13"/>
    <x v="1"/>
    <n v="39"/>
    <n v="12998.16"/>
    <n v="205"/>
    <n v="0"/>
    <d v="2020-11-01T00:00:00"/>
    <x v="44"/>
    <x v="4"/>
    <x v="1"/>
    <x v="1"/>
    <x v="13"/>
    <x v="0"/>
  </r>
  <r>
    <x v="5"/>
    <x v="2"/>
    <n v="13"/>
    <n v="4356"/>
    <n v="185"/>
    <n v="0"/>
    <d v="2018-04-29T00:00:00"/>
    <x v="47"/>
    <x v="1"/>
    <x v="2"/>
    <x v="1"/>
    <x v="5"/>
    <x v="0"/>
  </r>
  <r>
    <x v="4"/>
    <x v="3"/>
    <n v="21"/>
    <n v="7790.07"/>
    <n v="2044"/>
    <n v="0"/>
    <d v="2019-06-30T00:00:00"/>
    <x v="31"/>
    <x v="7"/>
    <x v="3"/>
    <x v="1"/>
    <x v="4"/>
    <x v="0"/>
  </r>
  <r>
    <x v="25"/>
    <x v="3"/>
    <n v="14"/>
    <n v="0"/>
    <n v="0"/>
    <n v="0"/>
    <d v="2019-05-12T00:00:00"/>
    <x v="48"/>
    <x v="5"/>
    <x v="3"/>
    <x v="1"/>
    <x v="25"/>
    <x v="0"/>
  </r>
  <r>
    <x v="7"/>
    <x v="3"/>
    <n v="3"/>
    <n v="29.43"/>
    <n v="1"/>
    <n v="0"/>
    <d v="2019-02-24T00:00:00"/>
    <x v="27"/>
    <x v="0"/>
    <x v="3"/>
    <x v="0"/>
    <x v="7"/>
    <x v="0"/>
  </r>
  <r>
    <x v="19"/>
    <x v="0"/>
    <n v="4"/>
    <n v="1658912.28"/>
    <n v="308097"/>
    <n v="3958913"/>
    <d v="2021-02-28T00:00:00"/>
    <x v="0"/>
    <x v="0"/>
    <x v="0"/>
    <x v="0"/>
    <x v="19"/>
    <x v="4"/>
  </r>
  <r>
    <x v="22"/>
    <x v="2"/>
    <n v="7"/>
    <n v="820752.22"/>
    <n v="275013"/>
    <n v="0"/>
    <d v="2018-03-18T00:00:00"/>
    <x v="16"/>
    <x v="9"/>
    <x v="2"/>
    <x v="1"/>
    <x v="22"/>
    <x v="5"/>
  </r>
  <r>
    <x v="22"/>
    <x v="2"/>
    <n v="21"/>
    <n v="795088.14"/>
    <n v="267929"/>
    <n v="0"/>
    <d v="2018-06-24T00:00:00"/>
    <x v="15"/>
    <x v="7"/>
    <x v="2"/>
    <x v="1"/>
    <x v="22"/>
    <x v="5"/>
  </r>
  <r>
    <x v="8"/>
    <x v="2"/>
    <n v="38"/>
    <n v="0"/>
    <n v="0"/>
    <n v="0"/>
    <d v="2018-10-21T00:00:00"/>
    <x v="33"/>
    <x v="4"/>
    <x v="2"/>
    <x v="1"/>
    <x v="8"/>
    <x v="0"/>
  </r>
  <r>
    <x v="5"/>
    <x v="1"/>
    <n v="33"/>
    <n v="5623.82"/>
    <n v="211"/>
    <n v="0"/>
    <d v="2020-09-20T00:00:00"/>
    <x v="51"/>
    <x v="6"/>
    <x v="1"/>
    <x v="1"/>
    <x v="5"/>
    <x v="0"/>
  </r>
  <r>
    <x v="9"/>
    <x v="3"/>
    <n v="50"/>
    <n v="0.01"/>
    <n v="1"/>
    <n v="0"/>
    <d v="2020-01-19T00:00:00"/>
    <x v="14"/>
    <x v="3"/>
    <x v="1"/>
    <x v="0"/>
    <x v="9"/>
    <x v="0"/>
  </r>
  <r>
    <x v="4"/>
    <x v="1"/>
    <n v="35"/>
    <n v="105378.75"/>
    <n v="22163"/>
    <n v="0"/>
    <d v="2020-10-04T00:00:00"/>
    <x v="43"/>
    <x v="4"/>
    <x v="1"/>
    <x v="1"/>
    <x v="4"/>
    <x v="0"/>
  </r>
  <r>
    <x v="19"/>
    <x v="1"/>
    <n v="8"/>
    <n v="1889396.59"/>
    <n v="445400"/>
    <n v="0"/>
    <d v="2020-03-29T00:00:00"/>
    <x v="42"/>
    <x v="9"/>
    <x v="1"/>
    <x v="1"/>
    <x v="19"/>
    <x v="4"/>
  </r>
  <r>
    <x v="23"/>
    <x v="4"/>
    <n v="49"/>
    <n v="100251.81"/>
    <n v="13016"/>
    <n v="0"/>
    <d v="2018-01-07T00:00:00"/>
    <x v="3"/>
    <x v="3"/>
    <x v="2"/>
    <x v="0"/>
    <x v="23"/>
    <x v="0"/>
  </r>
  <r>
    <x v="22"/>
    <x v="2"/>
    <n v="48"/>
    <n v="629473.09"/>
    <n v="190873"/>
    <n v="0"/>
    <d v="2018-12-30T00:00:00"/>
    <x v="2"/>
    <x v="2"/>
    <x v="2"/>
    <x v="1"/>
    <x v="22"/>
    <x v="5"/>
  </r>
  <r>
    <x v="14"/>
    <x v="3"/>
    <n v="13"/>
    <n v="115694.9"/>
    <n v="6610"/>
    <n v="0"/>
    <d v="2019-05-05T00:00:00"/>
    <x v="4"/>
    <x v="1"/>
    <x v="3"/>
    <x v="1"/>
    <x v="14"/>
    <x v="0"/>
  </r>
  <r>
    <x v="23"/>
    <x v="2"/>
    <n v="47"/>
    <n v="138179.92000000001"/>
    <n v="40740"/>
    <n v="0"/>
    <d v="2018-12-23T00:00:00"/>
    <x v="46"/>
    <x v="2"/>
    <x v="2"/>
    <x v="1"/>
    <x v="23"/>
    <x v="0"/>
  </r>
  <r>
    <x v="23"/>
    <x v="2"/>
    <n v="49"/>
    <n v="121395.49"/>
    <n v="40760"/>
    <n v="0"/>
    <d v="2019-01-06T00:00:00"/>
    <x v="3"/>
    <x v="3"/>
    <x v="3"/>
    <x v="0"/>
    <x v="23"/>
    <x v="0"/>
  </r>
  <r>
    <x v="12"/>
    <x v="2"/>
    <n v="6"/>
    <n v="11556729.140000001"/>
    <n v="1445753"/>
    <n v="0"/>
    <d v="2018-03-11T00:00:00"/>
    <x v="39"/>
    <x v="9"/>
    <x v="2"/>
    <x v="1"/>
    <x v="12"/>
    <x v="2"/>
  </r>
  <r>
    <x v="11"/>
    <x v="1"/>
    <n v="14"/>
    <n v="183944"/>
    <n v="1904"/>
    <n v="0"/>
    <d v="2020-05-10T00:00:00"/>
    <x v="48"/>
    <x v="5"/>
    <x v="1"/>
    <x v="1"/>
    <x v="11"/>
    <x v="0"/>
  </r>
  <r>
    <x v="7"/>
    <x v="3"/>
    <n v="49"/>
    <n v="9641.25"/>
    <n v="9"/>
    <n v="0"/>
    <d v="2020-01-12T00:00:00"/>
    <x v="9"/>
    <x v="3"/>
    <x v="1"/>
    <x v="0"/>
    <x v="7"/>
    <x v="0"/>
  </r>
  <r>
    <x v="6"/>
    <x v="3"/>
    <n v="1"/>
    <n v="-74.989999999999995"/>
    <n v="0"/>
    <n v="0"/>
    <d v="2019-02-10T00:00:00"/>
    <x v="29"/>
    <x v="0"/>
    <x v="3"/>
    <x v="0"/>
    <x v="6"/>
    <x v="0"/>
  </r>
  <r>
    <x v="17"/>
    <x v="2"/>
    <n v="4"/>
    <n v="0"/>
    <n v="0"/>
    <n v="0"/>
    <d v="2018-02-25T00:00:00"/>
    <x v="27"/>
    <x v="0"/>
    <x v="2"/>
    <x v="0"/>
    <x v="17"/>
    <x v="0"/>
  </r>
  <r>
    <x v="5"/>
    <x v="1"/>
    <n v="17"/>
    <n v="2665.82"/>
    <n v="95"/>
    <n v="0"/>
    <d v="2020-05-31T00:00:00"/>
    <x v="20"/>
    <x v="5"/>
    <x v="1"/>
    <x v="1"/>
    <x v="5"/>
    <x v="0"/>
  </r>
  <r>
    <x v="12"/>
    <x v="3"/>
    <n v="6"/>
    <n v="11447832.699999999"/>
    <n v="1484831"/>
    <n v="0"/>
    <d v="2019-03-17T00:00:00"/>
    <x v="16"/>
    <x v="9"/>
    <x v="3"/>
    <x v="1"/>
    <x v="12"/>
    <x v="2"/>
  </r>
  <r>
    <x v="15"/>
    <x v="4"/>
    <n v="50"/>
    <n v="1890660.85"/>
    <n v="660728"/>
    <n v="0"/>
    <d v="2018-01-14T00:00:00"/>
    <x v="9"/>
    <x v="3"/>
    <x v="2"/>
    <x v="0"/>
    <x v="15"/>
    <x v="3"/>
  </r>
  <r>
    <x v="8"/>
    <x v="3"/>
    <n v="28"/>
    <n v="0"/>
    <n v="0"/>
    <n v="0"/>
    <d v="2019-08-18T00:00:00"/>
    <x v="30"/>
    <x v="11"/>
    <x v="3"/>
    <x v="1"/>
    <x v="8"/>
    <x v="0"/>
  </r>
  <r>
    <x v="7"/>
    <x v="1"/>
    <n v="31"/>
    <n v="9641.25"/>
    <n v="9"/>
    <n v="0"/>
    <d v="2020-09-06T00:00:00"/>
    <x v="32"/>
    <x v="6"/>
    <x v="1"/>
    <x v="1"/>
    <x v="7"/>
    <x v="0"/>
  </r>
  <r>
    <x v="4"/>
    <x v="2"/>
    <n v="15"/>
    <n v="5925.44"/>
    <n v="938"/>
    <n v="0"/>
    <d v="2018-05-13T00:00:00"/>
    <x v="48"/>
    <x v="5"/>
    <x v="2"/>
    <x v="1"/>
    <x v="4"/>
    <x v="0"/>
  </r>
  <r>
    <x v="12"/>
    <x v="3"/>
    <n v="50"/>
    <n v="7599358.7800000003"/>
    <n v="1075760"/>
    <n v="0"/>
    <d v="2020-01-19T00:00:00"/>
    <x v="14"/>
    <x v="3"/>
    <x v="1"/>
    <x v="0"/>
    <x v="12"/>
    <x v="2"/>
  </r>
  <r>
    <x v="19"/>
    <x v="2"/>
    <n v="25"/>
    <n v="2451472.15"/>
    <n v="598622"/>
    <n v="0"/>
    <d v="2018-07-22T00:00:00"/>
    <x v="22"/>
    <x v="10"/>
    <x v="2"/>
    <x v="1"/>
    <x v="19"/>
    <x v="4"/>
  </r>
  <r>
    <x v="13"/>
    <x v="1"/>
    <n v="5"/>
    <n v="2360.9499999999998"/>
    <n v="39"/>
    <n v="0"/>
    <d v="2020-03-08T00:00:00"/>
    <x v="39"/>
    <x v="9"/>
    <x v="1"/>
    <x v="1"/>
    <x v="13"/>
    <x v="0"/>
  </r>
  <r>
    <x v="8"/>
    <x v="3"/>
    <n v="26"/>
    <n v="0"/>
    <n v="0"/>
    <n v="0"/>
    <d v="2019-08-04T00:00:00"/>
    <x v="26"/>
    <x v="10"/>
    <x v="3"/>
    <x v="1"/>
    <x v="8"/>
    <x v="0"/>
  </r>
  <r>
    <x v="4"/>
    <x v="1"/>
    <n v="4"/>
    <n v="5747.56"/>
    <n v="1154"/>
    <n v="0"/>
    <d v="2020-03-01T00:00:00"/>
    <x v="0"/>
    <x v="0"/>
    <x v="1"/>
    <x v="0"/>
    <x v="4"/>
    <x v="0"/>
  </r>
  <r>
    <x v="4"/>
    <x v="2"/>
    <n v="43"/>
    <n v="17159.580000000002"/>
    <n v="7717"/>
    <n v="0"/>
    <d v="2018-11-25T00:00:00"/>
    <x v="50"/>
    <x v="8"/>
    <x v="2"/>
    <x v="1"/>
    <x v="4"/>
    <x v="0"/>
  </r>
  <r>
    <x v="6"/>
    <x v="1"/>
    <n v="23"/>
    <n v="3670"/>
    <n v="60"/>
    <n v="0"/>
    <d v="2020-07-12T00:00:00"/>
    <x v="17"/>
    <x v="10"/>
    <x v="1"/>
    <x v="1"/>
    <x v="6"/>
    <x v="0"/>
  </r>
  <r>
    <x v="0"/>
    <x v="1"/>
    <n v="47"/>
    <n v="28972.66"/>
    <n v="2374"/>
    <n v="0"/>
    <d v="2020-12-27T00:00:00"/>
    <x v="2"/>
    <x v="2"/>
    <x v="1"/>
    <x v="1"/>
    <x v="0"/>
    <x v="0"/>
  </r>
  <r>
    <x v="14"/>
    <x v="2"/>
    <n v="30"/>
    <n v="34051.730000000003"/>
    <n v="1831"/>
    <n v="0"/>
    <d v="2018-08-26T00:00:00"/>
    <x v="18"/>
    <x v="11"/>
    <x v="2"/>
    <x v="1"/>
    <x v="14"/>
    <x v="0"/>
  </r>
  <r>
    <x v="20"/>
    <x v="2"/>
    <n v="13"/>
    <n v="7900.49"/>
    <n v="122"/>
    <n v="0"/>
    <d v="2018-04-29T00:00:00"/>
    <x v="47"/>
    <x v="1"/>
    <x v="2"/>
    <x v="1"/>
    <x v="20"/>
    <x v="0"/>
  </r>
  <r>
    <x v="13"/>
    <x v="2"/>
    <n v="2"/>
    <n v="729.4"/>
    <n v="14"/>
    <n v="0"/>
    <d v="2018-02-11T00:00:00"/>
    <x v="29"/>
    <x v="0"/>
    <x v="2"/>
    <x v="0"/>
    <x v="13"/>
    <x v="0"/>
  </r>
  <r>
    <x v="9"/>
    <x v="1"/>
    <n v="2"/>
    <n v="-0.01"/>
    <n v="-1"/>
    <n v="0"/>
    <d v="2020-02-16T00:00:00"/>
    <x v="34"/>
    <x v="0"/>
    <x v="1"/>
    <x v="0"/>
    <x v="9"/>
    <x v="0"/>
  </r>
  <r>
    <x v="13"/>
    <x v="2"/>
    <n v="16"/>
    <n v="2038.49"/>
    <n v="29"/>
    <n v="0"/>
    <d v="2018-05-20T00:00:00"/>
    <x v="21"/>
    <x v="5"/>
    <x v="2"/>
    <x v="1"/>
    <x v="13"/>
    <x v="0"/>
  </r>
  <r>
    <x v="10"/>
    <x v="1"/>
    <n v="17"/>
    <n v="557.71"/>
    <n v="17"/>
    <n v="0"/>
    <d v="2020-05-31T00:00:00"/>
    <x v="20"/>
    <x v="5"/>
    <x v="1"/>
    <x v="1"/>
    <x v="10"/>
    <x v="0"/>
  </r>
  <r>
    <x v="9"/>
    <x v="2"/>
    <n v="13"/>
    <n v="319129.87"/>
    <n v="17955"/>
    <n v="0"/>
    <d v="2018-04-29T00:00:00"/>
    <x v="47"/>
    <x v="1"/>
    <x v="2"/>
    <x v="1"/>
    <x v="9"/>
    <x v="0"/>
  </r>
  <r>
    <x v="19"/>
    <x v="3"/>
    <n v="5"/>
    <n v="1123063.6499999999"/>
    <n v="259100"/>
    <n v="0"/>
    <d v="2019-03-10T00:00:00"/>
    <x v="39"/>
    <x v="9"/>
    <x v="3"/>
    <x v="1"/>
    <x v="19"/>
    <x v="4"/>
  </r>
  <r>
    <x v="22"/>
    <x v="1"/>
    <n v="29"/>
    <n v="1188777.8"/>
    <n v="365290"/>
    <n v="0"/>
    <d v="2020-08-23T00:00:00"/>
    <x v="18"/>
    <x v="11"/>
    <x v="1"/>
    <x v="1"/>
    <x v="22"/>
    <x v="5"/>
  </r>
  <r>
    <x v="8"/>
    <x v="2"/>
    <n v="10"/>
    <n v="-19.96"/>
    <n v="-2"/>
    <n v="0"/>
    <d v="2018-04-08T00:00:00"/>
    <x v="45"/>
    <x v="1"/>
    <x v="2"/>
    <x v="1"/>
    <x v="8"/>
    <x v="0"/>
  </r>
  <r>
    <x v="18"/>
    <x v="2"/>
    <n v="45"/>
    <n v="29953.89"/>
    <n v="4514"/>
    <n v="0"/>
    <d v="2018-12-09T00:00:00"/>
    <x v="35"/>
    <x v="2"/>
    <x v="2"/>
    <x v="1"/>
    <x v="18"/>
    <x v="0"/>
  </r>
  <r>
    <x v="1"/>
    <x v="3"/>
    <n v="16"/>
    <n v="1419923.14"/>
    <n v="121348"/>
    <n v="0"/>
    <d v="2019-05-26T00:00:00"/>
    <x v="6"/>
    <x v="5"/>
    <x v="3"/>
    <x v="1"/>
    <x v="1"/>
    <x v="1"/>
  </r>
  <r>
    <x v="4"/>
    <x v="2"/>
    <n v="33"/>
    <n v="6959.48"/>
    <n v="1269"/>
    <n v="0"/>
    <d v="2018-09-16T00:00:00"/>
    <x v="37"/>
    <x v="6"/>
    <x v="2"/>
    <x v="1"/>
    <x v="4"/>
    <x v="0"/>
  </r>
  <r>
    <x v="18"/>
    <x v="2"/>
    <n v="11"/>
    <n v="23869"/>
    <n v="4048"/>
    <n v="0"/>
    <d v="2018-04-15T00:00:00"/>
    <x v="12"/>
    <x v="1"/>
    <x v="2"/>
    <x v="1"/>
    <x v="18"/>
    <x v="0"/>
  </r>
  <r>
    <x v="12"/>
    <x v="3"/>
    <n v="11"/>
    <n v="15769249.43"/>
    <n v="1996508"/>
    <n v="0"/>
    <d v="2019-04-21T00:00:00"/>
    <x v="1"/>
    <x v="1"/>
    <x v="3"/>
    <x v="1"/>
    <x v="12"/>
    <x v="2"/>
  </r>
  <r>
    <x v="19"/>
    <x v="2"/>
    <n v="22"/>
    <n v="2856871.97"/>
    <n v="675484"/>
    <n v="0"/>
    <d v="2018-07-01T00:00:00"/>
    <x v="31"/>
    <x v="7"/>
    <x v="2"/>
    <x v="1"/>
    <x v="19"/>
    <x v="4"/>
  </r>
  <r>
    <x v="12"/>
    <x v="3"/>
    <n v="1"/>
    <n v="8038487.75"/>
    <n v="1109841"/>
    <n v="0"/>
    <d v="2019-02-10T00:00:00"/>
    <x v="29"/>
    <x v="0"/>
    <x v="3"/>
    <x v="0"/>
    <x v="12"/>
    <x v="2"/>
  </r>
  <r>
    <x v="6"/>
    <x v="3"/>
    <n v="50"/>
    <n v="-150"/>
    <n v="-1"/>
    <n v="0"/>
    <d v="2020-01-19T00:00:00"/>
    <x v="14"/>
    <x v="3"/>
    <x v="1"/>
    <x v="0"/>
    <x v="6"/>
    <x v="0"/>
  </r>
  <r>
    <x v="11"/>
    <x v="2"/>
    <n v="5"/>
    <n v="2744.25"/>
    <n v="7"/>
    <n v="0"/>
    <d v="2018-03-04T00:00:00"/>
    <x v="0"/>
    <x v="0"/>
    <x v="2"/>
    <x v="0"/>
    <x v="11"/>
    <x v="0"/>
  </r>
  <r>
    <x v="12"/>
    <x v="1"/>
    <n v="5"/>
    <n v="11849529.25"/>
    <n v="1592763"/>
    <n v="0"/>
    <d v="2020-03-08T00:00:00"/>
    <x v="39"/>
    <x v="9"/>
    <x v="1"/>
    <x v="1"/>
    <x v="12"/>
    <x v="2"/>
  </r>
  <r>
    <x v="14"/>
    <x v="4"/>
    <n v="49"/>
    <n v="844.13"/>
    <n v="22"/>
    <n v="0"/>
    <d v="2018-01-07T00:00:00"/>
    <x v="3"/>
    <x v="3"/>
    <x v="2"/>
    <x v="0"/>
    <x v="14"/>
    <x v="0"/>
  </r>
  <r>
    <x v="20"/>
    <x v="1"/>
    <n v="25"/>
    <n v="7914.21"/>
    <n v="112"/>
    <n v="0"/>
    <d v="2020-07-26T00:00:00"/>
    <x v="40"/>
    <x v="10"/>
    <x v="1"/>
    <x v="1"/>
    <x v="20"/>
    <x v="0"/>
  </r>
  <r>
    <x v="8"/>
    <x v="2"/>
    <n v="21"/>
    <n v="0.01"/>
    <n v="1"/>
    <n v="0"/>
    <d v="2018-06-24T00:00:00"/>
    <x v="15"/>
    <x v="7"/>
    <x v="2"/>
    <x v="1"/>
    <x v="8"/>
    <x v="0"/>
  </r>
  <r>
    <x v="22"/>
    <x v="3"/>
    <n v="17"/>
    <n v="834069"/>
    <n v="276243"/>
    <n v="0"/>
    <d v="2019-06-02T00:00:00"/>
    <x v="20"/>
    <x v="5"/>
    <x v="3"/>
    <x v="1"/>
    <x v="22"/>
    <x v="5"/>
  </r>
  <r>
    <x v="25"/>
    <x v="2"/>
    <n v="33"/>
    <n v="1199.8399999999999"/>
    <n v="16"/>
    <n v="0"/>
    <d v="2018-09-16T00:00:00"/>
    <x v="37"/>
    <x v="6"/>
    <x v="2"/>
    <x v="1"/>
    <x v="25"/>
    <x v="0"/>
  </r>
  <r>
    <x v="14"/>
    <x v="1"/>
    <n v="9"/>
    <n v="121507.4"/>
    <n v="10580"/>
    <n v="0"/>
    <d v="2020-04-05T00:00:00"/>
    <x v="45"/>
    <x v="1"/>
    <x v="1"/>
    <x v="1"/>
    <x v="14"/>
    <x v="0"/>
  </r>
  <r>
    <x v="13"/>
    <x v="4"/>
    <n v="50"/>
    <n v="54.6"/>
    <n v="2"/>
    <n v="0"/>
    <d v="2018-01-14T00:00:00"/>
    <x v="9"/>
    <x v="3"/>
    <x v="2"/>
    <x v="0"/>
    <x v="13"/>
    <x v="0"/>
  </r>
  <r>
    <x v="23"/>
    <x v="2"/>
    <n v="52"/>
    <n v="152713.31"/>
    <n v="48751"/>
    <n v="0"/>
    <d v="2019-01-27T00:00:00"/>
    <x v="19"/>
    <x v="3"/>
    <x v="3"/>
    <x v="0"/>
    <x v="23"/>
    <x v="0"/>
  </r>
  <r>
    <x v="25"/>
    <x v="3"/>
    <n v="12"/>
    <n v="165.36"/>
    <n v="2"/>
    <n v="0"/>
    <d v="2019-04-28T00:00:00"/>
    <x v="47"/>
    <x v="1"/>
    <x v="3"/>
    <x v="1"/>
    <x v="25"/>
    <x v="0"/>
  </r>
  <r>
    <x v="5"/>
    <x v="1"/>
    <n v="1"/>
    <n v="2436.5100000000002"/>
    <n v="71"/>
    <n v="0"/>
    <d v="2020-02-09T00:00:00"/>
    <x v="29"/>
    <x v="0"/>
    <x v="1"/>
    <x v="0"/>
    <x v="5"/>
    <x v="0"/>
  </r>
  <r>
    <x v="0"/>
    <x v="2"/>
    <n v="12"/>
    <n v="49603.519999999997"/>
    <n v="4979"/>
    <n v="0"/>
    <d v="2018-04-22T00:00:00"/>
    <x v="1"/>
    <x v="1"/>
    <x v="2"/>
    <x v="1"/>
    <x v="0"/>
    <x v="0"/>
  </r>
  <r>
    <x v="22"/>
    <x v="2"/>
    <n v="24"/>
    <n v="774201.5"/>
    <n v="262440"/>
    <n v="0"/>
    <d v="2018-07-15T00:00:00"/>
    <x v="17"/>
    <x v="10"/>
    <x v="2"/>
    <x v="1"/>
    <x v="22"/>
    <x v="5"/>
  </r>
  <r>
    <x v="23"/>
    <x v="3"/>
    <n v="46"/>
    <n v="147817.71"/>
    <n v="49619"/>
    <n v="0"/>
    <d v="2019-12-22T00:00:00"/>
    <x v="46"/>
    <x v="2"/>
    <x v="3"/>
    <x v="1"/>
    <x v="23"/>
    <x v="0"/>
  </r>
  <r>
    <x v="2"/>
    <x v="2"/>
    <n v="8"/>
    <n v="0"/>
    <n v="0"/>
    <n v="0"/>
    <d v="2018-03-25T00:00:00"/>
    <x v="36"/>
    <x v="9"/>
    <x v="2"/>
    <x v="1"/>
    <x v="2"/>
    <x v="0"/>
  </r>
  <r>
    <x v="0"/>
    <x v="1"/>
    <n v="46"/>
    <n v="43180.27"/>
    <n v="3565"/>
    <n v="0"/>
    <d v="2020-12-20T00:00:00"/>
    <x v="46"/>
    <x v="2"/>
    <x v="1"/>
    <x v="1"/>
    <x v="0"/>
    <x v="0"/>
  </r>
  <r>
    <x v="12"/>
    <x v="2"/>
    <n v="9"/>
    <n v="13024932.6"/>
    <n v="1581378"/>
    <n v="0"/>
    <d v="2018-04-01T00:00:00"/>
    <x v="42"/>
    <x v="9"/>
    <x v="2"/>
    <x v="1"/>
    <x v="12"/>
    <x v="2"/>
  </r>
  <r>
    <x v="5"/>
    <x v="1"/>
    <n v="19"/>
    <n v="2882.71"/>
    <n v="101"/>
    <n v="0"/>
    <d v="2020-06-14T00:00:00"/>
    <x v="10"/>
    <x v="7"/>
    <x v="1"/>
    <x v="1"/>
    <x v="5"/>
    <x v="0"/>
  </r>
  <r>
    <x v="24"/>
    <x v="0"/>
    <n v="1"/>
    <n v="-14.75"/>
    <n v="-5"/>
    <n v="0"/>
    <d v="2021-02-07T00:00:00"/>
    <x v="29"/>
    <x v="0"/>
    <x v="0"/>
    <x v="0"/>
    <x v="24"/>
    <x v="0"/>
  </r>
  <r>
    <x v="15"/>
    <x v="1"/>
    <n v="25"/>
    <n v="3718031.68"/>
    <n v="953195"/>
    <n v="0"/>
    <d v="2020-07-26T00:00:00"/>
    <x v="40"/>
    <x v="10"/>
    <x v="1"/>
    <x v="1"/>
    <x v="15"/>
    <x v="3"/>
  </r>
  <r>
    <x v="1"/>
    <x v="2"/>
    <n v="49"/>
    <n v="1322337.52"/>
    <n v="113675"/>
    <n v="0"/>
    <d v="2019-01-06T00:00:00"/>
    <x v="3"/>
    <x v="3"/>
    <x v="3"/>
    <x v="0"/>
    <x v="1"/>
    <x v="1"/>
  </r>
  <r>
    <x v="12"/>
    <x v="2"/>
    <n v="25"/>
    <n v="16610632.32"/>
    <n v="1742183"/>
    <n v="0"/>
    <d v="2018-07-22T00:00:00"/>
    <x v="22"/>
    <x v="10"/>
    <x v="2"/>
    <x v="1"/>
    <x v="12"/>
    <x v="2"/>
  </r>
  <r>
    <x v="23"/>
    <x v="2"/>
    <n v="21"/>
    <n v="298344.90000000002"/>
    <n v="32545"/>
    <n v="0"/>
    <d v="2018-06-24T00:00:00"/>
    <x v="15"/>
    <x v="7"/>
    <x v="2"/>
    <x v="1"/>
    <x v="23"/>
    <x v="0"/>
  </r>
  <r>
    <x v="5"/>
    <x v="3"/>
    <n v="50"/>
    <n v="719.43"/>
    <n v="25"/>
    <n v="0"/>
    <d v="2020-01-19T00:00:00"/>
    <x v="14"/>
    <x v="3"/>
    <x v="1"/>
    <x v="0"/>
    <x v="5"/>
    <x v="0"/>
  </r>
  <r>
    <x v="18"/>
    <x v="2"/>
    <n v="53"/>
    <n v="44681.02"/>
    <n v="5878"/>
    <n v="0"/>
    <d v="2019-02-03T00:00:00"/>
    <x v="24"/>
    <x v="3"/>
    <x v="3"/>
    <x v="0"/>
    <x v="18"/>
    <x v="0"/>
  </r>
  <r>
    <x v="12"/>
    <x v="3"/>
    <n v="40"/>
    <n v="11034394.279999999"/>
    <n v="1488259"/>
    <n v="0"/>
    <d v="2019-11-10T00:00:00"/>
    <x v="11"/>
    <x v="8"/>
    <x v="3"/>
    <x v="1"/>
    <x v="12"/>
    <x v="2"/>
  </r>
  <r>
    <x v="12"/>
    <x v="2"/>
    <n v="31"/>
    <n v="14636590.42"/>
    <n v="1696919"/>
    <n v="0"/>
    <d v="2018-09-02T00:00:00"/>
    <x v="23"/>
    <x v="11"/>
    <x v="2"/>
    <x v="1"/>
    <x v="12"/>
    <x v="2"/>
  </r>
  <r>
    <x v="14"/>
    <x v="1"/>
    <n v="7"/>
    <n v="107410.14"/>
    <n v="10721"/>
    <n v="0"/>
    <d v="2020-03-22T00:00:00"/>
    <x v="36"/>
    <x v="9"/>
    <x v="1"/>
    <x v="1"/>
    <x v="14"/>
    <x v="0"/>
  </r>
  <r>
    <x v="2"/>
    <x v="2"/>
    <n v="15"/>
    <n v="-4.8"/>
    <n v="-4"/>
    <n v="0"/>
    <d v="2018-05-13T00:00:00"/>
    <x v="48"/>
    <x v="5"/>
    <x v="2"/>
    <x v="1"/>
    <x v="2"/>
    <x v="0"/>
  </r>
  <r>
    <x v="8"/>
    <x v="3"/>
    <n v="12"/>
    <n v="0"/>
    <n v="0"/>
    <n v="0"/>
    <d v="2019-04-28T00:00:00"/>
    <x v="47"/>
    <x v="1"/>
    <x v="3"/>
    <x v="1"/>
    <x v="8"/>
    <x v="0"/>
  </r>
  <r>
    <x v="12"/>
    <x v="0"/>
    <n v="3"/>
    <n v="10127072.970000001"/>
    <n v="841003"/>
    <n v="7479242"/>
    <d v="2021-02-21T00:00:00"/>
    <x v="27"/>
    <x v="0"/>
    <x v="0"/>
    <x v="0"/>
    <x v="12"/>
    <x v="2"/>
  </r>
  <r>
    <x v="20"/>
    <x v="0"/>
    <n v="2"/>
    <n v="8082.32"/>
    <n v="113"/>
    <n v="435"/>
    <d v="2021-02-14T00:00:00"/>
    <x v="34"/>
    <x v="0"/>
    <x v="0"/>
    <x v="0"/>
    <x v="20"/>
    <x v="0"/>
  </r>
  <r>
    <x v="9"/>
    <x v="1"/>
    <n v="51"/>
    <n v="0"/>
    <n v="0"/>
    <n v="2"/>
    <d v="2021-01-24T00:00:00"/>
    <x v="19"/>
    <x v="3"/>
    <x v="0"/>
    <x v="0"/>
    <x v="9"/>
    <x v="0"/>
  </r>
  <r>
    <x v="2"/>
    <x v="3"/>
    <n v="38"/>
    <n v="-154.22"/>
    <n v="-22"/>
    <n v="0"/>
    <d v="2019-10-27T00:00:00"/>
    <x v="49"/>
    <x v="4"/>
    <x v="3"/>
    <x v="1"/>
    <x v="2"/>
    <x v="0"/>
  </r>
  <r>
    <x v="15"/>
    <x v="1"/>
    <n v="8"/>
    <n v="3612935.56"/>
    <n v="1073384"/>
    <n v="0"/>
    <d v="2020-03-29T00:00:00"/>
    <x v="42"/>
    <x v="9"/>
    <x v="1"/>
    <x v="1"/>
    <x v="15"/>
    <x v="3"/>
  </r>
  <r>
    <x v="11"/>
    <x v="1"/>
    <n v="21"/>
    <n v="184044.2"/>
    <n v="1917"/>
    <n v="0"/>
    <d v="2020-06-28T00:00:00"/>
    <x v="31"/>
    <x v="7"/>
    <x v="1"/>
    <x v="1"/>
    <x v="11"/>
    <x v="0"/>
  </r>
  <r>
    <x v="19"/>
    <x v="3"/>
    <n v="11"/>
    <n v="2396548.5"/>
    <n v="548748"/>
    <n v="0"/>
    <d v="2019-04-21T00:00:00"/>
    <x v="1"/>
    <x v="1"/>
    <x v="3"/>
    <x v="1"/>
    <x v="19"/>
    <x v="4"/>
  </r>
  <r>
    <x v="1"/>
    <x v="1"/>
    <n v="19"/>
    <n v="2230207.13"/>
    <n v="197269"/>
    <n v="0"/>
    <d v="2020-06-14T00:00:00"/>
    <x v="10"/>
    <x v="7"/>
    <x v="1"/>
    <x v="1"/>
    <x v="1"/>
    <x v="1"/>
  </r>
  <r>
    <x v="26"/>
    <x v="1"/>
    <n v="5"/>
    <n v="0"/>
    <n v="0"/>
    <n v="0"/>
    <d v="2020-03-08T00:00:00"/>
    <x v="39"/>
    <x v="9"/>
    <x v="1"/>
    <x v="1"/>
    <x v="26"/>
    <x v="0"/>
  </r>
  <r>
    <x v="21"/>
    <x v="2"/>
    <n v="47"/>
    <n v="9341.61"/>
    <n v="3107"/>
    <n v="0"/>
    <d v="2018-12-23T00:00:00"/>
    <x v="46"/>
    <x v="2"/>
    <x v="2"/>
    <x v="1"/>
    <x v="21"/>
    <x v="0"/>
  </r>
  <r>
    <x v="21"/>
    <x v="2"/>
    <n v="39"/>
    <n v="13340.28"/>
    <n v="4232"/>
    <n v="0"/>
    <d v="2018-10-28T00:00:00"/>
    <x v="49"/>
    <x v="4"/>
    <x v="2"/>
    <x v="1"/>
    <x v="21"/>
    <x v="0"/>
  </r>
  <r>
    <x v="5"/>
    <x v="2"/>
    <n v="39"/>
    <n v="9262.18"/>
    <n v="368"/>
    <n v="0"/>
    <d v="2018-10-28T00:00:00"/>
    <x v="49"/>
    <x v="4"/>
    <x v="2"/>
    <x v="1"/>
    <x v="5"/>
    <x v="0"/>
  </r>
  <r>
    <x v="0"/>
    <x v="2"/>
    <n v="8"/>
    <n v="52416.99"/>
    <n v="4931"/>
    <n v="0"/>
    <d v="2018-03-25T00:00:00"/>
    <x v="36"/>
    <x v="9"/>
    <x v="2"/>
    <x v="1"/>
    <x v="0"/>
    <x v="0"/>
  </r>
  <r>
    <x v="13"/>
    <x v="1"/>
    <n v="52"/>
    <n v="7391.6"/>
    <n v="110"/>
    <n v="0"/>
    <d v="2021-01-31T00:00:00"/>
    <x v="24"/>
    <x v="3"/>
    <x v="0"/>
    <x v="0"/>
    <x v="13"/>
    <x v="0"/>
  </r>
  <r>
    <x v="19"/>
    <x v="1"/>
    <n v="1"/>
    <n v="1035961.18"/>
    <n v="243020"/>
    <n v="0"/>
    <d v="2020-02-09T00:00:00"/>
    <x v="29"/>
    <x v="0"/>
    <x v="1"/>
    <x v="0"/>
    <x v="19"/>
    <x v="4"/>
  </r>
  <r>
    <x v="3"/>
    <x v="3"/>
    <n v="5"/>
    <n v="832.67"/>
    <n v="-16"/>
    <n v="0"/>
    <d v="2019-03-10T00:00:00"/>
    <x v="39"/>
    <x v="9"/>
    <x v="3"/>
    <x v="1"/>
    <x v="3"/>
    <x v="0"/>
  </r>
  <r>
    <x v="25"/>
    <x v="2"/>
    <n v="9"/>
    <n v="1339.82"/>
    <n v="18"/>
    <n v="0"/>
    <d v="2018-04-01T00:00:00"/>
    <x v="42"/>
    <x v="9"/>
    <x v="2"/>
    <x v="1"/>
    <x v="25"/>
    <x v="0"/>
  </r>
  <r>
    <x v="20"/>
    <x v="2"/>
    <n v="31"/>
    <n v="5953.84"/>
    <n v="91"/>
    <n v="0"/>
    <d v="2018-09-02T00:00:00"/>
    <x v="23"/>
    <x v="11"/>
    <x v="2"/>
    <x v="1"/>
    <x v="20"/>
    <x v="0"/>
  </r>
  <r>
    <x v="20"/>
    <x v="1"/>
    <n v="5"/>
    <n v="5280.77"/>
    <n v="75"/>
    <n v="0"/>
    <d v="2020-03-08T00:00:00"/>
    <x v="39"/>
    <x v="9"/>
    <x v="1"/>
    <x v="1"/>
    <x v="20"/>
    <x v="0"/>
  </r>
  <r>
    <x v="26"/>
    <x v="3"/>
    <n v="7"/>
    <n v="329.32"/>
    <n v="88"/>
    <n v="0"/>
    <d v="2019-03-24T00:00:00"/>
    <x v="36"/>
    <x v="9"/>
    <x v="3"/>
    <x v="1"/>
    <x v="26"/>
    <x v="0"/>
  </r>
  <r>
    <x v="15"/>
    <x v="2"/>
    <n v="24"/>
    <n v="2976677.47"/>
    <n v="814224"/>
    <n v="0"/>
    <d v="2018-07-15T00:00:00"/>
    <x v="17"/>
    <x v="10"/>
    <x v="2"/>
    <x v="1"/>
    <x v="15"/>
    <x v="3"/>
  </r>
  <r>
    <x v="1"/>
    <x v="1"/>
    <n v="10"/>
    <n v="1483543.75"/>
    <n v="133522"/>
    <n v="0"/>
    <d v="2020-04-12T00:00:00"/>
    <x v="12"/>
    <x v="1"/>
    <x v="1"/>
    <x v="1"/>
    <x v="1"/>
    <x v="1"/>
  </r>
  <r>
    <x v="21"/>
    <x v="2"/>
    <n v="26"/>
    <n v="12784.39"/>
    <n v="4209"/>
    <n v="0"/>
    <d v="2018-07-29T00:00:00"/>
    <x v="40"/>
    <x v="10"/>
    <x v="2"/>
    <x v="1"/>
    <x v="21"/>
    <x v="0"/>
  </r>
  <r>
    <x v="6"/>
    <x v="4"/>
    <n v="51"/>
    <n v="200"/>
    <n v="2"/>
    <n v="0"/>
    <d v="2018-01-21T00:00:00"/>
    <x v="14"/>
    <x v="3"/>
    <x v="2"/>
    <x v="0"/>
    <x v="6"/>
    <x v="0"/>
  </r>
  <r>
    <x v="3"/>
    <x v="1"/>
    <n v="41"/>
    <n v="6497.16"/>
    <n v="191"/>
    <n v="0"/>
    <d v="2020-11-15T00:00:00"/>
    <x v="41"/>
    <x v="8"/>
    <x v="1"/>
    <x v="1"/>
    <x v="3"/>
    <x v="0"/>
  </r>
  <r>
    <x v="1"/>
    <x v="4"/>
    <n v="49"/>
    <n v="1173508.99"/>
    <n v="100242"/>
    <n v="0"/>
    <d v="2018-01-07T00:00:00"/>
    <x v="3"/>
    <x v="3"/>
    <x v="2"/>
    <x v="0"/>
    <x v="1"/>
    <x v="1"/>
  </r>
  <r>
    <x v="3"/>
    <x v="2"/>
    <n v="10"/>
    <n v="11884.96"/>
    <n v="950"/>
    <n v="0"/>
    <d v="2018-04-08T00:00:00"/>
    <x v="45"/>
    <x v="1"/>
    <x v="2"/>
    <x v="1"/>
    <x v="3"/>
    <x v="0"/>
  </r>
  <r>
    <x v="25"/>
    <x v="2"/>
    <n v="35"/>
    <n v="292.45999999999998"/>
    <n v="4"/>
    <n v="0"/>
    <d v="2018-09-30T00:00:00"/>
    <x v="7"/>
    <x v="6"/>
    <x v="2"/>
    <x v="1"/>
    <x v="25"/>
    <x v="0"/>
  </r>
  <r>
    <x v="22"/>
    <x v="2"/>
    <n v="18"/>
    <n v="828180.93"/>
    <n v="280170"/>
    <n v="0"/>
    <d v="2018-06-03T00:00:00"/>
    <x v="20"/>
    <x v="5"/>
    <x v="2"/>
    <x v="1"/>
    <x v="22"/>
    <x v="5"/>
  </r>
  <r>
    <x v="15"/>
    <x v="3"/>
    <n v="7"/>
    <n v="3443102.98"/>
    <n v="1016372"/>
    <n v="0"/>
    <d v="2019-03-24T00:00:00"/>
    <x v="36"/>
    <x v="9"/>
    <x v="3"/>
    <x v="1"/>
    <x v="15"/>
    <x v="3"/>
  </r>
  <r>
    <x v="2"/>
    <x v="1"/>
    <n v="32"/>
    <n v="-1294.56"/>
    <n v="-312"/>
    <n v="0"/>
    <d v="2020-09-13T00:00:00"/>
    <x v="37"/>
    <x v="6"/>
    <x v="1"/>
    <x v="1"/>
    <x v="2"/>
    <x v="0"/>
  </r>
  <r>
    <x v="14"/>
    <x v="3"/>
    <n v="6"/>
    <n v="50850.55"/>
    <n v="3081"/>
    <n v="0"/>
    <d v="2019-03-17T00:00:00"/>
    <x v="16"/>
    <x v="9"/>
    <x v="3"/>
    <x v="1"/>
    <x v="14"/>
    <x v="0"/>
  </r>
  <r>
    <x v="20"/>
    <x v="1"/>
    <n v="13"/>
    <n v="5240.25"/>
    <n v="73"/>
    <n v="0"/>
    <d v="2020-05-03T00:00:00"/>
    <x v="4"/>
    <x v="1"/>
    <x v="1"/>
    <x v="1"/>
    <x v="20"/>
    <x v="0"/>
  </r>
  <r>
    <x v="19"/>
    <x v="3"/>
    <n v="7"/>
    <n v="1783142.27"/>
    <n v="421283"/>
    <n v="0"/>
    <d v="2019-03-24T00:00:00"/>
    <x v="36"/>
    <x v="9"/>
    <x v="3"/>
    <x v="1"/>
    <x v="19"/>
    <x v="4"/>
  </r>
  <r>
    <x v="1"/>
    <x v="3"/>
    <n v="46"/>
    <n v="1258049.6000000001"/>
    <n v="115745"/>
    <n v="0"/>
    <d v="2019-12-22T00:00:00"/>
    <x v="46"/>
    <x v="2"/>
    <x v="3"/>
    <x v="1"/>
    <x v="1"/>
    <x v="1"/>
  </r>
  <r>
    <x v="25"/>
    <x v="2"/>
    <n v="14"/>
    <n v="1424.81"/>
    <n v="19"/>
    <n v="0"/>
    <d v="2018-05-06T00:00:00"/>
    <x v="4"/>
    <x v="1"/>
    <x v="2"/>
    <x v="1"/>
    <x v="25"/>
    <x v="0"/>
  </r>
  <r>
    <x v="0"/>
    <x v="3"/>
    <n v="27"/>
    <n v="39987.800000000003"/>
    <n v="3780"/>
    <n v="0"/>
    <d v="2019-08-11T00:00:00"/>
    <x v="28"/>
    <x v="11"/>
    <x v="3"/>
    <x v="1"/>
    <x v="0"/>
    <x v="0"/>
  </r>
  <r>
    <x v="9"/>
    <x v="2"/>
    <n v="41"/>
    <n v="1805.15"/>
    <n v="936"/>
    <n v="0"/>
    <d v="2018-11-11T00:00:00"/>
    <x v="11"/>
    <x v="8"/>
    <x v="2"/>
    <x v="1"/>
    <x v="9"/>
    <x v="0"/>
  </r>
  <r>
    <x v="3"/>
    <x v="2"/>
    <n v="25"/>
    <n v="8397.4699999999993"/>
    <n v="554"/>
    <n v="0"/>
    <d v="2018-07-22T00:00:00"/>
    <x v="22"/>
    <x v="10"/>
    <x v="2"/>
    <x v="1"/>
    <x v="3"/>
    <x v="0"/>
  </r>
  <r>
    <x v="12"/>
    <x v="3"/>
    <n v="49"/>
    <n v="8011835.96"/>
    <n v="1123077"/>
    <n v="0"/>
    <d v="2020-01-12T00:00:00"/>
    <x v="9"/>
    <x v="3"/>
    <x v="1"/>
    <x v="0"/>
    <x v="12"/>
    <x v="2"/>
  </r>
  <r>
    <x v="12"/>
    <x v="2"/>
    <n v="45"/>
    <n v="7757394.8099999996"/>
    <n v="1055605"/>
    <n v="0"/>
    <d v="2018-12-09T00:00:00"/>
    <x v="35"/>
    <x v="2"/>
    <x v="2"/>
    <x v="1"/>
    <x v="12"/>
    <x v="2"/>
  </r>
  <r>
    <x v="15"/>
    <x v="3"/>
    <n v="50"/>
    <n v="1841257.35"/>
    <n v="613747"/>
    <n v="0"/>
    <d v="2020-01-19T00:00:00"/>
    <x v="14"/>
    <x v="3"/>
    <x v="1"/>
    <x v="0"/>
    <x v="15"/>
    <x v="3"/>
  </r>
  <r>
    <x v="5"/>
    <x v="2"/>
    <n v="18"/>
    <n v="4203.3"/>
    <n v="166"/>
    <n v="0"/>
    <d v="2018-06-03T00:00:00"/>
    <x v="20"/>
    <x v="5"/>
    <x v="2"/>
    <x v="1"/>
    <x v="5"/>
    <x v="0"/>
  </r>
  <r>
    <x v="14"/>
    <x v="3"/>
    <n v="27"/>
    <n v="69380.929999999993"/>
    <n v="8452"/>
    <n v="0"/>
    <d v="2019-08-11T00:00:00"/>
    <x v="28"/>
    <x v="11"/>
    <x v="3"/>
    <x v="1"/>
    <x v="14"/>
    <x v="0"/>
  </r>
  <r>
    <x v="10"/>
    <x v="3"/>
    <n v="35"/>
    <n v="34099.980000000003"/>
    <n v="507"/>
    <n v="0"/>
    <d v="2019-10-06T00:00:00"/>
    <x v="43"/>
    <x v="4"/>
    <x v="3"/>
    <x v="1"/>
    <x v="10"/>
    <x v="0"/>
  </r>
  <r>
    <x v="19"/>
    <x v="3"/>
    <n v="44"/>
    <n v="1124971.55"/>
    <n v="306091"/>
    <n v="0"/>
    <d v="2019-12-08T00:00:00"/>
    <x v="35"/>
    <x v="2"/>
    <x v="3"/>
    <x v="1"/>
    <x v="19"/>
    <x v="4"/>
  </r>
  <r>
    <x v="0"/>
    <x v="2"/>
    <n v="3"/>
    <n v="46639.54"/>
    <n v="4120"/>
    <n v="0"/>
    <d v="2018-02-18T00:00:00"/>
    <x v="34"/>
    <x v="0"/>
    <x v="2"/>
    <x v="0"/>
    <x v="0"/>
    <x v="0"/>
  </r>
  <r>
    <x v="3"/>
    <x v="3"/>
    <n v="38"/>
    <n v="28678.15"/>
    <n v="2549"/>
    <n v="0"/>
    <d v="2019-10-27T00:00:00"/>
    <x v="49"/>
    <x v="4"/>
    <x v="3"/>
    <x v="1"/>
    <x v="3"/>
    <x v="0"/>
  </r>
  <r>
    <x v="9"/>
    <x v="2"/>
    <n v="45"/>
    <n v="-1258.8800000000001"/>
    <n v="-39"/>
    <n v="0"/>
    <d v="2018-12-09T00:00:00"/>
    <x v="35"/>
    <x v="2"/>
    <x v="2"/>
    <x v="1"/>
    <x v="9"/>
    <x v="0"/>
  </r>
  <r>
    <x v="22"/>
    <x v="3"/>
    <n v="33"/>
    <n v="788586.73"/>
    <n v="271112"/>
    <n v="0"/>
    <d v="2019-09-22T00:00:00"/>
    <x v="51"/>
    <x v="6"/>
    <x v="3"/>
    <x v="1"/>
    <x v="22"/>
    <x v="5"/>
  </r>
  <r>
    <x v="3"/>
    <x v="2"/>
    <n v="32"/>
    <n v="30724.2"/>
    <n v="4017"/>
    <n v="0"/>
    <d v="2018-09-09T00:00:00"/>
    <x v="32"/>
    <x v="6"/>
    <x v="2"/>
    <x v="1"/>
    <x v="3"/>
    <x v="0"/>
  </r>
  <r>
    <x v="21"/>
    <x v="3"/>
    <n v="15"/>
    <n v="17221.52"/>
    <n v="5619"/>
    <n v="0"/>
    <d v="2019-05-19T00:00:00"/>
    <x v="21"/>
    <x v="5"/>
    <x v="3"/>
    <x v="1"/>
    <x v="21"/>
    <x v="0"/>
  </r>
  <r>
    <x v="21"/>
    <x v="2"/>
    <n v="36"/>
    <n v="13805.48"/>
    <n v="4503"/>
    <n v="0"/>
    <d v="2018-10-07T00:00:00"/>
    <x v="43"/>
    <x v="4"/>
    <x v="2"/>
    <x v="1"/>
    <x v="21"/>
    <x v="0"/>
  </r>
  <r>
    <x v="18"/>
    <x v="2"/>
    <n v="47"/>
    <n v="58563.35"/>
    <n v="9001"/>
    <n v="0"/>
    <d v="2018-12-23T00:00:00"/>
    <x v="46"/>
    <x v="2"/>
    <x v="2"/>
    <x v="1"/>
    <x v="18"/>
    <x v="0"/>
  </r>
  <r>
    <x v="18"/>
    <x v="2"/>
    <n v="5"/>
    <n v="14675.85"/>
    <n v="2009"/>
    <n v="0"/>
    <d v="2018-03-04T00:00:00"/>
    <x v="0"/>
    <x v="0"/>
    <x v="2"/>
    <x v="0"/>
    <x v="18"/>
    <x v="0"/>
  </r>
  <r>
    <x v="22"/>
    <x v="2"/>
    <n v="16"/>
    <n v="802467.71"/>
    <n v="274935"/>
    <n v="0"/>
    <d v="2018-05-20T00:00:00"/>
    <x v="21"/>
    <x v="5"/>
    <x v="2"/>
    <x v="1"/>
    <x v="22"/>
    <x v="5"/>
  </r>
  <r>
    <x v="6"/>
    <x v="2"/>
    <n v="31"/>
    <n v="196"/>
    <n v="2"/>
    <n v="0"/>
    <d v="2018-09-02T00:00:00"/>
    <x v="23"/>
    <x v="11"/>
    <x v="2"/>
    <x v="1"/>
    <x v="6"/>
    <x v="0"/>
  </r>
  <r>
    <x v="6"/>
    <x v="2"/>
    <n v="5"/>
    <n v="536.08000000000004"/>
    <n v="6"/>
    <n v="0"/>
    <d v="2018-03-04T00:00:00"/>
    <x v="0"/>
    <x v="0"/>
    <x v="2"/>
    <x v="0"/>
    <x v="6"/>
    <x v="0"/>
  </r>
  <r>
    <x v="15"/>
    <x v="3"/>
    <n v="19"/>
    <n v="3387094.55"/>
    <n v="932738"/>
    <n v="0"/>
    <d v="2019-06-16T00:00:00"/>
    <x v="10"/>
    <x v="7"/>
    <x v="3"/>
    <x v="1"/>
    <x v="15"/>
    <x v="3"/>
  </r>
  <r>
    <x v="20"/>
    <x v="1"/>
    <n v="19"/>
    <n v="6468.36"/>
    <n v="89"/>
    <n v="0"/>
    <d v="2020-06-14T00:00:00"/>
    <x v="10"/>
    <x v="7"/>
    <x v="1"/>
    <x v="1"/>
    <x v="20"/>
    <x v="0"/>
  </r>
  <r>
    <x v="9"/>
    <x v="3"/>
    <n v="35"/>
    <n v="-0.03"/>
    <n v="-3"/>
    <n v="0"/>
    <d v="2019-10-06T00:00:00"/>
    <x v="43"/>
    <x v="4"/>
    <x v="3"/>
    <x v="1"/>
    <x v="9"/>
    <x v="0"/>
  </r>
  <r>
    <x v="20"/>
    <x v="2"/>
    <n v="29"/>
    <n v="7212.81"/>
    <n v="117"/>
    <n v="0"/>
    <d v="2018-08-19T00:00:00"/>
    <x v="30"/>
    <x v="11"/>
    <x v="2"/>
    <x v="1"/>
    <x v="20"/>
    <x v="0"/>
  </r>
  <r>
    <x v="21"/>
    <x v="2"/>
    <n v="29"/>
    <n v="12971.9"/>
    <n v="4434"/>
    <n v="0"/>
    <d v="2018-08-19T00:00:00"/>
    <x v="30"/>
    <x v="11"/>
    <x v="2"/>
    <x v="1"/>
    <x v="21"/>
    <x v="0"/>
  </r>
  <r>
    <x v="18"/>
    <x v="2"/>
    <n v="26"/>
    <n v="34259.5"/>
    <n v="5559"/>
    <n v="0"/>
    <d v="2018-07-29T00:00:00"/>
    <x v="40"/>
    <x v="10"/>
    <x v="2"/>
    <x v="1"/>
    <x v="18"/>
    <x v="0"/>
  </r>
  <r>
    <x v="11"/>
    <x v="2"/>
    <n v="13"/>
    <n v="3979.92"/>
    <n v="11"/>
    <n v="0"/>
    <d v="2018-04-29T00:00:00"/>
    <x v="47"/>
    <x v="1"/>
    <x v="2"/>
    <x v="1"/>
    <x v="11"/>
    <x v="0"/>
  </r>
  <r>
    <x v="11"/>
    <x v="1"/>
    <n v="45"/>
    <n v="2286.1999999999998"/>
    <n v="25"/>
    <n v="0"/>
    <d v="2020-12-13T00:00:00"/>
    <x v="13"/>
    <x v="2"/>
    <x v="1"/>
    <x v="1"/>
    <x v="11"/>
    <x v="0"/>
  </r>
  <r>
    <x v="26"/>
    <x v="3"/>
    <n v="10"/>
    <n v="-49.4"/>
    <n v="-7"/>
    <n v="0"/>
    <d v="2019-04-14T00:00:00"/>
    <x v="12"/>
    <x v="1"/>
    <x v="3"/>
    <x v="1"/>
    <x v="26"/>
    <x v="0"/>
  </r>
  <r>
    <x v="14"/>
    <x v="2"/>
    <n v="29"/>
    <n v="35605.24"/>
    <n v="1907"/>
    <n v="0"/>
    <d v="2018-08-19T00:00:00"/>
    <x v="30"/>
    <x v="11"/>
    <x v="2"/>
    <x v="1"/>
    <x v="14"/>
    <x v="0"/>
  </r>
  <r>
    <x v="5"/>
    <x v="3"/>
    <n v="13"/>
    <n v="7356.53"/>
    <n v="216"/>
    <n v="0"/>
    <d v="2019-05-05T00:00:00"/>
    <x v="4"/>
    <x v="1"/>
    <x v="3"/>
    <x v="1"/>
    <x v="5"/>
    <x v="0"/>
  </r>
  <r>
    <x v="1"/>
    <x v="0"/>
    <n v="3"/>
    <n v="1975052.73"/>
    <n v="146589"/>
    <n v="713386"/>
    <d v="2021-02-21T00:00:00"/>
    <x v="27"/>
    <x v="0"/>
    <x v="0"/>
    <x v="0"/>
    <x v="1"/>
    <x v="1"/>
  </r>
  <r>
    <x v="7"/>
    <x v="1"/>
    <n v="52"/>
    <n v="6427.5"/>
    <n v="6"/>
    <n v="427"/>
    <d v="2021-01-31T00:00:00"/>
    <x v="24"/>
    <x v="3"/>
    <x v="0"/>
    <x v="0"/>
    <x v="7"/>
    <x v="0"/>
  </r>
  <r>
    <x v="6"/>
    <x v="0"/>
    <n v="2"/>
    <n v="300"/>
    <n v="2"/>
    <n v="10288"/>
    <d v="2021-02-14T00:00:00"/>
    <x v="34"/>
    <x v="0"/>
    <x v="0"/>
    <x v="0"/>
    <x v="6"/>
    <x v="0"/>
  </r>
  <r>
    <x v="15"/>
    <x v="2"/>
    <n v="1"/>
    <n v="2257476.04"/>
    <n v="799962"/>
    <n v="0"/>
    <d v="2018-02-04T00:00:00"/>
    <x v="24"/>
    <x v="3"/>
    <x v="2"/>
    <x v="0"/>
    <x v="15"/>
    <x v="3"/>
  </r>
  <r>
    <x v="6"/>
    <x v="4"/>
    <n v="49"/>
    <n v="100.01"/>
    <n v="2"/>
    <n v="0"/>
    <d v="2018-01-07T00:00:00"/>
    <x v="3"/>
    <x v="3"/>
    <x v="2"/>
    <x v="0"/>
    <x v="6"/>
    <x v="0"/>
  </r>
  <r>
    <x v="5"/>
    <x v="2"/>
    <n v="51"/>
    <n v="4767.1499999999996"/>
    <n v="155"/>
    <n v="0"/>
    <d v="2019-01-20T00:00:00"/>
    <x v="14"/>
    <x v="3"/>
    <x v="3"/>
    <x v="0"/>
    <x v="5"/>
    <x v="0"/>
  </r>
  <r>
    <x v="8"/>
    <x v="2"/>
    <n v="20"/>
    <n v="-19.96"/>
    <n v="-2"/>
    <n v="0"/>
    <d v="2018-06-17T00:00:00"/>
    <x v="10"/>
    <x v="7"/>
    <x v="2"/>
    <x v="1"/>
    <x v="8"/>
    <x v="0"/>
  </r>
  <r>
    <x v="12"/>
    <x v="1"/>
    <n v="6"/>
    <n v="13083878.58"/>
    <n v="1767813"/>
    <n v="0"/>
    <d v="2020-03-15T00:00:00"/>
    <x v="16"/>
    <x v="9"/>
    <x v="1"/>
    <x v="1"/>
    <x v="12"/>
    <x v="2"/>
  </r>
  <r>
    <x v="11"/>
    <x v="1"/>
    <n v="16"/>
    <n v="281062.08"/>
    <n v="2894"/>
    <n v="0"/>
    <d v="2020-05-24T00:00:00"/>
    <x v="6"/>
    <x v="5"/>
    <x v="1"/>
    <x v="1"/>
    <x v="11"/>
    <x v="0"/>
  </r>
  <r>
    <x v="2"/>
    <x v="3"/>
    <n v="45"/>
    <n v="601.20000000000005"/>
    <n v="60"/>
    <n v="0"/>
    <d v="2019-12-15T00:00:00"/>
    <x v="13"/>
    <x v="2"/>
    <x v="3"/>
    <x v="1"/>
    <x v="2"/>
    <x v="0"/>
  </r>
  <r>
    <x v="7"/>
    <x v="2"/>
    <n v="11"/>
    <n v="142.76"/>
    <n v="2"/>
    <n v="0"/>
    <d v="2018-04-15T00:00:00"/>
    <x v="12"/>
    <x v="1"/>
    <x v="2"/>
    <x v="1"/>
    <x v="7"/>
    <x v="0"/>
  </r>
  <r>
    <x v="13"/>
    <x v="2"/>
    <n v="10"/>
    <n v="2000.02"/>
    <n v="35"/>
    <n v="0"/>
    <d v="2018-04-08T00:00:00"/>
    <x v="45"/>
    <x v="1"/>
    <x v="2"/>
    <x v="1"/>
    <x v="13"/>
    <x v="0"/>
  </r>
  <r>
    <x v="3"/>
    <x v="1"/>
    <n v="37"/>
    <n v="21317.95"/>
    <n v="1106"/>
    <n v="0"/>
    <d v="2020-10-18T00:00:00"/>
    <x v="33"/>
    <x v="4"/>
    <x v="1"/>
    <x v="1"/>
    <x v="3"/>
    <x v="0"/>
  </r>
  <r>
    <x v="4"/>
    <x v="1"/>
    <n v="3"/>
    <n v="6824.19"/>
    <n v="1439"/>
    <n v="0"/>
    <d v="2020-02-23T00:00:00"/>
    <x v="27"/>
    <x v="0"/>
    <x v="1"/>
    <x v="0"/>
    <x v="4"/>
    <x v="0"/>
  </r>
  <r>
    <x v="23"/>
    <x v="2"/>
    <n v="6"/>
    <n v="244795.91"/>
    <n v="26416"/>
    <n v="0"/>
    <d v="2018-03-11T00:00:00"/>
    <x v="39"/>
    <x v="9"/>
    <x v="2"/>
    <x v="1"/>
    <x v="23"/>
    <x v="0"/>
  </r>
  <r>
    <x v="1"/>
    <x v="2"/>
    <n v="17"/>
    <n v="1490562.14"/>
    <n v="120970"/>
    <n v="0"/>
    <d v="2018-05-27T00:00:00"/>
    <x v="6"/>
    <x v="5"/>
    <x v="2"/>
    <x v="1"/>
    <x v="1"/>
    <x v="1"/>
  </r>
  <r>
    <x v="6"/>
    <x v="2"/>
    <n v="15"/>
    <n v="825.25"/>
    <n v="6"/>
    <n v="0"/>
    <d v="2018-05-13T00:00:00"/>
    <x v="48"/>
    <x v="5"/>
    <x v="2"/>
    <x v="1"/>
    <x v="6"/>
    <x v="0"/>
  </r>
  <r>
    <x v="14"/>
    <x v="2"/>
    <n v="23"/>
    <n v="34056.410000000003"/>
    <n v="1871"/>
    <n v="0"/>
    <d v="2018-07-08T00:00:00"/>
    <x v="25"/>
    <x v="10"/>
    <x v="2"/>
    <x v="1"/>
    <x v="14"/>
    <x v="0"/>
  </r>
  <r>
    <x v="18"/>
    <x v="1"/>
    <n v="18"/>
    <n v="341635.71"/>
    <n v="67063"/>
    <n v="0"/>
    <d v="2020-06-07T00:00:00"/>
    <x v="8"/>
    <x v="7"/>
    <x v="1"/>
    <x v="1"/>
    <x v="18"/>
    <x v="0"/>
  </r>
  <r>
    <x v="2"/>
    <x v="3"/>
    <n v="6"/>
    <n v="0"/>
    <n v="0"/>
    <n v="0"/>
    <d v="2019-03-17T00:00:00"/>
    <x v="16"/>
    <x v="9"/>
    <x v="3"/>
    <x v="1"/>
    <x v="2"/>
    <x v="0"/>
  </r>
  <r>
    <x v="21"/>
    <x v="1"/>
    <n v="20"/>
    <n v="35521.550000000003"/>
    <n v="7526"/>
    <n v="0"/>
    <d v="2020-06-21T00:00:00"/>
    <x v="15"/>
    <x v="7"/>
    <x v="1"/>
    <x v="1"/>
    <x v="21"/>
    <x v="0"/>
  </r>
  <r>
    <x v="4"/>
    <x v="1"/>
    <n v="48"/>
    <n v="19245.79"/>
    <n v="3884"/>
    <n v="0"/>
    <d v="2021-01-03T00:00:00"/>
    <x v="3"/>
    <x v="3"/>
    <x v="0"/>
    <x v="0"/>
    <x v="4"/>
    <x v="0"/>
  </r>
  <r>
    <x v="20"/>
    <x v="2"/>
    <n v="30"/>
    <n v="7523.16"/>
    <n v="120"/>
    <n v="0"/>
    <d v="2018-08-26T00:00:00"/>
    <x v="18"/>
    <x v="11"/>
    <x v="2"/>
    <x v="1"/>
    <x v="20"/>
    <x v="0"/>
  </r>
  <r>
    <x v="13"/>
    <x v="2"/>
    <n v="6"/>
    <n v="549.41"/>
    <n v="10"/>
    <n v="0"/>
    <d v="2018-03-11T00:00:00"/>
    <x v="39"/>
    <x v="9"/>
    <x v="2"/>
    <x v="1"/>
    <x v="13"/>
    <x v="0"/>
  </r>
  <r>
    <x v="22"/>
    <x v="3"/>
    <n v="7"/>
    <n v="835607.18"/>
    <n v="275710"/>
    <n v="0"/>
    <d v="2019-03-24T00:00:00"/>
    <x v="36"/>
    <x v="9"/>
    <x v="3"/>
    <x v="1"/>
    <x v="22"/>
    <x v="5"/>
  </r>
  <r>
    <x v="14"/>
    <x v="2"/>
    <n v="32"/>
    <n v="40255.019999999997"/>
    <n v="2102"/>
    <n v="0"/>
    <d v="2018-09-09T00:00:00"/>
    <x v="32"/>
    <x v="6"/>
    <x v="2"/>
    <x v="1"/>
    <x v="14"/>
    <x v="0"/>
  </r>
  <r>
    <x v="7"/>
    <x v="3"/>
    <n v="39"/>
    <n v="0"/>
    <n v="0"/>
    <n v="0"/>
    <d v="2019-11-03T00:00:00"/>
    <x v="44"/>
    <x v="4"/>
    <x v="3"/>
    <x v="1"/>
    <x v="7"/>
    <x v="0"/>
  </r>
  <r>
    <x v="18"/>
    <x v="3"/>
    <n v="24"/>
    <n v="255323.07"/>
    <n v="48349"/>
    <n v="0"/>
    <d v="2019-07-21T00:00:00"/>
    <x v="22"/>
    <x v="10"/>
    <x v="3"/>
    <x v="1"/>
    <x v="18"/>
    <x v="0"/>
  </r>
  <r>
    <x v="4"/>
    <x v="1"/>
    <n v="36"/>
    <n v="147792.21"/>
    <n v="32790"/>
    <n v="0"/>
    <d v="2020-10-11T00:00:00"/>
    <x v="5"/>
    <x v="4"/>
    <x v="1"/>
    <x v="1"/>
    <x v="4"/>
    <x v="0"/>
  </r>
  <r>
    <x v="2"/>
    <x v="3"/>
    <n v="32"/>
    <n v="2711.52"/>
    <n v="280"/>
    <n v="0"/>
    <d v="2019-09-15T00:00:00"/>
    <x v="37"/>
    <x v="6"/>
    <x v="3"/>
    <x v="1"/>
    <x v="2"/>
    <x v="0"/>
  </r>
  <r>
    <x v="2"/>
    <x v="3"/>
    <n v="46"/>
    <n v="0"/>
    <n v="0"/>
    <n v="0"/>
    <d v="2019-12-22T00:00:00"/>
    <x v="46"/>
    <x v="2"/>
    <x v="3"/>
    <x v="1"/>
    <x v="2"/>
    <x v="0"/>
  </r>
  <r>
    <x v="13"/>
    <x v="3"/>
    <n v="28"/>
    <n v="2544.58"/>
    <n v="28"/>
    <n v="0"/>
    <d v="2019-08-18T00:00:00"/>
    <x v="30"/>
    <x v="11"/>
    <x v="3"/>
    <x v="1"/>
    <x v="13"/>
    <x v="0"/>
  </r>
  <r>
    <x v="17"/>
    <x v="1"/>
    <n v="51"/>
    <n v="0"/>
    <n v="0"/>
    <n v="0"/>
    <d v="2021-01-24T00:00:00"/>
    <x v="19"/>
    <x v="3"/>
    <x v="0"/>
    <x v="0"/>
    <x v="17"/>
    <x v="0"/>
  </r>
  <r>
    <x v="4"/>
    <x v="2"/>
    <n v="18"/>
    <n v="6134.74"/>
    <n v="942"/>
    <n v="0"/>
    <d v="2018-06-03T00:00:00"/>
    <x v="20"/>
    <x v="5"/>
    <x v="2"/>
    <x v="1"/>
    <x v="4"/>
    <x v="0"/>
  </r>
  <r>
    <x v="9"/>
    <x v="3"/>
    <n v="15"/>
    <n v="-133.69"/>
    <n v="-11"/>
    <n v="0"/>
    <d v="2019-05-19T00:00:00"/>
    <x v="21"/>
    <x v="5"/>
    <x v="3"/>
    <x v="1"/>
    <x v="9"/>
    <x v="0"/>
  </r>
  <r>
    <x v="3"/>
    <x v="2"/>
    <n v="39"/>
    <n v="8385.61"/>
    <n v="447"/>
    <n v="0"/>
    <d v="2018-10-28T00:00:00"/>
    <x v="49"/>
    <x v="4"/>
    <x v="2"/>
    <x v="1"/>
    <x v="3"/>
    <x v="0"/>
  </r>
  <r>
    <x v="4"/>
    <x v="3"/>
    <n v="47"/>
    <n v="4602.8599999999997"/>
    <n v="1045"/>
    <n v="0"/>
    <d v="2019-12-29T00:00:00"/>
    <x v="2"/>
    <x v="2"/>
    <x v="3"/>
    <x v="1"/>
    <x v="4"/>
    <x v="0"/>
  </r>
  <r>
    <x v="7"/>
    <x v="3"/>
    <n v="47"/>
    <n v="0"/>
    <n v="0"/>
    <n v="0"/>
    <d v="2019-12-29T00:00:00"/>
    <x v="2"/>
    <x v="2"/>
    <x v="3"/>
    <x v="1"/>
    <x v="7"/>
    <x v="0"/>
  </r>
  <r>
    <x v="13"/>
    <x v="2"/>
    <n v="46"/>
    <n v="1370.9"/>
    <n v="17"/>
    <n v="0"/>
    <d v="2018-12-16T00:00:00"/>
    <x v="13"/>
    <x v="2"/>
    <x v="2"/>
    <x v="1"/>
    <x v="13"/>
    <x v="0"/>
  </r>
  <r>
    <x v="5"/>
    <x v="2"/>
    <n v="16"/>
    <n v="4803.43"/>
    <n v="190"/>
    <n v="0"/>
    <d v="2018-05-20T00:00:00"/>
    <x v="21"/>
    <x v="5"/>
    <x v="2"/>
    <x v="1"/>
    <x v="5"/>
    <x v="0"/>
  </r>
  <r>
    <x v="2"/>
    <x v="1"/>
    <n v="30"/>
    <n v="3548.58"/>
    <n v="582"/>
    <n v="0"/>
    <d v="2020-08-30T00:00:00"/>
    <x v="23"/>
    <x v="11"/>
    <x v="1"/>
    <x v="1"/>
    <x v="2"/>
    <x v="0"/>
  </r>
  <r>
    <x v="12"/>
    <x v="2"/>
    <n v="21"/>
    <n v="18839527.149999999"/>
    <n v="1938026"/>
    <n v="0"/>
    <d v="2018-06-24T00:00:00"/>
    <x v="15"/>
    <x v="7"/>
    <x v="2"/>
    <x v="1"/>
    <x v="12"/>
    <x v="2"/>
  </r>
  <r>
    <x v="21"/>
    <x v="3"/>
    <n v="52"/>
    <n v="25540.84"/>
    <n v="4158"/>
    <n v="0"/>
    <d v="2020-02-02T00:00:00"/>
    <x v="24"/>
    <x v="3"/>
    <x v="1"/>
    <x v="0"/>
    <x v="21"/>
    <x v="0"/>
  </r>
  <r>
    <x v="7"/>
    <x v="1"/>
    <n v="6"/>
    <n v="9641.25"/>
    <n v="9"/>
    <n v="0"/>
    <d v="2020-03-15T00:00:00"/>
    <x v="16"/>
    <x v="9"/>
    <x v="1"/>
    <x v="1"/>
    <x v="7"/>
    <x v="0"/>
  </r>
  <r>
    <x v="5"/>
    <x v="1"/>
    <n v="12"/>
    <n v="3285.78"/>
    <n v="102"/>
    <n v="0"/>
    <d v="2020-04-26T00:00:00"/>
    <x v="47"/>
    <x v="1"/>
    <x v="1"/>
    <x v="1"/>
    <x v="5"/>
    <x v="0"/>
  </r>
  <r>
    <x v="18"/>
    <x v="0"/>
    <n v="1"/>
    <n v="323496.53000000003"/>
    <n v="63678"/>
    <n v="290906"/>
    <d v="2021-02-07T00:00:00"/>
    <x v="29"/>
    <x v="0"/>
    <x v="0"/>
    <x v="0"/>
    <x v="18"/>
    <x v="0"/>
  </r>
  <r>
    <x v="0"/>
    <x v="0"/>
    <n v="1"/>
    <n v="53744.69"/>
    <n v="4527"/>
    <n v="14381"/>
    <d v="2021-02-07T00:00:00"/>
    <x v="29"/>
    <x v="0"/>
    <x v="0"/>
    <x v="0"/>
    <x v="0"/>
    <x v="0"/>
  </r>
  <r>
    <x v="22"/>
    <x v="1"/>
    <n v="15"/>
    <n v="1303440.02"/>
    <n v="435733"/>
    <n v="0"/>
    <d v="2020-05-17T00:00:00"/>
    <x v="21"/>
    <x v="5"/>
    <x v="1"/>
    <x v="1"/>
    <x v="22"/>
    <x v="5"/>
  </r>
  <r>
    <x v="6"/>
    <x v="1"/>
    <n v="7"/>
    <n v="225.01"/>
    <n v="3"/>
    <n v="0"/>
    <d v="2020-03-22T00:00:00"/>
    <x v="36"/>
    <x v="9"/>
    <x v="1"/>
    <x v="1"/>
    <x v="6"/>
    <x v="0"/>
  </r>
  <r>
    <x v="13"/>
    <x v="3"/>
    <n v="44"/>
    <n v="477.83"/>
    <n v="9"/>
    <n v="0"/>
    <d v="2019-12-08T00:00:00"/>
    <x v="35"/>
    <x v="2"/>
    <x v="3"/>
    <x v="1"/>
    <x v="13"/>
    <x v="0"/>
  </r>
  <r>
    <x v="12"/>
    <x v="3"/>
    <n v="38"/>
    <n v="11595733.48"/>
    <n v="1539674"/>
    <n v="0"/>
    <d v="2019-10-27T00:00:00"/>
    <x v="49"/>
    <x v="4"/>
    <x v="3"/>
    <x v="1"/>
    <x v="12"/>
    <x v="2"/>
  </r>
  <r>
    <x v="22"/>
    <x v="3"/>
    <n v="50"/>
    <n v="832683.14"/>
    <n v="275723"/>
    <n v="0"/>
    <d v="2020-01-19T00:00:00"/>
    <x v="14"/>
    <x v="3"/>
    <x v="1"/>
    <x v="0"/>
    <x v="22"/>
    <x v="5"/>
  </r>
  <r>
    <x v="19"/>
    <x v="3"/>
    <n v="32"/>
    <n v="2174319.58"/>
    <n v="533875"/>
    <n v="0"/>
    <d v="2019-09-15T00:00:00"/>
    <x v="37"/>
    <x v="6"/>
    <x v="3"/>
    <x v="1"/>
    <x v="19"/>
    <x v="4"/>
  </r>
  <r>
    <x v="23"/>
    <x v="1"/>
    <n v="28"/>
    <n v="311570.40000000002"/>
    <n v="84227"/>
    <n v="0"/>
    <d v="2020-08-16T00:00:00"/>
    <x v="30"/>
    <x v="11"/>
    <x v="1"/>
    <x v="1"/>
    <x v="23"/>
    <x v="0"/>
  </r>
  <r>
    <x v="15"/>
    <x v="3"/>
    <n v="12"/>
    <n v="4075050.43"/>
    <n v="1145794"/>
    <n v="0"/>
    <d v="2019-04-28T00:00:00"/>
    <x v="47"/>
    <x v="1"/>
    <x v="3"/>
    <x v="1"/>
    <x v="15"/>
    <x v="3"/>
  </r>
  <r>
    <x v="14"/>
    <x v="2"/>
    <n v="27"/>
    <n v="36790.65"/>
    <n v="1984"/>
    <n v="0"/>
    <d v="2018-08-05T00:00:00"/>
    <x v="26"/>
    <x v="10"/>
    <x v="2"/>
    <x v="1"/>
    <x v="14"/>
    <x v="0"/>
  </r>
  <r>
    <x v="13"/>
    <x v="3"/>
    <n v="49"/>
    <n v="1111.67"/>
    <n v="14"/>
    <n v="0"/>
    <d v="2020-01-12T00:00:00"/>
    <x v="9"/>
    <x v="3"/>
    <x v="1"/>
    <x v="0"/>
    <x v="13"/>
    <x v="0"/>
  </r>
  <r>
    <x v="13"/>
    <x v="2"/>
    <n v="26"/>
    <n v="1418.95"/>
    <n v="38"/>
    <n v="0"/>
    <d v="2018-07-29T00:00:00"/>
    <x v="40"/>
    <x v="10"/>
    <x v="2"/>
    <x v="1"/>
    <x v="13"/>
    <x v="0"/>
  </r>
  <r>
    <x v="12"/>
    <x v="2"/>
    <n v="53"/>
    <n v="7433603.0999999996"/>
    <n v="1036400"/>
    <n v="0"/>
    <d v="2019-02-03T00:00:00"/>
    <x v="24"/>
    <x v="3"/>
    <x v="3"/>
    <x v="0"/>
    <x v="12"/>
    <x v="2"/>
  </r>
  <r>
    <x v="20"/>
    <x v="1"/>
    <n v="44"/>
    <n v="5377.45"/>
    <n v="77"/>
    <n v="0"/>
    <d v="2020-12-06T00:00:00"/>
    <x v="35"/>
    <x v="2"/>
    <x v="1"/>
    <x v="1"/>
    <x v="20"/>
    <x v="0"/>
  </r>
  <r>
    <x v="9"/>
    <x v="2"/>
    <n v="23"/>
    <n v="263058.67"/>
    <n v="14675"/>
    <n v="0"/>
    <d v="2018-07-08T00:00:00"/>
    <x v="25"/>
    <x v="10"/>
    <x v="2"/>
    <x v="1"/>
    <x v="9"/>
    <x v="0"/>
  </r>
  <r>
    <x v="1"/>
    <x v="2"/>
    <n v="4"/>
    <n v="1380017.73"/>
    <n v="114558"/>
    <n v="0"/>
    <d v="2018-02-25T00:00:00"/>
    <x v="27"/>
    <x v="0"/>
    <x v="2"/>
    <x v="0"/>
    <x v="1"/>
    <x v="1"/>
  </r>
  <r>
    <x v="13"/>
    <x v="3"/>
    <n v="26"/>
    <n v="2976.4"/>
    <n v="40"/>
    <n v="0"/>
    <d v="2019-08-04T00:00:00"/>
    <x v="26"/>
    <x v="10"/>
    <x v="3"/>
    <x v="1"/>
    <x v="13"/>
    <x v="0"/>
  </r>
  <r>
    <x v="9"/>
    <x v="3"/>
    <n v="25"/>
    <n v="-23.06"/>
    <n v="-1"/>
    <n v="0"/>
    <d v="2019-07-28T00:00:00"/>
    <x v="40"/>
    <x v="10"/>
    <x v="3"/>
    <x v="1"/>
    <x v="9"/>
    <x v="0"/>
  </r>
  <r>
    <x v="9"/>
    <x v="1"/>
    <n v="8"/>
    <n v="0"/>
    <n v="0"/>
    <n v="0"/>
    <d v="2020-03-29T00:00:00"/>
    <x v="42"/>
    <x v="9"/>
    <x v="1"/>
    <x v="1"/>
    <x v="9"/>
    <x v="0"/>
  </r>
  <r>
    <x v="23"/>
    <x v="3"/>
    <n v="18"/>
    <n v="170147.21"/>
    <n v="55348"/>
    <n v="0"/>
    <d v="2019-06-09T00:00:00"/>
    <x v="8"/>
    <x v="7"/>
    <x v="3"/>
    <x v="1"/>
    <x v="23"/>
    <x v="0"/>
  </r>
  <r>
    <x v="22"/>
    <x v="2"/>
    <n v="2"/>
    <n v="790709.11"/>
    <n v="269771"/>
    <n v="0"/>
    <d v="2018-02-11T00:00:00"/>
    <x v="29"/>
    <x v="0"/>
    <x v="2"/>
    <x v="0"/>
    <x v="22"/>
    <x v="5"/>
  </r>
  <r>
    <x v="4"/>
    <x v="3"/>
    <n v="12"/>
    <n v="6182.23"/>
    <n v="1269"/>
    <n v="0"/>
    <d v="2019-04-28T00:00:00"/>
    <x v="47"/>
    <x v="1"/>
    <x v="3"/>
    <x v="1"/>
    <x v="4"/>
    <x v="0"/>
  </r>
  <r>
    <x v="0"/>
    <x v="2"/>
    <n v="51"/>
    <n v="51398.879999999997"/>
    <n v="4363"/>
    <n v="0"/>
    <d v="2019-01-20T00:00:00"/>
    <x v="14"/>
    <x v="3"/>
    <x v="3"/>
    <x v="0"/>
    <x v="0"/>
    <x v="0"/>
  </r>
  <r>
    <x v="12"/>
    <x v="1"/>
    <n v="24"/>
    <n v="23667755.82"/>
    <n v="2287197"/>
    <n v="0"/>
    <d v="2020-07-19T00:00:00"/>
    <x v="22"/>
    <x v="10"/>
    <x v="1"/>
    <x v="1"/>
    <x v="12"/>
    <x v="2"/>
  </r>
  <r>
    <x v="14"/>
    <x v="1"/>
    <n v="10"/>
    <n v="141484.62"/>
    <n v="12179"/>
    <n v="0"/>
    <d v="2020-04-12T00:00:00"/>
    <x v="12"/>
    <x v="1"/>
    <x v="1"/>
    <x v="1"/>
    <x v="14"/>
    <x v="0"/>
  </r>
  <r>
    <x v="5"/>
    <x v="1"/>
    <n v="39"/>
    <n v="4252.24"/>
    <n v="138"/>
    <n v="0"/>
    <d v="2020-11-01T00:00:00"/>
    <x v="44"/>
    <x v="4"/>
    <x v="1"/>
    <x v="1"/>
    <x v="5"/>
    <x v="0"/>
  </r>
  <r>
    <x v="12"/>
    <x v="3"/>
    <n v="18"/>
    <n v="17736085.399999999"/>
    <n v="2236211"/>
    <n v="0"/>
    <d v="2019-06-09T00:00:00"/>
    <x v="8"/>
    <x v="7"/>
    <x v="3"/>
    <x v="1"/>
    <x v="12"/>
    <x v="2"/>
  </r>
  <r>
    <x v="22"/>
    <x v="1"/>
    <n v="6"/>
    <n v="874531.31"/>
    <n v="289303"/>
    <n v="0"/>
    <d v="2020-03-15T00:00:00"/>
    <x v="16"/>
    <x v="9"/>
    <x v="1"/>
    <x v="1"/>
    <x v="22"/>
    <x v="5"/>
  </r>
  <r>
    <x v="24"/>
    <x v="1"/>
    <n v="19"/>
    <n v="59.22"/>
    <n v="21"/>
    <n v="0"/>
    <d v="2020-06-14T00:00:00"/>
    <x v="10"/>
    <x v="7"/>
    <x v="1"/>
    <x v="1"/>
    <x v="24"/>
    <x v="0"/>
  </r>
  <r>
    <x v="25"/>
    <x v="3"/>
    <n v="22"/>
    <n v="0"/>
    <n v="0"/>
    <n v="0"/>
    <d v="2019-07-07T00:00:00"/>
    <x v="25"/>
    <x v="10"/>
    <x v="3"/>
    <x v="1"/>
    <x v="25"/>
    <x v="0"/>
  </r>
  <r>
    <x v="4"/>
    <x v="2"/>
    <n v="51"/>
    <n v="18381.400000000001"/>
    <n v="7115"/>
    <n v="0"/>
    <d v="2019-01-20T00:00:00"/>
    <x v="14"/>
    <x v="3"/>
    <x v="3"/>
    <x v="0"/>
    <x v="4"/>
    <x v="0"/>
  </r>
  <r>
    <x v="9"/>
    <x v="4"/>
    <n v="50"/>
    <n v="289834.55"/>
    <n v="16208"/>
    <n v="0"/>
    <d v="2018-01-14T00:00:00"/>
    <x v="9"/>
    <x v="3"/>
    <x v="2"/>
    <x v="0"/>
    <x v="9"/>
    <x v="0"/>
  </r>
  <r>
    <x v="11"/>
    <x v="1"/>
    <n v="23"/>
    <n v="109330.02"/>
    <n v="1145"/>
    <n v="0"/>
    <d v="2020-07-12T00:00:00"/>
    <x v="17"/>
    <x v="10"/>
    <x v="1"/>
    <x v="1"/>
    <x v="11"/>
    <x v="0"/>
  </r>
  <r>
    <x v="22"/>
    <x v="3"/>
    <n v="24"/>
    <n v="803955.61"/>
    <n v="274095"/>
    <n v="0"/>
    <d v="2019-07-21T00:00:00"/>
    <x v="22"/>
    <x v="10"/>
    <x v="3"/>
    <x v="1"/>
    <x v="22"/>
    <x v="5"/>
  </r>
  <r>
    <x v="22"/>
    <x v="3"/>
    <n v="38"/>
    <n v="845701.25"/>
    <n v="276878"/>
    <n v="0"/>
    <d v="2019-10-27T00:00:00"/>
    <x v="49"/>
    <x v="4"/>
    <x v="3"/>
    <x v="1"/>
    <x v="22"/>
    <x v="5"/>
  </r>
  <r>
    <x v="7"/>
    <x v="2"/>
    <n v="51"/>
    <n v="9781.81"/>
    <n v="11"/>
    <n v="0"/>
    <d v="2019-01-20T00:00:00"/>
    <x v="14"/>
    <x v="3"/>
    <x v="3"/>
    <x v="0"/>
    <x v="7"/>
    <x v="0"/>
  </r>
  <r>
    <x v="22"/>
    <x v="2"/>
    <n v="12"/>
    <n v="819720.92"/>
    <n v="276947"/>
    <n v="0"/>
    <d v="2018-04-22T00:00:00"/>
    <x v="1"/>
    <x v="1"/>
    <x v="2"/>
    <x v="1"/>
    <x v="22"/>
    <x v="5"/>
  </r>
  <r>
    <x v="21"/>
    <x v="3"/>
    <n v="11"/>
    <n v="14146.04"/>
    <n v="5444"/>
    <n v="0"/>
    <d v="2019-04-21T00:00:00"/>
    <x v="1"/>
    <x v="1"/>
    <x v="3"/>
    <x v="1"/>
    <x v="21"/>
    <x v="0"/>
  </r>
  <r>
    <x v="1"/>
    <x v="1"/>
    <n v="49"/>
    <n v="2225528.58"/>
    <n v="170752"/>
    <n v="0"/>
    <d v="2021-01-10T00:00:00"/>
    <x v="9"/>
    <x v="3"/>
    <x v="0"/>
    <x v="0"/>
    <x v="1"/>
    <x v="1"/>
  </r>
  <r>
    <x v="20"/>
    <x v="1"/>
    <n v="52"/>
    <n v="5553.95"/>
    <n v="77"/>
    <n v="588"/>
    <d v="2021-01-31T00:00:00"/>
    <x v="24"/>
    <x v="3"/>
    <x v="0"/>
    <x v="0"/>
    <x v="20"/>
    <x v="0"/>
  </r>
  <r>
    <x v="21"/>
    <x v="1"/>
    <n v="52"/>
    <n v="40012.94"/>
    <n v="5987"/>
    <n v="62944"/>
    <d v="2021-01-31T00:00:00"/>
    <x v="24"/>
    <x v="3"/>
    <x v="0"/>
    <x v="0"/>
    <x v="21"/>
    <x v="0"/>
  </r>
  <r>
    <x v="21"/>
    <x v="3"/>
    <n v="44"/>
    <n v="24371.62"/>
    <n v="4072"/>
    <n v="0"/>
    <d v="2019-12-08T00:00:00"/>
    <x v="35"/>
    <x v="2"/>
    <x v="3"/>
    <x v="1"/>
    <x v="21"/>
    <x v="0"/>
  </r>
  <r>
    <x v="21"/>
    <x v="2"/>
    <n v="28"/>
    <n v="12072.45"/>
    <n v="4174"/>
    <n v="0"/>
    <d v="2018-08-12T00:00:00"/>
    <x v="28"/>
    <x v="11"/>
    <x v="2"/>
    <x v="1"/>
    <x v="21"/>
    <x v="0"/>
  </r>
  <r>
    <x v="8"/>
    <x v="3"/>
    <n v="6"/>
    <n v="0"/>
    <n v="0"/>
    <n v="0"/>
    <d v="2019-03-17T00:00:00"/>
    <x v="16"/>
    <x v="9"/>
    <x v="3"/>
    <x v="1"/>
    <x v="8"/>
    <x v="0"/>
  </r>
  <r>
    <x v="18"/>
    <x v="3"/>
    <n v="23"/>
    <n v="252868.33"/>
    <n v="47151"/>
    <n v="0"/>
    <d v="2019-07-14T00:00:00"/>
    <x v="17"/>
    <x v="10"/>
    <x v="3"/>
    <x v="1"/>
    <x v="18"/>
    <x v="0"/>
  </r>
  <r>
    <x v="4"/>
    <x v="1"/>
    <n v="10"/>
    <n v="1303.75"/>
    <n v="267"/>
    <n v="0"/>
    <d v="2020-04-12T00:00:00"/>
    <x v="12"/>
    <x v="1"/>
    <x v="1"/>
    <x v="1"/>
    <x v="4"/>
    <x v="0"/>
  </r>
  <r>
    <x v="14"/>
    <x v="1"/>
    <n v="31"/>
    <n v="126778.89"/>
    <n v="16933"/>
    <n v="0"/>
    <d v="2020-09-06T00:00:00"/>
    <x v="32"/>
    <x v="6"/>
    <x v="1"/>
    <x v="1"/>
    <x v="14"/>
    <x v="0"/>
  </r>
  <r>
    <x v="14"/>
    <x v="2"/>
    <n v="36"/>
    <n v="25273.77"/>
    <n v="1362"/>
    <n v="0"/>
    <d v="2018-10-07T00:00:00"/>
    <x v="43"/>
    <x v="4"/>
    <x v="2"/>
    <x v="1"/>
    <x v="14"/>
    <x v="0"/>
  </r>
  <r>
    <x v="3"/>
    <x v="1"/>
    <n v="5"/>
    <n v="11585.43"/>
    <n v="1169"/>
    <n v="0"/>
    <d v="2020-03-08T00:00:00"/>
    <x v="39"/>
    <x v="9"/>
    <x v="1"/>
    <x v="1"/>
    <x v="3"/>
    <x v="0"/>
  </r>
  <r>
    <x v="8"/>
    <x v="2"/>
    <n v="3"/>
    <n v="440.71"/>
    <n v="77"/>
    <n v="0"/>
    <d v="2018-02-18T00:00:00"/>
    <x v="34"/>
    <x v="0"/>
    <x v="2"/>
    <x v="0"/>
    <x v="8"/>
    <x v="0"/>
  </r>
  <r>
    <x v="11"/>
    <x v="3"/>
    <n v="3"/>
    <n v="106.17"/>
    <n v="1"/>
    <n v="0"/>
    <d v="2019-02-24T00:00:00"/>
    <x v="27"/>
    <x v="0"/>
    <x v="3"/>
    <x v="0"/>
    <x v="11"/>
    <x v="0"/>
  </r>
  <r>
    <x v="25"/>
    <x v="3"/>
    <n v="21"/>
    <n v="0"/>
    <n v="0"/>
    <n v="0"/>
    <d v="2019-06-30T00:00:00"/>
    <x v="31"/>
    <x v="7"/>
    <x v="3"/>
    <x v="1"/>
    <x v="25"/>
    <x v="0"/>
  </r>
  <r>
    <x v="19"/>
    <x v="2"/>
    <n v="38"/>
    <n v="1749195.05"/>
    <n v="448467"/>
    <n v="0"/>
    <d v="2018-10-21T00:00:00"/>
    <x v="33"/>
    <x v="4"/>
    <x v="2"/>
    <x v="1"/>
    <x v="19"/>
    <x v="4"/>
  </r>
  <r>
    <x v="19"/>
    <x v="2"/>
    <n v="27"/>
    <n v="2286640.58"/>
    <n v="546012"/>
    <n v="0"/>
    <d v="2018-08-05T00:00:00"/>
    <x v="26"/>
    <x v="10"/>
    <x v="2"/>
    <x v="1"/>
    <x v="19"/>
    <x v="4"/>
  </r>
  <r>
    <x v="19"/>
    <x v="3"/>
    <n v="22"/>
    <n v="2928102.5"/>
    <n v="664977"/>
    <n v="0"/>
    <d v="2019-07-07T00:00:00"/>
    <x v="25"/>
    <x v="10"/>
    <x v="3"/>
    <x v="1"/>
    <x v="19"/>
    <x v="4"/>
  </r>
  <r>
    <x v="3"/>
    <x v="3"/>
    <n v="34"/>
    <n v="18934.759999999998"/>
    <n v="1562"/>
    <n v="0"/>
    <d v="2019-09-29T00:00:00"/>
    <x v="7"/>
    <x v="6"/>
    <x v="3"/>
    <x v="1"/>
    <x v="3"/>
    <x v="0"/>
  </r>
  <r>
    <x v="22"/>
    <x v="1"/>
    <n v="46"/>
    <n v="1239088.5900000001"/>
    <n v="343939"/>
    <n v="0"/>
    <d v="2020-12-20T00:00:00"/>
    <x v="46"/>
    <x v="2"/>
    <x v="1"/>
    <x v="1"/>
    <x v="22"/>
    <x v="5"/>
  </r>
  <r>
    <x v="13"/>
    <x v="0"/>
    <n v="3"/>
    <n v="6930.74"/>
    <n v="112"/>
    <n v="0"/>
    <d v="2021-02-21T00:00:00"/>
    <x v="27"/>
    <x v="0"/>
    <x v="0"/>
    <x v="0"/>
    <x v="13"/>
    <x v="0"/>
  </r>
  <r>
    <x v="22"/>
    <x v="1"/>
    <n v="31"/>
    <n v="1286861.77"/>
    <n v="373396"/>
    <n v="0"/>
    <d v="2020-09-06T00:00:00"/>
    <x v="32"/>
    <x v="6"/>
    <x v="1"/>
    <x v="1"/>
    <x v="22"/>
    <x v="5"/>
  </r>
  <r>
    <x v="11"/>
    <x v="1"/>
    <n v="37"/>
    <n v="12739.27"/>
    <n v="134"/>
    <n v="0"/>
    <d v="2020-10-18T00:00:00"/>
    <x v="33"/>
    <x v="4"/>
    <x v="1"/>
    <x v="1"/>
    <x v="11"/>
    <x v="0"/>
  </r>
  <r>
    <x v="21"/>
    <x v="2"/>
    <n v="48"/>
    <n v="6267.86"/>
    <n v="2048"/>
    <n v="0"/>
    <d v="2018-12-30T00:00:00"/>
    <x v="2"/>
    <x v="2"/>
    <x v="2"/>
    <x v="1"/>
    <x v="21"/>
    <x v="0"/>
  </r>
  <r>
    <x v="4"/>
    <x v="2"/>
    <n v="40"/>
    <n v="20791.900000000001"/>
    <n v="9052"/>
    <n v="0"/>
    <d v="2018-11-04T00:00:00"/>
    <x v="44"/>
    <x v="4"/>
    <x v="2"/>
    <x v="1"/>
    <x v="4"/>
    <x v="0"/>
  </r>
  <r>
    <x v="6"/>
    <x v="1"/>
    <n v="27"/>
    <n v="50"/>
    <n v="1"/>
    <n v="0"/>
    <d v="2020-08-09T00:00:00"/>
    <x v="28"/>
    <x v="11"/>
    <x v="1"/>
    <x v="1"/>
    <x v="6"/>
    <x v="0"/>
  </r>
  <r>
    <x v="8"/>
    <x v="2"/>
    <n v="26"/>
    <n v="0"/>
    <n v="0"/>
    <n v="0"/>
    <d v="2018-07-29T00:00:00"/>
    <x v="40"/>
    <x v="10"/>
    <x v="2"/>
    <x v="1"/>
    <x v="8"/>
    <x v="0"/>
  </r>
  <r>
    <x v="10"/>
    <x v="1"/>
    <n v="49"/>
    <n v="0"/>
    <n v="0"/>
    <n v="0"/>
    <d v="2021-01-10T00:00:00"/>
    <x v="9"/>
    <x v="3"/>
    <x v="0"/>
    <x v="0"/>
    <x v="10"/>
    <x v="0"/>
  </r>
  <r>
    <x v="15"/>
    <x v="4"/>
    <n v="49"/>
    <n v="1362670.81"/>
    <n v="518149"/>
    <n v="0"/>
    <d v="2018-01-07T00:00:00"/>
    <x v="3"/>
    <x v="3"/>
    <x v="2"/>
    <x v="0"/>
    <x v="15"/>
    <x v="3"/>
  </r>
  <r>
    <x v="1"/>
    <x v="2"/>
    <n v="30"/>
    <n v="1455470.34"/>
    <n v="117562"/>
    <n v="0"/>
    <d v="2018-08-26T00:00:00"/>
    <x v="18"/>
    <x v="11"/>
    <x v="2"/>
    <x v="1"/>
    <x v="1"/>
    <x v="1"/>
  </r>
  <r>
    <x v="13"/>
    <x v="3"/>
    <n v="45"/>
    <n v="1500.06"/>
    <n v="16"/>
    <n v="0"/>
    <d v="2019-12-15T00:00:00"/>
    <x v="13"/>
    <x v="2"/>
    <x v="3"/>
    <x v="1"/>
    <x v="13"/>
    <x v="0"/>
  </r>
  <r>
    <x v="23"/>
    <x v="1"/>
    <n v="36"/>
    <n v="430377.02"/>
    <n v="82236"/>
    <n v="0"/>
    <d v="2020-10-11T00:00:00"/>
    <x v="5"/>
    <x v="4"/>
    <x v="1"/>
    <x v="1"/>
    <x v="23"/>
    <x v="0"/>
  </r>
  <r>
    <x v="21"/>
    <x v="1"/>
    <n v="13"/>
    <n v="37314.89"/>
    <n v="7656"/>
    <n v="0"/>
    <d v="2020-05-03T00:00:00"/>
    <x v="4"/>
    <x v="1"/>
    <x v="1"/>
    <x v="1"/>
    <x v="21"/>
    <x v="0"/>
  </r>
  <r>
    <x v="26"/>
    <x v="1"/>
    <n v="7"/>
    <n v="0"/>
    <n v="0"/>
    <n v="0"/>
    <d v="2020-03-22T00:00:00"/>
    <x v="36"/>
    <x v="9"/>
    <x v="1"/>
    <x v="1"/>
    <x v="26"/>
    <x v="0"/>
  </r>
  <r>
    <x v="15"/>
    <x v="3"/>
    <n v="15"/>
    <n v="4058139.16"/>
    <n v="1042416"/>
    <n v="0"/>
    <d v="2019-05-19T00:00:00"/>
    <x v="21"/>
    <x v="5"/>
    <x v="3"/>
    <x v="1"/>
    <x v="15"/>
    <x v="3"/>
  </r>
  <r>
    <x v="20"/>
    <x v="2"/>
    <n v="38"/>
    <n v="8113.56"/>
    <n v="122"/>
    <n v="0"/>
    <d v="2018-10-21T00:00:00"/>
    <x v="33"/>
    <x v="4"/>
    <x v="2"/>
    <x v="1"/>
    <x v="20"/>
    <x v="0"/>
  </r>
  <r>
    <x v="12"/>
    <x v="1"/>
    <n v="28"/>
    <n v="23253367.16"/>
    <n v="2025060"/>
    <n v="0"/>
    <d v="2020-08-16T00:00:00"/>
    <x v="30"/>
    <x v="11"/>
    <x v="1"/>
    <x v="1"/>
    <x v="12"/>
    <x v="2"/>
  </r>
  <r>
    <x v="19"/>
    <x v="1"/>
    <n v="34"/>
    <n v="2624617.04"/>
    <n v="564911"/>
    <n v="0"/>
    <d v="2020-09-27T00:00:00"/>
    <x v="7"/>
    <x v="6"/>
    <x v="1"/>
    <x v="1"/>
    <x v="19"/>
    <x v="4"/>
  </r>
  <r>
    <x v="23"/>
    <x v="2"/>
    <n v="24"/>
    <n v="316595.62"/>
    <n v="41363"/>
    <n v="0"/>
    <d v="2018-07-15T00:00:00"/>
    <x v="17"/>
    <x v="10"/>
    <x v="2"/>
    <x v="1"/>
    <x v="23"/>
    <x v="0"/>
  </r>
  <r>
    <x v="11"/>
    <x v="2"/>
    <n v="15"/>
    <n v="638.09"/>
    <n v="4"/>
    <n v="0"/>
    <d v="2018-05-13T00:00:00"/>
    <x v="48"/>
    <x v="5"/>
    <x v="2"/>
    <x v="1"/>
    <x v="11"/>
    <x v="0"/>
  </r>
  <r>
    <x v="19"/>
    <x v="3"/>
    <n v="29"/>
    <n v="2317739.9"/>
    <n v="556503"/>
    <n v="0"/>
    <d v="2019-08-25T00:00:00"/>
    <x v="18"/>
    <x v="11"/>
    <x v="3"/>
    <x v="1"/>
    <x v="19"/>
    <x v="4"/>
  </r>
  <r>
    <x v="2"/>
    <x v="1"/>
    <n v="50"/>
    <n v="4965.1000000000004"/>
    <n v="938"/>
    <n v="0"/>
    <d v="2021-01-17T00:00:00"/>
    <x v="14"/>
    <x v="3"/>
    <x v="0"/>
    <x v="0"/>
    <x v="2"/>
    <x v="0"/>
  </r>
  <r>
    <x v="4"/>
    <x v="2"/>
    <n v="23"/>
    <n v="8267.32"/>
    <n v="1225"/>
    <n v="0"/>
    <d v="2018-07-08T00:00:00"/>
    <x v="25"/>
    <x v="10"/>
    <x v="2"/>
    <x v="1"/>
    <x v="4"/>
    <x v="0"/>
  </r>
  <r>
    <x v="2"/>
    <x v="1"/>
    <n v="3"/>
    <n v="5309.4"/>
    <n v="1160"/>
    <n v="0"/>
    <d v="2020-02-23T00:00:00"/>
    <x v="27"/>
    <x v="0"/>
    <x v="1"/>
    <x v="0"/>
    <x v="2"/>
    <x v="0"/>
  </r>
  <r>
    <x v="11"/>
    <x v="2"/>
    <n v="2"/>
    <n v="107.47"/>
    <n v="1"/>
    <n v="0"/>
    <d v="2018-02-11T00:00:00"/>
    <x v="29"/>
    <x v="0"/>
    <x v="2"/>
    <x v="0"/>
    <x v="11"/>
    <x v="0"/>
  </r>
  <r>
    <x v="0"/>
    <x v="3"/>
    <n v="28"/>
    <n v="41272.47"/>
    <n v="3921"/>
    <n v="0"/>
    <d v="2019-08-18T00:00:00"/>
    <x v="30"/>
    <x v="11"/>
    <x v="3"/>
    <x v="1"/>
    <x v="0"/>
    <x v="0"/>
  </r>
  <r>
    <x v="9"/>
    <x v="4"/>
    <n v="49"/>
    <n v="246694.23"/>
    <n v="13788"/>
    <n v="0"/>
    <d v="2018-01-07T00:00:00"/>
    <x v="3"/>
    <x v="3"/>
    <x v="2"/>
    <x v="0"/>
    <x v="9"/>
    <x v="0"/>
  </r>
  <r>
    <x v="8"/>
    <x v="2"/>
    <n v="42"/>
    <n v="0"/>
    <n v="0"/>
    <n v="0"/>
    <d v="2018-11-18T00:00:00"/>
    <x v="41"/>
    <x v="8"/>
    <x v="2"/>
    <x v="1"/>
    <x v="8"/>
    <x v="0"/>
  </r>
  <r>
    <x v="15"/>
    <x v="1"/>
    <n v="10"/>
    <n v="4324601.1100000003"/>
    <n v="1186932"/>
    <n v="0"/>
    <d v="2020-04-12T00:00:00"/>
    <x v="12"/>
    <x v="1"/>
    <x v="1"/>
    <x v="1"/>
    <x v="15"/>
    <x v="3"/>
  </r>
  <r>
    <x v="4"/>
    <x v="1"/>
    <n v="42"/>
    <n v="77930.789999999994"/>
    <n v="19148"/>
    <n v="0"/>
    <d v="2020-11-22T00:00:00"/>
    <x v="50"/>
    <x v="8"/>
    <x v="1"/>
    <x v="1"/>
    <x v="4"/>
    <x v="0"/>
  </r>
  <r>
    <x v="10"/>
    <x v="1"/>
    <n v="16"/>
    <n v="776.81"/>
    <n v="24"/>
    <n v="0"/>
    <d v="2020-05-24T00:00:00"/>
    <x v="6"/>
    <x v="5"/>
    <x v="1"/>
    <x v="1"/>
    <x v="10"/>
    <x v="0"/>
  </r>
  <r>
    <x v="12"/>
    <x v="1"/>
    <n v="14"/>
    <n v="28678371.699999999"/>
    <n v="3721674"/>
    <n v="0"/>
    <d v="2020-05-10T00:00:00"/>
    <x v="48"/>
    <x v="5"/>
    <x v="1"/>
    <x v="1"/>
    <x v="12"/>
    <x v="2"/>
  </r>
  <r>
    <x v="19"/>
    <x v="4"/>
    <n v="52"/>
    <n v="948491.93"/>
    <n v="234688"/>
    <n v="0"/>
    <d v="2018-01-28T00:00:00"/>
    <x v="19"/>
    <x v="3"/>
    <x v="2"/>
    <x v="0"/>
    <x v="19"/>
    <x v="4"/>
  </r>
  <r>
    <x v="25"/>
    <x v="2"/>
    <n v="25"/>
    <n v="374.95"/>
    <n v="5"/>
    <n v="0"/>
    <d v="2018-07-22T00:00:00"/>
    <x v="22"/>
    <x v="10"/>
    <x v="2"/>
    <x v="1"/>
    <x v="25"/>
    <x v="0"/>
  </r>
  <r>
    <x v="18"/>
    <x v="1"/>
    <n v="13"/>
    <n v="283568.78999999998"/>
    <n v="58003"/>
    <n v="0"/>
    <d v="2020-05-03T00:00:00"/>
    <x v="4"/>
    <x v="1"/>
    <x v="1"/>
    <x v="1"/>
    <x v="18"/>
    <x v="0"/>
  </r>
  <r>
    <x v="12"/>
    <x v="3"/>
    <n v="35"/>
    <n v="13004746.57"/>
    <n v="1717548"/>
    <n v="0"/>
    <d v="2019-10-06T00:00:00"/>
    <x v="43"/>
    <x v="4"/>
    <x v="3"/>
    <x v="1"/>
    <x v="12"/>
    <x v="2"/>
  </r>
  <r>
    <x v="1"/>
    <x v="1"/>
    <n v="32"/>
    <n v="2248434.92"/>
    <n v="168706"/>
    <n v="0"/>
    <d v="2020-09-13T00:00:00"/>
    <x v="37"/>
    <x v="6"/>
    <x v="1"/>
    <x v="1"/>
    <x v="1"/>
    <x v="1"/>
  </r>
  <r>
    <x v="4"/>
    <x v="3"/>
    <n v="16"/>
    <n v="7510.74"/>
    <n v="2058"/>
    <n v="0"/>
    <d v="2019-05-26T00:00:00"/>
    <x v="6"/>
    <x v="5"/>
    <x v="3"/>
    <x v="1"/>
    <x v="4"/>
    <x v="0"/>
  </r>
  <r>
    <x v="6"/>
    <x v="1"/>
    <n v="6"/>
    <n v="265.02"/>
    <n v="4"/>
    <n v="0"/>
    <d v="2020-03-15T00:00:00"/>
    <x v="16"/>
    <x v="9"/>
    <x v="1"/>
    <x v="1"/>
    <x v="6"/>
    <x v="0"/>
  </r>
  <r>
    <x v="5"/>
    <x v="2"/>
    <n v="41"/>
    <n v="6266.78"/>
    <n v="231"/>
    <n v="0"/>
    <d v="2018-11-11T00:00:00"/>
    <x v="11"/>
    <x v="8"/>
    <x v="2"/>
    <x v="1"/>
    <x v="5"/>
    <x v="0"/>
  </r>
  <r>
    <x v="0"/>
    <x v="3"/>
    <n v="1"/>
    <n v="35140.730000000003"/>
    <n v="3603"/>
    <n v="0"/>
    <d v="2019-02-10T00:00:00"/>
    <x v="29"/>
    <x v="0"/>
    <x v="3"/>
    <x v="0"/>
    <x v="0"/>
    <x v="0"/>
  </r>
  <r>
    <x v="25"/>
    <x v="2"/>
    <n v="50"/>
    <n v="0"/>
    <n v="0"/>
    <n v="0"/>
    <d v="2019-01-13T00:00:00"/>
    <x v="9"/>
    <x v="3"/>
    <x v="3"/>
    <x v="0"/>
    <x v="25"/>
    <x v="0"/>
  </r>
  <r>
    <x v="20"/>
    <x v="2"/>
    <n v="46"/>
    <n v="6641.95"/>
    <n v="92"/>
    <n v="0"/>
    <d v="2018-12-16T00:00:00"/>
    <x v="13"/>
    <x v="2"/>
    <x v="2"/>
    <x v="1"/>
    <x v="20"/>
    <x v="0"/>
  </r>
  <r>
    <x v="6"/>
    <x v="3"/>
    <n v="14"/>
    <n v="265.02"/>
    <n v="5"/>
    <n v="0"/>
    <d v="2019-05-12T00:00:00"/>
    <x v="48"/>
    <x v="5"/>
    <x v="3"/>
    <x v="1"/>
    <x v="6"/>
    <x v="0"/>
  </r>
  <r>
    <x v="1"/>
    <x v="1"/>
    <n v="26"/>
    <n v="2148633.42"/>
    <n v="188401"/>
    <n v="0"/>
    <d v="2020-08-02T00:00:00"/>
    <x v="26"/>
    <x v="10"/>
    <x v="1"/>
    <x v="1"/>
    <x v="1"/>
    <x v="1"/>
  </r>
  <r>
    <x v="22"/>
    <x v="2"/>
    <n v="52"/>
    <n v="839856.75"/>
    <n v="267581"/>
    <n v="0"/>
    <d v="2019-01-27T00:00:00"/>
    <x v="19"/>
    <x v="3"/>
    <x v="3"/>
    <x v="0"/>
    <x v="22"/>
    <x v="5"/>
  </r>
  <r>
    <x v="23"/>
    <x v="1"/>
    <n v="10"/>
    <n v="195205.08"/>
    <n v="79859"/>
    <n v="0"/>
    <d v="2020-04-12T00:00:00"/>
    <x v="12"/>
    <x v="1"/>
    <x v="1"/>
    <x v="1"/>
    <x v="23"/>
    <x v="0"/>
  </r>
  <r>
    <x v="7"/>
    <x v="2"/>
    <n v="10"/>
    <n v="0"/>
    <n v="0"/>
    <n v="0"/>
    <d v="2018-04-08T00:00:00"/>
    <x v="45"/>
    <x v="1"/>
    <x v="2"/>
    <x v="1"/>
    <x v="7"/>
    <x v="0"/>
  </r>
  <r>
    <x v="25"/>
    <x v="2"/>
    <n v="39"/>
    <n v="382.45"/>
    <n v="5"/>
    <n v="0"/>
    <d v="2018-10-28T00:00:00"/>
    <x v="49"/>
    <x v="4"/>
    <x v="2"/>
    <x v="1"/>
    <x v="25"/>
    <x v="0"/>
  </r>
  <r>
    <x v="28"/>
    <x v="1"/>
    <n v="50"/>
    <n v="94.88"/>
    <n v="2"/>
    <n v="0"/>
    <d v="2021-01-17T00:00:00"/>
    <x v="14"/>
    <x v="3"/>
    <x v="0"/>
    <x v="0"/>
    <x v="17"/>
    <x v="0"/>
  </r>
  <r>
    <x v="20"/>
    <x v="3"/>
    <n v="50"/>
    <n v="6280.3"/>
    <n v="97"/>
    <n v="0"/>
    <d v="2020-01-19T00:00:00"/>
    <x v="14"/>
    <x v="3"/>
    <x v="1"/>
    <x v="0"/>
    <x v="20"/>
    <x v="0"/>
  </r>
  <r>
    <x v="22"/>
    <x v="3"/>
    <n v="14"/>
    <n v="769377.72"/>
    <n v="262957"/>
    <n v="0"/>
    <d v="2019-05-12T00:00:00"/>
    <x v="48"/>
    <x v="5"/>
    <x v="3"/>
    <x v="1"/>
    <x v="22"/>
    <x v="5"/>
  </r>
  <r>
    <x v="25"/>
    <x v="2"/>
    <n v="23"/>
    <n v="1424.81"/>
    <n v="19"/>
    <n v="0"/>
    <d v="2018-07-08T00:00:00"/>
    <x v="25"/>
    <x v="10"/>
    <x v="2"/>
    <x v="1"/>
    <x v="25"/>
    <x v="0"/>
  </r>
  <r>
    <x v="25"/>
    <x v="2"/>
    <n v="27"/>
    <n v="524.92999999999995"/>
    <n v="7"/>
    <n v="0"/>
    <d v="2018-08-05T00:00:00"/>
    <x v="26"/>
    <x v="10"/>
    <x v="2"/>
    <x v="1"/>
    <x v="25"/>
    <x v="0"/>
  </r>
  <r>
    <x v="4"/>
    <x v="2"/>
    <n v="17"/>
    <n v="6713.68"/>
    <n v="1037"/>
    <n v="0"/>
    <d v="2018-05-27T00:00:00"/>
    <x v="6"/>
    <x v="5"/>
    <x v="2"/>
    <x v="1"/>
    <x v="4"/>
    <x v="0"/>
  </r>
  <r>
    <x v="12"/>
    <x v="2"/>
    <n v="50"/>
    <n v="7962835.8799999999"/>
    <n v="1088534"/>
    <n v="0"/>
    <d v="2019-01-13T00:00:00"/>
    <x v="9"/>
    <x v="3"/>
    <x v="3"/>
    <x v="0"/>
    <x v="12"/>
    <x v="2"/>
  </r>
  <r>
    <x v="13"/>
    <x v="2"/>
    <n v="30"/>
    <n v="808.19"/>
    <n v="16"/>
    <n v="0"/>
    <d v="2018-08-26T00:00:00"/>
    <x v="18"/>
    <x v="11"/>
    <x v="2"/>
    <x v="1"/>
    <x v="13"/>
    <x v="0"/>
  </r>
  <r>
    <x v="28"/>
    <x v="0"/>
    <n v="4"/>
    <n v="189.76"/>
    <n v="4"/>
    <n v="0"/>
    <d v="2021-02-28T00:00:00"/>
    <x v="0"/>
    <x v="0"/>
    <x v="0"/>
    <x v="0"/>
    <x v="17"/>
    <x v="0"/>
  </r>
  <r>
    <x v="14"/>
    <x v="1"/>
    <n v="51"/>
    <n v="53717.02"/>
    <n v="7244"/>
    <n v="92223"/>
    <d v="2021-01-24T00:00:00"/>
    <x v="19"/>
    <x v="3"/>
    <x v="0"/>
    <x v="0"/>
    <x v="14"/>
    <x v="0"/>
  </r>
  <r>
    <x v="0"/>
    <x v="0"/>
    <n v="3"/>
    <n v="51001.89"/>
    <n v="4405"/>
    <n v="14325"/>
    <d v="2021-02-21T00:00:00"/>
    <x v="27"/>
    <x v="0"/>
    <x v="0"/>
    <x v="0"/>
    <x v="0"/>
    <x v="0"/>
  </r>
  <r>
    <x v="10"/>
    <x v="1"/>
    <n v="45"/>
    <n v="0"/>
    <n v="0"/>
    <n v="0"/>
    <d v="2020-12-13T00:00:00"/>
    <x v="13"/>
    <x v="2"/>
    <x v="1"/>
    <x v="1"/>
    <x v="10"/>
    <x v="0"/>
  </r>
  <r>
    <x v="23"/>
    <x v="2"/>
    <n v="35"/>
    <n v="138680.16"/>
    <n v="37800"/>
    <n v="0"/>
    <d v="2018-09-30T00:00:00"/>
    <x v="7"/>
    <x v="6"/>
    <x v="2"/>
    <x v="1"/>
    <x v="23"/>
    <x v="0"/>
  </r>
  <r>
    <x v="18"/>
    <x v="1"/>
    <n v="39"/>
    <n v="301626.11"/>
    <n v="60156"/>
    <n v="0"/>
    <d v="2020-11-01T00:00:00"/>
    <x v="44"/>
    <x v="4"/>
    <x v="1"/>
    <x v="1"/>
    <x v="18"/>
    <x v="0"/>
  </r>
  <r>
    <x v="14"/>
    <x v="2"/>
    <n v="44"/>
    <n v="13107.12"/>
    <n v="694"/>
    <n v="0"/>
    <d v="2018-12-02T00:00:00"/>
    <x v="38"/>
    <x v="8"/>
    <x v="2"/>
    <x v="1"/>
    <x v="14"/>
    <x v="0"/>
  </r>
  <r>
    <x v="0"/>
    <x v="3"/>
    <n v="10"/>
    <n v="39695.74"/>
    <n v="3743"/>
    <n v="0"/>
    <d v="2019-04-14T00:00:00"/>
    <x v="12"/>
    <x v="1"/>
    <x v="3"/>
    <x v="1"/>
    <x v="0"/>
    <x v="0"/>
  </r>
  <r>
    <x v="12"/>
    <x v="3"/>
    <n v="42"/>
    <n v="9680728.6999999993"/>
    <n v="1319133"/>
    <n v="0"/>
    <d v="2019-11-24T00:00:00"/>
    <x v="50"/>
    <x v="8"/>
    <x v="3"/>
    <x v="1"/>
    <x v="12"/>
    <x v="2"/>
  </r>
  <r>
    <x v="23"/>
    <x v="1"/>
    <n v="34"/>
    <n v="334520.15000000002"/>
    <n v="71835"/>
    <n v="0"/>
    <d v="2020-09-27T00:00:00"/>
    <x v="7"/>
    <x v="6"/>
    <x v="1"/>
    <x v="1"/>
    <x v="23"/>
    <x v="0"/>
  </r>
  <r>
    <x v="22"/>
    <x v="2"/>
    <n v="35"/>
    <n v="847096.27"/>
    <n v="264421"/>
    <n v="0"/>
    <d v="2018-09-30T00:00:00"/>
    <x v="7"/>
    <x v="6"/>
    <x v="2"/>
    <x v="1"/>
    <x v="22"/>
    <x v="5"/>
  </r>
  <r>
    <x v="14"/>
    <x v="1"/>
    <n v="11"/>
    <n v="196924.42"/>
    <n v="17761"/>
    <n v="0"/>
    <d v="2020-04-19T00:00:00"/>
    <x v="1"/>
    <x v="1"/>
    <x v="1"/>
    <x v="1"/>
    <x v="14"/>
    <x v="0"/>
  </r>
  <r>
    <x v="7"/>
    <x v="1"/>
    <n v="1"/>
    <n v="6427.5"/>
    <n v="6"/>
    <n v="0"/>
    <d v="2020-02-09T00:00:00"/>
    <x v="29"/>
    <x v="0"/>
    <x v="1"/>
    <x v="0"/>
    <x v="7"/>
    <x v="0"/>
  </r>
  <r>
    <x v="20"/>
    <x v="1"/>
    <n v="36"/>
    <n v="9804.8799999999992"/>
    <n v="135"/>
    <n v="0"/>
    <d v="2020-10-11T00:00:00"/>
    <x v="5"/>
    <x v="4"/>
    <x v="1"/>
    <x v="1"/>
    <x v="20"/>
    <x v="0"/>
  </r>
  <r>
    <x v="0"/>
    <x v="1"/>
    <n v="30"/>
    <n v="36353.33"/>
    <n v="3018"/>
    <n v="0"/>
    <d v="2020-08-30T00:00:00"/>
    <x v="23"/>
    <x v="11"/>
    <x v="1"/>
    <x v="1"/>
    <x v="0"/>
    <x v="0"/>
  </r>
  <r>
    <x v="13"/>
    <x v="2"/>
    <n v="17"/>
    <n v="3459.35"/>
    <n v="53"/>
    <n v="0"/>
    <d v="2018-05-27T00:00:00"/>
    <x v="6"/>
    <x v="5"/>
    <x v="2"/>
    <x v="1"/>
    <x v="13"/>
    <x v="0"/>
  </r>
  <r>
    <x v="1"/>
    <x v="3"/>
    <n v="29"/>
    <n v="1343115.82"/>
    <n v="121277"/>
    <n v="0"/>
    <d v="2019-08-25T00:00:00"/>
    <x v="18"/>
    <x v="11"/>
    <x v="3"/>
    <x v="1"/>
    <x v="1"/>
    <x v="1"/>
  </r>
  <r>
    <x v="4"/>
    <x v="3"/>
    <n v="36"/>
    <n v="6921.22"/>
    <n v="1182"/>
    <n v="0"/>
    <d v="2019-10-13T00:00:00"/>
    <x v="5"/>
    <x v="4"/>
    <x v="3"/>
    <x v="1"/>
    <x v="4"/>
    <x v="0"/>
  </r>
  <r>
    <x v="20"/>
    <x v="2"/>
    <n v="18"/>
    <n v="12619.42"/>
    <n v="201"/>
    <n v="0"/>
    <d v="2018-06-03T00:00:00"/>
    <x v="20"/>
    <x v="5"/>
    <x v="2"/>
    <x v="1"/>
    <x v="20"/>
    <x v="0"/>
  </r>
  <r>
    <x v="25"/>
    <x v="2"/>
    <n v="45"/>
    <n v="165.36"/>
    <n v="2"/>
    <n v="0"/>
    <d v="2018-12-09T00:00:00"/>
    <x v="35"/>
    <x v="2"/>
    <x v="2"/>
    <x v="1"/>
    <x v="25"/>
    <x v="0"/>
  </r>
  <r>
    <x v="10"/>
    <x v="3"/>
    <n v="33"/>
    <n v="38008.239999999998"/>
    <n v="501"/>
    <n v="0"/>
    <d v="2019-09-22T00:00:00"/>
    <x v="51"/>
    <x v="6"/>
    <x v="3"/>
    <x v="1"/>
    <x v="10"/>
    <x v="0"/>
  </r>
  <r>
    <x v="20"/>
    <x v="3"/>
    <n v="42"/>
    <n v="7487.06"/>
    <n v="107"/>
    <n v="0"/>
    <d v="2019-11-24T00:00:00"/>
    <x v="50"/>
    <x v="8"/>
    <x v="3"/>
    <x v="1"/>
    <x v="20"/>
    <x v="0"/>
  </r>
  <r>
    <x v="11"/>
    <x v="2"/>
    <n v="42"/>
    <n v="404.98"/>
    <n v="4"/>
    <n v="0"/>
    <d v="2018-11-18T00:00:00"/>
    <x v="41"/>
    <x v="8"/>
    <x v="2"/>
    <x v="1"/>
    <x v="11"/>
    <x v="0"/>
  </r>
  <r>
    <x v="5"/>
    <x v="4"/>
    <n v="50"/>
    <n v="1026.74"/>
    <n v="54"/>
    <n v="0"/>
    <d v="2018-01-14T00:00:00"/>
    <x v="9"/>
    <x v="3"/>
    <x v="2"/>
    <x v="0"/>
    <x v="5"/>
    <x v="0"/>
  </r>
  <r>
    <x v="14"/>
    <x v="3"/>
    <n v="31"/>
    <n v="66377.25"/>
    <n v="8995"/>
    <n v="0"/>
    <d v="2019-09-08T00:00:00"/>
    <x v="32"/>
    <x v="6"/>
    <x v="3"/>
    <x v="1"/>
    <x v="14"/>
    <x v="0"/>
  </r>
  <r>
    <x v="6"/>
    <x v="1"/>
    <n v="34"/>
    <n v="5589.46"/>
    <n v="70"/>
    <n v="0"/>
    <d v="2020-09-27T00:00:00"/>
    <x v="7"/>
    <x v="6"/>
    <x v="1"/>
    <x v="1"/>
    <x v="6"/>
    <x v="0"/>
  </r>
  <r>
    <x v="13"/>
    <x v="1"/>
    <n v="41"/>
    <n v="15791.73"/>
    <n v="245"/>
    <n v="0"/>
    <d v="2020-11-15T00:00:00"/>
    <x v="41"/>
    <x v="8"/>
    <x v="1"/>
    <x v="1"/>
    <x v="13"/>
    <x v="0"/>
  </r>
  <r>
    <x v="0"/>
    <x v="2"/>
    <n v="15"/>
    <n v="49770.01"/>
    <n v="4733"/>
    <n v="0"/>
    <d v="2018-05-13T00:00:00"/>
    <x v="48"/>
    <x v="5"/>
    <x v="2"/>
    <x v="1"/>
    <x v="0"/>
    <x v="0"/>
  </r>
  <r>
    <x v="24"/>
    <x v="1"/>
    <n v="12"/>
    <n v="14.1"/>
    <n v="5"/>
    <n v="0"/>
    <d v="2020-04-26T00:00:00"/>
    <x v="47"/>
    <x v="1"/>
    <x v="1"/>
    <x v="1"/>
    <x v="24"/>
    <x v="0"/>
  </r>
  <r>
    <x v="19"/>
    <x v="3"/>
    <n v="27"/>
    <n v="2453271.2200000002"/>
    <n v="590772"/>
    <n v="0"/>
    <d v="2019-08-11T00:00:00"/>
    <x v="28"/>
    <x v="11"/>
    <x v="3"/>
    <x v="1"/>
    <x v="19"/>
    <x v="4"/>
  </r>
  <r>
    <x v="7"/>
    <x v="2"/>
    <n v="2"/>
    <n v="288.97000000000003"/>
    <n v="3"/>
    <n v="0"/>
    <d v="2018-02-11T00:00:00"/>
    <x v="29"/>
    <x v="0"/>
    <x v="2"/>
    <x v="0"/>
    <x v="7"/>
    <x v="0"/>
  </r>
  <r>
    <x v="18"/>
    <x v="1"/>
    <n v="19"/>
    <n v="342296.72"/>
    <n v="66727"/>
    <n v="0"/>
    <d v="2020-06-14T00:00:00"/>
    <x v="10"/>
    <x v="7"/>
    <x v="1"/>
    <x v="1"/>
    <x v="18"/>
    <x v="0"/>
  </r>
  <r>
    <x v="5"/>
    <x v="3"/>
    <n v="12"/>
    <n v="5586.04"/>
    <n v="186"/>
    <n v="0"/>
    <d v="2019-04-28T00:00:00"/>
    <x v="47"/>
    <x v="1"/>
    <x v="3"/>
    <x v="1"/>
    <x v="5"/>
    <x v="0"/>
  </r>
  <r>
    <x v="5"/>
    <x v="3"/>
    <n v="30"/>
    <n v="1621.5"/>
    <n v="48"/>
    <n v="0"/>
    <d v="2019-09-01T00:00:00"/>
    <x v="23"/>
    <x v="11"/>
    <x v="3"/>
    <x v="1"/>
    <x v="5"/>
    <x v="0"/>
  </r>
  <r>
    <x v="21"/>
    <x v="3"/>
    <n v="14"/>
    <n v="12861.41"/>
    <n v="4426"/>
    <n v="0"/>
    <d v="2019-05-12T00:00:00"/>
    <x v="48"/>
    <x v="5"/>
    <x v="3"/>
    <x v="1"/>
    <x v="21"/>
    <x v="0"/>
  </r>
  <r>
    <x v="23"/>
    <x v="2"/>
    <n v="40"/>
    <n v="155418.88"/>
    <n v="37971"/>
    <n v="0"/>
    <d v="2018-11-04T00:00:00"/>
    <x v="44"/>
    <x v="4"/>
    <x v="2"/>
    <x v="1"/>
    <x v="23"/>
    <x v="0"/>
  </r>
  <r>
    <x v="11"/>
    <x v="1"/>
    <n v="43"/>
    <n v="1785.8"/>
    <n v="41"/>
    <n v="0"/>
    <d v="2020-11-29T00:00:00"/>
    <x v="38"/>
    <x v="8"/>
    <x v="1"/>
    <x v="1"/>
    <x v="11"/>
    <x v="0"/>
  </r>
  <r>
    <x v="9"/>
    <x v="2"/>
    <n v="7"/>
    <n v="323068.12"/>
    <n v="18206"/>
    <n v="0"/>
    <d v="2018-03-18T00:00:00"/>
    <x v="16"/>
    <x v="9"/>
    <x v="2"/>
    <x v="1"/>
    <x v="9"/>
    <x v="0"/>
  </r>
  <r>
    <x v="21"/>
    <x v="2"/>
    <n v="7"/>
    <n v="16247.17"/>
    <n v="4936"/>
    <n v="0"/>
    <d v="2018-03-18T00:00:00"/>
    <x v="16"/>
    <x v="9"/>
    <x v="2"/>
    <x v="1"/>
    <x v="21"/>
    <x v="0"/>
  </r>
  <r>
    <x v="6"/>
    <x v="1"/>
    <n v="40"/>
    <n v="97.21"/>
    <n v="2"/>
    <n v="0"/>
    <d v="2020-11-08T00:00:00"/>
    <x v="11"/>
    <x v="8"/>
    <x v="1"/>
    <x v="1"/>
    <x v="6"/>
    <x v="0"/>
  </r>
  <r>
    <x v="7"/>
    <x v="2"/>
    <n v="42"/>
    <n v="0"/>
    <n v="0"/>
    <n v="0"/>
    <d v="2018-11-18T00:00:00"/>
    <x v="41"/>
    <x v="8"/>
    <x v="2"/>
    <x v="1"/>
    <x v="7"/>
    <x v="0"/>
  </r>
  <r>
    <x v="5"/>
    <x v="3"/>
    <n v="41"/>
    <n v="4593.58"/>
    <n v="157"/>
    <n v="0"/>
    <d v="2019-11-17T00:00:00"/>
    <x v="41"/>
    <x v="8"/>
    <x v="3"/>
    <x v="1"/>
    <x v="5"/>
    <x v="0"/>
  </r>
  <r>
    <x v="3"/>
    <x v="2"/>
    <n v="19"/>
    <n v="12979.64"/>
    <n v="833"/>
    <n v="0"/>
    <d v="2018-06-10T00:00:00"/>
    <x v="8"/>
    <x v="7"/>
    <x v="2"/>
    <x v="1"/>
    <x v="3"/>
    <x v="0"/>
  </r>
  <r>
    <x v="6"/>
    <x v="2"/>
    <n v="13"/>
    <n v="322.33999999999997"/>
    <n v="8"/>
    <n v="0"/>
    <d v="2018-04-29T00:00:00"/>
    <x v="47"/>
    <x v="1"/>
    <x v="2"/>
    <x v="1"/>
    <x v="6"/>
    <x v="0"/>
  </r>
  <r>
    <x v="4"/>
    <x v="2"/>
    <n v="12"/>
    <n v="6839.75"/>
    <n v="1108"/>
    <n v="0"/>
    <d v="2018-04-22T00:00:00"/>
    <x v="1"/>
    <x v="1"/>
    <x v="2"/>
    <x v="1"/>
    <x v="4"/>
    <x v="0"/>
  </r>
  <r>
    <x v="26"/>
    <x v="3"/>
    <n v="8"/>
    <n v="45.46"/>
    <n v="12"/>
    <n v="0"/>
    <d v="2019-03-31T00:00:00"/>
    <x v="42"/>
    <x v="9"/>
    <x v="3"/>
    <x v="1"/>
    <x v="26"/>
    <x v="0"/>
  </r>
  <r>
    <x v="9"/>
    <x v="2"/>
    <n v="52"/>
    <n v="-540.05999999999995"/>
    <n v="-47"/>
    <n v="0"/>
    <d v="2019-01-27T00:00:00"/>
    <x v="19"/>
    <x v="3"/>
    <x v="3"/>
    <x v="0"/>
    <x v="9"/>
    <x v="0"/>
  </r>
  <r>
    <x v="2"/>
    <x v="3"/>
    <n v="14"/>
    <n v="40.479999999999997"/>
    <n v="2"/>
    <n v="0"/>
    <d v="2019-05-12T00:00:00"/>
    <x v="48"/>
    <x v="5"/>
    <x v="3"/>
    <x v="1"/>
    <x v="2"/>
    <x v="0"/>
  </r>
  <r>
    <x v="14"/>
    <x v="2"/>
    <n v="11"/>
    <n v="34937.58"/>
    <n v="1810"/>
    <n v="0"/>
    <d v="2018-04-15T00:00:00"/>
    <x v="12"/>
    <x v="1"/>
    <x v="2"/>
    <x v="1"/>
    <x v="14"/>
    <x v="0"/>
  </r>
  <r>
    <x v="6"/>
    <x v="1"/>
    <n v="9"/>
    <n v="679.59"/>
    <n v="7"/>
    <n v="0"/>
    <d v="2020-04-05T00:00:00"/>
    <x v="45"/>
    <x v="1"/>
    <x v="1"/>
    <x v="1"/>
    <x v="6"/>
    <x v="0"/>
  </r>
  <r>
    <x v="4"/>
    <x v="1"/>
    <n v="27"/>
    <n v="27452.57"/>
    <n v="6435"/>
    <n v="0"/>
    <d v="2020-08-09T00:00:00"/>
    <x v="28"/>
    <x v="11"/>
    <x v="1"/>
    <x v="1"/>
    <x v="4"/>
    <x v="0"/>
  </r>
  <r>
    <x v="9"/>
    <x v="3"/>
    <n v="16"/>
    <n v="-218.88"/>
    <n v="-16"/>
    <n v="0"/>
    <d v="2019-05-26T00:00:00"/>
    <x v="6"/>
    <x v="5"/>
    <x v="3"/>
    <x v="1"/>
    <x v="9"/>
    <x v="0"/>
  </r>
  <r>
    <x v="12"/>
    <x v="1"/>
    <n v="35"/>
    <n v="23904275.710000001"/>
    <n v="1758357"/>
    <n v="0"/>
    <d v="2020-10-04T00:00:00"/>
    <x v="43"/>
    <x v="4"/>
    <x v="1"/>
    <x v="1"/>
    <x v="12"/>
    <x v="2"/>
  </r>
  <r>
    <x v="5"/>
    <x v="3"/>
    <n v="44"/>
    <n v="2332.56"/>
    <n v="78"/>
    <n v="0"/>
    <d v="2019-12-08T00:00:00"/>
    <x v="35"/>
    <x v="2"/>
    <x v="3"/>
    <x v="1"/>
    <x v="5"/>
    <x v="0"/>
  </r>
  <r>
    <x v="9"/>
    <x v="2"/>
    <n v="19"/>
    <n v="302315.34000000003"/>
    <n v="16941"/>
    <n v="0"/>
    <d v="2018-06-10T00:00:00"/>
    <x v="8"/>
    <x v="7"/>
    <x v="2"/>
    <x v="1"/>
    <x v="9"/>
    <x v="0"/>
  </r>
  <r>
    <x v="3"/>
    <x v="1"/>
    <n v="13"/>
    <n v="15893.28"/>
    <n v="1643"/>
    <n v="0"/>
    <d v="2020-05-03T00:00:00"/>
    <x v="4"/>
    <x v="1"/>
    <x v="1"/>
    <x v="1"/>
    <x v="3"/>
    <x v="0"/>
  </r>
  <r>
    <x v="18"/>
    <x v="3"/>
    <n v="38"/>
    <n v="290233.48"/>
    <n v="56727"/>
    <n v="0"/>
    <d v="2019-10-27T00:00:00"/>
    <x v="49"/>
    <x v="4"/>
    <x v="3"/>
    <x v="1"/>
    <x v="18"/>
    <x v="0"/>
  </r>
  <r>
    <x v="19"/>
    <x v="1"/>
    <n v="24"/>
    <n v="3265276.45"/>
    <n v="696423"/>
    <n v="0"/>
    <d v="2020-07-19T00:00:00"/>
    <x v="22"/>
    <x v="10"/>
    <x v="1"/>
    <x v="1"/>
    <x v="19"/>
    <x v="4"/>
  </r>
  <r>
    <x v="7"/>
    <x v="2"/>
    <n v="30"/>
    <n v="0"/>
    <n v="0"/>
    <n v="0"/>
    <d v="2018-08-26T00:00:00"/>
    <x v="18"/>
    <x v="11"/>
    <x v="2"/>
    <x v="1"/>
    <x v="7"/>
    <x v="0"/>
  </r>
  <r>
    <x v="1"/>
    <x v="3"/>
    <n v="19"/>
    <n v="1373098.34"/>
    <n v="119416"/>
    <n v="0"/>
    <d v="2019-06-16T00:00:00"/>
    <x v="10"/>
    <x v="7"/>
    <x v="3"/>
    <x v="1"/>
    <x v="1"/>
    <x v="1"/>
  </r>
  <r>
    <x v="23"/>
    <x v="1"/>
    <n v="48"/>
    <n v="335528.96999999997"/>
    <n v="74687"/>
    <n v="0"/>
    <d v="2021-01-03T00:00:00"/>
    <x v="3"/>
    <x v="3"/>
    <x v="0"/>
    <x v="0"/>
    <x v="23"/>
    <x v="0"/>
  </r>
  <r>
    <x v="14"/>
    <x v="0"/>
    <n v="2"/>
    <n v="76546.38"/>
    <n v="8550"/>
    <n v="116139"/>
    <d v="2021-02-14T00:00:00"/>
    <x v="34"/>
    <x v="0"/>
    <x v="0"/>
    <x v="0"/>
    <x v="14"/>
    <x v="0"/>
  </r>
  <r>
    <x v="9"/>
    <x v="2"/>
    <n v="50"/>
    <n v="-857.33"/>
    <n v="-61"/>
    <n v="0"/>
    <d v="2019-01-13T00:00:00"/>
    <x v="9"/>
    <x v="3"/>
    <x v="3"/>
    <x v="0"/>
    <x v="9"/>
    <x v="0"/>
  </r>
  <r>
    <x v="9"/>
    <x v="2"/>
    <n v="31"/>
    <n v="6010.89"/>
    <n v="408"/>
    <n v="0"/>
    <d v="2018-09-02T00:00:00"/>
    <x v="23"/>
    <x v="11"/>
    <x v="2"/>
    <x v="1"/>
    <x v="9"/>
    <x v="0"/>
  </r>
  <r>
    <x v="25"/>
    <x v="2"/>
    <n v="48"/>
    <n v="165.36"/>
    <n v="2"/>
    <n v="0"/>
    <d v="2018-12-30T00:00:00"/>
    <x v="2"/>
    <x v="2"/>
    <x v="2"/>
    <x v="1"/>
    <x v="25"/>
    <x v="0"/>
  </r>
  <r>
    <x v="18"/>
    <x v="3"/>
    <n v="18"/>
    <n v="41881.199999999997"/>
    <n v="5362"/>
    <n v="0"/>
    <d v="2019-06-09T00:00:00"/>
    <x v="8"/>
    <x v="7"/>
    <x v="3"/>
    <x v="1"/>
    <x v="18"/>
    <x v="0"/>
  </r>
  <r>
    <x v="23"/>
    <x v="3"/>
    <n v="28"/>
    <n v="154605.63"/>
    <n v="52535"/>
    <n v="0"/>
    <d v="2019-08-18T00:00:00"/>
    <x v="30"/>
    <x v="11"/>
    <x v="3"/>
    <x v="1"/>
    <x v="23"/>
    <x v="0"/>
  </r>
  <r>
    <x v="3"/>
    <x v="1"/>
    <n v="34"/>
    <n v="27254.39"/>
    <n v="1532"/>
    <n v="0"/>
    <d v="2020-09-27T00:00:00"/>
    <x v="7"/>
    <x v="6"/>
    <x v="1"/>
    <x v="1"/>
    <x v="3"/>
    <x v="0"/>
  </r>
  <r>
    <x v="2"/>
    <x v="1"/>
    <n v="44"/>
    <n v="6926.76"/>
    <n v="1210"/>
    <n v="0"/>
    <d v="2020-12-06T00:00:00"/>
    <x v="35"/>
    <x v="2"/>
    <x v="1"/>
    <x v="1"/>
    <x v="2"/>
    <x v="0"/>
  </r>
  <r>
    <x v="7"/>
    <x v="3"/>
    <n v="14"/>
    <n v="9763.6299999999992"/>
    <n v="10"/>
    <n v="0"/>
    <d v="2019-05-12T00:00:00"/>
    <x v="48"/>
    <x v="5"/>
    <x v="3"/>
    <x v="1"/>
    <x v="7"/>
    <x v="0"/>
  </r>
  <r>
    <x v="19"/>
    <x v="1"/>
    <n v="15"/>
    <n v="4779114.1900000004"/>
    <n v="1075907"/>
    <n v="0"/>
    <d v="2020-05-17T00:00:00"/>
    <x v="21"/>
    <x v="5"/>
    <x v="1"/>
    <x v="1"/>
    <x v="19"/>
    <x v="4"/>
  </r>
  <r>
    <x v="22"/>
    <x v="1"/>
    <n v="8"/>
    <n v="972689.14"/>
    <n v="306182"/>
    <n v="0"/>
    <d v="2020-03-29T00:00:00"/>
    <x v="42"/>
    <x v="9"/>
    <x v="1"/>
    <x v="1"/>
    <x v="22"/>
    <x v="5"/>
  </r>
  <r>
    <x v="6"/>
    <x v="2"/>
    <n v="12"/>
    <n v="2292.39"/>
    <n v="30"/>
    <n v="0"/>
    <d v="2018-04-22T00:00:00"/>
    <x v="1"/>
    <x v="1"/>
    <x v="2"/>
    <x v="1"/>
    <x v="6"/>
    <x v="0"/>
  </r>
  <r>
    <x v="17"/>
    <x v="2"/>
    <n v="18"/>
    <n v="0"/>
    <n v="0"/>
    <n v="0"/>
    <d v="2018-06-03T00:00:00"/>
    <x v="20"/>
    <x v="5"/>
    <x v="2"/>
    <x v="1"/>
    <x v="17"/>
    <x v="0"/>
  </r>
  <r>
    <x v="6"/>
    <x v="3"/>
    <n v="44"/>
    <n v="0"/>
    <n v="0"/>
    <n v="0"/>
    <d v="2019-12-08T00:00:00"/>
    <x v="35"/>
    <x v="2"/>
    <x v="3"/>
    <x v="1"/>
    <x v="6"/>
    <x v="0"/>
  </r>
  <r>
    <x v="9"/>
    <x v="3"/>
    <n v="32"/>
    <n v="-0.01"/>
    <n v="-1"/>
    <n v="0"/>
    <d v="2019-09-15T00:00:00"/>
    <x v="37"/>
    <x v="6"/>
    <x v="3"/>
    <x v="1"/>
    <x v="9"/>
    <x v="0"/>
  </r>
  <r>
    <x v="23"/>
    <x v="2"/>
    <n v="20"/>
    <n v="343713.1"/>
    <n v="32275"/>
    <n v="0"/>
    <d v="2018-06-17T00:00:00"/>
    <x v="10"/>
    <x v="7"/>
    <x v="2"/>
    <x v="1"/>
    <x v="23"/>
    <x v="0"/>
  </r>
  <r>
    <x v="9"/>
    <x v="3"/>
    <n v="30"/>
    <n v="0"/>
    <n v="0"/>
    <n v="0"/>
    <d v="2019-09-01T00:00:00"/>
    <x v="23"/>
    <x v="11"/>
    <x v="3"/>
    <x v="1"/>
    <x v="9"/>
    <x v="0"/>
  </r>
  <r>
    <x v="5"/>
    <x v="1"/>
    <n v="11"/>
    <n v="1095.6600000000001"/>
    <n v="31"/>
    <n v="0"/>
    <d v="2020-04-19T00:00:00"/>
    <x v="1"/>
    <x v="1"/>
    <x v="1"/>
    <x v="1"/>
    <x v="5"/>
    <x v="0"/>
  </r>
  <r>
    <x v="12"/>
    <x v="2"/>
    <n v="11"/>
    <n v="16551596.52"/>
    <n v="2068276"/>
    <n v="0"/>
    <d v="2018-04-15T00:00:00"/>
    <x v="12"/>
    <x v="1"/>
    <x v="2"/>
    <x v="1"/>
    <x v="12"/>
    <x v="2"/>
  </r>
  <r>
    <x v="13"/>
    <x v="2"/>
    <n v="13"/>
    <n v="2595.71"/>
    <n v="51"/>
    <n v="0"/>
    <d v="2018-04-29T00:00:00"/>
    <x v="47"/>
    <x v="1"/>
    <x v="2"/>
    <x v="1"/>
    <x v="13"/>
    <x v="0"/>
  </r>
  <r>
    <x v="4"/>
    <x v="1"/>
    <n v="14"/>
    <n v="4808.47"/>
    <n v="844"/>
    <n v="0"/>
    <d v="2020-05-10T00:00:00"/>
    <x v="48"/>
    <x v="5"/>
    <x v="1"/>
    <x v="1"/>
    <x v="4"/>
    <x v="0"/>
  </r>
  <r>
    <x v="4"/>
    <x v="1"/>
    <n v="21"/>
    <n v="25143.42"/>
    <n v="7378"/>
    <n v="0"/>
    <d v="2020-06-28T00:00:00"/>
    <x v="31"/>
    <x v="7"/>
    <x v="1"/>
    <x v="1"/>
    <x v="4"/>
    <x v="0"/>
  </r>
  <r>
    <x v="18"/>
    <x v="2"/>
    <n v="10"/>
    <n v="-1014.65"/>
    <n v="-128"/>
    <n v="0"/>
    <d v="2018-04-08T00:00:00"/>
    <x v="45"/>
    <x v="1"/>
    <x v="2"/>
    <x v="1"/>
    <x v="18"/>
    <x v="0"/>
  </r>
  <r>
    <x v="8"/>
    <x v="2"/>
    <n v="45"/>
    <n v="0"/>
    <n v="0"/>
    <n v="0"/>
    <d v="2018-12-09T00:00:00"/>
    <x v="35"/>
    <x v="2"/>
    <x v="2"/>
    <x v="1"/>
    <x v="8"/>
    <x v="0"/>
  </r>
  <r>
    <x v="7"/>
    <x v="2"/>
    <n v="20"/>
    <n v="1394.21"/>
    <n v="3"/>
    <n v="0"/>
    <d v="2018-06-17T00:00:00"/>
    <x v="10"/>
    <x v="7"/>
    <x v="2"/>
    <x v="1"/>
    <x v="7"/>
    <x v="0"/>
  </r>
  <r>
    <x v="7"/>
    <x v="3"/>
    <n v="35"/>
    <n v="0"/>
    <n v="0"/>
    <n v="0"/>
    <d v="2019-10-06T00:00:00"/>
    <x v="43"/>
    <x v="4"/>
    <x v="3"/>
    <x v="1"/>
    <x v="7"/>
    <x v="0"/>
  </r>
  <r>
    <x v="18"/>
    <x v="3"/>
    <n v="40"/>
    <n v="278111.42"/>
    <n v="54563"/>
    <n v="0"/>
    <d v="2019-11-10T00:00:00"/>
    <x v="11"/>
    <x v="8"/>
    <x v="3"/>
    <x v="1"/>
    <x v="18"/>
    <x v="0"/>
  </r>
  <r>
    <x v="21"/>
    <x v="3"/>
    <n v="27"/>
    <n v="17445"/>
    <n v="4719"/>
    <n v="0"/>
    <d v="2019-08-11T00:00:00"/>
    <x v="28"/>
    <x v="11"/>
    <x v="3"/>
    <x v="1"/>
    <x v="21"/>
    <x v="0"/>
  </r>
  <r>
    <x v="3"/>
    <x v="2"/>
    <n v="3"/>
    <n v="8028.81"/>
    <n v="292"/>
    <n v="0"/>
    <d v="2018-02-18T00:00:00"/>
    <x v="34"/>
    <x v="0"/>
    <x v="2"/>
    <x v="0"/>
    <x v="3"/>
    <x v="0"/>
  </r>
  <r>
    <x v="11"/>
    <x v="3"/>
    <n v="4"/>
    <n v="106.17"/>
    <n v="1"/>
    <n v="0"/>
    <d v="2019-03-03T00:00:00"/>
    <x v="0"/>
    <x v="0"/>
    <x v="3"/>
    <x v="0"/>
    <x v="11"/>
    <x v="0"/>
  </r>
  <r>
    <x v="19"/>
    <x v="2"/>
    <n v="40"/>
    <n v="1584868.55"/>
    <n v="399559"/>
    <n v="0"/>
    <d v="2018-11-04T00:00:00"/>
    <x v="44"/>
    <x v="4"/>
    <x v="2"/>
    <x v="1"/>
    <x v="19"/>
    <x v="4"/>
  </r>
  <r>
    <x v="23"/>
    <x v="2"/>
    <n v="34"/>
    <n v="166754.23999999999"/>
    <n v="37816"/>
    <n v="0"/>
    <d v="2018-09-23T00:00:00"/>
    <x v="51"/>
    <x v="6"/>
    <x v="2"/>
    <x v="1"/>
    <x v="23"/>
    <x v="0"/>
  </r>
  <r>
    <x v="1"/>
    <x v="2"/>
    <n v="37"/>
    <n v="1440638.92"/>
    <n v="118904"/>
    <n v="0"/>
    <d v="2018-10-14T00:00:00"/>
    <x v="5"/>
    <x v="4"/>
    <x v="2"/>
    <x v="1"/>
    <x v="1"/>
    <x v="1"/>
  </r>
  <r>
    <x v="7"/>
    <x v="1"/>
    <n v="19"/>
    <n v="0"/>
    <n v="0"/>
    <n v="0"/>
    <d v="2020-06-14T00:00:00"/>
    <x v="10"/>
    <x v="7"/>
    <x v="1"/>
    <x v="1"/>
    <x v="7"/>
    <x v="0"/>
  </r>
  <r>
    <x v="14"/>
    <x v="1"/>
    <n v="5"/>
    <n v="77757.240000000005"/>
    <n v="7413"/>
    <n v="0"/>
    <d v="2020-03-08T00:00:00"/>
    <x v="39"/>
    <x v="9"/>
    <x v="1"/>
    <x v="1"/>
    <x v="14"/>
    <x v="0"/>
  </r>
  <r>
    <x v="9"/>
    <x v="3"/>
    <n v="40"/>
    <n v="0"/>
    <n v="0"/>
    <n v="0"/>
    <d v="2019-11-10T00:00:00"/>
    <x v="11"/>
    <x v="8"/>
    <x v="3"/>
    <x v="1"/>
    <x v="9"/>
    <x v="0"/>
  </r>
  <r>
    <x v="15"/>
    <x v="3"/>
    <n v="29"/>
    <n v="2715600.15"/>
    <n v="733369"/>
    <n v="0"/>
    <d v="2019-08-25T00:00:00"/>
    <x v="18"/>
    <x v="11"/>
    <x v="3"/>
    <x v="1"/>
    <x v="15"/>
    <x v="3"/>
  </r>
  <r>
    <x v="14"/>
    <x v="1"/>
    <n v="34"/>
    <n v="104776"/>
    <n v="14388"/>
    <n v="0"/>
    <d v="2020-09-27T00:00:00"/>
    <x v="7"/>
    <x v="6"/>
    <x v="1"/>
    <x v="1"/>
    <x v="14"/>
    <x v="0"/>
  </r>
  <r>
    <x v="14"/>
    <x v="1"/>
    <n v="6"/>
    <n v="78718.509999999995"/>
    <n v="7813"/>
    <n v="0"/>
    <d v="2020-03-15T00:00:00"/>
    <x v="16"/>
    <x v="9"/>
    <x v="1"/>
    <x v="1"/>
    <x v="14"/>
    <x v="0"/>
  </r>
  <r>
    <x v="12"/>
    <x v="0"/>
    <n v="4"/>
    <n v="15767676.24"/>
    <n v="1258268"/>
    <n v="7754943"/>
    <d v="2021-02-28T00:00:00"/>
    <x v="0"/>
    <x v="0"/>
    <x v="0"/>
    <x v="0"/>
    <x v="12"/>
    <x v="2"/>
  </r>
  <r>
    <x v="4"/>
    <x v="3"/>
    <n v="8"/>
    <n v="5361.24"/>
    <n v="1237"/>
    <n v="0"/>
    <d v="2019-03-31T00:00:00"/>
    <x v="42"/>
    <x v="9"/>
    <x v="3"/>
    <x v="1"/>
    <x v="4"/>
    <x v="0"/>
  </r>
  <r>
    <x v="21"/>
    <x v="3"/>
    <n v="10"/>
    <n v="13818.68"/>
    <n v="4673"/>
    <n v="0"/>
    <d v="2019-04-14T00:00:00"/>
    <x v="12"/>
    <x v="1"/>
    <x v="3"/>
    <x v="1"/>
    <x v="21"/>
    <x v="0"/>
  </r>
  <r>
    <x v="27"/>
    <x v="2"/>
    <n v="34"/>
    <n v="0"/>
    <n v="0"/>
    <n v="0"/>
    <d v="2018-09-23T00:00:00"/>
    <x v="51"/>
    <x v="6"/>
    <x v="2"/>
    <x v="1"/>
    <x v="27"/>
    <x v="0"/>
  </r>
  <r>
    <x v="18"/>
    <x v="3"/>
    <n v="43"/>
    <n v="153194.74"/>
    <n v="30685"/>
    <n v="0"/>
    <d v="2019-12-01T00:00:00"/>
    <x v="38"/>
    <x v="8"/>
    <x v="3"/>
    <x v="1"/>
    <x v="18"/>
    <x v="0"/>
  </r>
  <r>
    <x v="23"/>
    <x v="2"/>
    <n v="29"/>
    <n v="155346.57"/>
    <n v="33657"/>
    <n v="0"/>
    <d v="2018-08-19T00:00:00"/>
    <x v="30"/>
    <x v="11"/>
    <x v="2"/>
    <x v="1"/>
    <x v="23"/>
    <x v="0"/>
  </r>
  <r>
    <x v="19"/>
    <x v="3"/>
    <n v="33"/>
    <n v="2176159.2799999998"/>
    <n v="544770"/>
    <n v="0"/>
    <d v="2019-09-22T00:00:00"/>
    <x v="51"/>
    <x v="6"/>
    <x v="3"/>
    <x v="1"/>
    <x v="19"/>
    <x v="4"/>
  </r>
  <r>
    <x v="3"/>
    <x v="1"/>
    <n v="14"/>
    <n v="37226.74"/>
    <n v="2420"/>
    <n v="0"/>
    <d v="2020-05-10T00:00:00"/>
    <x v="48"/>
    <x v="5"/>
    <x v="1"/>
    <x v="1"/>
    <x v="3"/>
    <x v="0"/>
  </r>
  <r>
    <x v="3"/>
    <x v="2"/>
    <n v="30"/>
    <n v="7861.21"/>
    <n v="665"/>
    <n v="0"/>
    <d v="2018-08-26T00:00:00"/>
    <x v="18"/>
    <x v="11"/>
    <x v="2"/>
    <x v="1"/>
    <x v="3"/>
    <x v="0"/>
  </r>
  <r>
    <x v="18"/>
    <x v="3"/>
    <n v="6"/>
    <n v="55075.72"/>
    <n v="7397"/>
    <n v="0"/>
    <d v="2019-03-17T00:00:00"/>
    <x v="16"/>
    <x v="9"/>
    <x v="3"/>
    <x v="1"/>
    <x v="18"/>
    <x v="0"/>
  </r>
  <r>
    <x v="22"/>
    <x v="1"/>
    <n v="10"/>
    <n v="1044361.5"/>
    <n v="291056"/>
    <n v="0"/>
    <d v="2020-04-12T00:00:00"/>
    <x v="12"/>
    <x v="1"/>
    <x v="1"/>
    <x v="1"/>
    <x v="22"/>
    <x v="5"/>
  </r>
  <r>
    <x v="14"/>
    <x v="2"/>
    <n v="24"/>
    <n v="34301.74"/>
    <n v="1788"/>
    <n v="0"/>
    <d v="2018-07-15T00:00:00"/>
    <x v="17"/>
    <x v="10"/>
    <x v="2"/>
    <x v="1"/>
    <x v="14"/>
    <x v="0"/>
  </r>
  <r>
    <x v="3"/>
    <x v="3"/>
    <n v="1"/>
    <n v="7834.23"/>
    <n v="602"/>
    <n v="0"/>
    <d v="2019-02-10T00:00:00"/>
    <x v="29"/>
    <x v="0"/>
    <x v="3"/>
    <x v="0"/>
    <x v="3"/>
    <x v="0"/>
  </r>
  <r>
    <x v="20"/>
    <x v="2"/>
    <n v="24"/>
    <n v="11721.13"/>
    <n v="186"/>
    <n v="0"/>
    <d v="2018-07-15T00:00:00"/>
    <x v="17"/>
    <x v="10"/>
    <x v="2"/>
    <x v="1"/>
    <x v="20"/>
    <x v="0"/>
  </r>
  <r>
    <x v="0"/>
    <x v="2"/>
    <n v="9"/>
    <n v="48431.99"/>
    <n v="4759"/>
    <n v="0"/>
    <d v="2018-04-01T00:00:00"/>
    <x v="42"/>
    <x v="9"/>
    <x v="2"/>
    <x v="1"/>
    <x v="0"/>
    <x v="0"/>
  </r>
  <r>
    <x v="11"/>
    <x v="1"/>
    <n v="15"/>
    <n v="201371.13"/>
    <n v="2073"/>
    <n v="0"/>
    <d v="2020-05-17T00:00:00"/>
    <x v="21"/>
    <x v="5"/>
    <x v="1"/>
    <x v="1"/>
    <x v="11"/>
    <x v="0"/>
  </r>
  <r>
    <x v="21"/>
    <x v="4"/>
    <n v="49"/>
    <n v="8184.95"/>
    <n v="2603"/>
    <n v="0"/>
    <d v="2018-01-07T00:00:00"/>
    <x v="3"/>
    <x v="3"/>
    <x v="2"/>
    <x v="0"/>
    <x v="21"/>
    <x v="0"/>
  </r>
  <r>
    <x v="11"/>
    <x v="2"/>
    <n v="18"/>
    <n v="1256.03"/>
    <n v="5"/>
    <n v="0"/>
    <d v="2018-06-03T00:00:00"/>
    <x v="20"/>
    <x v="5"/>
    <x v="2"/>
    <x v="1"/>
    <x v="11"/>
    <x v="0"/>
  </r>
  <r>
    <x v="7"/>
    <x v="3"/>
    <n v="21"/>
    <n v="0"/>
    <n v="0"/>
    <n v="0"/>
    <d v="2019-06-30T00:00:00"/>
    <x v="31"/>
    <x v="7"/>
    <x v="3"/>
    <x v="1"/>
    <x v="7"/>
    <x v="0"/>
  </r>
  <r>
    <x v="12"/>
    <x v="1"/>
    <n v="4"/>
    <n v="10097314.220000001"/>
    <n v="1406739"/>
    <n v="0"/>
    <d v="2020-03-01T00:00:00"/>
    <x v="0"/>
    <x v="0"/>
    <x v="1"/>
    <x v="0"/>
    <x v="12"/>
    <x v="2"/>
  </r>
  <r>
    <x v="3"/>
    <x v="2"/>
    <n v="2"/>
    <n v="15509.55"/>
    <n v="896"/>
    <n v="0"/>
    <d v="2018-02-11T00:00:00"/>
    <x v="29"/>
    <x v="0"/>
    <x v="2"/>
    <x v="0"/>
    <x v="3"/>
    <x v="0"/>
  </r>
  <r>
    <x v="12"/>
    <x v="3"/>
    <n v="8"/>
    <n v="14583678.470000001"/>
    <n v="1846103"/>
    <n v="0"/>
    <d v="2019-03-31T00:00:00"/>
    <x v="42"/>
    <x v="9"/>
    <x v="3"/>
    <x v="1"/>
    <x v="12"/>
    <x v="2"/>
  </r>
  <r>
    <x v="4"/>
    <x v="3"/>
    <n v="13"/>
    <n v="6187.67"/>
    <n v="1123"/>
    <n v="0"/>
    <d v="2019-05-05T00:00:00"/>
    <x v="4"/>
    <x v="1"/>
    <x v="3"/>
    <x v="1"/>
    <x v="4"/>
    <x v="0"/>
  </r>
  <r>
    <x v="13"/>
    <x v="0"/>
    <n v="2"/>
    <n v="9146.42"/>
    <n v="143"/>
    <n v="0"/>
    <d v="2021-02-14T00:00:00"/>
    <x v="34"/>
    <x v="0"/>
    <x v="0"/>
    <x v="0"/>
    <x v="13"/>
    <x v="0"/>
  </r>
  <r>
    <x v="2"/>
    <x v="1"/>
    <n v="41"/>
    <n v="8843.9"/>
    <n v="2414"/>
    <n v="0"/>
    <d v="2020-11-15T00:00:00"/>
    <x v="41"/>
    <x v="8"/>
    <x v="1"/>
    <x v="1"/>
    <x v="2"/>
    <x v="0"/>
  </r>
  <r>
    <x v="18"/>
    <x v="3"/>
    <n v="26"/>
    <n v="229258.48"/>
    <n v="46134"/>
    <n v="0"/>
    <d v="2019-08-04T00:00:00"/>
    <x v="26"/>
    <x v="10"/>
    <x v="3"/>
    <x v="1"/>
    <x v="18"/>
    <x v="0"/>
  </r>
  <r>
    <x v="5"/>
    <x v="1"/>
    <n v="3"/>
    <n v="2317.2199999999998"/>
    <n v="79"/>
    <n v="0"/>
    <d v="2020-02-23T00:00:00"/>
    <x v="27"/>
    <x v="0"/>
    <x v="1"/>
    <x v="0"/>
    <x v="5"/>
    <x v="0"/>
  </r>
  <r>
    <x v="21"/>
    <x v="1"/>
    <n v="7"/>
    <n v="29099.08"/>
    <n v="5194"/>
    <n v="0"/>
    <d v="2020-03-22T00:00:00"/>
    <x v="36"/>
    <x v="9"/>
    <x v="1"/>
    <x v="1"/>
    <x v="21"/>
    <x v="0"/>
  </r>
  <r>
    <x v="0"/>
    <x v="1"/>
    <n v="49"/>
    <n v="50110.95"/>
    <n v="4053"/>
    <n v="0"/>
    <d v="2021-01-10T00:00:00"/>
    <x v="9"/>
    <x v="3"/>
    <x v="0"/>
    <x v="0"/>
    <x v="0"/>
    <x v="0"/>
  </r>
  <r>
    <x v="22"/>
    <x v="0"/>
    <n v="2"/>
    <n v="1327795.25"/>
    <n v="345964"/>
    <n v="1843693"/>
    <d v="2021-02-14T00:00:00"/>
    <x v="34"/>
    <x v="0"/>
    <x v="0"/>
    <x v="0"/>
    <x v="22"/>
    <x v="5"/>
  </r>
  <r>
    <x v="12"/>
    <x v="2"/>
    <n v="52"/>
    <n v="7296286.1600000001"/>
    <n v="1028166"/>
    <n v="0"/>
    <d v="2019-01-27T00:00:00"/>
    <x v="19"/>
    <x v="3"/>
    <x v="3"/>
    <x v="0"/>
    <x v="12"/>
    <x v="2"/>
  </r>
  <r>
    <x v="21"/>
    <x v="1"/>
    <n v="41"/>
    <n v="39573.379999999997"/>
    <n v="6617"/>
    <n v="0"/>
    <d v="2020-11-15T00:00:00"/>
    <x v="41"/>
    <x v="8"/>
    <x v="1"/>
    <x v="1"/>
    <x v="21"/>
    <x v="0"/>
  </r>
  <r>
    <x v="25"/>
    <x v="2"/>
    <n v="38"/>
    <n v="149.97999999999999"/>
    <n v="2"/>
    <n v="0"/>
    <d v="2018-10-21T00:00:00"/>
    <x v="33"/>
    <x v="4"/>
    <x v="2"/>
    <x v="1"/>
    <x v="25"/>
    <x v="0"/>
  </r>
  <r>
    <x v="10"/>
    <x v="3"/>
    <n v="39"/>
    <n v="16557.240000000002"/>
    <n v="447"/>
    <n v="0"/>
    <d v="2019-11-03T00:00:00"/>
    <x v="44"/>
    <x v="4"/>
    <x v="3"/>
    <x v="1"/>
    <x v="10"/>
    <x v="0"/>
  </r>
  <r>
    <x v="9"/>
    <x v="3"/>
    <n v="10"/>
    <n v="-385.75"/>
    <n v="-19"/>
    <n v="0"/>
    <d v="2019-04-14T00:00:00"/>
    <x v="12"/>
    <x v="1"/>
    <x v="3"/>
    <x v="1"/>
    <x v="9"/>
    <x v="0"/>
  </r>
  <r>
    <x v="10"/>
    <x v="1"/>
    <n v="8"/>
    <n v="-42.9"/>
    <n v="-1"/>
    <n v="0"/>
    <d v="2020-03-29T00:00:00"/>
    <x v="42"/>
    <x v="9"/>
    <x v="1"/>
    <x v="1"/>
    <x v="10"/>
    <x v="0"/>
  </r>
  <r>
    <x v="10"/>
    <x v="1"/>
    <n v="18"/>
    <n v="431.7"/>
    <n v="13"/>
    <n v="0"/>
    <d v="2020-06-07T00:00:00"/>
    <x v="8"/>
    <x v="7"/>
    <x v="1"/>
    <x v="1"/>
    <x v="10"/>
    <x v="0"/>
  </r>
  <r>
    <x v="22"/>
    <x v="2"/>
    <n v="51"/>
    <n v="754506.98"/>
    <n v="233274"/>
    <n v="0"/>
    <d v="2019-01-20T00:00:00"/>
    <x v="14"/>
    <x v="3"/>
    <x v="3"/>
    <x v="0"/>
    <x v="22"/>
    <x v="5"/>
  </r>
  <r>
    <x v="2"/>
    <x v="1"/>
    <n v="46"/>
    <n v="3372.2"/>
    <n v="414"/>
    <n v="0"/>
    <d v="2020-12-20T00:00:00"/>
    <x v="46"/>
    <x v="2"/>
    <x v="1"/>
    <x v="1"/>
    <x v="2"/>
    <x v="0"/>
  </r>
  <r>
    <x v="20"/>
    <x v="1"/>
    <n v="14"/>
    <n v="7362.92"/>
    <n v="101"/>
    <n v="0"/>
    <d v="2020-05-10T00:00:00"/>
    <x v="48"/>
    <x v="5"/>
    <x v="1"/>
    <x v="1"/>
    <x v="20"/>
    <x v="0"/>
  </r>
  <r>
    <x v="22"/>
    <x v="2"/>
    <n v="13"/>
    <n v="841940.67"/>
    <n v="284426"/>
    <n v="0"/>
    <d v="2018-04-29T00:00:00"/>
    <x v="47"/>
    <x v="1"/>
    <x v="2"/>
    <x v="1"/>
    <x v="22"/>
    <x v="5"/>
  </r>
  <r>
    <x v="14"/>
    <x v="2"/>
    <n v="35"/>
    <n v="28309.33"/>
    <n v="1451"/>
    <n v="0"/>
    <d v="2018-09-30T00:00:00"/>
    <x v="7"/>
    <x v="6"/>
    <x v="2"/>
    <x v="1"/>
    <x v="14"/>
    <x v="0"/>
  </r>
  <r>
    <x v="18"/>
    <x v="1"/>
    <n v="42"/>
    <n v="305656.82"/>
    <n v="60893"/>
    <n v="0"/>
    <d v="2020-11-22T00:00:00"/>
    <x v="50"/>
    <x v="8"/>
    <x v="1"/>
    <x v="1"/>
    <x v="18"/>
    <x v="0"/>
  </r>
  <r>
    <x v="10"/>
    <x v="1"/>
    <n v="13"/>
    <n v="948.7"/>
    <n v="33"/>
    <n v="0"/>
    <d v="2020-05-03T00:00:00"/>
    <x v="4"/>
    <x v="1"/>
    <x v="1"/>
    <x v="1"/>
    <x v="10"/>
    <x v="0"/>
  </r>
  <r>
    <x v="22"/>
    <x v="3"/>
    <n v="36"/>
    <n v="828298.37"/>
    <n v="289359"/>
    <n v="0"/>
    <d v="2019-10-13T00:00:00"/>
    <x v="5"/>
    <x v="4"/>
    <x v="3"/>
    <x v="1"/>
    <x v="22"/>
    <x v="5"/>
  </r>
  <r>
    <x v="4"/>
    <x v="1"/>
    <n v="2"/>
    <n v="4344.9799999999996"/>
    <n v="808"/>
    <n v="0"/>
    <d v="2020-02-16T00:00:00"/>
    <x v="34"/>
    <x v="0"/>
    <x v="1"/>
    <x v="0"/>
    <x v="4"/>
    <x v="0"/>
  </r>
  <r>
    <x v="14"/>
    <x v="1"/>
    <n v="46"/>
    <n v="33452.69"/>
    <n v="5470"/>
    <n v="0"/>
    <d v="2020-12-20T00:00:00"/>
    <x v="46"/>
    <x v="2"/>
    <x v="1"/>
    <x v="1"/>
    <x v="14"/>
    <x v="0"/>
  </r>
  <r>
    <x v="20"/>
    <x v="2"/>
    <n v="52"/>
    <n v="6754.37"/>
    <n v="95"/>
    <n v="0"/>
    <d v="2019-01-27T00:00:00"/>
    <x v="19"/>
    <x v="3"/>
    <x v="3"/>
    <x v="0"/>
    <x v="20"/>
    <x v="0"/>
  </r>
  <r>
    <x v="19"/>
    <x v="1"/>
    <n v="44"/>
    <n v="1540278.37"/>
    <n v="331919"/>
    <n v="0"/>
    <d v="2020-12-06T00:00:00"/>
    <x v="35"/>
    <x v="2"/>
    <x v="1"/>
    <x v="1"/>
    <x v="19"/>
    <x v="4"/>
  </r>
  <r>
    <x v="21"/>
    <x v="3"/>
    <n v="30"/>
    <n v="22647.74"/>
    <n v="4778"/>
    <n v="0"/>
    <d v="2019-09-01T00:00:00"/>
    <x v="23"/>
    <x v="11"/>
    <x v="3"/>
    <x v="1"/>
    <x v="21"/>
    <x v="0"/>
  </r>
  <r>
    <x v="21"/>
    <x v="2"/>
    <n v="25"/>
    <n v="14270.09"/>
    <n v="5156"/>
    <n v="0"/>
    <d v="2018-07-22T00:00:00"/>
    <x v="22"/>
    <x v="10"/>
    <x v="2"/>
    <x v="1"/>
    <x v="21"/>
    <x v="0"/>
  </r>
  <r>
    <x v="6"/>
    <x v="3"/>
    <n v="36"/>
    <n v="465"/>
    <n v="2"/>
    <n v="0"/>
    <d v="2019-10-13T00:00:00"/>
    <x v="5"/>
    <x v="4"/>
    <x v="3"/>
    <x v="1"/>
    <x v="6"/>
    <x v="0"/>
  </r>
  <r>
    <x v="0"/>
    <x v="1"/>
    <n v="23"/>
    <n v="39527.01"/>
    <n v="3376"/>
    <n v="0"/>
    <d v="2020-07-12T00:00:00"/>
    <x v="17"/>
    <x v="10"/>
    <x v="1"/>
    <x v="1"/>
    <x v="0"/>
    <x v="0"/>
  </r>
  <r>
    <x v="18"/>
    <x v="2"/>
    <n v="30"/>
    <n v="28496.86"/>
    <n v="4253"/>
    <n v="0"/>
    <d v="2018-08-26T00:00:00"/>
    <x v="18"/>
    <x v="11"/>
    <x v="2"/>
    <x v="1"/>
    <x v="18"/>
    <x v="0"/>
  </r>
  <r>
    <x v="6"/>
    <x v="1"/>
    <n v="25"/>
    <n v="799.74"/>
    <n v="5"/>
    <n v="0"/>
    <d v="2020-07-26T00:00:00"/>
    <x v="40"/>
    <x v="10"/>
    <x v="1"/>
    <x v="1"/>
    <x v="6"/>
    <x v="0"/>
  </r>
  <r>
    <x v="13"/>
    <x v="1"/>
    <n v="33"/>
    <n v="9491.84"/>
    <n v="139"/>
    <n v="0"/>
    <d v="2020-09-20T00:00:00"/>
    <x v="51"/>
    <x v="6"/>
    <x v="1"/>
    <x v="1"/>
    <x v="13"/>
    <x v="0"/>
  </r>
  <r>
    <x v="0"/>
    <x v="3"/>
    <n v="25"/>
    <n v="32024.28"/>
    <n v="3095"/>
    <n v="0"/>
    <d v="2019-07-28T00:00:00"/>
    <x v="40"/>
    <x v="10"/>
    <x v="3"/>
    <x v="1"/>
    <x v="0"/>
    <x v="0"/>
  </r>
  <r>
    <x v="10"/>
    <x v="1"/>
    <n v="28"/>
    <n v="0"/>
    <n v="0"/>
    <n v="0"/>
    <d v="2020-08-16T00:00:00"/>
    <x v="30"/>
    <x v="11"/>
    <x v="1"/>
    <x v="1"/>
    <x v="10"/>
    <x v="0"/>
  </r>
  <r>
    <x v="9"/>
    <x v="3"/>
    <n v="29"/>
    <n v="-5.03"/>
    <n v="-1"/>
    <n v="0"/>
    <d v="2019-08-25T00:00:00"/>
    <x v="18"/>
    <x v="11"/>
    <x v="3"/>
    <x v="1"/>
    <x v="9"/>
    <x v="0"/>
  </r>
  <r>
    <x v="15"/>
    <x v="3"/>
    <n v="41"/>
    <n v="2038624.7"/>
    <n v="633712"/>
    <n v="0"/>
    <d v="2019-11-17T00:00:00"/>
    <x v="41"/>
    <x v="8"/>
    <x v="3"/>
    <x v="1"/>
    <x v="15"/>
    <x v="3"/>
  </r>
  <r>
    <x v="20"/>
    <x v="3"/>
    <n v="14"/>
    <n v="6675.91"/>
    <n v="93"/>
    <n v="0"/>
    <d v="2019-05-12T00:00:00"/>
    <x v="48"/>
    <x v="5"/>
    <x v="3"/>
    <x v="1"/>
    <x v="20"/>
    <x v="0"/>
  </r>
  <r>
    <x v="21"/>
    <x v="1"/>
    <n v="1"/>
    <n v="26309.599999999999"/>
    <n v="4066"/>
    <n v="0"/>
    <d v="2020-02-09T00:00:00"/>
    <x v="29"/>
    <x v="0"/>
    <x v="1"/>
    <x v="0"/>
    <x v="21"/>
    <x v="0"/>
  </r>
  <r>
    <x v="20"/>
    <x v="1"/>
    <n v="18"/>
    <n v="7817.74"/>
    <n v="109"/>
    <n v="0"/>
    <d v="2020-06-07T00:00:00"/>
    <x v="8"/>
    <x v="7"/>
    <x v="1"/>
    <x v="1"/>
    <x v="20"/>
    <x v="0"/>
  </r>
  <r>
    <x v="13"/>
    <x v="1"/>
    <n v="23"/>
    <n v="24984.46"/>
    <n v="432"/>
    <n v="0"/>
    <d v="2020-07-12T00:00:00"/>
    <x v="17"/>
    <x v="10"/>
    <x v="1"/>
    <x v="1"/>
    <x v="13"/>
    <x v="0"/>
  </r>
  <r>
    <x v="4"/>
    <x v="2"/>
    <n v="34"/>
    <n v="12469.72"/>
    <n v="3375"/>
    <n v="0"/>
    <d v="2018-09-23T00:00:00"/>
    <x v="51"/>
    <x v="6"/>
    <x v="2"/>
    <x v="1"/>
    <x v="4"/>
    <x v="0"/>
  </r>
  <r>
    <x v="1"/>
    <x v="3"/>
    <n v="2"/>
    <n v="1288012.76"/>
    <n v="110071"/>
    <n v="0"/>
    <d v="2019-02-17T00:00:00"/>
    <x v="34"/>
    <x v="0"/>
    <x v="3"/>
    <x v="0"/>
    <x v="1"/>
    <x v="1"/>
  </r>
  <r>
    <x v="3"/>
    <x v="1"/>
    <n v="16"/>
    <n v="19032.43"/>
    <n v="1284"/>
    <n v="0"/>
    <d v="2020-05-24T00:00:00"/>
    <x v="6"/>
    <x v="5"/>
    <x v="1"/>
    <x v="1"/>
    <x v="3"/>
    <x v="0"/>
  </r>
  <r>
    <x v="1"/>
    <x v="3"/>
    <n v="37"/>
    <n v="1393215.05"/>
    <n v="128930"/>
    <n v="0"/>
    <d v="2019-10-20T00:00:00"/>
    <x v="33"/>
    <x v="4"/>
    <x v="3"/>
    <x v="1"/>
    <x v="1"/>
    <x v="1"/>
  </r>
  <r>
    <x v="11"/>
    <x v="1"/>
    <n v="22"/>
    <n v="208739.02"/>
    <n v="2168"/>
    <n v="0"/>
    <d v="2020-07-05T00:00:00"/>
    <x v="25"/>
    <x v="10"/>
    <x v="1"/>
    <x v="1"/>
    <x v="11"/>
    <x v="0"/>
  </r>
  <r>
    <x v="18"/>
    <x v="1"/>
    <n v="35"/>
    <n v="304617.81"/>
    <n v="61619"/>
    <n v="0"/>
    <d v="2020-10-04T00:00:00"/>
    <x v="43"/>
    <x v="4"/>
    <x v="1"/>
    <x v="1"/>
    <x v="18"/>
    <x v="0"/>
  </r>
  <r>
    <x v="20"/>
    <x v="2"/>
    <n v="21"/>
    <n v="9593.43"/>
    <n v="152"/>
    <n v="0"/>
    <d v="2018-06-24T00:00:00"/>
    <x v="15"/>
    <x v="7"/>
    <x v="2"/>
    <x v="1"/>
    <x v="20"/>
    <x v="0"/>
  </r>
  <r>
    <x v="15"/>
    <x v="2"/>
    <n v="32"/>
    <n v="2404766.84"/>
    <n v="621474"/>
    <n v="0"/>
    <d v="2018-09-09T00:00:00"/>
    <x v="32"/>
    <x v="6"/>
    <x v="2"/>
    <x v="1"/>
    <x v="15"/>
    <x v="3"/>
  </r>
  <r>
    <x v="18"/>
    <x v="2"/>
    <n v="43"/>
    <n v="38531.040000000001"/>
    <n v="6210"/>
    <n v="0"/>
    <d v="2018-11-25T00:00:00"/>
    <x v="50"/>
    <x v="8"/>
    <x v="2"/>
    <x v="1"/>
    <x v="18"/>
    <x v="0"/>
  </r>
  <r>
    <x v="22"/>
    <x v="1"/>
    <n v="1"/>
    <n v="838822.43"/>
    <n v="280659"/>
    <n v="0"/>
    <d v="2020-02-09T00:00:00"/>
    <x v="29"/>
    <x v="0"/>
    <x v="1"/>
    <x v="0"/>
    <x v="22"/>
    <x v="5"/>
  </r>
  <r>
    <x v="6"/>
    <x v="3"/>
    <n v="38"/>
    <n v="281.25"/>
    <n v="3"/>
    <n v="0"/>
    <d v="2019-10-27T00:00:00"/>
    <x v="49"/>
    <x v="4"/>
    <x v="3"/>
    <x v="1"/>
    <x v="6"/>
    <x v="0"/>
  </r>
  <r>
    <x v="7"/>
    <x v="1"/>
    <n v="25"/>
    <n v="9641.25"/>
    <n v="9"/>
    <n v="0"/>
    <d v="2020-07-26T00:00:00"/>
    <x v="40"/>
    <x v="10"/>
    <x v="1"/>
    <x v="1"/>
    <x v="7"/>
    <x v="0"/>
  </r>
  <r>
    <x v="22"/>
    <x v="1"/>
    <n v="20"/>
    <n v="1190653.57"/>
    <n v="406367"/>
    <n v="0"/>
    <d v="2020-06-21T00:00:00"/>
    <x v="15"/>
    <x v="7"/>
    <x v="1"/>
    <x v="1"/>
    <x v="22"/>
    <x v="5"/>
  </r>
  <r>
    <x v="2"/>
    <x v="3"/>
    <n v="47"/>
    <n v="161.91999999999999"/>
    <n v="16"/>
    <n v="0"/>
    <d v="2019-12-29T00:00:00"/>
    <x v="2"/>
    <x v="2"/>
    <x v="3"/>
    <x v="1"/>
    <x v="2"/>
    <x v="0"/>
  </r>
  <r>
    <x v="20"/>
    <x v="3"/>
    <n v="13"/>
    <n v="8342.94"/>
    <n v="117"/>
    <n v="0"/>
    <d v="2019-05-05T00:00:00"/>
    <x v="4"/>
    <x v="1"/>
    <x v="3"/>
    <x v="1"/>
    <x v="20"/>
    <x v="0"/>
  </r>
  <r>
    <x v="13"/>
    <x v="1"/>
    <n v="6"/>
    <n v="2694.84"/>
    <n v="39"/>
    <n v="0"/>
    <d v="2020-03-15T00:00:00"/>
    <x v="16"/>
    <x v="9"/>
    <x v="1"/>
    <x v="1"/>
    <x v="13"/>
    <x v="0"/>
  </r>
  <r>
    <x v="18"/>
    <x v="2"/>
    <n v="7"/>
    <n v="19360.43"/>
    <n v="3832"/>
    <n v="0"/>
    <d v="2018-03-18T00:00:00"/>
    <x v="16"/>
    <x v="9"/>
    <x v="2"/>
    <x v="1"/>
    <x v="18"/>
    <x v="0"/>
  </r>
  <r>
    <x v="8"/>
    <x v="2"/>
    <n v="28"/>
    <n v="0"/>
    <n v="0"/>
    <n v="0"/>
    <d v="2018-08-12T00:00:00"/>
    <x v="28"/>
    <x v="11"/>
    <x v="2"/>
    <x v="1"/>
    <x v="8"/>
    <x v="0"/>
  </r>
  <r>
    <x v="25"/>
    <x v="2"/>
    <n v="5"/>
    <n v="824.89"/>
    <n v="11"/>
    <n v="0"/>
    <d v="2018-03-04T00:00:00"/>
    <x v="0"/>
    <x v="0"/>
    <x v="2"/>
    <x v="0"/>
    <x v="25"/>
    <x v="0"/>
  </r>
  <r>
    <x v="13"/>
    <x v="2"/>
    <n v="31"/>
    <n v="1521.32"/>
    <n v="14"/>
    <n v="0"/>
    <d v="2018-09-02T00:00:00"/>
    <x v="23"/>
    <x v="11"/>
    <x v="2"/>
    <x v="1"/>
    <x v="13"/>
    <x v="0"/>
  </r>
  <r>
    <x v="0"/>
    <x v="3"/>
    <n v="11"/>
    <n v="41132.9"/>
    <n v="3821"/>
    <n v="0"/>
    <d v="2019-04-21T00:00:00"/>
    <x v="1"/>
    <x v="1"/>
    <x v="3"/>
    <x v="1"/>
    <x v="0"/>
    <x v="0"/>
  </r>
  <r>
    <x v="22"/>
    <x v="2"/>
    <n v="22"/>
    <n v="811866"/>
    <n v="277498"/>
    <n v="0"/>
    <d v="2018-07-01T00:00:00"/>
    <x v="31"/>
    <x v="7"/>
    <x v="2"/>
    <x v="1"/>
    <x v="22"/>
    <x v="5"/>
  </r>
  <r>
    <x v="3"/>
    <x v="3"/>
    <n v="26"/>
    <n v="22837.42"/>
    <n v="1107"/>
    <n v="0"/>
    <d v="2019-08-04T00:00:00"/>
    <x v="26"/>
    <x v="10"/>
    <x v="3"/>
    <x v="1"/>
    <x v="3"/>
    <x v="0"/>
  </r>
  <r>
    <x v="26"/>
    <x v="3"/>
    <n v="52"/>
    <n v="0"/>
    <n v="0"/>
    <n v="0"/>
    <d v="2020-02-02T00:00:00"/>
    <x v="24"/>
    <x v="3"/>
    <x v="1"/>
    <x v="0"/>
    <x v="26"/>
    <x v="0"/>
  </r>
  <r>
    <x v="18"/>
    <x v="3"/>
    <n v="44"/>
    <n v="167959.01"/>
    <n v="33996"/>
    <n v="0"/>
    <d v="2019-12-08T00:00:00"/>
    <x v="35"/>
    <x v="2"/>
    <x v="3"/>
    <x v="1"/>
    <x v="18"/>
    <x v="0"/>
  </r>
  <r>
    <x v="11"/>
    <x v="1"/>
    <n v="48"/>
    <n v="2163.1799999999998"/>
    <n v="23"/>
    <n v="0"/>
    <d v="2021-01-03T00:00:00"/>
    <x v="3"/>
    <x v="3"/>
    <x v="0"/>
    <x v="0"/>
    <x v="11"/>
    <x v="0"/>
  </r>
  <r>
    <x v="20"/>
    <x v="3"/>
    <n v="30"/>
    <n v="9354.0300000000007"/>
    <n v="133"/>
    <n v="0"/>
    <d v="2019-09-01T00:00:00"/>
    <x v="23"/>
    <x v="11"/>
    <x v="3"/>
    <x v="1"/>
    <x v="20"/>
    <x v="0"/>
  </r>
  <r>
    <x v="5"/>
    <x v="2"/>
    <n v="22"/>
    <n v="10420.06"/>
    <n v="406"/>
    <n v="0"/>
    <d v="2018-07-01T00:00:00"/>
    <x v="31"/>
    <x v="7"/>
    <x v="2"/>
    <x v="1"/>
    <x v="5"/>
    <x v="0"/>
  </r>
  <r>
    <x v="9"/>
    <x v="1"/>
    <n v="9"/>
    <n v="0"/>
    <n v="0"/>
    <n v="0"/>
    <d v="2020-04-05T00:00:00"/>
    <x v="45"/>
    <x v="1"/>
    <x v="1"/>
    <x v="1"/>
    <x v="9"/>
    <x v="0"/>
  </r>
  <r>
    <x v="12"/>
    <x v="1"/>
    <n v="27"/>
    <n v="22567049.140000001"/>
    <n v="2076942"/>
    <n v="0"/>
    <d v="2020-08-09T00:00:00"/>
    <x v="28"/>
    <x v="11"/>
    <x v="1"/>
    <x v="1"/>
    <x v="12"/>
    <x v="2"/>
  </r>
  <r>
    <x v="15"/>
    <x v="2"/>
    <n v="43"/>
    <n v="1634665.12"/>
    <n v="528024"/>
    <n v="0"/>
    <d v="2018-11-25T00:00:00"/>
    <x v="50"/>
    <x v="8"/>
    <x v="2"/>
    <x v="1"/>
    <x v="15"/>
    <x v="3"/>
  </r>
  <r>
    <x v="1"/>
    <x v="1"/>
    <n v="21"/>
    <n v="2185399.3199999998"/>
    <n v="192271"/>
    <n v="0"/>
    <d v="2020-06-28T00:00:00"/>
    <x v="31"/>
    <x v="7"/>
    <x v="1"/>
    <x v="1"/>
    <x v="1"/>
    <x v="1"/>
  </r>
  <r>
    <x v="17"/>
    <x v="2"/>
    <n v="44"/>
    <n v="-61.91"/>
    <n v="-1"/>
    <n v="0"/>
    <d v="2018-12-02T00:00:00"/>
    <x v="38"/>
    <x v="8"/>
    <x v="2"/>
    <x v="1"/>
    <x v="17"/>
    <x v="0"/>
  </r>
  <r>
    <x v="0"/>
    <x v="3"/>
    <n v="19"/>
    <n v="43144.86"/>
    <n v="3925"/>
    <n v="0"/>
    <d v="2019-06-16T00:00:00"/>
    <x v="10"/>
    <x v="7"/>
    <x v="3"/>
    <x v="1"/>
    <x v="0"/>
    <x v="0"/>
  </r>
  <r>
    <x v="18"/>
    <x v="2"/>
    <n v="27"/>
    <n v="36842.44"/>
    <n v="5846"/>
    <n v="0"/>
    <d v="2018-08-05T00:00:00"/>
    <x v="26"/>
    <x v="10"/>
    <x v="2"/>
    <x v="1"/>
    <x v="18"/>
    <x v="0"/>
  </r>
  <r>
    <x v="14"/>
    <x v="2"/>
    <n v="31"/>
    <n v="38832.449999999997"/>
    <n v="2064"/>
    <n v="0"/>
    <d v="2018-09-02T00:00:00"/>
    <x v="23"/>
    <x v="11"/>
    <x v="2"/>
    <x v="1"/>
    <x v="14"/>
    <x v="0"/>
  </r>
  <r>
    <x v="11"/>
    <x v="3"/>
    <n v="7"/>
    <n v="0"/>
    <n v="0"/>
    <n v="0"/>
    <d v="2019-03-24T00:00:00"/>
    <x v="36"/>
    <x v="9"/>
    <x v="3"/>
    <x v="1"/>
    <x v="11"/>
    <x v="0"/>
  </r>
  <r>
    <x v="0"/>
    <x v="3"/>
    <n v="21"/>
    <n v="37770.730000000003"/>
    <n v="3463"/>
    <n v="0"/>
    <d v="2019-06-30T00:00:00"/>
    <x v="31"/>
    <x v="7"/>
    <x v="3"/>
    <x v="1"/>
    <x v="0"/>
    <x v="0"/>
  </r>
  <r>
    <x v="9"/>
    <x v="0"/>
    <n v="1"/>
    <n v="0"/>
    <n v="0"/>
    <n v="2"/>
    <d v="2021-02-07T00:00:00"/>
    <x v="29"/>
    <x v="0"/>
    <x v="0"/>
    <x v="0"/>
    <x v="9"/>
    <x v="0"/>
  </r>
  <r>
    <x v="6"/>
    <x v="3"/>
    <n v="31"/>
    <n v="532.17999999999995"/>
    <n v="7"/>
    <n v="0"/>
    <d v="2019-09-08T00:00:00"/>
    <x v="32"/>
    <x v="6"/>
    <x v="3"/>
    <x v="1"/>
    <x v="6"/>
    <x v="0"/>
  </r>
  <r>
    <x v="6"/>
    <x v="2"/>
    <n v="4"/>
    <n v="344.27"/>
    <n v="4"/>
    <n v="0"/>
    <d v="2018-02-25T00:00:00"/>
    <x v="27"/>
    <x v="0"/>
    <x v="2"/>
    <x v="0"/>
    <x v="6"/>
    <x v="0"/>
  </r>
  <r>
    <x v="5"/>
    <x v="3"/>
    <n v="29"/>
    <n v="2901.84"/>
    <n v="96"/>
    <n v="0"/>
    <d v="2019-08-25T00:00:00"/>
    <x v="18"/>
    <x v="11"/>
    <x v="3"/>
    <x v="1"/>
    <x v="5"/>
    <x v="0"/>
  </r>
  <r>
    <x v="2"/>
    <x v="1"/>
    <n v="49"/>
    <n v="2917.76"/>
    <n v="538"/>
    <n v="0"/>
    <d v="2021-01-10T00:00:00"/>
    <x v="9"/>
    <x v="3"/>
    <x v="0"/>
    <x v="0"/>
    <x v="2"/>
    <x v="0"/>
  </r>
  <r>
    <x v="18"/>
    <x v="1"/>
    <n v="43"/>
    <n v="256706.99"/>
    <n v="52217"/>
    <n v="0"/>
    <d v="2020-11-29T00:00:00"/>
    <x v="38"/>
    <x v="8"/>
    <x v="1"/>
    <x v="1"/>
    <x v="18"/>
    <x v="0"/>
  </r>
  <r>
    <x v="15"/>
    <x v="3"/>
    <n v="8"/>
    <n v="3716940.53"/>
    <n v="1090819"/>
    <n v="0"/>
    <d v="2019-03-31T00:00:00"/>
    <x v="42"/>
    <x v="9"/>
    <x v="3"/>
    <x v="1"/>
    <x v="15"/>
    <x v="3"/>
  </r>
  <r>
    <x v="7"/>
    <x v="3"/>
    <n v="19"/>
    <n v="16098.18"/>
    <n v="16"/>
    <n v="0"/>
    <d v="2019-06-16T00:00:00"/>
    <x v="10"/>
    <x v="7"/>
    <x v="3"/>
    <x v="1"/>
    <x v="7"/>
    <x v="0"/>
  </r>
  <r>
    <x v="7"/>
    <x v="3"/>
    <n v="6"/>
    <n v="-225"/>
    <n v="-1"/>
    <n v="0"/>
    <d v="2019-03-17T00:00:00"/>
    <x v="16"/>
    <x v="9"/>
    <x v="3"/>
    <x v="1"/>
    <x v="7"/>
    <x v="0"/>
  </r>
  <r>
    <x v="5"/>
    <x v="2"/>
    <n v="11"/>
    <n v="15896.17"/>
    <n v="629"/>
    <n v="0"/>
    <d v="2018-04-15T00:00:00"/>
    <x v="12"/>
    <x v="1"/>
    <x v="2"/>
    <x v="1"/>
    <x v="5"/>
    <x v="0"/>
  </r>
  <r>
    <x v="12"/>
    <x v="3"/>
    <n v="7"/>
    <n v="13194509.32"/>
    <n v="1685879"/>
    <n v="0"/>
    <d v="2019-03-24T00:00:00"/>
    <x v="36"/>
    <x v="9"/>
    <x v="3"/>
    <x v="1"/>
    <x v="12"/>
    <x v="2"/>
  </r>
  <r>
    <x v="19"/>
    <x v="3"/>
    <n v="40"/>
    <n v="1651354.36"/>
    <n v="430511"/>
    <n v="0"/>
    <d v="2019-11-10T00:00:00"/>
    <x v="11"/>
    <x v="8"/>
    <x v="3"/>
    <x v="1"/>
    <x v="19"/>
    <x v="4"/>
  </r>
  <r>
    <x v="1"/>
    <x v="3"/>
    <n v="41"/>
    <n v="1434280.67"/>
    <n v="133026"/>
    <n v="0"/>
    <d v="2019-11-17T00:00:00"/>
    <x v="41"/>
    <x v="8"/>
    <x v="3"/>
    <x v="1"/>
    <x v="1"/>
    <x v="1"/>
  </r>
  <r>
    <x v="21"/>
    <x v="3"/>
    <n v="26"/>
    <n v="16209.57"/>
    <n v="4632"/>
    <n v="0"/>
    <d v="2019-08-04T00:00:00"/>
    <x v="26"/>
    <x v="10"/>
    <x v="3"/>
    <x v="1"/>
    <x v="21"/>
    <x v="0"/>
  </r>
  <r>
    <x v="25"/>
    <x v="4"/>
    <n v="51"/>
    <n v="374.95"/>
    <n v="5"/>
    <n v="0"/>
    <d v="2018-01-21T00:00:00"/>
    <x v="14"/>
    <x v="3"/>
    <x v="2"/>
    <x v="0"/>
    <x v="25"/>
    <x v="0"/>
  </r>
  <r>
    <x v="12"/>
    <x v="3"/>
    <n v="5"/>
    <n v="8899922.4900000002"/>
    <n v="1170951"/>
    <n v="0"/>
    <d v="2019-03-10T00:00:00"/>
    <x v="39"/>
    <x v="9"/>
    <x v="3"/>
    <x v="1"/>
    <x v="12"/>
    <x v="2"/>
  </r>
  <r>
    <x v="1"/>
    <x v="1"/>
    <n v="35"/>
    <n v="2192727.69"/>
    <n v="166542"/>
    <n v="0"/>
    <d v="2020-10-04T00:00:00"/>
    <x v="43"/>
    <x v="4"/>
    <x v="1"/>
    <x v="1"/>
    <x v="1"/>
    <x v="1"/>
  </r>
  <r>
    <x v="21"/>
    <x v="3"/>
    <n v="6"/>
    <n v="12838.33"/>
    <n v="4245"/>
    <n v="0"/>
    <d v="2019-03-17T00:00:00"/>
    <x v="16"/>
    <x v="9"/>
    <x v="3"/>
    <x v="1"/>
    <x v="21"/>
    <x v="0"/>
  </r>
  <r>
    <x v="28"/>
    <x v="1"/>
    <n v="29"/>
    <n v="89.96"/>
    <n v="2"/>
    <n v="0"/>
    <d v="2020-08-23T00:00:00"/>
    <x v="18"/>
    <x v="11"/>
    <x v="1"/>
    <x v="1"/>
    <x v="17"/>
    <x v="0"/>
  </r>
  <r>
    <x v="9"/>
    <x v="3"/>
    <n v="31"/>
    <n v="-9.06"/>
    <n v="-2"/>
    <n v="0"/>
    <d v="2019-09-08T00:00:00"/>
    <x v="32"/>
    <x v="6"/>
    <x v="3"/>
    <x v="1"/>
    <x v="9"/>
    <x v="0"/>
  </r>
  <r>
    <x v="14"/>
    <x v="1"/>
    <n v="15"/>
    <n v="283451.46999999997"/>
    <n v="20424"/>
    <n v="0"/>
    <d v="2020-05-17T00:00:00"/>
    <x v="21"/>
    <x v="5"/>
    <x v="1"/>
    <x v="1"/>
    <x v="14"/>
    <x v="0"/>
  </r>
  <r>
    <x v="1"/>
    <x v="2"/>
    <n v="8"/>
    <n v="1360345.43"/>
    <n v="113155"/>
    <n v="0"/>
    <d v="2018-03-25T00:00:00"/>
    <x v="36"/>
    <x v="9"/>
    <x v="2"/>
    <x v="1"/>
    <x v="1"/>
    <x v="1"/>
  </r>
  <r>
    <x v="5"/>
    <x v="2"/>
    <n v="15"/>
    <n v="5783.89"/>
    <n v="227"/>
    <n v="0"/>
    <d v="2018-05-13T00:00:00"/>
    <x v="48"/>
    <x v="5"/>
    <x v="2"/>
    <x v="1"/>
    <x v="5"/>
    <x v="0"/>
  </r>
  <r>
    <x v="25"/>
    <x v="2"/>
    <n v="30"/>
    <n v="368.95"/>
    <n v="5"/>
    <n v="0"/>
    <d v="2018-08-26T00:00:00"/>
    <x v="18"/>
    <x v="11"/>
    <x v="2"/>
    <x v="1"/>
    <x v="25"/>
    <x v="0"/>
  </r>
  <r>
    <x v="7"/>
    <x v="3"/>
    <n v="46"/>
    <n v="0"/>
    <n v="0"/>
    <n v="0"/>
    <d v="2019-12-22T00:00:00"/>
    <x v="46"/>
    <x v="2"/>
    <x v="3"/>
    <x v="1"/>
    <x v="7"/>
    <x v="0"/>
  </r>
  <r>
    <x v="13"/>
    <x v="1"/>
    <n v="20"/>
    <n v="42825.08"/>
    <n v="564"/>
    <n v="0"/>
    <d v="2020-06-21T00:00:00"/>
    <x v="15"/>
    <x v="7"/>
    <x v="1"/>
    <x v="1"/>
    <x v="13"/>
    <x v="0"/>
  </r>
  <r>
    <x v="8"/>
    <x v="2"/>
    <n v="31"/>
    <n v="0"/>
    <n v="0"/>
    <n v="0"/>
    <d v="2018-09-02T00:00:00"/>
    <x v="23"/>
    <x v="11"/>
    <x v="2"/>
    <x v="1"/>
    <x v="8"/>
    <x v="0"/>
  </r>
  <r>
    <x v="12"/>
    <x v="2"/>
    <n v="41"/>
    <n v="9962075.5099999998"/>
    <n v="1296030"/>
    <n v="0"/>
    <d v="2018-11-11T00:00:00"/>
    <x v="11"/>
    <x v="8"/>
    <x v="2"/>
    <x v="1"/>
    <x v="12"/>
    <x v="2"/>
  </r>
  <r>
    <x v="18"/>
    <x v="2"/>
    <n v="18"/>
    <n v="15833.38"/>
    <n v="2557"/>
    <n v="0"/>
    <d v="2018-06-03T00:00:00"/>
    <x v="20"/>
    <x v="5"/>
    <x v="2"/>
    <x v="1"/>
    <x v="18"/>
    <x v="0"/>
  </r>
  <r>
    <x v="0"/>
    <x v="3"/>
    <n v="45"/>
    <n v="32218.880000000001"/>
    <n v="2657"/>
    <n v="0"/>
    <d v="2019-12-15T00:00:00"/>
    <x v="13"/>
    <x v="2"/>
    <x v="3"/>
    <x v="1"/>
    <x v="0"/>
    <x v="0"/>
  </r>
  <r>
    <x v="15"/>
    <x v="1"/>
    <n v="33"/>
    <n v="3307095.77"/>
    <n v="872451"/>
    <n v="0"/>
    <d v="2020-09-20T00:00:00"/>
    <x v="51"/>
    <x v="6"/>
    <x v="1"/>
    <x v="1"/>
    <x v="15"/>
    <x v="3"/>
  </r>
  <r>
    <x v="13"/>
    <x v="3"/>
    <n v="30"/>
    <n v="3257.51"/>
    <n v="45"/>
    <n v="0"/>
    <d v="2019-09-01T00:00:00"/>
    <x v="23"/>
    <x v="11"/>
    <x v="3"/>
    <x v="1"/>
    <x v="13"/>
    <x v="0"/>
  </r>
  <r>
    <x v="19"/>
    <x v="4"/>
    <n v="51"/>
    <n v="823059.67"/>
    <n v="193285"/>
    <n v="0"/>
    <d v="2018-01-21T00:00:00"/>
    <x v="14"/>
    <x v="3"/>
    <x v="2"/>
    <x v="0"/>
    <x v="19"/>
    <x v="4"/>
  </r>
  <r>
    <x v="14"/>
    <x v="1"/>
    <n v="12"/>
    <n v="251148.34"/>
    <n v="21487"/>
    <n v="0"/>
    <d v="2020-04-26T00:00:00"/>
    <x v="47"/>
    <x v="1"/>
    <x v="1"/>
    <x v="1"/>
    <x v="14"/>
    <x v="0"/>
  </r>
  <r>
    <x v="13"/>
    <x v="2"/>
    <n v="29"/>
    <n v="2048.87"/>
    <n v="49"/>
    <n v="0"/>
    <d v="2018-08-19T00:00:00"/>
    <x v="30"/>
    <x v="11"/>
    <x v="2"/>
    <x v="1"/>
    <x v="13"/>
    <x v="0"/>
  </r>
  <r>
    <x v="4"/>
    <x v="0"/>
    <n v="3"/>
    <n v="42321.25"/>
    <n v="7249"/>
    <n v="27796"/>
    <d v="2021-02-21T00:00:00"/>
    <x v="27"/>
    <x v="0"/>
    <x v="0"/>
    <x v="0"/>
    <x v="4"/>
    <x v="0"/>
  </r>
  <r>
    <x v="2"/>
    <x v="0"/>
    <n v="3"/>
    <n v="2599.12"/>
    <n v="562"/>
    <n v="1064"/>
    <d v="2021-02-21T00:00:00"/>
    <x v="27"/>
    <x v="0"/>
    <x v="0"/>
    <x v="0"/>
    <x v="2"/>
    <x v="0"/>
  </r>
  <r>
    <x v="9"/>
    <x v="0"/>
    <n v="3"/>
    <n v="0"/>
    <n v="0"/>
    <n v="2"/>
    <d v="2021-02-21T00:00:00"/>
    <x v="27"/>
    <x v="0"/>
    <x v="0"/>
    <x v="0"/>
    <x v="9"/>
    <x v="0"/>
  </r>
  <r>
    <x v="0"/>
    <x v="2"/>
    <n v="30"/>
    <n v="44341.760000000002"/>
    <n v="4093"/>
    <n v="0"/>
    <d v="2018-08-26T00:00:00"/>
    <x v="18"/>
    <x v="11"/>
    <x v="2"/>
    <x v="1"/>
    <x v="0"/>
    <x v="0"/>
  </r>
  <r>
    <x v="14"/>
    <x v="1"/>
    <n v="22"/>
    <n v="225216.73"/>
    <n v="24839"/>
    <n v="0"/>
    <d v="2020-07-05T00:00:00"/>
    <x v="25"/>
    <x v="10"/>
    <x v="1"/>
    <x v="1"/>
    <x v="14"/>
    <x v="0"/>
  </r>
  <r>
    <x v="15"/>
    <x v="1"/>
    <n v="18"/>
    <n v="5622604.7699999996"/>
    <n v="1463123"/>
    <n v="0"/>
    <d v="2020-06-07T00:00:00"/>
    <x v="8"/>
    <x v="7"/>
    <x v="1"/>
    <x v="1"/>
    <x v="15"/>
    <x v="3"/>
  </r>
  <r>
    <x v="23"/>
    <x v="2"/>
    <n v="28"/>
    <n v="195513.96"/>
    <n v="35890"/>
    <n v="0"/>
    <d v="2018-08-12T00:00:00"/>
    <x v="28"/>
    <x v="11"/>
    <x v="2"/>
    <x v="1"/>
    <x v="23"/>
    <x v="0"/>
  </r>
  <r>
    <x v="13"/>
    <x v="2"/>
    <n v="4"/>
    <n v="543.13"/>
    <n v="7"/>
    <n v="0"/>
    <d v="2018-02-25T00:00:00"/>
    <x v="27"/>
    <x v="0"/>
    <x v="2"/>
    <x v="0"/>
    <x v="13"/>
    <x v="0"/>
  </r>
  <r>
    <x v="22"/>
    <x v="3"/>
    <n v="48"/>
    <n v="770630.47"/>
    <n v="237833"/>
    <n v="0"/>
    <d v="2020-01-05T00:00:00"/>
    <x v="3"/>
    <x v="3"/>
    <x v="1"/>
    <x v="0"/>
    <x v="22"/>
    <x v="5"/>
  </r>
  <r>
    <x v="22"/>
    <x v="1"/>
    <n v="19"/>
    <n v="1234413.24"/>
    <n v="422586"/>
    <n v="0"/>
    <d v="2020-06-14T00:00:00"/>
    <x v="10"/>
    <x v="7"/>
    <x v="1"/>
    <x v="1"/>
    <x v="22"/>
    <x v="5"/>
  </r>
  <r>
    <x v="15"/>
    <x v="3"/>
    <n v="45"/>
    <n v="1778249.73"/>
    <n v="601064"/>
    <n v="0"/>
    <d v="2019-12-15T00:00:00"/>
    <x v="13"/>
    <x v="2"/>
    <x v="3"/>
    <x v="1"/>
    <x v="15"/>
    <x v="3"/>
  </r>
  <r>
    <x v="23"/>
    <x v="3"/>
    <n v="51"/>
    <n v="171645.89"/>
    <n v="58218"/>
    <n v="0"/>
    <d v="2020-01-26T00:00:00"/>
    <x v="19"/>
    <x v="3"/>
    <x v="1"/>
    <x v="0"/>
    <x v="23"/>
    <x v="0"/>
  </r>
  <r>
    <x v="13"/>
    <x v="3"/>
    <n v="23"/>
    <n v="3804.3"/>
    <n v="47"/>
    <n v="0"/>
    <d v="2019-07-14T00:00:00"/>
    <x v="17"/>
    <x v="10"/>
    <x v="3"/>
    <x v="1"/>
    <x v="13"/>
    <x v="0"/>
  </r>
  <r>
    <x v="7"/>
    <x v="2"/>
    <n v="4"/>
    <n v="20.38"/>
    <n v="1"/>
    <n v="0"/>
    <d v="2018-02-25T00:00:00"/>
    <x v="27"/>
    <x v="0"/>
    <x v="2"/>
    <x v="0"/>
    <x v="7"/>
    <x v="0"/>
  </r>
  <r>
    <x v="10"/>
    <x v="1"/>
    <n v="47"/>
    <n v="0"/>
    <n v="0"/>
    <n v="0"/>
    <d v="2020-12-27T00:00:00"/>
    <x v="2"/>
    <x v="2"/>
    <x v="1"/>
    <x v="1"/>
    <x v="10"/>
    <x v="0"/>
  </r>
  <r>
    <x v="23"/>
    <x v="1"/>
    <n v="5"/>
    <n v="212489.73"/>
    <n v="69141"/>
    <n v="0"/>
    <d v="2020-03-08T00:00:00"/>
    <x v="39"/>
    <x v="9"/>
    <x v="1"/>
    <x v="1"/>
    <x v="23"/>
    <x v="0"/>
  </r>
  <r>
    <x v="6"/>
    <x v="1"/>
    <n v="36"/>
    <n v="114.99"/>
    <n v="2"/>
    <n v="0"/>
    <d v="2020-10-11T00:00:00"/>
    <x v="5"/>
    <x v="4"/>
    <x v="1"/>
    <x v="1"/>
    <x v="6"/>
    <x v="0"/>
  </r>
  <r>
    <x v="12"/>
    <x v="1"/>
    <n v="42"/>
    <n v="16648751.689999999"/>
    <n v="1747584"/>
    <n v="0"/>
    <d v="2020-11-22T00:00:00"/>
    <x v="50"/>
    <x v="8"/>
    <x v="1"/>
    <x v="1"/>
    <x v="12"/>
    <x v="2"/>
  </r>
  <r>
    <x v="18"/>
    <x v="3"/>
    <n v="47"/>
    <n v="66167.03"/>
    <n v="13911"/>
    <n v="0"/>
    <d v="2019-12-29T00:00:00"/>
    <x v="2"/>
    <x v="2"/>
    <x v="3"/>
    <x v="1"/>
    <x v="18"/>
    <x v="0"/>
  </r>
  <r>
    <x v="21"/>
    <x v="1"/>
    <n v="19"/>
    <n v="39959.519999999997"/>
    <n v="7548"/>
    <n v="0"/>
    <d v="2020-06-14T00:00:00"/>
    <x v="10"/>
    <x v="7"/>
    <x v="1"/>
    <x v="1"/>
    <x v="21"/>
    <x v="0"/>
  </r>
  <r>
    <x v="1"/>
    <x v="1"/>
    <n v="23"/>
    <n v="2154892.2000000002"/>
    <n v="187754"/>
    <n v="0"/>
    <d v="2020-07-12T00:00:00"/>
    <x v="17"/>
    <x v="10"/>
    <x v="1"/>
    <x v="1"/>
    <x v="1"/>
    <x v="1"/>
  </r>
  <r>
    <x v="13"/>
    <x v="2"/>
    <n v="43"/>
    <n v="1229.47"/>
    <n v="15"/>
    <n v="0"/>
    <d v="2018-11-25T00:00:00"/>
    <x v="50"/>
    <x v="8"/>
    <x v="2"/>
    <x v="1"/>
    <x v="13"/>
    <x v="0"/>
  </r>
  <r>
    <x v="0"/>
    <x v="2"/>
    <n v="20"/>
    <n v="41956.29"/>
    <n v="3974"/>
    <n v="0"/>
    <d v="2018-06-17T00:00:00"/>
    <x v="10"/>
    <x v="7"/>
    <x v="2"/>
    <x v="1"/>
    <x v="0"/>
    <x v="0"/>
  </r>
  <r>
    <x v="0"/>
    <x v="2"/>
    <n v="28"/>
    <n v="45725.65"/>
    <n v="4701"/>
    <n v="0"/>
    <d v="2018-08-12T00:00:00"/>
    <x v="28"/>
    <x v="11"/>
    <x v="2"/>
    <x v="1"/>
    <x v="0"/>
    <x v="0"/>
  </r>
  <r>
    <x v="12"/>
    <x v="3"/>
    <n v="30"/>
    <n v="14732807.800000001"/>
    <n v="1916775"/>
    <n v="0"/>
    <d v="2019-09-01T00:00:00"/>
    <x v="23"/>
    <x v="11"/>
    <x v="3"/>
    <x v="1"/>
    <x v="12"/>
    <x v="2"/>
  </r>
  <r>
    <x v="1"/>
    <x v="3"/>
    <n v="11"/>
    <n v="1295636.31"/>
    <n v="111781"/>
    <n v="0"/>
    <d v="2019-04-21T00:00:00"/>
    <x v="1"/>
    <x v="1"/>
    <x v="3"/>
    <x v="1"/>
    <x v="1"/>
    <x v="1"/>
  </r>
  <r>
    <x v="4"/>
    <x v="3"/>
    <n v="41"/>
    <n v="5706.15"/>
    <n v="910"/>
    <n v="0"/>
    <d v="2019-11-17T00:00:00"/>
    <x v="41"/>
    <x v="8"/>
    <x v="3"/>
    <x v="1"/>
    <x v="4"/>
    <x v="0"/>
  </r>
  <r>
    <x v="23"/>
    <x v="3"/>
    <n v="23"/>
    <n v="178859.64"/>
    <n v="52728"/>
    <n v="0"/>
    <d v="2019-07-14T00:00:00"/>
    <x v="17"/>
    <x v="10"/>
    <x v="3"/>
    <x v="1"/>
    <x v="23"/>
    <x v="0"/>
  </r>
  <r>
    <x v="22"/>
    <x v="1"/>
    <n v="27"/>
    <n v="1194921.97"/>
    <n v="374764"/>
    <n v="0"/>
    <d v="2020-08-09T00:00:00"/>
    <x v="28"/>
    <x v="11"/>
    <x v="1"/>
    <x v="1"/>
    <x v="22"/>
    <x v="5"/>
  </r>
  <r>
    <x v="9"/>
    <x v="1"/>
    <n v="28"/>
    <n v="0"/>
    <n v="0"/>
    <n v="0"/>
    <d v="2020-08-16T00:00:00"/>
    <x v="30"/>
    <x v="11"/>
    <x v="1"/>
    <x v="1"/>
    <x v="9"/>
    <x v="0"/>
  </r>
  <r>
    <x v="8"/>
    <x v="2"/>
    <n v="22"/>
    <n v="0"/>
    <n v="0"/>
    <n v="0"/>
    <d v="2018-07-01T00:00:00"/>
    <x v="31"/>
    <x v="7"/>
    <x v="2"/>
    <x v="1"/>
    <x v="8"/>
    <x v="0"/>
  </r>
  <r>
    <x v="6"/>
    <x v="2"/>
    <n v="25"/>
    <n v="66.62"/>
    <n v="1"/>
    <n v="0"/>
    <d v="2018-07-22T00:00:00"/>
    <x v="22"/>
    <x v="10"/>
    <x v="2"/>
    <x v="1"/>
    <x v="6"/>
    <x v="0"/>
  </r>
  <r>
    <x v="6"/>
    <x v="3"/>
    <n v="42"/>
    <n v="-124.99"/>
    <n v="0"/>
    <n v="0"/>
    <d v="2019-11-24T00:00:00"/>
    <x v="50"/>
    <x v="8"/>
    <x v="3"/>
    <x v="1"/>
    <x v="6"/>
    <x v="0"/>
  </r>
  <r>
    <x v="20"/>
    <x v="2"/>
    <n v="33"/>
    <n v="9170.74"/>
    <n v="145"/>
    <n v="0"/>
    <d v="2018-09-16T00:00:00"/>
    <x v="37"/>
    <x v="6"/>
    <x v="2"/>
    <x v="1"/>
    <x v="20"/>
    <x v="0"/>
  </r>
  <r>
    <x v="0"/>
    <x v="1"/>
    <n v="51"/>
    <n v="49195.66"/>
    <n v="4088"/>
    <n v="12333"/>
    <d v="2021-01-24T00:00:00"/>
    <x v="19"/>
    <x v="3"/>
    <x v="0"/>
    <x v="0"/>
    <x v="0"/>
    <x v="0"/>
  </r>
  <r>
    <x v="23"/>
    <x v="3"/>
    <n v="7"/>
    <n v="185448.89"/>
    <n v="58378"/>
    <n v="0"/>
    <d v="2019-03-24T00:00:00"/>
    <x v="36"/>
    <x v="9"/>
    <x v="3"/>
    <x v="1"/>
    <x v="23"/>
    <x v="0"/>
  </r>
  <r>
    <x v="4"/>
    <x v="2"/>
    <n v="32"/>
    <n v="4496.8100000000004"/>
    <n v="732"/>
    <n v="0"/>
    <d v="2018-09-09T00:00:00"/>
    <x v="32"/>
    <x v="6"/>
    <x v="2"/>
    <x v="1"/>
    <x v="4"/>
    <x v="0"/>
  </r>
  <r>
    <x v="15"/>
    <x v="3"/>
    <n v="51"/>
    <n v="1952513.32"/>
    <n v="651559"/>
    <n v="0"/>
    <d v="2020-01-26T00:00:00"/>
    <x v="19"/>
    <x v="3"/>
    <x v="1"/>
    <x v="0"/>
    <x v="15"/>
    <x v="3"/>
  </r>
  <r>
    <x v="14"/>
    <x v="1"/>
    <n v="20"/>
    <n v="243713.6"/>
    <n v="25145"/>
    <n v="0"/>
    <d v="2020-06-21T00:00:00"/>
    <x v="15"/>
    <x v="7"/>
    <x v="1"/>
    <x v="1"/>
    <x v="14"/>
    <x v="0"/>
  </r>
  <r>
    <x v="11"/>
    <x v="3"/>
    <n v="20"/>
    <n v="40.549999999999997"/>
    <n v="1"/>
    <n v="0"/>
    <d v="2019-06-23T00:00:00"/>
    <x v="15"/>
    <x v="7"/>
    <x v="3"/>
    <x v="1"/>
    <x v="11"/>
    <x v="0"/>
  </r>
  <r>
    <x v="20"/>
    <x v="2"/>
    <n v="44"/>
    <n v="7244.82"/>
    <n v="111"/>
    <n v="0"/>
    <d v="2018-12-02T00:00:00"/>
    <x v="38"/>
    <x v="8"/>
    <x v="2"/>
    <x v="1"/>
    <x v="20"/>
    <x v="0"/>
  </r>
  <r>
    <x v="17"/>
    <x v="2"/>
    <n v="9"/>
    <n v="0"/>
    <n v="0"/>
    <n v="0"/>
    <d v="2018-04-01T00:00:00"/>
    <x v="42"/>
    <x v="9"/>
    <x v="2"/>
    <x v="1"/>
    <x v="17"/>
    <x v="0"/>
  </r>
  <r>
    <x v="15"/>
    <x v="2"/>
    <n v="41"/>
    <n v="2048806.45"/>
    <n v="632081"/>
    <n v="0"/>
    <d v="2018-11-11T00:00:00"/>
    <x v="11"/>
    <x v="8"/>
    <x v="2"/>
    <x v="1"/>
    <x v="15"/>
    <x v="3"/>
  </r>
  <r>
    <x v="12"/>
    <x v="3"/>
    <n v="33"/>
    <n v="13377617.949999999"/>
    <n v="1748482"/>
    <n v="0"/>
    <d v="2019-09-22T00:00:00"/>
    <x v="51"/>
    <x v="6"/>
    <x v="3"/>
    <x v="1"/>
    <x v="12"/>
    <x v="2"/>
  </r>
  <r>
    <x v="14"/>
    <x v="2"/>
    <n v="12"/>
    <n v="39246.78"/>
    <n v="2000"/>
    <n v="0"/>
    <d v="2018-04-22T00:00:00"/>
    <x v="1"/>
    <x v="1"/>
    <x v="2"/>
    <x v="1"/>
    <x v="14"/>
    <x v="0"/>
  </r>
  <r>
    <x v="7"/>
    <x v="3"/>
    <n v="10"/>
    <n v="225"/>
    <n v="1"/>
    <n v="0"/>
    <d v="2019-04-14T00:00:00"/>
    <x v="12"/>
    <x v="1"/>
    <x v="3"/>
    <x v="1"/>
    <x v="7"/>
    <x v="0"/>
  </r>
  <r>
    <x v="15"/>
    <x v="3"/>
    <n v="47"/>
    <n v="1351625.72"/>
    <n v="455117"/>
    <n v="0"/>
    <d v="2019-12-29T00:00:00"/>
    <x v="2"/>
    <x v="2"/>
    <x v="3"/>
    <x v="1"/>
    <x v="15"/>
    <x v="3"/>
  </r>
  <r>
    <x v="11"/>
    <x v="2"/>
    <n v="14"/>
    <n v="594.84"/>
    <n v="3"/>
    <n v="0"/>
    <d v="2018-05-06T00:00:00"/>
    <x v="4"/>
    <x v="1"/>
    <x v="2"/>
    <x v="1"/>
    <x v="11"/>
    <x v="0"/>
  </r>
  <r>
    <x v="22"/>
    <x v="3"/>
    <n v="49"/>
    <n v="792569.53"/>
    <n v="264652"/>
    <n v="0"/>
    <d v="2020-01-12T00:00:00"/>
    <x v="9"/>
    <x v="3"/>
    <x v="1"/>
    <x v="0"/>
    <x v="22"/>
    <x v="5"/>
  </r>
  <r>
    <x v="1"/>
    <x v="2"/>
    <n v="41"/>
    <n v="1472893.11"/>
    <n v="122178"/>
    <n v="0"/>
    <d v="2018-11-11T00:00:00"/>
    <x v="11"/>
    <x v="8"/>
    <x v="2"/>
    <x v="1"/>
    <x v="1"/>
    <x v="1"/>
  </r>
  <r>
    <x v="7"/>
    <x v="3"/>
    <n v="4"/>
    <n v="122.38"/>
    <n v="1"/>
    <n v="0"/>
    <d v="2019-03-03T00:00:00"/>
    <x v="0"/>
    <x v="0"/>
    <x v="3"/>
    <x v="0"/>
    <x v="7"/>
    <x v="0"/>
  </r>
  <r>
    <x v="22"/>
    <x v="2"/>
    <n v="50"/>
    <n v="778965.31"/>
    <n v="260311"/>
    <n v="0"/>
    <d v="2019-01-13T00:00:00"/>
    <x v="9"/>
    <x v="3"/>
    <x v="3"/>
    <x v="0"/>
    <x v="22"/>
    <x v="5"/>
  </r>
  <r>
    <x v="25"/>
    <x v="3"/>
    <n v="43"/>
    <n v="0"/>
    <n v="0"/>
    <n v="0"/>
    <d v="2019-12-01T00:00:00"/>
    <x v="38"/>
    <x v="8"/>
    <x v="3"/>
    <x v="1"/>
    <x v="25"/>
    <x v="0"/>
  </r>
  <r>
    <x v="28"/>
    <x v="1"/>
    <n v="20"/>
    <n v="494.78"/>
    <n v="11"/>
    <n v="0"/>
    <d v="2020-06-21T00:00:00"/>
    <x v="15"/>
    <x v="7"/>
    <x v="1"/>
    <x v="1"/>
    <x v="17"/>
    <x v="0"/>
  </r>
  <r>
    <x v="13"/>
    <x v="2"/>
    <n v="34"/>
    <n v="2321.1999999999998"/>
    <n v="42"/>
    <n v="0"/>
    <d v="2018-09-23T00:00:00"/>
    <x v="51"/>
    <x v="6"/>
    <x v="2"/>
    <x v="1"/>
    <x v="13"/>
    <x v="0"/>
  </r>
  <r>
    <x v="18"/>
    <x v="1"/>
    <n v="23"/>
    <n v="322017.53000000003"/>
    <n v="63294"/>
    <n v="0"/>
    <d v="2020-07-12T00:00:00"/>
    <x v="17"/>
    <x v="10"/>
    <x v="1"/>
    <x v="1"/>
    <x v="18"/>
    <x v="0"/>
  </r>
  <r>
    <x v="5"/>
    <x v="2"/>
    <n v="28"/>
    <n v="2712.92"/>
    <n v="123"/>
    <n v="0"/>
    <d v="2018-08-12T00:00:00"/>
    <x v="28"/>
    <x v="11"/>
    <x v="2"/>
    <x v="1"/>
    <x v="5"/>
    <x v="0"/>
  </r>
  <r>
    <x v="12"/>
    <x v="2"/>
    <n v="37"/>
    <n v="11623005.16"/>
    <n v="1424860"/>
    <n v="0"/>
    <d v="2018-10-14T00:00:00"/>
    <x v="5"/>
    <x v="4"/>
    <x v="2"/>
    <x v="1"/>
    <x v="12"/>
    <x v="2"/>
  </r>
  <r>
    <x v="6"/>
    <x v="2"/>
    <n v="49"/>
    <n v="250"/>
    <n v="1"/>
    <n v="0"/>
    <d v="2019-01-06T00:00:00"/>
    <x v="3"/>
    <x v="3"/>
    <x v="3"/>
    <x v="0"/>
    <x v="6"/>
    <x v="0"/>
  </r>
  <r>
    <x v="23"/>
    <x v="1"/>
    <n v="47"/>
    <n v="298362.18"/>
    <n v="59855"/>
    <n v="0"/>
    <d v="2020-12-27T00:00:00"/>
    <x v="2"/>
    <x v="2"/>
    <x v="1"/>
    <x v="1"/>
    <x v="23"/>
    <x v="0"/>
  </r>
  <r>
    <x v="7"/>
    <x v="1"/>
    <n v="23"/>
    <n v="0"/>
    <n v="0"/>
    <n v="0"/>
    <d v="2020-07-12T00:00:00"/>
    <x v="17"/>
    <x v="10"/>
    <x v="1"/>
    <x v="1"/>
    <x v="7"/>
    <x v="0"/>
  </r>
  <r>
    <x v="22"/>
    <x v="1"/>
    <n v="45"/>
    <n v="1237025.3899999999"/>
    <n v="355121"/>
    <n v="0"/>
    <d v="2020-12-13T00:00:00"/>
    <x v="13"/>
    <x v="2"/>
    <x v="1"/>
    <x v="1"/>
    <x v="22"/>
    <x v="5"/>
  </r>
  <r>
    <x v="9"/>
    <x v="1"/>
    <n v="31"/>
    <n v="0"/>
    <n v="0"/>
    <n v="0"/>
    <d v="2020-09-06T00:00:00"/>
    <x v="32"/>
    <x v="6"/>
    <x v="1"/>
    <x v="1"/>
    <x v="9"/>
    <x v="0"/>
  </r>
  <r>
    <x v="2"/>
    <x v="1"/>
    <n v="43"/>
    <n v="1148"/>
    <n v="272"/>
    <n v="0"/>
    <d v="2020-11-29T00:00:00"/>
    <x v="38"/>
    <x v="8"/>
    <x v="1"/>
    <x v="1"/>
    <x v="2"/>
    <x v="0"/>
  </r>
  <r>
    <x v="24"/>
    <x v="4"/>
    <n v="50"/>
    <n v="0"/>
    <n v="0"/>
    <n v="0"/>
    <d v="2018-01-14T00:00:00"/>
    <x v="9"/>
    <x v="3"/>
    <x v="2"/>
    <x v="0"/>
    <x v="24"/>
    <x v="0"/>
  </r>
  <r>
    <x v="14"/>
    <x v="3"/>
    <n v="43"/>
    <n v="22085.83"/>
    <n v="3589"/>
    <n v="0"/>
    <d v="2019-12-01T00:00:00"/>
    <x v="38"/>
    <x v="8"/>
    <x v="3"/>
    <x v="1"/>
    <x v="14"/>
    <x v="0"/>
  </r>
  <r>
    <x v="19"/>
    <x v="1"/>
    <n v="14"/>
    <n v="4346867.93"/>
    <n v="958301"/>
    <n v="0"/>
    <d v="2020-05-10T00:00:00"/>
    <x v="48"/>
    <x v="5"/>
    <x v="1"/>
    <x v="1"/>
    <x v="19"/>
    <x v="4"/>
  </r>
  <r>
    <x v="15"/>
    <x v="1"/>
    <n v="34"/>
    <n v="3285128.56"/>
    <n v="861686"/>
    <n v="0"/>
    <d v="2020-09-27T00:00:00"/>
    <x v="7"/>
    <x v="6"/>
    <x v="1"/>
    <x v="1"/>
    <x v="15"/>
    <x v="3"/>
  </r>
  <r>
    <x v="12"/>
    <x v="1"/>
    <n v="33"/>
    <n v="25139483.440000001"/>
    <n v="1855279"/>
    <n v="0"/>
    <d v="2020-09-20T00:00:00"/>
    <x v="51"/>
    <x v="6"/>
    <x v="1"/>
    <x v="1"/>
    <x v="12"/>
    <x v="2"/>
  </r>
  <r>
    <x v="6"/>
    <x v="1"/>
    <n v="2"/>
    <n v="150"/>
    <n v="1"/>
    <n v="0"/>
    <d v="2020-02-16T00:00:00"/>
    <x v="34"/>
    <x v="0"/>
    <x v="1"/>
    <x v="0"/>
    <x v="6"/>
    <x v="0"/>
  </r>
  <r>
    <x v="6"/>
    <x v="2"/>
    <n v="44"/>
    <n v="96.92"/>
    <n v="1"/>
    <n v="0"/>
    <d v="2018-12-02T00:00:00"/>
    <x v="38"/>
    <x v="8"/>
    <x v="2"/>
    <x v="1"/>
    <x v="6"/>
    <x v="0"/>
  </r>
  <r>
    <x v="0"/>
    <x v="2"/>
    <n v="21"/>
    <n v="41639.24"/>
    <n v="3991"/>
    <n v="0"/>
    <d v="2018-06-24T00:00:00"/>
    <x v="15"/>
    <x v="7"/>
    <x v="2"/>
    <x v="1"/>
    <x v="0"/>
    <x v="0"/>
  </r>
  <r>
    <x v="7"/>
    <x v="0"/>
    <n v="4"/>
    <n v="0"/>
    <n v="0"/>
    <n v="427"/>
    <d v="2021-02-28T00:00:00"/>
    <x v="0"/>
    <x v="0"/>
    <x v="0"/>
    <x v="0"/>
    <x v="7"/>
    <x v="0"/>
  </r>
  <r>
    <x v="9"/>
    <x v="3"/>
    <n v="7"/>
    <n v="-296.88"/>
    <n v="-17"/>
    <n v="0"/>
    <d v="2019-03-24T00:00:00"/>
    <x v="36"/>
    <x v="9"/>
    <x v="3"/>
    <x v="1"/>
    <x v="9"/>
    <x v="0"/>
  </r>
  <r>
    <x v="23"/>
    <x v="3"/>
    <n v="26"/>
    <n v="152063.47"/>
    <n v="50472"/>
    <n v="0"/>
    <d v="2019-08-04T00:00:00"/>
    <x v="26"/>
    <x v="10"/>
    <x v="3"/>
    <x v="1"/>
    <x v="23"/>
    <x v="0"/>
  </r>
  <r>
    <x v="28"/>
    <x v="1"/>
    <n v="30"/>
    <n v="134.94"/>
    <n v="3"/>
    <n v="0"/>
    <d v="2020-08-30T00:00:00"/>
    <x v="23"/>
    <x v="11"/>
    <x v="1"/>
    <x v="1"/>
    <x v="17"/>
    <x v="0"/>
  </r>
  <r>
    <x v="20"/>
    <x v="3"/>
    <n v="46"/>
    <n v="6406"/>
    <n v="89"/>
    <n v="0"/>
    <d v="2019-12-22T00:00:00"/>
    <x v="46"/>
    <x v="2"/>
    <x v="3"/>
    <x v="1"/>
    <x v="20"/>
    <x v="0"/>
  </r>
  <r>
    <x v="11"/>
    <x v="3"/>
    <n v="18"/>
    <n v="148.36000000000001"/>
    <n v="2"/>
    <n v="0"/>
    <d v="2019-06-09T00:00:00"/>
    <x v="8"/>
    <x v="7"/>
    <x v="3"/>
    <x v="1"/>
    <x v="11"/>
    <x v="0"/>
  </r>
  <r>
    <x v="8"/>
    <x v="3"/>
    <n v="20"/>
    <n v="0"/>
    <n v="0"/>
    <n v="0"/>
    <d v="2019-06-23T00:00:00"/>
    <x v="15"/>
    <x v="7"/>
    <x v="3"/>
    <x v="1"/>
    <x v="8"/>
    <x v="0"/>
  </r>
  <r>
    <x v="15"/>
    <x v="2"/>
    <n v="36"/>
    <n v="2291623.9500000002"/>
    <n v="664238"/>
    <n v="0"/>
    <d v="2018-10-07T00:00:00"/>
    <x v="43"/>
    <x v="4"/>
    <x v="2"/>
    <x v="1"/>
    <x v="15"/>
    <x v="3"/>
  </r>
  <r>
    <x v="19"/>
    <x v="3"/>
    <n v="23"/>
    <n v="2777672.26"/>
    <n v="655994"/>
    <n v="0"/>
    <d v="2019-07-14T00:00:00"/>
    <x v="17"/>
    <x v="10"/>
    <x v="3"/>
    <x v="1"/>
    <x v="19"/>
    <x v="4"/>
  </r>
  <r>
    <x v="9"/>
    <x v="1"/>
    <n v="25"/>
    <n v="0"/>
    <n v="0"/>
    <n v="0"/>
    <d v="2020-07-26T00:00:00"/>
    <x v="40"/>
    <x v="10"/>
    <x v="1"/>
    <x v="1"/>
    <x v="9"/>
    <x v="0"/>
  </r>
  <r>
    <x v="25"/>
    <x v="2"/>
    <n v="21"/>
    <n v="1649.78"/>
    <n v="22"/>
    <n v="0"/>
    <d v="2018-06-24T00:00:00"/>
    <x v="15"/>
    <x v="7"/>
    <x v="2"/>
    <x v="1"/>
    <x v="25"/>
    <x v="0"/>
  </r>
  <r>
    <x v="15"/>
    <x v="1"/>
    <n v="4"/>
    <n v="2787846.17"/>
    <n v="887863"/>
    <n v="0"/>
    <d v="2020-03-01T00:00:00"/>
    <x v="0"/>
    <x v="0"/>
    <x v="1"/>
    <x v="0"/>
    <x v="15"/>
    <x v="3"/>
  </r>
  <r>
    <x v="18"/>
    <x v="3"/>
    <n v="35"/>
    <n v="286636.14"/>
    <n v="54814"/>
    <n v="0"/>
    <d v="2019-10-06T00:00:00"/>
    <x v="43"/>
    <x v="4"/>
    <x v="3"/>
    <x v="1"/>
    <x v="18"/>
    <x v="0"/>
  </r>
  <r>
    <x v="19"/>
    <x v="3"/>
    <n v="43"/>
    <n v="1036721.47"/>
    <n v="272117"/>
    <n v="0"/>
    <d v="2019-12-01T00:00:00"/>
    <x v="38"/>
    <x v="8"/>
    <x v="3"/>
    <x v="1"/>
    <x v="19"/>
    <x v="4"/>
  </r>
  <r>
    <x v="12"/>
    <x v="1"/>
    <n v="21"/>
    <n v="26301238.940000001"/>
    <n v="2658228"/>
    <n v="0"/>
    <d v="2020-06-28T00:00:00"/>
    <x v="31"/>
    <x v="7"/>
    <x v="1"/>
    <x v="1"/>
    <x v="12"/>
    <x v="2"/>
  </r>
  <r>
    <x v="3"/>
    <x v="2"/>
    <n v="46"/>
    <n v="26229.51"/>
    <n v="1883"/>
    <n v="0"/>
    <d v="2018-12-16T00:00:00"/>
    <x v="13"/>
    <x v="2"/>
    <x v="2"/>
    <x v="1"/>
    <x v="3"/>
    <x v="0"/>
  </r>
  <r>
    <x v="8"/>
    <x v="2"/>
    <n v="7"/>
    <n v="-23.86"/>
    <n v="0"/>
    <n v="0"/>
    <d v="2018-03-18T00:00:00"/>
    <x v="16"/>
    <x v="9"/>
    <x v="2"/>
    <x v="1"/>
    <x v="8"/>
    <x v="0"/>
  </r>
  <r>
    <x v="6"/>
    <x v="3"/>
    <n v="13"/>
    <n v="805"/>
    <n v="6"/>
    <n v="0"/>
    <d v="2019-05-05T00:00:00"/>
    <x v="4"/>
    <x v="1"/>
    <x v="3"/>
    <x v="1"/>
    <x v="6"/>
    <x v="0"/>
  </r>
  <r>
    <x v="23"/>
    <x v="1"/>
    <n v="8"/>
    <n v="191639.16"/>
    <n v="73991"/>
    <n v="0"/>
    <d v="2020-03-29T00:00:00"/>
    <x v="42"/>
    <x v="9"/>
    <x v="1"/>
    <x v="1"/>
    <x v="23"/>
    <x v="0"/>
  </r>
  <r>
    <x v="1"/>
    <x v="1"/>
    <n v="34"/>
    <n v="2183440.9900000002"/>
    <n v="165336"/>
    <n v="0"/>
    <d v="2020-09-27T00:00:00"/>
    <x v="7"/>
    <x v="6"/>
    <x v="1"/>
    <x v="1"/>
    <x v="1"/>
    <x v="1"/>
  </r>
  <r>
    <x v="22"/>
    <x v="1"/>
    <n v="7"/>
    <n v="974242.9"/>
    <n v="317298"/>
    <n v="0"/>
    <d v="2020-03-22T00:00:00"/>
    <x v="36"/>
    <x v="9"/>
    <x v="1"/>
    <x v="1"/>
    <x v="22"/>
    <x v="5"/>
  </r>
  <r>
    <x v="3"/>
    <x v="1"/>
    <n v="3"/>
    <n v="4446.37"/>
    <n v="325"/>
    <n v="0"/>
    <d v="2020-02-23T00:00:00"/>
    <x v="27"/>
    <x v="0"/>
    <x v="1"/>
    <x v="0"/>
    <x v="3"/>
    <x v="0"/>
  </r>
  <r>
    <x v="4"/>
    <x v="1"/>
    <n v="6"/>
    <n v="5642.63"/>
    <n v="1172"/>
    <n v="0"/>
    <d v="2020-03-15T00:00:00"/>
    <x v="16"/>
    <x v="9"/>
    <x v="1"/>
    <x v="1"/>
    <x v="4"/>
    <x v="0"/>
  </r>
  <r>
    <x v="21"/>
    <x v="1"/>
    <n v="18"/>
    <n v="36658.07"/>
    <n v="8035"/>
    <n v="0"/>
    <d v="2020-06-07T00:00:00"/>
    <x v="8"/>
    <x v="7"/>
    <x v="1"/>
    <x v="1"/>
    <x v="21"/>
    <x v="0"/>
  </r>
  <r>
    <x v="3"/>
    <x v="3"/>
    <n v="31"/>
    <n v="11969.87"/>
    <n v="1068"/>
    <n v="0"/>
    <d v="2019-09-08T00:00:00"/>
    <x v="32"/>
    <x v="6"/>
    <x v="3"/>
    <x v="1"/>
    <x v="3"/>
    <x v="0"/>
  </r>
  <r>
    <x v="5"/>
    <x v="1"/>
    <n v="16"/>
    <n v="1552.87"/>
    <n v="58"/>
    <n v="0"/>
    <d v="2020-05-24T00:00:00"/>
    <x v="6"/>
    <x v="5"/>
    <x v="1"/>
    <x v="1"/>
    <x v="5"/>
    <x v="0"/>
  </r>
  <r>
    <x v="1"/>
    <x v="2"/>
    <n v="51"/>
    <n v="1378163.38"/>
    <n v="115361"/>
    <n v="0"/>
    <d v="2019-01-20T00:00:00"/>
    <x v="14"/>
    <x v="3"/>
    <x v="3"/>
    <x v="0"/>
    <x v="1"/>
    <x v="1"/>
  </r>
  <r>
    <x v="4"/>
    <x v="2"/>
    <n v="41"/>
    <n v="16654.169999999998"/>
    <n v="6760"/>
    <n v="0"/>
    <d v="2018-11-11T00:00:00"/>
    <x v="11"/>
    <x v="8"/>
    <x v="2"/>
    <x v="1"/>
    <x v="4"/>
    <x v="0"/>
  </r>
  <r>
    <x v="9"/>
    <x v="4"/>
    <n v="52"/>
    <n v="308111.77"/>
    <n v="17377"/>
    <n v="0"/>
    <d v="2018-01-28T00:00:00"/>
    <x v="19"/>
    <x v="3"/>
    <x v="2"/>
    <x v="0"/>
    <x v="9"/>
    <x v="0"/>
  </r>
  <r>
    <x v="3"/>
    <x v="3"/>
    <n v="36"/>
    <n v="19562.7"/>
    <n v="1225"/>
    <n v="0"/>
    <d v="2019-10-13T00:00:00"/>
    <x v="5"/>
    <x v="4"/>
    <x v="3"/>
    <x v="1"/>
    <x v="3"/>
    <x v="0"/>
  </r>
  <r>
    <x v="6"/>
    <x v="3"/>
    <n v="15"/>
    <n v="425"/>
    <n v="3"/>
    <n v="0"/>
    <d v="2019-05-19T00:00:00"/>
    <x v="21"/>
    <x v="5"/>
    <x v="3"/>
    <x v="1"/>
    <x v="6"/>
    <x v="0"/>
  </r>
  <r>
    <x v="18"/>
    <x v="4"/>
    <n v="52"/>
    <n v="13238.65"/>
    <n v="1733"/>
    <n v="0"/>
    <d v="2018-01-28T00:00:00"/>
    <x v="19"/>
    <x v="3"/>
    <x v="2"/>
    <x v="0"/>
    <x v="18"/>
    <x v="0"/>
  </r>
  <r>
    <x v="9"/>
    <x v="1"/>
    <n v="11"/>
    <n v="0"/>
    <n v="0"/>
    <n v="0"/>
    <d v="2020-04-19T00:00:00"/>
    <x v="1"/>
    <x v="1"/>
    <x v="1"/>
    <x v="1"/>
    <x v="9"/>
    <x v="0"/>
  </r>
  <r>
    <x v="15"/>
    <x v="1"/>
    <n v="16"/>
    <n v="6839829.6500000004"/>
    <n v="1752043"/>
    <n v="0"/>
    <d v="2020-05-24T00:00:00"/>
    <x v="6"/>
    <x v="5"/>
    <x v="1"/>
    <x v="1"/>
    <x v="15"/>
    <x v="3"/>
  </r>
  <r>
    <x v="27"/>
    <x v="2"/>
    <n v="30"/>
    <n v="0"/>
    <n v="0"/>
    <n v="0"/>
    <d v="2018-08-26T00:00:00"/>
    <x v="18"/>
    <x v="11"/>
    <x v="2"/>
    <x v="1"/>
    <x v="27"/>
    <x v="0"/>
  </r>
  <r>
    <x v="11"/>
    <x v="4"/>
    <n v="52"/>
    <n v="547.47"/>
    <n v="2"/>
    <n v="0"/>
    <d v="2018-01-28T00:00:00"/>
    <x v="19"/>
    <x v="3"/>
    <x v="2"/>
    <x v="0"/>
    <x v="11"/>
    <x v="0"/>
  </r>
  <r>
    <x v="18"/>
    <x v="2"/>
    <n v="9"/>
    <n v="13473.76"/>
    <n v="2357"/>
    <n v="0"/>
    <d v="2018-04-01T00:00:00"/>
    <x v="42"/>
    <x v="9"/>
    <x v="2"/>
    <x v="1"/>
    <x v="18"/>
    <x v="0"/>
  </r>
  <r>
    <x v="4"/>
    <x v="2"/>
    <n v="42"/>
    <n v="21091.41"/>
    <n v="9030"/>
    <n v="0"/>
    <d v="2018-11-18T00:00:00"/>
    <x v="41"/>
    <x v="8"/>
    <x v="2"/>
    <x v="1"/>
    <x v="4"/>
    <x v="0"/>
  </r>
  <r>
    <x v="14"/>
    <x v="2"/>
    <n v="15"/>
    <n v="41837.56"/>
    <n v="2101"/>
    <n v="0"/>
    <d v="2018-05-13T00:00:00"/>
    <x v="48"/>
    <x v="5"/>
    <x v="2"/>
    <x v="1"/>
    <x v="14"/>
    <x v="0"/>
  </r>
  <r>
    <x v="28"/>
    <x v="1"/>
    <n v="17"/>
    <n v="809.64"/>
    <n v="18"/>
    <n v="0"/>
    <d v="2020-05-31T00:00:00"/>
    <x v="20"/>
    <x v="5"/>
    <x v="1"/>
    <x v="1"/>
    <x v="17"/>
    <x v="0"/>
  </r>
  <r>
    <x v="3"/>
    <x v="1"/>
    <n v="20"/>
    <n v="8205.81"/>
    <n v="356"/>
    <n v="0"/>
    <d v="2020-06-21T00:00:00"/>
    <x v="15"/>
    <x v="7"/>
    <x v="1"/>
    <x v="1"/>
    <x v="3"/>
    <x v="0"/>
  </r>
  <r>
    <x v="4"/>
    <x v="3"/>
    <n v="24"/>
    <n v="6786.79"/>
    <n v="1308"/>
    <n v="0"/>
    <d v="2019-07-21T00:00:00"/>
    <x v="22"/>
    <x v="10"/>
    <x v="3"/>
    <x v="1"/>
    <x v="4"/>
    <x v="0"/>
  </r>
  <r>
    <x v="6"/>
    <x v="2"/>
    <n v="20"/>
    <n v="222.1"/>
    <n v="3"/>
    <n v="0"/>
    <d v="2018-06-17T00:00:00"/>
    <x v="10"/>
    <x v="7"/>
    <x v="2"/>
    <x v="1"/>
    <x v="6"/>
    <x v="0"/>
  </r>
  <r>
    <x v="18"/>
    <x v="1"/>
    <n v="51"/>
    <n v="273126.31"/>
    <n v="52931"/>
    <n v="298511"/>
    <d v="2021-01-24T00:00:00"/>
    <x v="19"/>
    <x v="3"/>
    <x v="0"/>
    <x v="0"/>
    <x v="18"/>
    <x v="0"/>
  </r>
  <r>
    <x v="11"/>
    <x v="1"/>
    <n v="52"/>
    <n v="1875.68"/>
    <n v="16"/>
    <n v="581"/>
    <d v="2021-01-31T00:00:00"/>
    <x v="24"/>
    <x v="3"/>
    <x v="0"/>
    <x v="0"/>
    <x v="11"/>
    <x v="0"/>
  </r>
  <r>
    <x v="12"/>
    <x v="1"/>
    <n v="22"/>
    <n v="25336624.379999999"/>
    <n v="2585958"/>
    <n v="0"/>
    <d v="2020-07-05T00:00:00"/>
    <x v="25"/>
    <x v="10"/>
    <x v="1"/>
    <x v="1"/>
    <x v="12"/>
    <x v="2"/>
  </r>
  <r>
    <x v="4"/>
    <x v="3"/>
    <n v="22"/>
    <n v="5260.47"/>
    <n v="995"/>
    <n v="0"/>
    <d v="2019-07-07T00:00:00"/>
    <x v="25"/>
    <x v="10"/>
    <x v="3"/>
    <x v="1"/>
    <x v="4"/>
    <x v="0"/>
  </r>
  <r>
    <x v="13"/>
    <x v="1"/>
    <n v="16"/>
    <n v="21886.91"/>
    <n v="387"/>
    <n v="0"/>
    <d v="2020-05-24T00:00:00"/>
    <x v="6"/>
    <x v="5"/>
    <x v="1"/>
    <x v="1"/>
    <x v="13"/>
    <x v="0"/>
  </r>
  <r>
    <x v="8"/>
    <x v="4"/>
    <n v="50"/>
    <n v="1024.98"/>
    <n v="199"/>
    <n v="0"/>
    <d v="2018-01-14T00:00:00"/>
    <x v="9"/>
    <x v="3"/>
    <x v="2"/>
    <x v="0"/>
    <x v="8"/>
    <x v="0"/>
  </r>
  <r>
    <x v="0"/>
    <x v="1"/>
    <n v="43"/>
    <n v="39881.089999999997"/>
    <n v="3570"/>
    <n v="0"/>
    <d v="2020-11-29T00:00:00"/>
    <x v="38"/>
    <x v="8"/>
    <x v="1"/>
    <x v="1"/>
    <x v="0"/>
    <x v="0"/>
  </r>
  <r>
    <x v="9"/>
    <x v="1"/>
    <n v="6"/>
    <n v="0"/>
    <n v="0"/>
    <n v="0"/>
    <d v="2020-03-15T00:00:00"/>
    <x v="16"/>
    <x v="9"/>
    <x v="1"/>
    <x v="1"/>
    <x v="9"/>
    <x v="0"/>
  </r>
  <r>
    <x v="12"/>
    <x v="2"/>
    <n v="42"/>
    <n v="8767763.4600000009"/>
    <n v="1162125"/>
    <n v="0"/>
    <d v="2018-11-18T00:00:00"/>
    <x v="41"/>
    <x v="8"/>
    <x v="2"/>
    <x v="1"/>
    <x v="12"/>
    <x v="2"/>
  </r>
  <r>
    <x v="22"/>
    <x v="1"/>
    <n v="13"/>
    <n v="1267297.56"/>
    <n v="409868"/>
    <n v="0"/>
    <d v="2020-05-03T00:00:00"/>
    <x v="4"/>
    <x v="1"/>
    <x v="1"/>
    <x v="1"/>
    <x v="22"/>
    <x v="5"/>
  </r>
  <r>
    <x v="14"/>
    <x v="3"/>
    <n v="12"/>
    <n v="117637.74"/>
    <n v="6471"/>
    <n v="0"/>
    <d v="2019-04-28T00:00:00"/>
    <x v="47"/>
    <x v="1"/>
    <x v="3"/>
    <x v="1"/>
    <x v="14"/>
    <x v="0"/>
  </r>
  <r>
    <x v="8"/>
    <x v="2"/>
    <n v="19"/>
    <n v="-437.49"/>
    <n v="-76"/>
    <n v="0"/>
    <d v="2018-06-10T00:00:00"/>
    <x v="8"/>
    <x v="7"/>
    <x v="2"/>
    <x v="1"/>
    <x v="8"/>
    <x v="0"/>
  </r>
  <r>
    <x v="13"/>
    <x v="1"/>
    <n v="9"/>
    <n v="6108.82"/>
    <n v="110"/>
    <n v="0"/>
    <d v="2020-04-05T00:00:00"/>
    <x v="45"/>
    <x v="1"/>
    <x v="1"/>
    <x v="1"/>
    <x v="13"/>
    <x v="0"/>
  </r>
  <r>
    <x v="22"/>
    <x v="3"/>
    <n v="10"/>
    <n v="885259.8"/>
    <n v="281647"/>
    <n v="0"/>
    <d v="2019-04-14T00:00:00"/>
    <x v="12"/>
    <x v="1"/>
    <x v="3"/>
    <x v="1"/>
    <x v="22"/>
    <x v="5"/>
  </r>
  <r>
    <x v="22"/>
    <x v="2"/>
    <n v="3"/>
    <n v="770055.02"/>
    <n v="252896"/>
    <n v="0"/>
    <d v="2018-02-18T00:00:00"/>
    <x v="34"/>
    <x v="0"/>
    <x v="2"/>
    <x v="0"/>
    <x v="22"/>
    <x v="5"/>
  </r>
  <r>
    <x v="7"/>
    <x v="2"/>
    <n v="26"/>
    <n v="8775"/>
    <n v="9"/>
    <n v="0"/>
    <d v="2018-07-29T00:00:00"/>
    <x v="40"/>
    <x v="10"/>
    <x v="2"/>
    <x v="1"/>
    <x v="7"/>
    <x v="0"/>
  </r>
  <r>
    <x v="11"/>
    <x v="2"/>
    <n v="37"/>
    <n v="3469.84"/>
    <n v="10"/>
    <n v="0"/>
    <d v="2018-10-14T00:00:00"/>
    <x v="5"/>
    <x v="4"/>
    <x v="2"/>
    <x v="1"/>
    <x v="11"/>
    <x v="0"/>
  </r>
  <r>
    <x v="19"/>
    <x v="2"/>
    <n v="14"/>
    <n v="2857999.12"/>
    <n v="682193"/>
    <n v="0"/>
    <d v="2018-05-06T00:00:00"/>
    <x v="4"/>
    <x v="1"/>
    <x v="2"/>
    <x v="1"/>
    <x v="19"/>
    <x v="4"/>
  </r>
  <r>
    <x v="1"/>
    <x v="3"/>
    <n v="49"/>
    <n v="1308744.1499999999"/>
    <n v="122814"/>
    <n v="0"/>
    <d v="2020-01-12T00:00:00"/>
    <x v="9"/>
    <x v="3"/>
    <x v="1"/>
    <x v="0"/>
    <x v="1"/>
    <x v="1"/>
  </r>
  <r>
    <x v="21"/>
    <x v="3"/>
    <n v="12"/>
    <n v="16264.15"/>
    <n v="5262"/>
    <n v="0"/>
    <d v="2019-04-28T00:00:00"/>
    <x v="47"/>
    <x v="1"/>
    <x v="3"/>
    <x v="1"/>
    <x v="21"/>
    <x v="0"/>
  </r>
  <r>
    <x v="0"/>
    <x v="3"/>
    <n v="37"/>
    <n v="38278.410000000003"/>
    <n v="3350"/>
    <n v="0"/>
    <d v="2019-10-20T00:00:00"/>
    <x v="33"/>
    <x v="4"/>
    <x v="3"/>
    <x v="1"/>
    <x v="0"/>
    <x v="0"/>
  </r>
  <r>
    <x v="6"/>
    <x v="2"/>
    <n v="7"/>
    <n v="675"/>
    <n v="7"/>
    <n v="0"/>
    <d v="2018-03-18T00:00:00"/>
    <x v="16"/>
    <x v="9"/>
    <x v="2"/>
    <x v="1"/>
    <x v="6"/>
    <x v="0"/>
  </r>
  <r>
    <x v="2"/>
    <x v="2"/>
    <n v="14"/>
    <n v="0"/>
    <n v="0"/>
    <n v="0"/>
    <d v="2018-05-06T00:00:00"/>
    <x v="4"/>
    <x v="1"/>
    <x v="2"/>
    <x v="1"/>
    <x v="2"/>
    <x v="0"/>
  </r>
  <r>
    <x v="11"/>
    <x v="2"/>
    <n v="4"/>
    <n v="104.25"/>
    <n v="1"/>
    <n v="0"/>
    <d v="2018-02-25T00:00:00"/>
    <x v="27"/>
    <x v="0"/>
    <x v="2"/>
    <x v="0"/>
    <x v="11"/>
    <x v="0"/>
  </r>
  <r>
    <x v="0"/>
    <x v="3"/>
    <n v="50"/>
    <n v="32514.82"/>
    <n v="2708"/>
    <n v="0"/>
    <d v="2020-01-19T00:00:00"/>
    <x v="14"/>
    <x v="3"/>
    <x v="1"/>
    <x v="0"/>
    <x v="0"/>
    <x v="0"/>
  </r>
  <r>
    <x v="19"/>
    <x v="3"/>
    <n v="42"/>
    <n v="1445609.85"/>
    <n v="370192"/>
    <n v="0"/>
    <d v="2019-11-24T00:00:00"/>
    <x v="50"/>
    <x v="8"/>
    <x v="3"/>
    <x v="1"/>
    <x v="19"/>
    <x v="4"/>
  </r>
  <r>
    <x v="23"/>
    <x v="1"/>
    <n v="38"/>
    <n v="400395.04"/>
    <n v="81971"/>
    <n v="0"/>
    <d v="2020-10-25T00:00:00"/>
    <x v="49"/>
    <x v="4"/>
    <x v="1"/>
    <x v="1"/>
    <x v="23"/>
    <x v="0"/>
  </r>
  <r>
    <x v="22"/>
    <x v="1"/>
    <n v="25"/>
    <n v="1178590.97"/>
    <n v="385034"/>
    <n v="0"/>
    <d v="2020-07-26T00:00:00"/>
    <x v="40"/>
    <x v="10"/>
    <x v="1"/>
    <x v="1"/>
    <x v="22"/>
    <x v="5"/>
  </r>
  <r>
    <x v="20"/>
    <x v="2"/>
    <n v="36"/>
    <n v="9312.66"/>
    <n v="141"/>
    <n v="0"/>
    <d v="2018-10-07T00:00:00"/>
    <x v="43"/>
    <x v="4"/>
    <x v="2"/>
    <x v="1"/>
    <x v="20"/>
    <x v="0"/>
  </r>
  <r>
    <x v="0"/>
    <x v="1"/>
    <n v="14"/>
    <n v="52163.57"/>
    <n v="3394"/>
    <n v="0"/>
    <d v="2020-05-10T00:00:00"/>
    <x v="48"/>
    <x v="5"/>
    <x v="1"/>
    <x v="1"/>
    <x v="0"/>
    <x v="0"/>
  </r>
  <r>
    <x v="15"/>
    <x v="1"/>
    <n v="45"/>
    <n v="2644846.21"/>
    <n v="830390"/>
    <n v="0"/>
    <d v="2020-12-13T00:00:00"/>
    <x v="13"/>
    <x v="2"/>
    <x v="1"/>
    <x v="1"/>
    <x v="15"/>
    <x v="3"/>
  </r>
  <r>
    <x v="25"/>
    <x v="3"/>
    <n v="2"/>
    <n v="248.04"/>
    <n v="3"/>
    <n v="0"/>
    <d v="2019-02-17T00:00:00"/>
    <x v="34"/>
    <x v="0"/>
    <x v="3"/>
    <x v="0"/>
    <x v="25"/>
    <x v="0"/>
  </r>
  <r>
    <x v="5"/>
    <x v="3"/>
    <n v="52"/>
    <n v="3409.92"/>
    <n v="105"/>
    <n v="0"/>
    <d v="2020-02-02T00:00:00"/>
    <x v="24"/>
    <x v="3"/>
    <x v="1"/>
    <x v="0"/>
    <x v="5"/>
    <x v="0"/>
  </r>
  <r>
    <x v="10"/>
    <x v="3"/>
    <n v="29"/>
    <n v="58552.59"/>
    <n v="638"/>
    <n v="0"/>
    <d v="2019-08-25T00:00:00"/>
    <x v="18"/>
    <x v="11"/>
    <x v="3"/>
    <x v="1"/>
    <x v="10"/>
    <x v="0"/>
  </r>
  <r>
    <x v="10"/>
    <x v="1"/>
    <n v="51"/>
    <n v="-33"/>
    <n v="-1"/>
    <n v="50"/>
    <d v="2021-01-24T00:00:00"/>
    <x v="19"/>
    <x v="3"/>
    <x v="0"/>
    <x v="0"/>
    <x v="10"/>
    <x v="0"/>
  </r>
  <r>
    <x v="21"/>
    <x v="2"/>
    <n v="12"/>
    <n v="16818.509999999998"/>
    <n v="5618"/>
    <n v="0"/>
    <d v="2018-04-22T00:00:00"/>
    <x v="1"/>
    <x v="1"/>
    <x v="2"/>
    <x v="1"/>
    <x v="21"/>
    <x v="0"/>
  </r>
  <r>
    <x v="1"/>
    <x v="3"/>
    <n v="27"/>
    <n v="1347869.65"/>
    <n v="117426"/>
    <n v="0"/>
    <d v="2019-08-11T00:00:00"/>
    <x v="28"/>
    <x v="11"/>
    <x v="3"/>
    <x v="1"/>
    <x v="1"/>
    <x v="1"/>
  </r>
  <r>
    <x v="20"/>
    <x v="2"/>
    <n v="22"/>
    <n v="5095.41"/>
    <n v="80"/>
    <n v="0"/>
    <d v="2018-07-01T00:00:00"/>
    <x v="31"/>
    <x v="7"/>
    <x v="2"/>
    <x v="1"/>
    <x v="20"/>
    <x v="0"/>
  </r>
  <r>
    <x v="14"/>
    <x v="3"/>
    <n v="32"/>
    <n v="59272.74"/>
    <n v="7893"/>
    <n v="0"/>
    <d v="2019-09-15T00:00:00"/>
    <x v="37"/>
    <x v="6"/>
    <x v="3"/>
    <x v="1"/>
    <x v="14"/>
    <x v="0"/>
  </r>
  <r>
    <x v="7"/>
    <x v="1"/>
    <n v="20"/>
    <n v="9641.25"/>
    <n v="9"/>
    <n v="0"/>
    <d v="2020-06-21T00:00:00"/>
    <x v="15"/>
    <x v="7"/>
    <x v="1"/>
    <x v="1"/>
    <x v="7"/>
    <x v="0"/>
  </r>
  <r>
    <x v="19"/>
    <x v="1"/>
    <n v="48"/>
    <n v="1105362.53"/>
    <n v="226493"/>
    <n v="0"/>
    <d v="2021-01-03T00:00:00"/>
    <x v="3"/>
    <x v="3"/>
    <x v="0"/>
    <x v="0"/>
    <x v="19"/>
    <x v="4"/>
  </r>
  <r>
    <x v="4"/>
    <x v="1"/>
    <n v="16"/>
    <n v="3411.47"/>
    <n v="625"/>
    <n v="0"/>
    <d v="2020-05-24T00:00:00"/>
    <x v="6"/>
    <x v="5"/>
    <x v="1"/>
    <x v="1"/>
    <x v="4"/>
    <x v="0"/>
  </r>
  <r>
    <x v="7"/>
    <x v="2"/>
    <n v="38"/>
    <n v="0"/>
    <n v="0"/>
    <n v="0"/>
    <d v="2018-10-21T00:00:00"/>
    <x v="33"/>
    <x v="4"/>
    <x v="2"/>
    <x v="1"/>
    <x v="7"/>
    <x v="0"/>
  </r>
  <r>
    <x v="0"/>
    <x v="1"/>
    <n v="37"/>
    <n v="46107.92"/>
    <n v="4088"/>
    <n v="0"/>
    <d v="2020-10-18T00:00:00"/>
    <x v="33"/>
    <x v="4"/>
    <x v="1"/>
    <x v="1"/>
    <x v="0"/>
    <x v="0"/>
  </r>
  <r>
    <x v="6"/>
    <x v="2"/>
    <n v="6"/>
    <n v="260"/>
    <n v="4"/>
    <n v="0"/>
    <d v="2018-03-11T00:00:00"/>
    <x v="39"/>
    <x v="9"/>
    <x v="2"/>
    <x v="1"/>
    <x v="6"/>
    <x v="0"/>
  </r>
  <r>
    <x v="7"/>
    <x v="1"/>
    <n v="10"/>
    <n v="0"/>
    <n v="0"/>
    <n v="0"/>
    <d v="2020-04-12T00:00:00"/>
    <x v="12"/>
    <x v="1"/>
    <x v="1"/>
    <x v="1"/>
    <x v="7"/>
    <x v="0"/>
  </r>
  <r>
    <x v="11"/>
    <x v="3"/>
    <n v="40"/>
    <n v="0"/>
    <n v="0"/>
    <n v="0"/>
    <d v="2019-11-10T00:00:00"/>
    <x v="11"/>
    <x v="8"/>
    <x v="3"/>
    <x v="1"/>
    <x v="11"/>
    <x v="0"/>
  </r>
  <r>
    <x v="12"/>
    <x v="1"/>
    <n v="26"/>
    <n v="22160013.199999999"/>
    <n v="2055458"/>
    <n v="0"/>
    <d v="2020-08-02T00:00:00"/>
    <x v="26"/>
    <x v="10"/>
    <x v="1"/>
    <x v="1"/>
    <x v="12"/>
    <x v="2"/>
  </r>
  <r>
    <x v="25"/>
    <x v="3"/>
    <n v="47"/>
    <n v="0"/>
    <n v="0"/>
    <n v="0"/>
    <d v="2019-12-29T00:00:00"/>
    <x v="2"/>
    <x v="2"/>
    <x v="3"/>
    <x v="1"/>
    <x v="25"/>
    <x v="0"/>
  </r>
  <r>
    <x v="0"/>
    <x v="1"/>
    <n v="15"/>
    <n v="16212.36"/>
    <n v="1251"/>
    <n v="0"/>
    <d v="2020-05-17T00:00:00"/>
    <x v="21"/>
    <x v="5"/>
    <x v="1"/>
    <x v="1"/>
    <x v="0"/>
    <x v="0"/>
  </r>
  <r>
    <x v="0"/>
    <x v="1"/>
    <n v="28"/>
    <n v="44865.46"/>
    <n v="3827"/>
    <n v="0"/>
    <d v="2020-08-16T00:00:00"/>
    <x v="30"/>
    <x v="11"/>
    <x v="1"/>
    <x v="1"/>
    <x v="0"/>
    <x v="0"/>
  </r>
  <r>
    <x v="26"/>
    <x v="3"/>
    <n v="1"/>
    <n v="33"/>
    <n v="3"/>
    <n v="0"/>
    <d v="2019-02-10T00:00:00"/>
    <x v="29"/>
    <x v="0"/>
    <x v="3"/>
    <x v="0"/>
    <x v="26"/>
    <x v="0"/>
  </r>
  <r>
    <x v="8"/>
    <x v="2"/>
    <n v="32"/>
    <n v="0"/>
    <n v="0"/>
    <n v="0"/>
    <d v="2018-09-09T00:00:00"/>
    <x v="32"/>
    <x v="6"/>
    <x v="2"/>
    <x v="1"/>
    <x v="8"/>
    <x v="0"/>
  </r>
  <r>
    <x v="21"/>
    <x v="3"/>
    <n v="31"/>
    <n v="22624.400000000001"/>
    <n v="4485"/>
    <n v="0"/>
    <d v="2019-09-08T00:00:00"/>
    <x v="32"/>
    <x v="6"/>
    <x v="3"/>
    <x v="1"/>
    <x v="21"/>
    <x v="0"/>
  </r>
  <r>
    <x v="15"/>
    <x v="4"/>
    <n v="51"/>
    <n v="1801168.89"/>
    <n v="609846"/>
    <n v="0"/>
    <d v="2018-01-21T00:00:00"/>
    <x v="14"/>
    <x v="3"/>
    <x v="2"/>
    <x v="0"/>
    <x v="15"/>
    <x v="3"/>
  </r>
  <r>
    <x v="25"/>
    <x v="2"/>
    <n v="17"/>
    <n v="884.88"/>
    <n v="12"/>
    <n v="0"/>
    <d v="2018-05-27T00:00:00"/>
    <x v="6"/>
    <x v="5"/>
    <x v="2"/>
    <x v="1"/>
    <x v="25"/>
    <x v="0"/>
  </r>
  <r>
    <x v="20"/>
    <x v="2"/>
    <n v="4"/>
    <n v="9768.7999999999993"/>
    <n v="168"/>
    <n v="0"/>
    <d v="2018-02-25T00:00:00"/>
    <x v="27"/>
    <x v="0"/>
    <x v="2"/>
    <x v="0"/>
    <x v="20"/>
    <x v="0"/>
  </r>
  <r>
    <x v="4"/>
    <x v="2"/>
    <n v="9"/>
    <n v="5832.56"/>
    <n v="961"/>
    <n v="0"/>
    <d v="2018-04-01T00:00:00"/>
    <x v="42"/>
    <x v="9"/>
    <x v="2"/>
    <x v="1"/>
    <x v="4"/>
    <x v="0"/>
  </r>
  <r>
    <x v="5"/>
    <x v="1"/>
    <n v="24"/>
    <n v="7228.14"/>
    <n v="228"/>
    <n v="0"/>
    <d v="2020-07-19T00:00:00"/>
    <x v="22"/>
    <x v="10"/>
    <x v="1"/>
    <x v="1"/>
    <x v="5"/>
    <x v="0"/>
  </r>
  <r>
    <x v="9"/>
    <x v="2"/>
    <n v="42"/>
    <n v="-1308.08"/>
    <n v="231"/>
    <n v="0"/>
    <d v="2018-11-18T00:00:00"/>
    <x v="41"/>
    <x v="8"/>
    <x v="2"/>
    <x v="1"/>
    <x v="9"/>
    <x v="0"/>
  </r>
  <r>
    <x v="22"/>
    <x v="3"/>
    <n v="42"/>
    <n v="944666.21"/>
    <n v="292202"/>
    <n v="0"/>
    <d v="2019-11-24T00:00:00"/>
    <x v="50"/>
    <x v="8"/>
    <x v="3"/>
    <x v="1"/>
    <x v="22"/>
    <x v="5"/>
  </r>
  <r>
    <x v="22"/>
    <x v="3"/>
    <n v="23"/>
    <n v="846166.85"/>
    <n v="276897"/>
    <n v="0"/>
    <d v="2019-07-14T00:00:00"/>
    <x v="17"/>
    <x v="10"/>
    <x v="3"/>
    <x v="1"/>
    <x v="22"/>
    <x v="5"/>
  </r>
  <r>
    <x v="13"/>
    <x v="1"/>
    <n v="15"/>
    <n v="14374.11"/>
    <n v="287"/>
    <n v="0"/>
    <d v="2020-05-17T00:00:00"/>
    <x v="21"/>
    <x v="5"/>
    <x v="1"/>
    <x v="1"/>
    <x v="13"/>
    <x v="0"/>
  </r>
  <r>
    <x v="5"/>
    <x v="1"/>
    <n v="13"/>
    <n v="2642.62"/>
    <n v="70"/>
    <n v="0"/>
    <d v="2020-05-03T00:00:00"/>
    <x v="4"/>
    <x v="1"/>
    <x v="1"/>
    <x v="1"/>
    <x v="5"/>
    <x v="0"/>
  </r>
  <r>
    <x v="9"/>
    <x v="3"/>
    <n v="38"/>
    <n v="0"/>
    <n v="0"/>
    <n v="0"/>
    <d v="2019-10-27T00:00:00"/>
    <x v="49"/>
    <x v="4"/>
    <x v="3"/>
    <x v="1"/>
    <x v="9"/>
    <x v="0"/>
  </r>
  <r>
    <x v="5"/>
    <x v="1"/>
    <n v="34"/>
    <n v="3099.65"/>
    <n v="115"/>
    <n v="0"/>
    <d v="2020-09-27T00:00:00"/>
    <x v="7"/>
    <x v="6"/>
    <x v="1"/>
    <x v="1"/>
    <x v="5"/>
    <x v="0"/>
  </r>
  <r>
    <x v="19"/>
    <x v="2"/>
    <n v="52"/>
    <n v="917072.1"/>
    <n v="214774"/>
    <n v="0"/>
    <d v="2019-01-27T00:00:00"/>
    <x v="19"/>
    <x v="3"/>
    <x v="3"/>
    <x v="0"/>
    <x v="19"/>
    <x v="4"/>
  </r>
  <r>
    <x v="1"/>
    <x v="3"/>
    <n v="48"/>
    <n v="1361123.61"/>
    <n v="129534"/>
    <n v="0"/>
    <d v="2020-01-05T00:00:00"/>
    <x v="3"/>
    <x v="3"/>
    <x v="1"/>
    <x v="0"/>
    <x v="1"/>
    <x v="1"/>
  </r>
  <r>
    <x v="7"/>
    <x v="2"/>
    <n v="40"/>
    <n v="1139.78"/>
    <n v="1"/>
    <n v="0"/>
    <d v="2018-11-04T00:00:00"/>
    <x v="44"/>
    <x v="4"/>
    <x v="2"/>
    <x v="1"/>
    <x v="7"/>
    <x v="0"/>
  </r>
  <r>
    <x v="1"/>
    <x v="1"/>
    <n v="37"/>
    <n v="2202335.7599999998"/>
    <n v="168432"/>
    <n v="0"/>
    <d v="2020-10-18T00:00:00"/>
    <x v="33"/>
    <x v="4"/>
    <x v="1"/>
    <x v="1"/>
    <x v="1"/>
    <x v="1"/>
  </r>
  <r>
    <x v="1"/>
    <x v="1"/>
    <n v="11"/>
    <n v="1787691.37"/>
    <n v="159821"/>
    <n v="0"/>
    <d v="2020-04-19T00:00:00"/>
    <x v="1"/>
    <x v="1"/>
    <x v="1"/>
    <x v="1"/>
    <x v="1"/>
    <x v="1"/>
  </r>
  <r>
    <x v="5"/>
    <x v="3"/>
    <n v="35"/>
    <n v="2938.04"/>
    <n v="92"/>
    <n v="0"/>
    <d v="2019-10-06T00:00:00"/>
    <x v="43"/>
    <x v="4"/>
    <x v="3"/>
    <x v="1"/>
    <x v="5"/>
    <x v="0"/>
  </r>
  <r>
    <x v="10"/>
    <x v="1"/>
    <n v="30"/>
    <n v="49.5"/>
    <n v="2"/>
    <n v="0"/>
    <d v="2020-08-30T00:00:00"/>
    <x v="23"/>
    <x v="11"/>
    <x v="1"/>
    <x v="1"/>
    <x v="10"/>
    <x v="0"/>
  </r>
  <r>
    <x v="9"/>
    <x v="2"/>
    <n v="49"/>
    <n v="-1230.5"/>
    <n v="-85"/>
    <n v="0"/>
    <d v="2019-01-06T00:00:00"/>
    <x v="3"/>
    <x v="3"/>
    <x v="3"/>
    <x v="0"/>
    <x v="9"/>
    <x v="0"/>
  </r>
  <r>
    <x v="14"/>
    <x v="3"/>
    <n v="34"/>
    <n v="54689.33"/>
    <n v="8266"/>
    <n v="0"/>
    <d v="2019-09-29T00:00:00"/>
    <x v="7"/>
    <x v="6"/>
    <x v="3"/>
    <x v="1"/>
    <x v="14"/>
    <x v="0"/>
  </r>
  <r>
    <x v="13"/>
    <x v="2"/>
    <n v="32"/>
    <n v="1983.48"/>
    <n v="29"/>
    <n v="0"/>
    <d v="2018-09-09T00:00:00"/>
    <x v="32"/>
    <x v="6"/>
    <x v="2"/>
    <x v="1"/>
    <x v="13"/>
    <x v="0"/>
  </r>
  <r>
    <x v="18"/>
    <x v="3"/>
    <n v="31"/>
    <n v="278086.39"/>
    <n v="53570"/>
    <n v="0"/>
    <d v="2019-09-08T00:00:00"/>
    <x v="32"/>
    <x v="6"/>
    <x v="3"/>
    <x v="1"/>
    <x v="18"/>
    <x v="0"/>
  </r>
  <r>
    <x v="0"/>
    <x v="3"/>
    <n v="46"/>
    <n v="39054.239999999998"/>
    <n v="3264"/>
    <n v="0"/>
    <d v="2019-12-22T00:00:00"/>
    <x v="46"/>
    <x v="2"/>
    <x v="3"/>
    <x v="1"/>
    <x v="0"/>
    <x v="0"/>
  </r>
  <r>
    <x v="14"/>
    <x v="3"/>
    <n v="20"/>
    <n v="107233.06"/>
    <n v="11145"/>
    <n v="0"/>
    <d v="2019-06-23T00:00:00"/>
    <x v="15"/>
    <x v="7"/>
    <x v="3"/>
    <x v="1"/>
    <x v="14"/>
    <x v="0"/>
  </r>
  <r>
    <x v="23"/>
    <x v="1"/>
    <n v="13"/>
    <n v="272673.2"/>
    <n v="103094"/>
    <n v="0"/>
    <d v="2020-05-03T00:00:00"/>
    <x v="4"/>
    <x v="1"/>
    <x v="1"/>
    <x v="1"/>
    <x v="23"/>
    <x v="0"/>
  </r>
  <r>
    <x v="21"/>
    <x v="1"/>
    <n v="14"/>
    <n v="37797.93"/>
    <n v="7893"/>
    <n v="0"/>
    <d v="2020-05-10T00:00:00"/>
    <x v="48"/>
    <x v="5"/>
    <x v="1"/>
    <x v="1"/>
    <x v="21"/>
    <x v="0"/>
  </r>
  <r>
    <x v="12"/>
    <x v="2"/>
    <n v="19"/>
    <n v="20569490.370000001"/>
    <n v="2176214"/>
    <n v="0"/>
    <d v="2018-06-10T00:00:00"/>
    <x v="8"/>
    <x v="7"/>
    <x v="2"/>
    <x v="1"/>
    <x v="12"/>
    <x v="2"/>
  </r>
  <r>
    <x v="6"/>
    <x v="3"/>
    <n v="11"/>
    <n v="401.19"/>
    <n v="4"/>
    <n v="0"/>
    <d v="2019-04-21T00:00:00"/>
    <x v="1"/>
    <x v="1"/>
    <x v="3"/>
    <x v="1"/>
    <x v="6"/>
    <x v="0"/>
  </r>
  <r>
    <x v="21"/>
    <x v="1"/>
    <n v="5"/>
    <n v="32403.22"/>
    <n v="5813"/>
    <n v="0"/>
    <d v="2020-03-08T00:00:00"/>
    <x v="39"/>
    <x v="9"/>
    <x v="1"/>
    <x v="1"/>
    <x v="21"/>
    <x v="0"/>
  </r>
  <r>
    <x v="4"/>
    <x v="2"/>
    <n v="46"/>
    <n v="22605.79"/>
    <n v="10210"/>
    <n v="0"/>
    <d v="2018-12-16T00:00:00"/>
    <x v="13"/>
    <x v="2"/>
    <x v="2"/>
    <x v="1"/>
    <x v="4"/>
    <x v="0"/>
  </r>
  <r>
    <x v="1"/>
    <x v="1"/>
    <n v="45"/>
    <n v="2148076.56"/>
    <n v="165898"/>
    <n v="0"/>
    <d v="2020-12-13T00:00:00"/>
    <x v="13"/>
    <x v="2"/>
    <x v="1"/>
    <x v="1"/>
    <x v="1"/>
    <x v="1"/>
  </r>
  <r>
    <x v="3"/>
    <x v="2"/>
    <n v="16"/>
    <n v="7356.65"/>
    <n v="410"/>
    <n v="0"/>
    <d v="2018-05-20T00:00:00"/>
    <x v="21"/>
    <x v="5"/>
    <x v="2"/>
    <x v="1"/>
    <x v="3"/>
    <x v="0"/>
  </r>
  <r>
    <x v="1"/>
    <x v="2"/>
    <n v="32"/>
    <n v="1414792.58"/>
    <n v="115234"/>
    <n v="0"/>
    <d v="2018-09-09T00:00:00"/>
    <x v="32"/>
    <x v="6"/>
    <x v="2"/>
    <x v="1"/>
    <x v="1"/>
    <x v="1"/>
  </r>
  <r>
    <x v="0"/>
    <x v="3"/>
    <n v="12"/>
    <n v="43227.02"/>
    <n v="3917"/>
    <n v="0"/>
    <d v="2019-04-28T00:00:00"/>
    <x v="47"/>
    <x v="1"/>
    <x v="3"/>
    <x v="1"/>
    <x v="0"/>
    <x v="0"/>
  </r>
  <r>
    <x v="8"/>
    <x v="2"/>
    <n v="33"/>
    <n v="0"/>
    <n v="0"/>
    <n v="0"/>
    <d v="2018-09-16T00:00:00"/>
    <x v="37"/>
    <x v="6"/>
    <x v="2"/>
    <x v="1"/>
    <x v="8"/>
    <x v="0"/>
  </r>
  <r>
    <x v="4"/>
    <x v="3"/>
    <n v="18"/>
    <n v="4690.21"/>
    <n v="1069"/>
    <n v="0"/>
    <d v="2019-06-09T00:00:00"/>
    <x v="8"/>
    <x v="7"/>
    <x v="3"/>
    <x v="1"/>
    <x v="4"/>
    <x v="0"/>
  </r>
  <r>
    <x v="14"/>
    <x v="1"/>
    <n v="41"/>
    <n v="72419.48"/>
    <n v="12137"/>
    <n v="0"/>
    <d v="2020-11-15T00:00:00"/>
    <x v="41"/>
    <x v="8"/>
    <x v="1"/>
    <x v="1"/>
    <x v="14"/>
    <x v="0"/>
  </r>
  <r>
    <x v="3"/>
    <x v="0"/>
    <n v="2"/>
    <n v="9505.16"/>
    <n v="396"/>
    <n v="18587"/>
    <d v="2021-02-14T00:00:00"/>
    <x v="34"/>
    <x v="0"/>
    <x v="0"/>
    <x v="0"/>
    <x v="3"/>
    <x v="0"/>
  </r>
  <r>
    <x v="23"/>
    <x v="0"/>
    <n v="1"/>
    <n v="363565.66"/>
    <n v="66122"/>
    <n v="577350"/>
    <d v="2021-02-07T00:00:00"/>
    <x v="29"/>
    <x v="0"/>
    <x v="0"/>
    <x v="0"/>
    <x v="23"/>
    <x v="0"/>
  </r>
  <r>
    <x v="18"/>
    <x v="0"/>
    <n v="2"/>
    <n v="320260.78000000003"/>
    <n v="63739"/>
    <n v="272286"/>
    <d v="2021-02-14T00:00:00"/>
    <x v="34"/>
    <x v="0"/>
    <x v="0"/>
    <x v="0"/>
    <x v="18"/>
    <x v="0"/>
  </r>
  <r>
    <x v="12"/>
    <x v="3"/>
    <n v="39"/>
    <n v="10644555.76"/>
    <n v="1428622"/>
    <n v="0"/>
    <d v="2019-11-03T00:00:00"/>
    <x v="44"/>
    <x v="4"/>
    <x v="3"/>
    <x v="1"/>
    <x v="12"/>
    <x v="2"/>
  </r>
  <r>
    <x v="1"/>
    <x v="3"/>
    <n v="3"/>
    <n v="1330137.22"/>
    <n v="115055"/>
    <n v="0"/>
    <d v="2019-02-24T00:00:00"/>
    <x v="27"/>
    <x v="0"/>
    <x v="3"/>
    <x v="0"/>
    <x v="1"/>
    <x v="1"/>
  </r>
  <r>
    <x v="3"/>
    <x v="2"/>
    <n v="24"/>
    <n v="7770.3"/>
    <n v="512"/>
    <n v="0"/>
    <d v="2018-07-15T00:00:00"/>
    <x v="17"/>
    <x v="10"/>
    <x v="2"/>
    <x v="1"/>
    <x v="3"/>
    <x v="0"/>
  </r>
  <r>
    <x v="1"/>
    <x v="4"/>
    <n v="52"/>
    <n v="1323653.97"/>
    <n v="111896"/>
    <n v="0"/>
    <d v="2018-01-28T00:00:00"/>
    <x v="19"/>
    <x v="3"/>
    <x v="2"/>
    <x v="0"/>
    <x v="1"/>
    <x v="1"/>
  </r>
  <r>
    <x v="9"/>
    <x v="1"/>
    <n v="37"/>
    <n v="0"/>
    <n v="0"/>
    <n v="0"/>
    <d v="2020-10-18T00:00:00"/>
    <x v="33"/>
    <x v="4"/>
    <x v="1"/>
    <x v="1"/>
    <x v="9"/>
    <x v="0"/>
  </r>
  <r>
    <x v="11"/>
    <x v="3"/>
    <n v="32"/>
    <n v="0"/>
    <n v="0"/>
    <n v="0"/>
    <d v="2019-09-15T00:00:00"/>
    <x v="37"/>
    <x v="6"/>
    <x v="3"/>
    <x v="1"/>
    <x v="11"/>
    <x v="0"/>
  </r>
  <r>
    <x v="7"/>
    <x v="2"/>
    <n v="15"/>
    <n v="253.61"/>
    <n v="12"/>
    <n v="0"/>
    <d v="2018-05-13T00:00:00"/>
    <x v="48"/>
    <x v="5"/>
    <x v="2"/>
    <x v="1"/>
    <x v="7"/>
    <x v="0"/>
  </r>
  <r>
    <x v="9"/>
    <x v="2"/>
    <n v="15"/>
    <n v="308650.12"/>
    <n v="17126"/>
    <n v="0"/>
    <d v="2018-05-13T00:00:00"/>
    <x v="48"/>
    <x v="5"/>
    <x v="2"/>
    <x v="1"/>
    <x v="9"/>
    <x v="0"/>
  </r>
  <r>
    <x v="0"/>
    <x v="2"/>
    <n v="5"/>
    <n v="58655.77"/>
    <n v="5382"/>
    <n v="0"/>
    <d v="2018-03-04T00:00:00"/>
    <x v="0"/>
    <x v="0"/>
    <x v="2"/>
    <x v="0"/>
    <x v="0"/>
    <x v="0"/>
  </r>
  <r>
    <x v="19"/>
    <x v="1"/>
    <n v="7"/>
    <n v="1849369.01"/>
    <n v="449323"/>
    <n v="0"/>
    <d v="2020-03-22T00:00:00"/>
    <x v="36"/>
    <x v="9"/>
    <x v="1"/>
    <x v="1"/>
    <x v="19"/>
    <x v="4"/>
  </r>
  <r>
    <x v="11"/>
    <x v="3"/>
    <n v="22"/>
    <n v="0"/>
    <n v="0"/>
    <n v="0"/>
    <d v="2019-07-07T00:00:00"/>
    <x v="25"/>
    <x v="10"/>
    <x v="3"/>
    <x v="1"/>
    <x v="11"/>
    <x v="0"/>
  </r>
  <r>
    <x v="9"/>
    <x v="1"/>
    <n v="19"/>
    <n v="0"/>
    <n v="0"/>
    <n v="0"/>
    <d v="2020-06-14T00:00:00"/>
    <x v="10"/>
    <x v="7"/>
    <x v="1"/>
    <x v="1"/>
    <x v="9"/>
    <x v="0"/>
  </r>
  <r>
    <x v="20"/>
    <x v="3"/>
    <n v="3"/>
    <n v="17637.13"/>
    <n v="268"/>
    <n v="0"/>
    <d v="2019-02-24T00:00:00"/>
    <x v="27"/>
    <x v="0"/>
    <x v="3"/>
    <x v="0"/>
    <x v="20"/>
    <x v="0"/>
  </r>
  <r>
    <x v="13"/>
    <x v="2"/>
    <n v="42"/>
    <n v="1239.92"/>
    <n v="22"/>
    <n v="0"/>
    <d v="2018-11-18T00:00:00"/>
    <x v="41"/>
    <x v="8"/>
    <x v="2"/>
    <x v="1"/>
    <x v="13"/>
    <x v="0"/>
  </r>
  <r>
    <x v="19"/>
    <x v="1"/>
    <n v="6"/>
    <n v="1728248.06"/>
    <n v="422574"/>
    <n v="0"/>
    <d v="2020-03-15T00:00:00"/>
    <x v="16"/>
    <x v="9"/>
    <x v="1"/>
    <x v="1"/>
    <x v="19"/>
    <x v="4"/>
  </r>
  <r>
    <x v="15"/>
    <x v="2"/>
    <n v="26"/>
    <n v="2765280.06"/>
    <n v="736395"/>
    <n v="0"/>
    <d v="2018-07-29T00:00:00"/>
    <x v="40"/>
    <x v="10"/>
    <x v="2"/>
    <x v="1"/>
    <x v="15"/>
    <x v="3"/>
  </r>
  <r>
    <x v="9"/>
    <x v="2"/>
    <n v="1"/>
    <n v="290619.33"/>
    <n v="16332"/>
    <n v="0"/>
    <d v="2018-02-04T00:00:00"/>
    <x v="24"/>
    <x v="3"/>
    <x v="2"/>
    <x v="0"/>
    <x v="9"/>
    <x v="0"/>
  </r>
  <r>
    <x v="12"/>
    <x v="1"/>
    <n v="8"/>
    <n v="14790150.279999999"/>
    <n v="1991224"/>
    <n v="0"/>
    <d v="2020-03-29T00:00:00"/>
    <x v="42"/>
    <x v="9"/>
    <x v="1"/>
    <x v="1"/>
    <x v="12"/>
    <x v="2"/>
  </r>
  <r>
    <x v="23"/>
    <x v="2"/>
    <n v="19"/>
    <n v="325304.84000000003"/>
    <n v="27029"/>
    <n v="0"/>
    <d v="2018-06-10T00:00:00"/>
    <x v="8"/>
    <x v="7"/>
    <x v="2"/>
    <x v="1"/>
    <x v="23"/>
    <x v="0"/>
  </r>
  <r>
    <x v="3"/>
    <x v="3"/>
    <n v="16"/>
    <n v="3864.62"/>
    <n v="322"/>
    <n v="0"/>
    <d v="2019-05-26T00:00:00"/>
    <x v="6"/>
    <x v="5"/>
    <x v="3"/>
    <x v="1"/>
    <x v="3"/>
    <x v="0"/>
  </r>
  <r>
    <x v="1"/>
    <x v="3"/>
    <n v="38"/>
    <n v="1359428.38"/>
    <n v="127299"/>
    <n v="0"/>
    <d v="2019-10-27T00:00:00"/>
    <x v="49"/>
    <x v="4"/>
    <x v="3"/>
    <x v="1"/>
    <x v="1"/>
    <x v="1"/>
  </r>
  <r>
    <x v="20"/>
    <x v="2"/>
    <n v="10"/>
    <n v="10018.25"/>
    <n v="166"/>
    <n v="0"/>
    <d v="2018-04-08T00:00:00"/>
    <x v="45"/>
    <x v="1"/>
    <x v="2"/>
    <x v="1"/>
    <x v="20"/>
    <x v="0"/>
  </r>
  <r>
    <x v="9"/>
    <x v="3"/>
    <n v="19"/>
    <n v="-90.82"/>
    <n v="-8"/>
    <n v="0"/>
    <d v="2019-06-16T00:00:00"/>
    <x v="10"/>
    <x v="7"/>
    <x v="3"/>
    <x v="1"/>
    <x v="9"/>
    <x v="0"/>
  </r>
  <r>
    <x v="14"/>
    <x v="2"/>
    <n v="40"/>
    <n v="24105.26"/>
    <n v="1268"/>
    <n v="0"/>
    <d v="2018-11-04T00:00:00"/>
    <x v="44"/>
    <x v="4"/>
    <x v="2"/>
    <x v="1"/>
    <x v="14"/>
    <x v="0"/>
  </r>
  <r>
    <x v="6"/>
    <x v="2"/>
    <n v="45"/>
    <n v="178.08"/>
    <n v="1"/>
    <n v="0"/>
    <d v="2018-12-09T00:00:00"/>
    <x v="35"/>
    <x v="2"/>
    <x v="2"/>
    <x v="1"/>
    <x v="6"/>
    <x v="0"/>
  </r>
  <r>
    <x v="10"/>
    <x v="3"/>
    <n v="27"/>
    <n v="64766.46"/>
    <n v="696"/>
    <n v="0"/>
    <d v="2019-08-11T00:00:00"/>
    <x v="28"/>
    <x v="11"/>
    <x v="3"/>
    <x v="1"/>
    <x v="10"/>
    <x v="0"/>
  </r>
  <r>
    <x v="14"/>
    <x v="1"/>
    <n v="43"/>
    <n v="48260.83"/>
    <n v="8711"/>
    <n v="0"/>
    <d v="2020-11-29T00:00:00"/>
    <x v="38"/>
    <x v="8"/>
    <x v="1"/>
    <x v="1"/>
    <x v="14"/>
    <x v="0"/>
  </r>
  <r>
    <x v="13"/>
    <x v="3"/>
    <n v="32"/>
    <n v="3930.08"/>
    <n v="41"/>
    <n v="0"/>
    <d v="2019-09-15T00:00:00"/>
    <x v="37"/>
    <x v="6"/>
    <x v="3"/>
    <x v="1"/>
    <x v="13"/>
    <x v="0"/>
  </r>
  <r>
    <x v="7"/>
    <x v="2"/>
    <n v="22"/>
    <n v="-244.98"/>
    <n v="-2"/>
    <n v="0"/>
    <d v="2018-07-01T00:00:00"/>
    <x v="31"/>
    <x v="7"/>
    <x v="2"/>
    <x v="1"/>
    <x v="7"/>
    <x v="0"/>
  </r>
  <r>
    <x v="5"/>
    <x v="2"/>
    <n v="43"/>
    <n v="5562.52"/>
    <n v="220"/>
    <n v="0"/>
    <d v="2018-11-25T00:00:00"/>
    <x v="50"/>
    <x v="8"/>
    <x v="2"/>
    <x v="1"/>
    <x v="5"/>
    <x v="0"/>
  </r>
  <r>
    <x v="23"/>
    <x v="1"/>
    <n v="35"/>
    <n v="363566.1"/>
    <n v="74095"/>
    <n v="0"/>
    <d v="2020-10-04T00:00:00"/>
    <x v="43"/>
    <x v="4"/>
    <x v="1"/>
    <x v="1"/>
    <x v="23"/>
    <x v="0"/>
  </r>
  <r>
    <x v="19"/>
    <x v="3"/>
    <n v="28"/>
    <n v="2400030.46"/>
    <n v="576804"/>
    <n v="0"/>
    <d v="2019-08-18T00:00:00"/>
    <x v="30"/>
    <x v="11"/>
    <x v="3"/>
    <x v="1"/>
    <x v="19"/>
    <x v="4"/>
  </r>
  <r>
    <x v="19"/>
    <x v="1"/>
    <n v="51"/>
    <n v="1431649.39"/>
    <n v="277722"/>
    <n v="3351254"/>
    <d v="2021-01-24T00:00:00"/>
    <x v="19"/>
    <x v="3"/>
    <x v="0"/>
    <x v="0"/>
    <x v="19"/>
    <x v="4"/>
  </r>
  <r>
    <x v="5"/>
    <x v="0"/>
    <n v="4"/>
    <n v="1767.06"/>
    <n v="77"/>
    <n v="2677"/>
    <d v="2021-02-28T00:00:00"/>
    <x v="0"/>
    <x v="0"/>
    <x v="0"/>
    <x v="0"/>
    <x v="5"/>
    <x v="0"/>
  </r>
  <r>
    <x v="1"/>
    <x v="1"/>
    <n v="51"/>
    <n v="2312240.88"/>
    <n v="174523"/>
    <n v="667040"/>
    <d v="2021-01-24T00:00:00"/>
    <x v="19"/>
    <x v="3"/>
    <x v="0"/>
    <x v="0"/>
    <x v="1"/>
    <x v="1"/>
  </r>
  <r>
    <x v="2"/>
    <x v="0"/>
    <n v="1"/>
    <n v="7557.84"/>
    <n v="790"/>
    <n v="1064"/>
    <d v="2021-02-07T00:00:00"/>
    <x v="29"/>
    <x v="0"/>
    <x v="0"/>
    <x v="0"/>
    <x v="2"/>
    <x v="0"/>
  </r>
  <r>
    <x v="8"/>
    <x v="2"/>
    <n v="9"/>
    <n v="-29.95"/>
    <n v="0"/>
    <n v="0"/>
    <d v="2018-04-01T00:00:00"/>
    <x v="42"/>
    <x v="9"/>
    <x v="2"/>
    <x v="1"/>
    <x v="8"/>
    <x v="0"/>
  </r>
  <r>
    <x v="13"/>
    <x v="1"/>
    <n v="18"/>
    <n v="28242.03"/>
    <n v="392"/>
    <n v="0"/>
    <d v="2020-06-07T00:00:00"/>
    <x v="8"/>
    <x v="7"/>
    <x v="1"/>
    <x v="1"/>
    <x v="13"/>
    <x v="0"/>
  </r>
  <r>
    <x v="15"/>
    <x v="2"/>
    <n v="46"/>
    <n v="1609840.38"/>
    <n v="545579"/>
    <n v="0"/>
    <d v="2018-12-16T00:00:00"/>
    <x v="13"/>
    <x v="2"/>
    <x v="2"/>
    <x v="1"/>
    <x v="15"/>
    <x v="3"/>
  </r>
  <r>
    <x v="4"/>
    <x v="1"/>
    <n v="22"/>
    <n v="15312.02"/>
    <n v="3362"/>
    <n v="0"/>
    <d v="2020-07-05T00:00:00"/>
    <x v="25"/>
    <x v="10"/>
    <x v="1"/>
    <x v="1"/>
    <x v="4"/>
    <x v="0"/>
  </r>
  <r>
    <x v="9"/>
    <x v="2"/>
    <n v="26"/>
    <n v="109793.84"/>
    <n v="6003"/>
    <n v="0"/>
    <d v="2018-07-29T00:00:00"/>
    <x v="40"/>
    <x v="10"/>
    <x v="2"/>
    <x v="1"/>
    <x v="9"/>
    <x v="0"/>
  </r>
  <r>
    <x v="11"/>
    <x v="1"/>
    <n v="20"/>
    <n v="250981.49"/>
    <n v="2613"/>
    <n v="0"/>
    <d v="2020-06-21T00:00:00"/>
    <x v="15"/>
    <x v="7"/>
    <x v="1"/>
    <x v="1"/>
    <x v="11"/>
    <x v="0"/>
  </r>
  <r>
    <x v="21"/>
    <x v="2"/>
    <n v="15"/>
    <n v="17141.23"/>
    <n v="5998"/>
    <n v="0"/>
    <d v="2018-05-13T00:00:00"/>
    <x v="48"/>
    <x v="5"/>
    <x v="2"/>
    <x v="1"/>
    <x v="21"/>
    <x v="0"/>
  </r>
  <r>
    <x v="25"/>
    <x v="2"/>
    <n v="32"/>
    <n v="524.92999999999995"/>
    <n v="7"/>
    <n v="0"/>
    <d v="2018-09-09T00:00:00"/>
    <x v="32"/>
    <x v="6"/>
    <x v="2"/>
    <x v="1"/>
    <x v="25"/>
    <x v="0"/>
  </r>
  <r>
    <x v="0"/>
    <x v="2"/>
    <n v="44"/>
    <n v="50824.73"/>
    <n v="4559"/>
    <n v="0"/>
    <d v="2018-12-02T00:00:00"/>
    <x v="38"/>
    <x v="8"/>
    <x v="2"/>
    <x v="1"/>
    <x v="0"/>
    <x v="0"/>
  </r>
  <r>
    <x v="15"/>
    <x v="3"/>
    <n v="46"/>
    <n v="1680336.66"/>
    <n v="564621"/>
    <n v="0"/>
    <d v="2019-12-22T00:00:00"/>
    <x v="46"/>
    <x v="2"/>
    <x v="3"/>
    <x v="1"/>
    <x v="15"/>
    <x v="3"/>
  </r>
  <r>
    <x v="14"/>
    <x v="3"/>
    <n v="15"/>
    <n v="117514.02"/>
    <n v="8777"/>
    <n v="0"/>
    <d v="2019-05-19T00:00:00"/>
    <x v="21"/>
    <x v="5"/>
    <x v="3"/>
    <x v="1"/>
    <x v="14"/>
    <x v="0"/>
  </r>
  <r>
    <x v="16"/>
    <x v="2"/>
    <n v="9"/>
    <n v="0"/>
    <n v="0"/>
    <n v="0"/>
    <d v="2018-04-01T00:00:00"/>
    <x v="42"/>
    <x v="9"/>
    <x v="2"/>
    <x v="1"/>
    <x v="16"/>
    <x v="0"/>
  </r>
  <r>
    <x v="15"/>
    <x v="2"/>
    <n v="37"/>
    <n v="2138135.5699999998"/>
    <n v="589332"/>
    <n v="0"/>
    <d v="2018-10-14T00:00:00"/>
    <x v="5"/>
    <x v="4"/>
    <x v="2"/>
    <x v="1"/>
    <x v="15"/>
    <x v="3"/>
  </r>
  <r>
    <x v="3"/>
    <x v="1"/>
    <n v="11"/>
    <n v="9087.77"/>
    <n v="868"/>
    <n v="0"/>
    <d v="2020-04-19T00:00:00"/>
    <x v="1"/>
    <x v="1"/>
    <x v="1"/>
    <x v="1"/>
    <x v="3"/>
    <x v="0"/>
  </r>
  <r>
    <x v="11"/>
    <x v="2"/>
    <n v="27"/>
    <n v="2238"/>
    <n v="6"/>
    <n v="0"/>
    <d v="2018-08-05T00:00:00"/>
    <x v="26"/>
    <x v="10"/>
    <x v="2"/>
    <x v="1"/>
    <x v="11"/>
    <x v="0"/>
  </r>
  <r>
    <x v="22"/>
    <x v="2"/>
    <n v="32"/>
    <n v="837220.27"/>
    <n v="264142"/>
    <n v="0"/>
    <d v="2018-09-09T00:00:00"/>
    <x v="32"/>
    <x v="6"/>
    <x v="2"/>
    <x v="1"/>
    <x v="22"/>
    <x v="5"/>
  </r>
  <r>
    <x v="13"/>
    <x v="3"/>
    <n v="31"/>
    <n v="2866.37"/>
    <n v="38"/>
    <n v="0"/>
    <d v="2019-09-08T00:00:00"/>
    <x v="32"/>
    <x v="6"/>
    <x v="3"/>
    <x v="1"/>
    <x v="13"/>
    <x v="0"/>
  </r>
  <r>
    <x v="0"/>
    <x v="1"/>
    <n v="45"/>
    <n v="40821.72"/>
    <n v="3426"/>
    <n v="0"/>
    <d v="2020-12-13T00:00:00"/>
    <x v="13"/>
    <x v="2"/>
    <x v="1"/>
    <x v="1"/>
    <x v="0"/>
    <x v="0"/>
  </r>
  <r>
    <x v="18"/>
    <x v="2"/>
    <n v="21"/>
    <n v="43593.49"/>
    <n v="6969"/>
    <n v="0"/>
    <d v="2018-06-24T00:00:00"/>
    <x v="15"/>
    <x v="7"/>
    <x v="2"/>
    <x v="1"/>
    <x v="18"/>
    <x v="0"/>
  </r>
  <r>
    <x v="0"/>
    <x v="2"/>
    <n v="26"/>
    <n v="44472.24"/>
    <n v="4462"/>
    <n v="0"/>
    <d v="2018-07-29T00:00:00"/>
    <x v="40"/>
    <x v="10"/>
    <x v="2"/>
    <x v="1"/>
    <x v="0"/>
    <x v="0"/>
  </r>
  <r>
    <x v="13"/>
    <x v="2"/>
    <n v="48"/>
    <n v="1229.28"/>
    <n v="17"/>
    <n v="0"/>
    <d v="2018-12-30T00:00:00"/>
    <x v="2"/>
    <x v="2"/>
    <x v="2"/>
    <x v="1"/>
    <x v="13"/>
    <x v="0"/>
  </r>
  <r>
    <x v="1"/>
    <x v="1"/>
    <n v="30"/>
    <n v="2328352.12"/>
    <n v="174189"/>
    <n v="0"/>
    <d v="2020-08-30T00:00:00"/>
    <x v="23"/>
    <x v="11"/>
    <x v="1"/>
    <x v="1"/>
    <x v="1"/>
    <x v="1"/>
  </r>
  <r>
    <x v="3"/>
    <x v="1"/>
    <n v="31"/>
    <n v="12870.83"/>
    <n v="411"/>
    <n v="0"/>
    <d v="2020-09-06T00:00:00"/>
    <x v="32"/>
    <x v="6"/>
    <x v="1"/>
    <x v="1"/>
    <x v="3"/>
    <x v="0"/>
  </r>
  <r>
    <x v="6"/>
    <x v="1"/>
    <n v="3"/>
    <n v="-2508.9899999999998"/>
    <n v="-764"/>
    <n v="0"/>
    <d v="2020-02-23T00:00:00"/>
    <x v="27"/>
    <x v="0"/>
    <x v="1"/>
    <x v="0"/>
    <x v="6"/>
    <x v="0"/>
  </r>
  <r>
    <x v="21"/>
    <x v="3"/>
    <n v="3"/>
    <n v="9299.69"/>
    <n v="3047"/>
    <n v="0"/>
    <d v="2019-02-24T00:00:00"/>
    <x v="27"/>
    <x v="0"/>
    <x v="3"/>
    <x v="0"/>
    <x v="21"/>
    <x v="0"/>
  </r>
  <r>
    <x v="2"/>
    <x v="1"/>
    <n v="20"/>
    <n v="279.24"/>
    <n v="52"/>
    <n v="0"/>
    <d v="2020-06-21T00:00:00"/>
    <x v="15"/>
    <x v="7"/>
    <x v="1"/>
    <x v="1"/>
    <x v="2"/>
    <x v="0"/>
  </r>
  <r>
    <x v="25"/>
    <x v="2"/>
    <n v="8"/>
    <n v="1124.8499999999999"/>
    <n v="15"/>
    <n v="0"/>
    <d v="2018-03-25T00:00:00"/>
    <x v="36"/>
    <x v="9"/>
    <x v="2"/>
    <x v="1"/>
    <x v="25"/>
    <x v="0"/>
  </r>
  <r>
    <x v="3"/>
    <x v="1"/>
    <n v="12"/>
    <n v="25609.63"/>
    <n v="2257"/>
    <n v="0"/>
    <d v="2020-04-26T00:00:00"/>
    <x v="47"/>
    <x v="1"/>
    <x v="1"/>
    <x v="1"/>
    <x v="3"/>
    <x v="0"/>
  </r>
  <r>
    <x v="14"/>
    <x v="2"/>
    <n v="13"/>
    <n v="44855.9"/>
    <n v="2228"/>
    <n v="0"/>
    <d v="2018-04-29T00:00:00"/>
    <x v="47"/>
    <x v="1"/>
    <x v="2"/>
    <x v="1"/>
    <x v="14"/>
    <x v="0"/>
  </r>
  <r>
    <x v="12"/>
    <x v="2"/>
    <n v="32"/>
    <n v="12665093.68"/>
    <n v="1483513"/>
    <n v="0"/>
    <d v="2018-09-09T00:00:00"/>
    <x v="32"/>
    <x v="6"/>
    <x v="2"/>
    <x v="1"/>
    <x v="12"/>
    <x v="2"/>
  </r>
  <r>
    <x v="1"/>
    <x v="1"/>
    <n v="17"/>
    <n v="2311779.42"/>
    <n v="205941"/>
    <n v="0"/>
    <d v="2020-05-31T00:00:00"/>
    <x v="20"/>
    <x v="5"/>
    <x v="1"/>
    <x v="1"/>
    <x v="1"/>
    <x v="1"/>
  </r>
  <r>
    <x v="11"/>
    <x v="1"/>
    <n v="4"/>
    <n v="2276.31"/>
    <n v="23"/>
    <n v="0"/>
    <d v="2020-03-01T00:00:00"/>
    <x v="0"/>
    <x v="0"/>
    <x v="1"/>
    <x v="0"/>
    <x v="11"/>
    <x v="0"/>
  </r>
  <r>
    <x v="4"/>
    <x v="3"/>
    <n v="46"/>
    <n v="2068.0500000000002"/>
    <n v="623"/>
    <n v="0"/>
    <d v="2019-12-22T00:00:00"/>
    <x v="46"/>
    <x v="2"/>
    <x v="3"/>
    <x v="1"/>
    <x v="4"/>
    <x v="0"/>
  </r>
  <r>
    <x v="18"/>
    <x v="2"/>
    <n v="39"/>
    <n v="46819.93"/>
    <n v="7811"/>
    <n v="0"/>
    <d v="2018-10-28T00:00:00"/>
    <x v="49"/>
    <x v="4"/>
    <x v="2"/>
    <x v="1"/>
    <x v="18"/>
    <x v="0"/>
  </r>
  <r>
    <x v="21"/>
    <x v="2"/>
    <n v="10"/>
    <n v="13611.38"/>
    <n v="4583"/>
    <n v="0"/>
    <d v="2018-04-08T00:00:00"/>
    <x v="45"/>
    <x v="1"/>
    <x v="2"/>
    <x v="1"/>
    <x v="21"/>
    <x v="0"/>
  </r>
  <r>
    <x v="5"/>
    <x v="3"/>
    <n v="19"/>
    <n v="4837.45"/>
    <n v="141"/>
    <n v="0"/>
    <d v="2019-06-16T00:00:00"/>
    <x v="10"/>
    <x v="7"/>
    <x v="3"/>
    <x v="1"/>
    <x v="5"/>
    <x v="0"/>
  </r>
  <r>
    <x v="9"/>
    <x v="3"/>
    <n v="3"/>
    <n v="-450"/>
    <n v="-31"/>
    <n v="0"/>
    <d v="2019-02-24T00:00:00"/>
    <x v="27"/>
    <x v="0"/>
    <x v="3"/>
    <x v="0"/>
    <x v="9"/>
    <x v="0"/>
  </r>
  <r>
    <x v="0"/>
    <x v="2"/>
    <n v="50"/>
    <n v="37958.54"/>
    <n v="3602"/>
    <n v="0"/>
    <d v="2019-01-13T00:00:00"/>
    <x v="9"/>
    <x v="3"/>
    <x v="3"/>
    <x v="0"/>
    <x v="0"/>
    <x v="0"/>
  </r>
  <r>
    <x v="18"/>
    <x v="4"/>
    <n v="51"/>
    <n v="9039.4"/>
    <n v="1470"/>
    <n v="0"/>
    <d v="2018-01-21T00:00:00"/>
    <x v="14"/>
    <x v="3"/>
    <x v="2"/>
    <x v="0"/>
    <x v="18"/>
    <x v="0"/>
  </r>
  <r>
    <x v="25"/>
    <x v="1"/>
    <n v="7"/>
    <n v="0"/>
    <n v="0"/>
    <n v="0"/>
    <d v="2020-03-22T00:00:00"/>
    <x v="36"/>
    <x v="9"/>
    <x v="1"/>
    <x v="1"/>
    <x v="25"/>
    <x v="0"/>
  </r>
  <r>
    <x v="13"/>
    <x v="1"/>
    <n v="50"/>
    <n v="8259.91"/>
    <n v="127"/>
    <n v="0"/>
    <d v="2021-01-17T00:00:00"/>
    <x v="14"/>
    <x v="3"/>
    <x v="0"/>
    <x v="0"/>
    <x v="13"/>
    <x v="0"/>
  </r>
  <r>
    <x v="11"/>
    <x v="4"/>
    <n v="49"/>
    <n v="440"/>
    <n v="1"/>
    <n v="0"/>
    <d v="2018-01-07T00:00:00"/>
    <x v="3"/>
    <x v="3"/>
    <x v="2"/>
    <x v="0"/>
    <x v="11"/>
    <x v="0"/>
  </r>
  <r>
    <x v="9"/>
    <x v="3"/>
    <n v="8"/>
    <n v="-288.51"/>
    <n v="-22"/>
    <n v="0"/>
    <d v="2019-03-31T00:00:00"/>
    <x v="42"/>
    <x v="9"/>
    <x v="3"/>
    <x v="1"/>
    <x v="9"/>
    <x v="0"/>
  </r>
  <r>
    <x v="1"/>
    <x v="3"/>
    <n v="24"/>
    <n v="1361545.26"/>
    <n v="117190"/>
    <n v="0"/>
    <d v="2019-07-21T00:00:00"/>
    <x v="22"/>
    <x v="10"/>
    <x v="3"/>
    <x v="1"/>
    <x v="1"/>
    <x v="1"/>
  </r>
  <r>
    <x v="1"/>
    <x v="1"/>
    <n v="36"/>
    <n v="2200644.66"/>
    <n v="168430"/>
    <n v="0"/>
    <d v="2020-10-11T00:00:00"/>
    <x v="5"/>
    <x v="4"/>
    <x v="1"/>
    <x v="1"/>
    <x v="1"/>
    <x v="1"/>
  </r>
  <r>
    <x v="3"/>
    <x v="1"/>
    <n v="33"/>
    <n v="28779.21"/>
    <n v="1882"/>
    <n v="0"/>
    <d v="2020-09-20T00:00:00"/>
    <x v="51"/>
    <x v="6"/>
    <x v="1"/>
    <x v="1"/>
    <x v="3"/>
    <x v="0"/>
  </r>
  <r>
    <x v="17"/>
    <x v="2"/>
    <n v="2"/>
    <n v="0"/>
    <n v="0"/>
    <n v="0"/>
    <d v="2018-02-11T00:00:00"/>
    <x v="29"/>
    <x v="0"/>
    <x v="2"/>
    <x v="0"/>
    <x v="17"/>
    <x v="0"/>
  </r>
  <r>
    <x v="11"/>
    <x v="3"/>
    <n v="43"/>
    <n v="0"/>
    <n v="0"/>
    <n v="0"/>
    <d v="2019-12-01T00:00:00"/>
    <x v="38"/>
    <x v="8"/>
    <x v="3"/>
    <x v="1"/>
    <x v="11"/>
    <x v="0"/>
  </r>
  <r>
    <x v="11"/>
    <x v="1"/>
    <n v="29"/>
    <n v="61407.53"/>
    <n v="652"/>
    <n v="0"/>
    <d v="2020-08-23T00:00:00"/>
    <x v="18"/>
    <x v="11"/>
    <x v="1"/>
    <x v="1"/>
    <x v="11"/>
    <x v="0"/>
  </r>
  <r>
    <x v="20"/>
    <x v="2"/>
    <n v="2"/>
    <n v="6341.73"/>
    <n v="112"/>
    <n v="0"/>
    <d v="2018-02-11T00:00:00"/>
    <x v="29"/>
    <x v="0"/>
    <x v="2"/>
    <x v="0"/>
    <x v="20"/>
    <x v="0"/>
  </r>
  <r>
    <x v="18"/>
    <x v="3"/>
    <n v="50"/>
    <n v="221282.54"/>
    <n v="43245"/>
    <n v="0"/>
    <d v="2020-01-19T00:00:00"/>
    <x v="14"/>
    <x v="3"/>
    <x v="1"/>
    <x v="0"/>
    <x v="18"/>
    <x v="0"/>
  </r>
  <r>
    <x v="5"/>
    <x v="1"/>
    <n v="14"/>
    <n v="1230.67"/>
    <n v="53"/>
    <n v="0"/>
    <d v="2020-05-10T00:00:00"/>
    <x v="48"/>
    <x v="5"/>
    <x v="1"/>
    <x v="1"/>
    <x v="5"/>
    <x v="0"/>
  </r>
  <r>
    <x v="18"/>
    <x v="3"/>
    <n v="30"/>
    <n v="240918.48"/>
    <n v="47509"/>
    <n v="0"/>
    <d v="2019-09-01T00:00:00"/>
    <x v="23"/>
    <x v="11"/>
    <x v="3"/>
    <x v="1"/>
    <x v="18"/>
    <x v="0"/>
  </r>
  <r>
    <x v="0"/>
    <x v="3"/>
    <n v="23"/>
    <n v="38094.9"/>
    <n v="3779"/>
    <n v="0"/>
    <d v="2019-07-14T00:00:00"/>
    <x v="17"/>
    <x v="10"/>
    <x v="3"/>
    <x v="1"/>
    <x v="0"/>
    <x v="0"/>
  </r>
  <r>
    <x v="13"/>
    <x v="2"/>
    <n v="39"/>
    <n v="980.45"/>
    <n v="18"/>
    <n v="0"/>
    <d v="2018-10-28T00:00:00"/>
    <x v="49"/>
    <x v="4"/>
    <x v="2"/>
    <x v="1"/>
    <x v="13"/>
    <x v="0"/>
  </r>
  <r>
    <x v="9"/>
    <x v="3"/>
    <n v="27"/>
    <n v="0.01"/>
    <n v="1"/>
    <n v="0"/>
    <d v="2019-08-11T00:00:00"/>
    <x v="28"/>
    <x v="11"/>
    <x v="3"/>
    <x v="1"/>
    <x v="9"/>
    <x v="0"/>
  </r>
  <r>
    <x v="18"/>
    <x v="3"/>
    <n v="22"/>
    <n v="224071.02"/>
    <n v="40504"/>
    <n v="0"/>
    <d v="2019-07-07T00:00:00"/>
    <x v="25"/>
    <x v="10"/>
    <x v="3"/>
    <x v="1"/>
    <x v="18"/>
    <x v="0"/>
  </r>
  <r>
    <x v="19"/>
    <x v="2"/>
    <n v="39"/>
    <n v="1609604.38"/>
    <n v="403014"/>
    <n v="0"/>
    <d v="2018-10-28T00:00:00"/>
    <x v="49"/>
    <x v="4"/>
    <x v="2"/>
    <x v="1"/>
    <x v="19"/>
    <x v="4"/>
  </r>
  <r>
    <x v="17"/>
    <x v="2"/>
    <n v="13"/>
    <n v="0"/>
    <n v="0"/>
    <n v="0"/>
    <d v="2018-04-29T00:00:00"/>
    <x v="47"/>
    <x v="1"/>
    <x v="2"/>
    <x v="1"/>
    <x v="17"/>
    <x v="0"/>
  </r>
  <r>
    <x v="5"/>
    <x v="2"/>
    <n v="35"/>
    <n v="8762.6299999999992"/>
    <n v="308"/>
    <n v="0"/>
    <d v="2018-09-30T00:00:00"/>
    <x v="7"/>
    <x v="6"/>
    <x v="2"/>
    <x v="1"/>
    <x v="5"/>
    <x v="0"/>
  </r>
  <r>
    <x v="23"/>
    <x v="1"/>
    <n v="45"/>
    <n v="395682.35"/>
    <n v="74329"/>
    <n v="0"/>
    <d v="2020-12-13T00:00:00"/>
    <x v="13"/>
    <x v="2"/>
    <x v="1"/>
    <x v="1"/>
    <x v="23"/>
    <x v="0"/>
  </r>
  <r>
    <x v="13"/>
    <x v="1"/>
    <n v="2"/>
    <n v="1792.61"/>
    <n v="31"/>
    <n v="0"/>
    <d v="2020-02-16T00:00:00"/>
    <x v="34"/>
    <x v="0"/>
    <x v="1"/>
    <x v="0"/>
    <x v="13"/>
    <x v="0"/>
  </r>
  <r>
    <x v="18"/>
    <x v="2"/>
    <n v="23"/>
    <n v="35586.39"/>
    <n v="6214"/>
    <n v="0"/>
    <d v="2018-07-08T00:00:00"/>
    <x v="25"/>
    <x v="10"/>
    <x v="2"/>
    <x v="1"/>
    <x v="18"/>
    <x v="0"/>
  </r>
  <r>
    <x v="23"/>
    <x v="1"/>
    <n v="3"/>
    <n v="183915.13"/>
    <n v="60848"/>
    <n v="0"/>
    <d v="2020-02-23T00:00:00"/>
    <x v="27"/>
    <x v="0"/>
    <x v="1"/>
    <x v="0"/>
    <x v="23"/>
    <x v="0"/>
  </r>
  <r>
    <x v="19"/>
    <x v="2"/>
    <n v="15"/>
    <n v="2931580.38"/>
    <n v="670530"/>
    <n v="0"/>
    <d v="2018-05-13T00:00:00"/>
    <x v="48"/>
    <x v="5"/>
    <x v="2"/>
    <x v="1"/>
    <x v="19"/>
    <x v="4"/>
  </r>
  <r>
    <x v="6"/>
    <x v="2"/>
    <n v="40"/>
    <n v="516.82000000000005"/>
    <n v="6"/>
    <n v="0"/>
    <d v="2018-11-04T00:00:00"/>
    <x v="44"/>
    <x v="4"/>
    <x v="2"/>
    <x v="1"/>
    <x v="6"/>
    <x v="0"/>
  </r>
  <r>
    <x v="5"/>
    <x v="3"/>
    <n v="31"/>
    <n v="2395.19"/>
    <n v="76"/>
    <n v="0"/>
    <d v="2019-09-08T00:00:00"/>
    <x v="32"/>
    <x v="6"/>
    <x v="3"/>
    <x v="1"/>
    <x v="5"/>
    <x v="0"/>
  </r>
  <r>
    <x v="15"/>
    <x v="2"/>
    <n v="38"/>
    <n v="2101782.14"/>
    <n v="606245"/>
    <n v="0"/>
    <d v="2018-10-21T00:00:00"/>
    <x v="33"/>
    <x v="4"/>
    <x v="2"/>
    <x v="1"/>
    <x v="15"/>
    <x v="3"/>
  </r>
  <r>
    <x v="15"/>
    <x v="1"/>
    <n v="39"/>
    <n v="2926083.49"/>
    <n v="747259"/>
    <n v="0"/>
    <d v="2020-11-01T00:00:00"/>
    <x v="44"/>
    <x v="4"/>
    <x v="1"/>
    <x v="1"/>
    <x v="15"/>
    <x v="3"/>
  </r>
  <r>
    <x v="23"/>
    <x v="1"/>
    <n v="32"/>
    <n v="319706.07"/>
    <n v="75277"/>
    <n v="0"/>
    <d v="2020-09-13T00:00:00"/>
    <x v="37"/>
    <x v="6"/>
    <x v="1"/>
    <x v="1"/>
    <x v="23"/>
    <x v="0"/>
  </r>
  <r>
    <x v="3"/>
    <x v="3"/>
    <n v="11"/>
    <n v="16465.740000000002"/>
    <n v="971"/>
    <n v="0"/>
    <d v="2019-04-21T00:00:00"/>
    <x v="1"/>
    <x v="1"/>
    <x v="3"/>
    <x v="1"/>
    <x v="3"/>
    <x v="0"/>
  </r>
  <r>
    <x v="7"/>
    <x v="3"/>
    <n v="11"/>
    <n v="0"/>
    <n v="0"/>
    <n v="0"/>
    <d v="2019-04-21T00:00:00"/>
    <x v="1"/>
    <x v="1"/>
    <x v="3"/>
    <x v="1"/>
    <x v="7"/>
    <x v="0"/>
  </r>
  <r>
    <x v="26"/>
    <x v="3"/>
    <n v="3"/>
    <n v="168.67"/>
    <n v="20"/>
    <n v="0"/>
    <d v="2019-02-24T00:00:00"/>
    <x v="27"/>
    <x v="0"/>
    <x v="3"/>
    <x v="0"/>
    <x v="26"/>
    <x v="0"/>
  </r>
  <r>
    <x v="21"/>
    <x v="2"/>
    <n v="31"/>
    <n v="13140.25"/>
    <n v="4506"/>
    <n v="0"/>
    <d v="2018-09-02T00:00:00"/>
    <x v="23"/>
    <x v="11"/>
    <x v="2"/>
    <x v="1"/>
    <x v="21"/>
    <x v="0"/>
  </r>
  <r>
    <x v="14"/>
    <x v="2"/>
    <n v="19"/>
    <n v="42951.42"/>
    <n v="2339"/>
    <n v="0"/>
    <d v="2018-06-10T00:00:00"/>
    <x v="8"/>
    <x v="7"/>
    <x v="2"/>
    <x v="1"/>
    <x v="14"/>
    <x v="0"/>
  </r>
  <r>
    <x v="17"/>
    <x v="2"/>
    <n v="30"/>
    <n v="0"/>
    <n v="0"/>
    <n v="0"/>
    <d v="2018-08-26T00:00:00"/>
    <x v="18"/>
    <x v="11"/>
    <x v="2"/>
    <x v="1"/>
    <x v="17"/>
    <x v="0"/>
  </r>
  <r>
    <x v="6"/>
    <x v="1"/>
    <n v="45"/>
    <n v="240"/>
    <n v="4"/>
    <n v="0"/>
    <d v="2020-12-13T00:00:00"/>
    <x v="13"/>
    <x v="2"/>
    <x v="1"/>
    <x v="1"/>
    <x v="6"/>
    <x v="0"/>
  </r>
  <r>
    <x v="0"/>
    <x v="3"/>
    <n v="13"/>
    <n v="46514.61"/>
    <n v="4205"/>
    <n v="0"/>
    <d v="2019-05-05T00:00:00"/>
    <x v="4"/>
    <x v="1"/>
    <x v="3"/>
    <x v="1"/>
    <x v="0"/>
    <x v="0"/>
  </r>
  <r>
    <x v="2"/>
    <x v="3"/>
    <n v="7"/>
    <n v="0"/>
    <n v="0"/>
    <n v="0"/>
    <d v="2019-03-24T00:00:00"/>
    <x v="36"/>
    <x v="9"/>
    <x v="3"/>
    <x v="1"/>
    <x v="2"/>
    <x v="0"/>
  </r>
  <r>
    <x v="5"/>
    <x v="0"/>
    <n v="3"/>
    <n v="5101.16"/>
    <n v="151"/>
    <n v="2452"/>
    <d v="2021-02-21T00:00:00"/>
    <x v="27"/>
    <x v="0"/>
    <x v="0"/>
    <x v="0"/>
    <x v="5"/>
    <x v="0"/>
  </r>
  <r>
    <x v="11"/>
    <x v="1"/>
    <n v="28"/>
    <n v="66297.119999999995"/>
    <n v="711"/>
    <n v="0"/>
    <d v="2020-08-16T00:00:00"/>
    <x v="30"/>
    <x v="11"/>
    <x v="1"/>
    <x v="1"/>
    <x v="11"/>
    <x v="0"/>
  </r>
  <r>
    <x v="18"/>
    <x v="2"/>
    <n v="48"/>
    <n v="19990.560000000001"/>
    <n v="2875"/>
    <n v="0"/>
    <d v="2018-12-30T00:00:00"/>
    <x v="2"/>
    <x v="2"/>
    <x v="2"/>
    <x v="1"/>
    <x v="18"/>
    <x v="0"/>
  </r>
  <r>
    <x v="23"/>
    <x v="3"/>
    <n v="21"/>
    <n v="167199.75"/>
    <n v="57047"/>
    <n v="0"/>
    <d v="2019-06-30T00:00:00"/>
    <x v="31"/>
    <x v="7"/>
    <x v="3"/>
    <x v="1"/>
    <x v="23"/>
    <x v="0"/>
  </r>
  <r>
    <x v="22"/>
    <x v="3"/>
    <n v="6"/>
    <n v="838153.28"/>
    <n v="270673"/>
    <n v="0"/>
    <d v="2019-03-17T00:00:00"/>
    <x v="16"/>
    <x v="9"/>
    <x v="3"/>
    <x v="1"/>
    <x v="22"/>
    <x v="5"/>
  </r>
  <r>
    <x v="14"/>
    <x v="3"/>
    <n v="38"/>
    <n v="48693.22"/>
    <n v="7711"/>
    <n v="0"/>
    <d v="2019-10-27T00:00:00"/>
    <x v="49"/>
    <x v="4"/>
    <x v="3"/>
    <x v="1"/>
    <x v="14"/>
    <x v="0"/>
  </r>
  <r>
    <x v="14"/>
    <x v="1"/>
    <n v="50"/>
    <n v="52548.5"/>
    <n v="6389"/>
    <n v="0"/>
    <d v="2021-01-17T00:00:00"/>
    <x v="14"/>
    <x v="3"/>
    <x v="0"/>
    <x v="0"/>
    <x v="14"/>
    <x v="0"/>
  </r>
  <r>
    <x v="22"/>
    <x v="1"/>
    <n v="11"/>
    <n v="1205356.05"/>
    <n v="374056"/>
    <n v="0"/>
    <d v="2020-04-19T00:00:00"/>
    <x v="1"/>
    <x v="1"/>
    <x v="1"/>
    <x v="1"/>
    <x v="22"/>
    <x v="5"/>
  </r>
  <r>
    <x v="21"/>
    <x v="3"/>
    <n v="36"/>
    <n v="24532.91"/>
    <n v="4971"/>
    <n v="0"/>
    <d v="2019-10-13T00:00:00"/>
    <x v="5"/>
    <x v="4"/>
    <x v="3"/>
    <x v="1"/>
    <x v="21"/>
    <x v="0"/>
  </r>
  <r>
    <x v="8"/>
    <x v="2"/>
    <n v="17"/>
    <n v="0"/>
    <n v="0"/>
    <n v="0"/>
    <d v="2018-05-27T00:00:00"/>
    <x v="6"/>
    <x v="5"/>
    <x v="2"/>
    <x v="1"/>
    <x v="8"/>
    <x v="0"/>
  </r>
  <r>
    <x v="22"/>
    <x v="3"/>
    <n v="37"/>
    <n v="825356.1"/>
    <n v="278665"/>
    <n v="0"/>
    <d v="2019-10-20T00:00:00"/>
    <x v="33"/>
    <x v="4"/>
    <x v="3"/>
    <x v="1"/>
    <x v="22"/>
    <x v="5"/>
  </r>
  <r>
    <x v="13"/>
    <x v="2"/>
    <n v="28"/>
    <n v="1948.59"/>
    <n v="49"/>
    <n v="0"/>
    <d v="2018-08-12T00:00:00"/>
    <x v="28"/>
    <x v="11"/>
    <x v="2"/>
    <x v="1"/>
    <x v="13"/>
    <x v="0"/>
  </r>
  <r>
    <x v="5"/>
    <x v="3"/>
    <n v="20"/>
    <n v="2405.9699999999998"/>
    <n v="66"/>
    <n v="0"/>
    <d v="2019-06-23T00:00:00"/>
    <x v="15"/>
    <x v="7"/>
    <x v="3"/>
    <x v="1"/>
    <x v="5"/>
    <x v="0"/>
  </r>
  <r>
    <x v="15"/>
    <x v="2"/>
    <n v="12"/>
    <n v="3973317.65"/>
    <n v="1084926"/>
    <n v="0"/>
    <d v="2018-04-22T00:00:00"/>
    <x v="1"/>
    <x v="1"/>
    <x v="2"/>
    <x v="1"/>
    <x v="15"/>
    <x v="3"/>
  </r>
  <r>
    <x v="14"/>
    <x v="1"/>
    <n v="39"/>
    <n v="87264.54"/>
    <n v="14940"/>
    <n v="0"/>
    <d v="2020-11-01T00:00:00"/>
    <x v="44"/>
    <x v="4"/>
    <x v="1"/>
    <x v="1"/>
    <x v="14"/>
    <x v="0"/>
  </r>
  <r>
    <x v="0"/>
    <x v="1"/>
    <n v="18"/>
    <n v="31778.75"/>
    <n v="2487"/>
    <n v="0"/>
    <d v="2020-06-07T00:00:00"/>
    <x v="8"/>
    <x v="7"/>
    <x v="1"/>
    <x v="1"/>
    <x v="0"/>
    <x v="0"/>
  </r>
  <r>
    <x v="12"/>
    <x v="2"/>
    <n v="34"/>
    <n v="12878188.279999999"/>
    <n v="1529855"/>
    <n v="0"/>
    <d v="2018-09-23T00:00:00"/>
    <x v="51"/>
    <x v="6"/>
    <x v="2"/>
    <x v="1"/>
    <x v="12"/>
    <x v="2"/>
  </r>
  <r>
    <x v="4"/>
    <x v="1"/>
    <n v="7"/>
    <n v="2502.42"/>
    <n v="518"/>
    <n v="0"/>
    <d v="2020-03-22T00:00:00"/>
    <x v="36"/>
    <x v="9"/>
    <x v="1"/>
    <x v="1"/>
    <x v="4"/>
    <x v="0"/>
  </r>
  <r>
    <x v="4"/>
    <x v="3"/>
    <n v="25"/>
    <n v="5515.01"/>
    <n v="1162"/>
    <n v="0"/>
    <d v="2019-07-28T00:00:00"/>
    <x v="40"/>
    <x v="10"/>
    <x v="3"/>
    <x v="1"/>
    <x v="4"/>
    <x v="0"/>
  </r>
  <r>
    <x v="20"/>
    <x v="3"/>
    <n v="25"/>
    <n v="5606.42"/>
    <n v="79"/>
    <n v="0"/>
    <d v="2019-07-28T00:00:00"/>
    <x v="40"/>
    <x v="10"/>
    <x v="3"/>
    <x v="1"/>
    <x v="20"/>
    <x v="0"/>
  </r>
  <r>
    <x v="1"/>
    <x v="2"/>
    <n v="3"/>
    <n v="1308386.7"/>
    <n v="108432"/>
    <n v="0"/>
    <d v="2018-02-18T00:00:00"/>
    <x v="34"/>
    <x v="0"/>
    <x v="2"/>
    <x v="0"/>
    <x v="1"/>
    <x v="1"/>
  </r>
  <r>
    <x v="14"/>
    <x v="2"/>
    <n v="52"/>
    <n v="19418.509999999998"/>
    <n v="1110"/>
    <n v="0"/>
    <d v="2019-01-27T00:00:00"/>
    <x v="19"/>
    <x v="3"/>
    <x v="3"/>
    <x v="0"/>
    <x v="14"/>
    <x v="0"/>
  </r>
  <r>
    <x v="21"/>
    <x v="2"/>
    <n v="20"/>
    <n v="13101.26"/>
    <n v="4744"/>
    <n v="0"/>
    <d v="2018-06-17T00:00:00"/>
    <x v="10"/>
    <x v="7"/>
    <x v="2"/>
    <x v="1"/>
    <x v="21"/>
    <x v="0"/>
  </r>
  <r>
    <x v="13"/>
    <x v="2"/>
    <n v="45"/>
    <n v="1374.51"/>
    <n v="21"/>
    <n v="0"/>
    <d v="2018-12-09T00:00:00"/>
    <x v="35"/>
    <x v="2"/>
    <x v="2"/>
    <x v="1"/>
    <x v="13"/>
    <x v="0"/>
  </r>
  <r>
    <x v="4"/>
    <x v="3"/>
    <n v="19"/>
    <n v="9818.7999999999993"/>
    <n v="1868"/>
    <n v="0"/>
    <d v="2019-06-16T00:00:00"/>
    <x v="10"/>
    <x v="7"/>
    <x v="3"/>
    <x v="1"/>
    <x v="4"/>
    <x v="0"/>
  </r>
  <r>
    <x v="7"/>
    <x v="4"/>
    <n v="52"/>
    <n v="30343.49"/>
    <n v="38"/>
    <n v="0"/>
    <d v="2018-01-28T00:00:00"/>
    <x v="19"/>
    <x v="3"/>
    <x v="2"/>
    <x v="0"/>
    <x v="7"/>
    <x v="0"/>
  </r>
  <r>
    <x v="3"/>
    <x v="3"/>
    <n v="9"/>
    <n v="8142.51"/>
    <n v="712"/>
    <n v="0"/>
    <d v="2019-04-07T00:00:00"/>
    <x v="45"/>
    <x v="1"/>
    <x v="3"/>
    <x v="1"/>
    <x v="3"/>
    <x v="0"/>
  </r>
  <r>
    <x v="2"/>
    <x v="1"/>
    <n v="31"/>
    <n v="-30"/>
    <n v="0"/>
    <n v="0"/>
    <d v="2020-09-06T00:00:00"/>
    <x v="32"/>
    <x v="6"/>
    <x v="1"/>
    <x v="1"/>
    <x v="2"/>
    <x v="0"/>
  </r>
  <r>
    <x v="14"/>
    <x v="2"/>
    <n v="49"/>
    <n v="10970.29"/>
    <n v="631"/>
    <n v="0"/>
    <d v="2019-01-06T00:00:00"/>
    <x v="3"/>
    <x v="3"/>
    <x v="3"/>
    <x v="0"/>
    <x v="14"/>
    <x v="0"/>
  </r>
  <r>
    <x v="3"/>
    <x v="1"/>
    <n v="39"/>
    <n v="21908.67"/>
    <n v="824"/>
    <n v="0"/>
    <d v="2020-11-01T00:00:00"/>
    <x v="44"/>
    <x v="4"/>
    <x v="1"/>
    <x v="1"/>
    <x v="3"/>
    <x v="0"/>
  </r>
  <r>
    <x v="20"/>
    <x v="3"/>
    <n v="20"/>
    <n v="5275.28"/>
    <n v="73"/>
    <n v="0"/>
    <d v="2019-06-23T00:00:00"/>
    <x v="15"/>
    <x v="7"/>
    <x v="3"/>
    <x v="1"/>
    <x v="20"/>
    <x v="0"/>
  </r>
  <r>
    <x v="13"/>
    <x v="1"/>
    <n v="49"/>
    <n v="12848.91"/>
    <n v="193"/>
    <n v="0"/>
    <d v="2021-01-10T00:00:00"/>
    <x v="9"/>
    <x v="3"/>
    <x v="0"/>
    <x v="0"/>
    <x v="13"/>
    <x v="0"/>
  </r>
  <r>
    <x v="8"/>
    <x v="2"/>
    <n v="47"/>
    <n v="0"/>
    <n v="0"/>
    <n v="0"/>
    <d v="2018-12-23T00:00:00"/>
    <x v="46"/>
    <x v="2"/>
    <x v="2"/>
    <x v="1"/>
    <x v="8"/>
    <x v="0"/>
  </r>
  <r>
    <x v="1"/>
    <x v="2"/>
    <n v="10"/>
    <n v="1431120.8"/>
    <n v="115271"/>
    <n v="0"/>
    <d v="2018-04-08T00:00:00"/>
    <x v="45"/>
    <x v="1"/>
    <x v="2"/>
    <x v="1"/>
    <x v="1"/>
    <x v="1"/>
  </r>
  <r>
    <x v="15"/>
    <x v="3"/>
    <n v="35"/>
    <n v="2553581.84"/>
    <n v="725065"/>
    <n v="0"/>
    <d v="2019-10-06T00:00:00"/>
    <x v="43"/>
    <x v="4"/>
    <x v="3"/>
    <x v="1"/>
    <x v="15"/>
    <x v="3"/>
  </r>
  <r>
    <x v="1"/>
    <x v="2"/>
    <n v="52"/>
    <n v="1382254.91"/>
    <n v="116653"/>
    <n v="0"/>
    <d v="2019-01-27T00:00:00"/>
    <x v="19"/>
    <x v="3"/>
    <x v="3"/>
    <x v="0"/>
    <x v="1"/>
    <x v="1"/>
  </r>
  <r>
    <x v="3"/>
    <x v="3"/>
    <n v="43"/>
    <n v="15771.56"/>
    <n v="1232"/>
    <n v="0"/>
    <d v="2019-12-01T00:00:00"/>
    <x v="38"/>
    <x v="8"/>
    <x v="3"/>
    <x v="1"/>
    <x v="3"/>
    <x v="0"/>
  </r>
  <r>
    <x v="25"/>
    <x v="3"/>
    <n v="52"/>
    <n v="0"/>
    <n v="0"/>
    <n v="0"/>
    <d v="2020-02-02T00:00:00"/>
    <x v="24"/>
    <x v="3"/>
    <x v="1"/>
    <x v="0"/>
    <x v="25"/>
    <x v="0"/>
  </r>
  <r>
    <x v="0"/>
    <x v="1"/>
    <n v="42"/>
    <n v="43010.33"/>
    <n v="3719"/>
    <n v="0"/>
    <d v="2020-11-22T00:00:00"/>
    <x v="50"/>
    <x v="8"/>
    <x v="1"/>
    <x v="1"/>
    <x v="0"/>
    <x v="0"/>
  </r>
  <r>
    <x v="5"/>
    <x v="1"/>
    <n v="15"/>
    <n v="1521.98"/>
    <n v="47"/>
    <n v="0"/>
    <d v="2020-05-17T00:00:00"/>
    <x v="21"/>
    <x v="5"/>
    <x v="1"/>
    <x v="1"/>
    <x v="5"/>
    <x v="0"/>
  </r>
  <r>
    <x v="19"/>
    <x v="1"/>
    <n v="52"/>
    <n v="1272543.69"/>
    <n v="240670"/>
    <n v="3397435"/>
    <d v="2021-01-31T00:00:00"/>
    <x v="24"/>
    <x v="3"/>
    <x v="0"/>
    <x v="0"/>
    <x v="19"/>
    <x v="4"/>
  </r>
  <r>
    <x v="7"/>
    <x v="0"/>
    <n v="1"/>
    <n v="0"/>
    <n v="0"/>
    <n v="427"/>
    <d v="2021-02-07T00:00:00"/>
    <x v="29"/>
    <x v="0"/>
    <x v="0"/>
    <x v="0"/>
    <x v="7"/>
    <x v="0"/>
  </r>
  <r>
    <x v="10"/>
    <x v="0"/>
    <n v="4"/>
    <n v="0"/>
    <n v="0"/>
    <n v="43"/>
    <d v="2021-02-28T00:00:00"/>
    <x v="0"/>
    <x v="0"/>
    <x v="0"/>
    <x v="0"/>
    <x v="10"/>
    <x v="0"/>
  </r>
  <r>
    <x v="19"/>
    <x v="1"/>
    <n v="42"/>
    <n v="1981087.72"/>
    <n v="430025"/>
    <n v="0"/>
    <d v="2020-11-22T00:00:00"/>
    <x v="50"/>
    <x v="8"/>
    <x v="1"/>
    <x v="1"/>
    <x v="19"/>
    <x v="4"/>
  </r>
  <r>
    <x v="6"/>
    <x v="3"/>
    <n v="19"/>
    <n v="269.89999999999998"/>
    <n v="5"/>
    <n v="0"/>
    <d v="2019-06-16T00:00:00"/>
    <x v="10"/>
    <x v="7"/>
    <x v="3"/>
    <x v="1"/>
    <x v="6"/>
    <x v="0"/>
  </r>
  <r>
    <x v="24"/>
    <x v="2"/>
    <n v="10"/>
    <n v="0"/>
    <n v="0"/>
    <n v="0"/>
    <d v="2018-04-08T00:00:00"/>
    <x v="45"/>
    <x v="1"/>
    <x v="2"/>
    <x v="1"/>
    <x v="24"/>
    <x v="0"/>
  </r>
  <r>
    <x v="20"/>
    <x v="2"/>
    <n v="9"/>
    <n v="7938.03"/>
    <n v="134"/>
    <n v="0"/>
    <d v="2018-04-01T00:00:00"/>
    <x v="42"/>
    <x v="9"/>
    <x v="2"/>
    <x v="1"/>
    <x v="20"/>
    <x v="0"/>
  </r>
  <r>
    <x v="9"/>
    <x v="2"/>
    <n v="43"/>
    <n v="-1528.21"/>
    <n v="-37"/>
    <n v="0"/>
    <d v="2018-11-25T00:00:00"/>
    <x v="50"/>
    <x v="8"/>
    <x v="2"/>
    <x v="1"/>
    <x v="9"/>
    <x v="0"/>
  </r>
  <r>
    <x v="17"/>
    <x v="2"/>
    <n v="31"/>
    <n v="0"/>
    <n v="0"/>
    <n v="0"/>
    <d v="2018-09-02T00:00:00"/>
    <x v="23"/>
    <x v="11"/>
    <x v="2"/>
    <x v="1"/>
    <x v="17"/>
    <x v="0"/>
  </r>
  <r>
    <x v="6"/>
    <x v="2"/>
    <n v="39"/>
    <n v="300.01"/>
    <n v="3"/>
    <n v="0"/>
    <d v="2018-10-28T00:00:00"/>
    <x v="49"/>
    <x v="4"/>
    <x v="2"/>
    <x v="1"/>
    <x v="6"/>
    <x v="0"/>
  </r>
  <r>
    <x v="25"/>
    <x v="3"/>
    <n v="15"/>
    <n v="-82.68"/>
    <n v="-1"/>
    <n v="0"/>
    <d v="2019-05-19T00:00:00"/>
    <x v="21"/>
    <x v="5"/>
    <x v="3"/>
    <x v="1"/>
    <x v="25"/>
    <x v="0"/>
  </r>
  <r>
    <x v="2"/>
    <x v="1"/>
    <n v="38"/>
    <n v="3351.36"/>
    <n v="310"/>
    <n v="0"/>
    <d v="2020-10-25T00:00:00"/>
    <x v="49"/>
    <x v="4"/>
    <x v="1"/>
    <x v="1"/>
    <x v="2"/>
    <x v="0"/>
  </r>
  <r>
    <x v="2"/>
    <x v="3"/>
    <n v="8"/>
    <n v="0"/>
    <n v="0"/>
    <n v="0"/>
    <d v="2019-03-31T00:00:00"/>
    <x v="42"/>
    <x v="9"/>
    <x v="3"/>
    <x v="1"/>
    <x v="2"/>
    <x v="0"/>
  </r>
  <r>
    <x v="15"/>
    <x v="2"/>
    <n v="21"/>
    <n v="3273918.89"/>
    <n v="854116"/>
    <n v="0"/>
    <d v="2018-06-24T00:00:00"/>
    <x v="15"/>
    <x v="7"/>
    <x v="2"/>
    <x v="1"/>
    <x v="15"/>
    <x v="3"/>
  </r>
  <r>
    <x v="26"/>
    <x v="1"/>
    <n v="4"/>
    <n v="0"/>
    <n v="0"/>
    <n v="0"/>
    <d v="2020-03-01T00:00:00"/>
    <x v="0"/>
    <x v="0"/>
    <x v="1"/>
    <x v="0"/>
    <x v="26"/>
    <x v="0"/>
  </r>
  <r>
    <x v="4"/>
    <x v="3"/>
    <n v="50"/>
    <n v="8049.3"/>
    <n v="1547"/>
    <n v="0"/>
    <d v="2020-01-19T00:00:00"/>
    <x v="14"/>
    <x v="3"/>
    <x v="1"/>
    <x v="0"/>
    <x v="4"/>
    <x v="0"/>
  </r>
  <r>
    <x v="7"/>
    <x v="3"/>
    <n v="30"/>
    <n v="0"/>
    <n v="0"/>
    <n v="0"/>
    <d v="2019-09-01T00:00:00"/>
    <x v="23"/>
    <x v="11"/>
    <x v="3"/>
    <x v="1"/>
    <x v="7"/>
    <x v="0"/>
  </r>
  <r>
    <x v="10"/>
    <x v="1"/>
    <n v="24"/>
    <n v="107.7"/>
    <n v="3"/>
    <n v="0"/>
    <d v="2020-07-19T00:00:00"/>
    <x v="22"/>
    <x v="10"/>
    <x v="1"/>
    <x v="1"/>
    <x v="10"/>
    <x v="0"/>
  </r>
  <r>
    <x v="21"/>
    <x v="2"/>
    <n v="42"/>
    <n v="11605.06"/>
    <n v="3996"/>
    <n v="0"/>
    <d v="2018-11-18T00:00:00"/>
    <x v="41"/>
    <x v="8"/>
    <x v="2"/>
    <x v="1"/>
    <x v="21"/>
    <x v="0"/>
  </r>
  <r>
    <x v="10"/>
    <x v="3"/>
    <n v="41"/>
    <n v="4397.03"/>
    <n v="118"/>
    <n v="0"/>
    <d v="2019-11-17T00:00:00"/>
    <x v="41"/>
    <x v="8"/>
    <x v="3"/>
    <x v="1"/>
    <x v="10"/>
    <x v="0"/>
  </r>
  <r>
    <x v="11"/>
    <x v="2"/>
    <n v="34"/>
    <n v="1344.68"/>
    <n v="5"/>
    <n v="0"/>
    <d v="2018-09-23T00:00:00"/>
    <x v="51"/>
    <x v="6"/>
    <x v="2"/>
    <x v="1"/>
    <x v="11"/>
    <x v="0"/>
  </r>
  <r>
    <x v="18"/>
    <x v="3"/>
    <n v="45"/>
    <n v="243832.18"/>
    <n v="48857"/>
    <n v="0"/>
    <d v="2019-12-15T00:00:00"/>
    <x v="13"/>
    <x v="2"/>
    <x v="3"/>
    <x v="1"/>
    <x v="18"/>
    <x v="0"/>
  </r>
  <r>
    <x v="4"/>
    <x v="1"/>
    <n v="26"/>
    <n v="53891.07"/>
    <n v="10452"/>
    <n v="0"/>
    <d v="2020-08-02T00:00:00"/>
    <x v="26"/>
    <x v="10"/>
    <x v="1"/>
    <x v="1"/>
    <x v="4"/>
    <x v="0"/>
  </r>
  <r>
    <x v="2"/>
    <x v="1"/>
    <n v="23"/>
    <n v="-778.56"/>
    <n v="-244"/>
    <n v="0"/>
    <d v="2020-07-12T00:00:00"/>
    <x v="17"/>
    <x v="10"/>
    <x v="1"/>
    <x v="1"/>
    <x v="2"/>
    <x v="0"/>
  </r>
  <r>
    <x v="4"/>
    <x v="3"/>
    <n v="2"/>
    <n v="16196.44"/>
    <n v="5769"/>
    <n v="0"/>
    <d v="2019-02-17T00:00:00"/>
    <x v="34"/>
    <x v="0"/>
    <x v="3"/>
    <x v="0"/>
    <x v="4"/>
    <x v="0"/>
  </r>
  <r>
    <x v="12"/>
    <x v="2"/>
    <n v="8"/>
    <n v="12311257.73"/>
    <n v="1517768"/>
    <n v="0"/>
    <d v="2018-03-25T00:00:00"/>
    <x v="36"/>
    <x v="9"/>
    <x v="2"/>
    <x v="1"/>
    <x v="12"/>
    <x v="2"/>
  </r>
  <r>
    <x v="18"/>
    <x v="3"/>
    <n v="4"/>
    <n v="58334.96"/>
    <n v="7765"/>
    <n v="0"/>
    <d v="2019-03-03T00:00:00"/>
    <x v="0"/>
    <x v="0"/>
    <x v="3"/>
    <x v="0"/>
    <x v="18"/>
    <x v="0"/>
  </r>
  <r>
    <x v="18"/>
    <x v="2"/>
    <n v="22"/>
    <n v="29862.07"/>
    <n v="4855"/>
    <n v="0"/>
    <d v="2018-07-01T00:00:00"/>
    <x v="31"/>
    <x v="7"/>
    <x v="2"/>
    <x v="1"/>
    <x v="18"/>
    <x v="0"/>
  </r>
  <r>
    <x v="0"/>
    <x v="1"/>
    <n v="10"/>
    <n v="9304.61"/>
    <n v="551"/>
    <n v="0"/>
    <d v="2020-04-12T00:00:00"/>
    <x v="12"/>
    <x v="1"/>
    <x v="1"/>
    <x v="1"/>
    <x v="0"/>
    <x v="0"/>
  </r>
  <r>
    <x v="5"/>
    <x v="1"/>
    <n v="44"/>
    <n v="4257.68"/>
    <n v="146"/>
    <n v="0"/>
    <d v="2020-12-06T00:00:00"/>
    <x v="35"/>
    <x v="2"/>
    <x v="1"/>
    <x v="1"/>
    <x v="5"/>
    <x v="0"/>
  </r>
  <r>
    <x v="12"/>
    <x v="1"/>
    <n v="19"/>
    <n v="29993726.100000001"/>
    <n v="3185697"/>
    <n v="0"/>
    <d v="2020-06-14T00:00:00"/>
    <x v="10"/>
    <x v="7"/>
    <x v="1"/>
    <x v="1"/>
    <x v="12"/>
    <x v="2"/>
  </r>
  <r>
    <x v="21"/>
    <x v="3"/>
    <n v="33"/>
    <n v="22577.41"/>
    <n v="4562"/>
    <n v="0"/>
    <d v="2019-09-22T00:00:00"/>
    <x v="51"/>
    <x v="6"/>
    <x v="3"/>
    <x v="1"/>
    <x v="21"/>
    <x v="0"/>
  </r>
  <r>
    <x v="9"/>
    <x v="2"/>
    <n v="21"/>
    <n v="292534.73"/>
    <n v="16363"/>
    <n v="0"/>
    <d v="2018-06-24T00:00:00"/>
    <x v="15"/>
    <x v="7"/>
    <x v="2"/>
    <x v="1"/>
    <x v="9"/>
    <x v="0"/>
  </r>
  <r>
    <x v="23"/>
    <x v="3"/>
    <n v="50"/>
    <n v="155468.59"/>
    <n v="54228"/>
    <n v="0"/>
    <d v="2020-01-19T00:00:00"/>
    <x v="14"/>
    <x v="3"/>
    <x v="1"/>
    <x v="0"/>
    <x v="23"/>
    <x v="0"/>
  </r>
  <r>
    <x v="21"/>
    <x v="1"/>
    <n v="50"/>
    <n v="39349.370000000003"/>
    <n v="5749"/>
    <n v="0"/>
    <d v="2021-01-17T00:00:00"/>
    <x v="14"/>
    <x v="3"/>
    <x v="0"/>
    <x v="0"/>
    <x v="21"/>
    <x v="0"/>
  </r>
  <r>
    <x v="21"/>
    <x v="3"/>
    <n v="29"/>
    <n v="20904.77"/>
    <n v="4800"/>
    <n v="0"/>
    <d v="2019-08-25T00:00:00"/>
    <x v="18"/>
    <x v="11"/>
    <x v="3"/>
    <x v="1"/>
    <x v="21"/>
    <x v="0"/>
  </r>
  <r>
    <x v="3"/>
    <x v="3"/>
    <n v="23"/>
    <n v="13543.72"/>
    <n v="966"/>
    <n v="0"/>
    <d v="2019-07-14T00:00:00"/>
    <x v="17"/>
    <x v="10"/>
    <x v="3"/>
    <x v="1"/>
    <x v="3"/>
    <x v="0"/>
  </r>
  <r>
    <x v="4"/>
    <x v="3"/>
    <n v="6"/>
    <n v="6204.52"/>
    <n v="1429"/>
    <n v="0"/>
    <d v="2019-03-17T00:00:00"/>
    <x v="16"/>
    <x v="9"/>
    <x v="3"/>
    <x v="1"/>
    <x v="4"/>
    <x v="0"/>
  </r>
  <r>
    <x v="20"/>
    <x v="3"/>
    <n v="7"/>
    <n v="6036.6"/>
    <n v="85"/>
    <n v="0"/>
    <d v="2019-03-24T00:00:00"/>
    <x v="36"/>
    <x v="9"/>
    <x v="3"/>
    <x v="1"/>
    <x v="20"/>
    <x v="0"/>
  </r>
  <r>
    <x v="18"/>
    <x v="1"/>
    <n v="29"/>
    <n v="269531.94"/>
    <n v="55334"/>
    <n v="0"/>
    <d v="2020-08-23T00:00:00"/>
    <x v="18"/>
    <x v="11"/>
    <x v="1"/>
    <x v="1"/>
    <x v="18"/>
    <x v="0"/>
  </r>
  <r>
    <x v="5"/>
    <x v="1"/>
    <n v="25"/>
    <n v="4550.88"/>
    <n v="168"/>
    <n v="0"/>
    <d v="2020-07-26T00:00:00"/>
    <x v="40"/>
    <x v="10"/>
    <x v="1"/>
    <x v="1"/>
    <x v="5"/>
    <x v="0"/>
  </r>
  <r>
    <x v="7"/>
    <x v="2"/>
    <n v="25"/>
    <n v="29.43"/>
    <n v="1"/>
    <n v="0"/>
    <d v="2018-07-22T00:00:00"/>
    <x v="22"/>
    <x v="10"/>
    <x v="2"/>
    <x v="1"/>
    <x v="7"/>
    <x v="0"/>
  </r>
  <r>
    <x v="7"/>
    <x v="3"/>
    <n v="23"/>
    <n v="122.38"/>
    <n v="1"/>
    <n v="0"/>
    <d v="2019-07-14T00:00:00"/>
    <x v="17"/>
    <x v="10"/>
    <x v="3"/>
    <x v="1"/>
    <x v="7"/>
    <x v="0"/>
  </r>
  <r>
    <x v="3"/>
    <x v="2"/>
    <n v="38"/>
    <n v="8287.23"/>
    <n v="504"/>
    <n v="0"/>
    <d v="2018-10-21T00:00:00"/>
    <x v="33"/>
    <x v="4"/>
    <x v="2"/>
    <x v="1"/>
    <x v="3"/>
    <x v="0"/>
  </r>
  <r>
    <x v="4"/>
    <x v="1"/>
    <n v="33"/>
    <n v="79675.67"/>
    <n v="14734"/>
    <n v="0"/>
    <d v="2020-09-20T00:00:00"/>
    <x v="51"/>
    <x v="6"/>
    <x v="1"/>
    <x v="1"/>
    <x v="4"/>
    <x v="0"/>
  </r>
  <r>
    <x v="20"/>
    <x v="3"/>
    <n v="12"/>
    <n v="5778.86"/>
    <n v="79"/>
    <n v="0"/>
    <d v="2019-04-28T00:00:00"/>
    <x v="47"/>
    <x v="1"/>
    <x v="3"/>
    <x v="1"/>
    <x v="20"/>
    <x v="0"/>
  </r>
  <r>
    <x v="20"/>
    <x v="3"/>
    <n v="34"/>
    <n v="5873.87"/>
    <n v="78"/>
    <n v="0"/>
    <d v="2019-09-29T00:00:00"/>
    <x v="7"/>
    <x v="6"/>
    <x v="3"/>
    <x v="1"/>
    <x v="20"/>
    <x v="0"/>
  </r>
  <r>
    <x v="13"/>
    <x v="1"/>
    <n v="47"/>
    <n v="3838.64"/>
    <n v="63"/>
    <n v="0"/>
    <d v="2020-12-27T00:00:00"/>
    <x v="2"/>
    <x v="2"/>
    <x v="1"/>
    <x v="1"/>
    <x v="13"/>
    <x v="0"/>
  </r>
  <r>
    <x v="11"/>
    <x v="2"/>
    <n v="46"/>
    <n v="207.95"/>
    <n v="2"/>
    <n v="0"/>
    <d v="2018-12-16T00:00:00"/>
    <x v="13"/>
    <x v="2"/>
    <x v="2"/>
    <x v="1"/>
    <x v="11"/>
    <x v="0"/>
  </r>
  <r>
    <x v="14"/>
    <x v="1"/>
    <n v="14"/>
    <n v="301520.71999999997"/>
    <n v="24367"/>
    <n v="0"/>
    <d v="2020-05-10T00:00:00"/>
    <x v="48"/>
    <x v="5"/>
    <x v="1"/>
    <x v="1"/>
    <x v="14"/>
    <x v="0"/>
  </r>
  <r>
    <x v="11"/>
    <x v="3"/>
    <n v="12"/>
    <n v="124.99"/>
    <n v="2"/>
    <n v="0"/>
    <d v="2019-04-28T00:00:00"/>
    <x v="47"/>
    <x v="1"/>
    <x v="3"/>
    <x v="1"/>
    <x v="11"/>
    <x v="0"/>
  </r>
  <r>
    <x v="0"/>
    <x v="2"/>
    <n v="16"/>
    <n v="49913.69"/>
    <n v="4575"/>
    <n v="0"/>
    <d v="2018-05-20T00:00:00"/>
    <x v="21"/>
    <x v="5"/>
    <x v="2"/>
    <x v="1"/>
    <x v="0"/>
    <x v="0"/>
  </r>
  <r>
    <x v="6"/>
    <x v="1"/>
    <n v="16"/>
    <n v="699.38"/>
    <n v="6"/>
    <n v="0"/>
    <d v="2020-05-24T00:00:00"/>
    <x v="6"/>
    <x v="5"/>
    <x v="1"/>
    <x v="1"/>
    <x v="6"/>
    <x v="0"/>
  </r>
  <r>
    <x v="13"/>
    <x v="2"/>
    <n v="12"/>
    <n v="2307.4899999999998"/>
    <n v="44"/>
    <n v="0"/>
    <d v="2018-04-22T00:00:00"/>
    <x v="1"/>
    <x v="1"/>
    <x v="2"/>
    <x v="1"/>
    <x v="13"/>
    <x v="0"/>
  </r>
  <r>
    <x v="22"/>
    <x v="2"/>
    <n v="42"/>
    <n v="890973.04"/>
    <n v="267831"/>
    <n v="0"/>
    <d v="2018-11-18T00:00:00"/>
    <x v="41"/>
    <x v="8"/>
    <x v="2"/>
    <x v="1"/>
    <x v="22"/>
    <x v="5"/>
  </r>
  <r>
    <x v="25"/>
    <x v="3"/>
    <n v="35"/>
    <n v="0"/>
    <n v="0"/>
    <n v="0"/>
    <d v="2019-10-06T00:00:00"/>
    <x v="43"/>
    <x v="4"/>
    <x v="3"/>
    <x v="1"/>
    <x v="25"/>
    <x v="0"/>
  </r>
  <r>
    <x v="18"/>
    <x v="2"/>
    <n v="8"/>
    <n v="42488.69"/>
    <n v="7381"/>
    <n v="0"/>
    <d v="2018-03-25T00:00:00"/>
    <x v="36"/>
    <x v="9"/>
    <x v="2"/>
    <x v="1"/>
    <x v="18"/>
    <x v="0"/>
  </r>
  <r>
    <x v="5"/>
    <x v="3"/>
    <n v="18"/>
    <n v="2958.96"/>
    <n v="111"/>
    <n v="0"/>
    <d v="2019-06-09T00:00:00"/>
    <x v="8"/>
    <x v="7"/>
    <x v="3"/>
    <x v="1"/>
    <x v="5"/>
    <x v="0"/>
  </r>
  <r>
    <x v="19"/>
    <x v="3"/>
    <n v="1"/>
    <n v="1025074.16"/>
    <n v="246439"/>
    <n v="0"/>
    <d v="2019-02-10T00:00:00"/>
    <x v="29"/>
    <x v="0"/>
    <x v="3"/>
    <x v="0"/>
    <x v="19"/>
    <x v="4"/>
  </r>
  <r>
    <x v="23"/>
    <x v="2"/>
    <n v="33"/>
    <n v="152102.19"/>
    <n v="38095"/>
    <n v="0"/>
    <d v="2018-09-16T00:00:00"/>
    <x v="37"/>
    <x v="6"/>
    <x v="2"/>
    <x v="1"/>
    <x v="23"/>
    <x v="0"/>
  </r>
  <r>
    <x v="21"/>
    <x v="2"/>
    <n v="44"/>
    <n v="10500.55"/>
    <n v="3170"/>
    <n v="0"/>
    <d v="2018-12-02T00:00:00"/>
    <x v="38"/>
    <x v="8"/>
    <x v="2"/>
    <x v="1"/>
    <x v="21"/>
    <x v="0"/>
  </r>
  <r>
    <x v="18"/>
    <x v="3"/>
    <n v="39"/>
    <n v="266837.2"/>
    <n v="52403"/>
    <n v="0"/>
    <d v="2019-11-03T00:00:00"/>
    <x v="44"/>
    <x v="4"/>
    <x v="3"/>
    <x v="1"/>
    <x v="18"/>
    <x v="0"/>
  </r>
  <r>
    <x v="12"/>
    <x v="2"/>
    <n v="51"/>
    <n v="7169532.0800000001"/>
    <n v="1007908"/>
    <n v="0"/>
    <d v="2019-01-20T00:00:00"/>
    <x v="14"/>
    <x v="3"/>
    <x v="3"/>
    <x v="0"/>
    <x v="12"/>
    <x v="2"/>
  </r>
  <r>
    <x v="17"/>
    <x v="2"/>
    <n v="20"/>
    <n v="0"/>
    <n v="0"/>
    <n v="0"/>
    <d v="2018-06-17T00:00:00"/>
    <x v="10"/>
    <x v="7"/>
    <x v="2"/>
    <x v="1"/>
    <x v="17"/>
    <x v="0"/>
  </r>
  <r>
    <x v="12"/>
    <x v="1"/>
    <n v="51"/>
    <n v="15817050.619999999"/>
    <n v="1266216"/>
    <n v="6925155"/>
    <d v="2021-01-24T00:00:00"/>
    <x v="19"/>
    <x v="3"/>
    <x v="0"/>
    <x v="0"/>
    <x v="12"/>
    <x v="2"/>
  </r>
  <r>
    <x v="2"/>
    <x v="3"/>
    <n v="29"/>
    <n v="249.92"/>
    <n v="36"/>
    <n v="0"/>
    <d v="2019-08-25T00:00:00"/>
    <x v="18"/>
    <x v="11"/>
    <x v="3"/>
    <x v="1"/>
    <x v="2"/>
    <x v="0"/>
  </r>
  <r>
    <x v="13"/>
    <x v="3"/>
    <n v="27"/>
    <n v="3237.48"/>
    <n v="39"/>
    <n v="0"/>
    <d v="2019-08-11T00:00:00"/>
    <x v="28"/>
    <x v="11"/>
    <x v="3"/>
    <x v="1"/>
    <x v="13"/>
    <x v="0"/>
  </r>
  <r>
    <x v="11"/>
    <x v="3"/>
    <n v="51"/>
    <n v="0"/>
    <n v="0"/>
    <n v="0"/>
    <d v="2020-01-26T00:00:00"/>
    <x v="19"/>
    <x v="3"/>
    <x v="1"/>
    <x v="0"/>
    <x v="11"/>
    <x v="0"/>
  </r>
  <r>
    <x v="9"/>
    <x v="2"/>
    <n v="20"/>
    <n v="269815.95"/>
    <n v="15199"/>
    <n v="0"/>
    <d v="2018-06-17T00:00:00"/>
    <x v="10"/>
    <x v="7"/>
    <x v="2"/>
    <x v="1"/>
    <x v="9"/>
    <x v="0"/>
  </r>
  <r>
    <x v="15"/>
    <x v="1"/>
    <n v="3"/>
    <n v="2231207"/>
    <n v="727257"/>
    <n v="0"/>
    <d v="2020-02-23T00:00:00"/>
    <x v="27"/>
    <x v="0"/>
    <x v="1"/>
    <x v="0"/>
    <x v="15"/>
    <x v="3"/>
  </r>
  <r>
    <x v="25"/>
    <x v="1"/>
    <n v="4"/>
    <n v="0"/>
    <n v="0"/>
    <n v="0"/>
    <d v="2020-03-01T00:00:00"/>
    <x v="0"/>
    <x v="0"/>
    <x v="1"/>
    <x v="0"/>
    <x v="25"/>
    <x v="0"/>
  </r>
  <r>
    <x v="20"/>
    <x v="3"/>
    <n v="6"/>
    <n v="5482.63"/>
    <n v="77"/>
    <n v="0"/>
    <d v="2019-03-17T00:00:00"/>
    <x v="16"/>
    <x v="9"/>
    <x v="3"/>
    <x v="1"/>
    <x v="20"/>
    <x v="0"/>
  </r>
  <r>
    <x v="5"/>
    <x v="3"/>
    <n v="36"/>
    <n v="2771.52"/>
    <n v="99"/>
    <n v="0"/>
    <d v="2019-10-13T00:00:00"/>
    <x v="5"/>
    <x v="4"/>
    <x v="3"/>
    <x v="1"/>
    <x v="5"/>
    <x v="0"/>
  </r>
  <r>
    <x v="1"/>
    <x v="3"/>
    <n v="9"/>
    <n v="1388497.98"/>
    <n v="119544"/>
    <n v="0"/>
    <d v="2019-04-07T00:00:00"/>
    <x v="45"/>
    <x v="1"/>
    <x v="3"/>
    <x v="1"/>
    <x v="1"/>
    <x v="1"/>
  </r>
  <r>
    <x v="18"/>
    <x v="1"/>
    <n v="9"/>
    <n v="237578.39"/>
    <n v="49324"/>
    <n v="0"/>
    <d v="2020-04-05T00:00:00"/>
    <x v="45"/>
    <x v="1"/>
    <x v="1"/>
    <x v="1"/>
    <x v="18"/>
    <x v="0"/>
  </r>
  <r>
    <x v="18"/>
    <x v="1"/>
    <n v="20"/>
    <n v="337243.48"/>
    <n v="66671"/>
    <n v="0"/>
    <d v="2020-06-21T00:00:00"/>
    <x v="15"/>
    <x v="7"/>
    <x v="1"/>
    <x v="1"/>
    <x v="18"/>
    <x v="0"/>
  </r>
  <r>
    <x v="28"/>
    <x v="0"/>
    <n v="2"/>
    <n v="94.88"/>
    <n v="2"/>
    <n v="0"/>
    <d v="2021-02-14T00:00:00"/>
    <x v="34"/>
    <x v="0"/>
    <x v="0"/>
    <x v="0"/>
    <x v="17"/>
    <x v="0"/>
  </r>
  <r>
    <x v="12"/>
    <x v="2"/>
    <n v="39"/>
    <n v="11407577.33"/>
    <n v="1416277"/>
    <n v="0"/>
    <d v="2018-10-28T00:00:00"/>
    <x v="49"/>
    <x v="4"/>
    <x v="2"/>
    <x v="1"/>
    <x v="12"/>
    <x v="2"/>
  </r>
  <r>
    <x v="21"/>
    <x v="1"/>
    <n v="40"/>
    <n v="37465.879999999997"/>
    <n v="6852"/>
    <n v="0"/>
    <d v="2020-11-08T00:00:00"/>
    <x v="11"/>
    <x v="8"/>
    <x v="1"/>
    <x v="1"/>
    <x v="21"/>
    <x v="0"/>
  </r>
  <r>
    <x v="22"/>
    <x v="3"/>
    <n v="1"/>
    <n v="785254.54"/>
    <n v="246916"/>
    <n v="0"/>
    <d v="2019-02-10T00:00:00"/>
    <x v="29"/>
    <x v="0"/>
    <x v="3"/>
    <x v="0"/>
    <x v="22"/>
    <x v="5"/>
  </r>
  <r>
    <x v="0"/>
    <x v="1"/>
    <n v="50"/>
    <n v="46578.9"/>
    <n v="3886"/>
    <n v="0"/>
    <d v="2021-01-17T00:00:00"/>
    <x v="14"/>
    <x v="3"/>
    <x v="0"/>
    <x v="0"/>
    <x v="0"/>
    <x v="0"/>
  </r>
  <r>
    <x v="0"/>
    <x v="3"/>
    <n v="48"/>
    <n v="28400.77"/>
    <n v="2304"/>
    <n v="0"/>
    <d v="2020-01-05T00:00:00"/>
    <x v="3"/>
    <x v="3"/>
    <x v="1"/>
    <x v="0"/>
    <x v="0"/>
    <x v="0"/>
  </r>
  <r>
    <x v="10"/>
    <x v="1"/>
    <n v="40"/>
    <n v="33"/>
    <n v="1"/>
    <n v="0"/>
    <d v="2020-11-08T00:00:00"/>
    <x v="11"/>
    <x v="8"/>
    <x v="1"/>
    <x v="1"/>
    <x v="10"/>
    <x v="0"/>
  </r>
  <r>
    <x v="9"/>
    <x v="3"/>
    <n v="28"/>
    <n v="-0.02"/>
    <n v="-2"/>
    <n v="0"/>
    <d v="2019-08-18T00:00:00"/>
    <x v="30"/>
    <x v="11"/>
    <x v="3"/>
    <x v="1"/>
    <x v="9"/>
    <x v="0"/>
  </r>
  <r>
    <x v="6"/>
    <x v="3"/>
    <n v="29"/>
    <n v="458.75"/>
    <n v="4"/>
    <n v="0"/>
    <d v="2019-08-25T00:00:00"/>
    <x v="18"/>
    <x v="11"/>
    <x v="3"/>
    <x v="1"/>
    <x v="6"/>
    <x v="0"/>
  </r>
  <r>
    <x v="9"/>
    <x v="1"/>
    <n v="20"/>
    <n v="0"/>
    <n v="0"/>
    <n v="0"/>
    <d v="2020-06-21T00:00:00"/>
    <x v="15"/>
    <x v="7"/>
    <x v="1"/>
    <x v="1"/>
    <x v="9"/>
    <x v="0"/>
  </r>
  <r>
    <x v="21"/>
    <x v="2"/>
    <n v="2"/>
    <n v="14000.99"/>
    <n v="3994"/>
    <n v="0"/>
    <d v="2018-02-11T00:00:00"/>
    <x v="29"/>
    <x v="0"/>
    <x v="2"/>
    <x v="0"/>
    <x v="21"/>
    <x v="0"/>
  </r>
  <r>
    <x v="20"/>
    <x v="1"/>
    <n v="20"/>
    <n v="5688.16"/>
    <n v="82"/>
    <n v="0"/>
    <d v="2020-06-21T00:00:00"/>
    <x v="15"/>
    <x v="7"/>
    <x v="1"/>
    <x v="1"/>
    <x v="20"/>
    <x v="0"/>
  </r>
  <r>
    <x v="23"/>
    <x v="3"/>
    <n v="1"/>
    <n v="163408.99"/>
    <n v="45778"/>
    <n v="0"/>
    <d v="2019-02-10T00:00:00"/>
    <x v="29"/>
    <x v="0"/>
    <x v="3"/>
    <x v="0"/>
    <x v="23"/>
    <x v="0"/>
  </r>
  <r>
    <x v="3"/>
    <x v="3"/>
    <n v="28"/>
    <n v="12725.98"/>
    <n v="1233"/>
    <n v="0"/>
    <d v="2019-08-18T00:00:00"/>
    <x v="30"/>
    <x v="11"/>
    <x v="3"/>
    <x v="1"/>
    <x v="3"/>
    <x v="0"/>
  </r>
  <r>
    <x v="20"/>
    <x v="1"/>
    <n v="46"/>
    <n v="3669.8"/>
    <n v="52"/>
    <n v="0"/>
    <d v="2020-12-20T00:00:00"/>
    <x v="46"/>
    <x v="2"/>
    <x v="1"/>
    <x v="1"/>
    <x v="20"/>
    <x v="0"/>
  </r>
  <r>
    <x v="7"/>
    <x v="4"/>
    <n v="51"/>
    <n v="136.41999999999999"/>
    <n v="8"/>
    <n v="0"/>
    <d v="2018-01-21T00:00:00"/>
    <x v="14"/>
    <x v="3"/>
    <x v="2"/>
    <x v="0"/>
    <x v="7"/>
    <x v="0"/>
  </r>
  <r>
    <x v="0"/>
    <x v="3"/>
    <n v="9"/>
    <n v="43387.67"/>
    <n v="4020"/>
    <n v="0"/>
    <d v="2019-04-07T00:00:00"/>
    <x v="45"/>
    <x v="1"/>
    <x v="3"/>
    <x v="1"/>
    <x v="0"/>
    <x v="0"/>
  </r>
  <r>
    <x v="7"/>
    <x v="1"/>
    <n v="14"/>
    <n v="0"/>
    <n v="0"/>
    <n v="0"/>
    <d v="2020-05-10T00:00:00"/>
    <x v="48"/>
    <x v="5"/>
    <x v="1"/>
    <x v="1"/>
    <x v="7"/>
    <x v="0"/>
  </r>
  <r>
    <x v="5"/>
    <x v="3"/>
    <n v="26"/>
    <n v="2211.23"/>
    <n v="77"/>
    <n v="0"/>
    <d v="2019-08-04T00:00:00"/>
    <x v="26"/>
    <x v="10"/>
    <x v="3"/>
    <x v="1"/>
    <x v="5"/>
    <x v="0"/>
  </r>
  <r>
    <x v="13"/>
    <x v="1"/>
    <n v="24"/>
    <n v="34107.49"/>
    <n v="508"/>
    <n v="0"/>
    <d v="2020-07-19T00:00:00"/>
    <x v="22"/>
    <x v="10"/>
    <x v="1"/>
    <x v="1"/>
    <x v="13"/>
    <x v="0"/>
  </r>
  <r>
    <x v="7"/>
    <x v="1"/>
    <n v="51"/>
    <n v="9641.25"/>
    <n v="9"/>
    <n v="427"/>
    <d v="2021-01-24T00:00:00"/>
    <x v="19"/>
    <x v="3"/>
    <x v="0"/>
    <x v="0"/>
    <x v="7"/>
    <x v="0"/>
  </r>
  <r>
    <x v="6"/>
    <x v="0"/>
    <n v="4"/>
    <n v="521.94000000000005"/>
    <n v="4"/>
    <n v="10288"/>
    <d v="2021-02-28T00:00:00"/>
    <x v="0"/>
    <x v="0"/>
    <x v="0"/>
    <x v="0"/>
    <x v="6"/>
    <x v="0"/>
  </r>
  <r>
    <x v="12"/>
    <x v="1"/>
    <n v="32"/>
    <n v="23489601.399999999"/>
    <n v="1800217"/>
    <n v="0"/>
    <d v="2020-09-13T00:00:00"/>
    <x v="37"/>
    <x v="6"/>
    <x v="1"/>
    <x v="1"/>
    <x v="12"/>
    <x v="2"/>
  </r>
  <r>
    <x v="23"/>
    <x v="2"/>
    <n v="1"/>
    <n v="153476.37"/>
    <n v="20982"/>
    <n v="0"/>
    <d v="2018-02-04T00:00:00"/>
    <x v="24"/>
    <x v="3"/>
    <x v="2"/>
    <x v="0"/>
    <x v="23"/>
    <x v="0"/>
  </r>
  <r>
    <x v="25"/>
    <x v="3"/>
    <n v="13"/>
    <n v="-82.68"/>
    <n v="-1"/>
    <n v="0"/>
    <d v="2019-05-05T00:00:00"/>
    <x v="4"/>
    <x v="1"/>
    <x v="3"/>
    <x v="1"/>
    <x v="25"/>
    <x v="0"/>
  </r>
  <r>
    <x v="7"/>
    <x v="3"/>
    <n v="52"/>
    <n v="9641.25"/>
    <n v="9"/>
    <n v="0"/>
    <d v="2020-02-02T00:00:00"/>
    <x v="24"/>
    <x v="3"/>
    <x v="1"/>
    <x v="0"/>
    <x v="7"/>
    <x v="0"/>
  </r>
  <r>
    <x v="11"/>
    <x v="3"/>
    <n v="10"/>
    <n v="0"/>
    <n v="0"/>
    <n v="0"/>
    <d v="2019-04-14T00:00:00"/>
    <x v="12"/>
    <x v="1"/>
    <x v="3"/>
    <x v="1"/>
    <x v="11"/>
    <x v="0"/>
  </r>
  <r>
    <x v="15"/>
    <x v="2"/>
    <n v="5"/>
    <n v="3015175.03"/>
    <n v="938103"/>
    <n v="0"/>
    <d v="2018-03-04T00:00:00"/>
    <x v="0"/>
    <x v="0"/>
    <x v="2"/>
    <x v="0"/>
    <x v="15"/>
    <x v="3"/>
  </r>
  <r>
    <x v="21"/>
    <x v="1"/>
    <n v="6"/>
    <n v="28505.119999999999"/>
    <n v="4758"/>
    <n v="0"/>
    <d v="2020-03-15T00:00:00"/>
    <x v="16"/>
    <x v="9"/>
    <x v="1"/>
    <x v="1"/>
    <x v="21"/>
    <x v="0"/>
  </r>
  <r>
    <x v="7"/>
    <x v="2"/>
    <n v="43"/>
    <n v="0"/>
    <n v="0"/>
    <n v="0"/>
    <d v="2018-11-25T00:00:00"/>
    <x v="50"/>
    <x v="8"/>
    <x v="2"/>
    <x v="1"/>
    <x v="7"/>
    <x v="0"/>
  </r>
  <r>
    <x v="23"/>
    <x v="2"/>
    <n v="46"/>
    <n v="133498.85"/>
    <n v="39448"/>
    <n v="0"/>
    <d v="2018-12-16T00:00:00"/>
    <x v="13"/>
    <x v="2"/>
    <x v="2"/>
    <x v="1"/>
    <x v="23"/>
    <x v="0"/>
  </r>
  <r>
    <x v="5"/>
    <x v="2"/>
    <n v="2"/>
    <n v="1843.5"/>
    <n v="84"/>
    <n v="0"/>
    <d v="2018-02-11T00:00:00"/>
    <x v="29"/>
    <x v="0"/>
    <x v="2"/>
    <x v="0"/>
    <x v="5"/>
    <x v="0"/>
  </r>
  <r>
    <x v="5"/>
    <x v="2"/>
    <n v="14"/>
    <n v="3992.37"/>
    <n v="157"/>
    <n v="0"/>
    <d v="2018-05-06T00:00:00"/>
    <x v="4"/>
    <x v="1"/>
    <x v="2"/>
    <x v="1"/>
    <x v="5"/>
    <x v="0"/>
  </r>
  <r>
    <x v="15"/>
    <x v="1"/>
    <n v="48"/>
    <n v="2216883.69"/>
    <n v="688719"/>
    <n v="0"/>
    <d v="2021-01-03T00:00:00"/>
    <x v="3"/>
    <x v="3"/>
    <x v="0"/>
    <x v="0"/>
    <x v="15"/>
    <x v="3"/>
  </r>
  <r>
    <x v="14"/>
    <x v="2"/>
    <n v="1"/>
    <n v="8751.4599999999991"/>
    <n v="321"/>
    <n v="0"/>
    <d v="2018-02-04T00:00:00"/>
    <x v="24"/>
    <x v="3"/>
    <x v="2"/>
    <x v="0"/>
    <x v="14"/>
    <x v="0"/>
  </r>
  <r>
    <x v="0"/>
    <x v="3"/>
    <n v="44"/>
    <n v="41296.519999999997"/>
    <n v="3421"/>
    <n v="0"/>
    <d v="2019-12-08T00:00:00"/>
    <x v="35"/>
    <x v="2"/>
    <x v="3"/>
    <x v="1"/>
    <x v="0"/>
    <x v="0"/>
  </r>
  <r>
    <x v="8"/>
    <x v="3"/>
    <n v="23"/>
    <n v="0"/>
    <n v="0"/>
    <n v="0"/>
    <d v="2019-07-14T00:00:00"/>
    <x v="17"/>
    <x v="10"/>
    <x v="3"/>
    <x v="1"/>
    <x v="8"/>
    <x v="0"/>
  </r>
  <r>
    <x v="24"/>
    <x v="2"/>
    <n v="9"/>
    <n v="0"/>
    <n v="0"/>
    <n v="0"/>
    <d v="2018-04-01T00:00:00"/>
    <x v="42"/>
    <x v="9"/>
    <x v="2"/>
    <x v="1"/>
    <x v="24"/>
    <x v="0"/>
  </r>
  <r>
    <x v="0"/>
    <x v="3"/>
    <n v="43"/>
    <n v="35235.919999999998"/>
    <n v="2955"/>
    <n v="0"/>
    <d v="2019-12-01T00:00:00"/>
    <x v="38"/>
    <x v="8"/>
    <x v="3"/>
    <x v="1"/>
    <x v="0"/>
    <x v="0"/>
  </r>
  <r>
    <x v="6"/>
    <x v="1"/>
    <n v="31"/>
    <n v="-75"/>
    <n v="-1"/>
    <n v="0"/>
    <d v="2020-09-06T00:00:00"/>
    <x v="32"/>
    <x v="6"/>
    <x v="1"/>
    <x v="1"/>
    <x v="6"/>
    <x v="0"/>
  </r>
  <r>
    <x v="25"/>
    <x v="3"/>
    <n v="18"/>
    <n v="0"/>
    <n v="0"/>
    <n v="0"/>
    <d v="2019-06-09T00:00:00"/>
    <x v="8"/>
    <x v="7"/>
    <x v="3"/>
    <x v="1"/>
    <x v="25"/>
    <x v="0"/>
  </r>
  <r>
    <x v="5"/>
    <x v="1"/>
    <n v="36"/>
    <n v="3564.65"/>
    <n v="143"/>
    <n v="0"/>
    <d v="2020-10-11T00:00:00"/>
    <x v="5"/>
    <x v="4"/>
    <x v="1"/>
    <x v="1"/>
    <x v="5"/>
    <x v="0"/>
  </r>
  <r>
    <x v="15"/>
    <x v="3"/>
    <n v="11"/>
    <n v="4056202.04"/>
    <n v="1133308"/>
    <n v="0"/>
    <d v="2019-04-21T00:00:00"/>
    <x v="1"/>
    <x v="1"/>
    <x v="3"/>
    <x v="1"/>
    <x v="15"/>
    <x v="3"/>
  </r>
  <r>
    <x v="1"/>
    <x v="2"/>
    <n v="44"/>
    <n v="1449297.98"/>
    <n v="120701"/>
    <n v="0"/>
    <d v="2018-12-02T00:00:00"/>
    <x v="38"/>
    <x v="8"/>
    <x v="2"/>
    <x v="1"/>
    <x v="1"/>
    <x v="1"/>
  </r>
  <r>
    <x v="11"/>
    <x v="2"/>
    <n v="33"/>
    <n v="18.82"/>
    <n v="1"/>
    <n v="0"/>
    <d v="2018-09-16T00:00:00"/>
    <x v="37"/>
    <x v="6"/>
    <x v="2"/>
    <x v="1"/>
    <x v="11"/>
    <x v="0"/>
  </r>
  <r>
    <x v="20"/>
    <x v="1"/>
    <n v="45"/>
    <n v="6456.31"/>
    <n v="88"/>
    <n v="0"/>
    <d v="2020-12-13T00:00:00"/>
    <x v="13"/>
    <x v="2"/>
    <x v="1"/>
    <x v="1"/>
    <x v="20"/>
    <x v="0"/>
  </r>
  <r>
    <x v="19"/>
    <x v="1"/>
    <n v="11"/>
    <n v="3077714.42"/>
    <n v="674033"/>
    <n v="0"/>
    <d v="2020-04-19T00:00:00"/>
    <x v="1"/>
    <x v="1"/>
    <x v="1"/>
    <x v="1"/>
    <x v="19"/>
    <x v="4"/>
  </r>
  <r>
    <x v="6"/>
    <x v="1"/>
    <n v="19"/>
    <n v="758"/>
    <n v="7"/>
    <n v="0"/>
    <d v="2020-06-14T00:00:00"/>
    <x v="10"/>
    <x v="7"/>
    <x v="1"/>
    <x v="1"/>
    <x v="6"/>
    <x v="0"/>
  </r>
  <r>
    <x v="20"/>
    <x v="2"/>
    <n v="5"/>
    <n v="4488.96"/>
    <n v="76"/>
    <n v="0"/>
    <d v="2018-03-04T00:00:00"/>
    <x v="0"/>
    <x v="0"/>
    <x v="2"/>
    <x v="0"/>
    <x v="20"/>
    <x v="0"/>
  </r>
  <r>
    <x v="10"/>
    <x v="1"/>
    <n v="46"/>
    <n v="0"/>
    <n v="0"/>
    <n v="0"/>
    <d v="2020-12-20T00:00:00"/>
    <x v="46"/>
    <x v="2"/>
    <x v="1"/>
    <x v="1"/>
    <x v="10"/>
    <x v="0"/>
  </r>
  <r>
    <x v="25"/>
    <x v="2"/>
    <n v="29"/>
    <n v="899.88"/>
    <n v="12"/>
    <n v="0"/>
    <d v="2018-08-19T00:00:00"/>
    <x v="30"/>
    <x v="11"/>
    <x v="2"/>
    <x v="1"/>
    <x v="25"/>
    <x v="0"/>
  </r>
  <r>
    <x v="25"/>
    <x v="2"/>
    <n v="4"/>
    <n v="749.9"/>
    <n v="10"/>
    <n v="0"/>
    <d v="2018-02-25T00:00:00"/>
    <x v="27"/>
    <x v="0"/>
    <x v="2"/>
    <x v="0"/>
    <x v="25"/>
    <x v="0"/>
  </r>
  <r>
    <x v="0"/>
    <x v="1"/>
    <n v="9"/>
    <n v="11234.27"/>
    <n v="667"/>
    <n v="0"/>
    <d v="2020-04-05T00:00:00"/>
    <x v="45"/>
    <x v="1"/>
    <x v="1"/>
    <x v="1"/>
    <x v="0"/>
    <x v="0"/>
  </r>
  <r>
    <x v="2"/>
    <x v="3"/>
    <n v="30"/>
    <n v="2787.28"/>
    <n v="414"/>
    <n v="0"/>
    <d v="2019-09-01T00:00:00"/>
    <x v="23"/>
    <x v="11"/>
    <x v="3"/>
    <x v="1"/>
    <x v="2"/>
    <x v="0"/>
  </r>
  <r>
    <x v="6"/>
    <x v="3"/>
    <n v="16"/>
    <n v="145"/>
    <n v="2"/>
    <n v="0"/>
    <d v="2019-05-26T00:00:00"/>
    <x v="6"/>
    <x v="5"/>
    <x v="3"/>
    <x v="1"/>
    <x v="6"/>
    <x v="0"/>
  </r>
  <r>
    <x v="0"/>
    <x v="1"/>
    <n v="7"/>
    <n v="13830.11"/>
    <n v="695"/>
    <n v="0"/>
    <d v="2020-03-22T00:00:00"/>
    <x v="36"/>
    <x v="9"/>
    <x v="1"/>
    <x v="1"/>
    <x v="0"/>
    <x v="0"/>
  </r>
  <r>
    <x v="12"/>
    <x v="1"/>
    <n v="30"/>
    <n v="24122484.859999999"/>
    <n v="1943147"/>
    <n v="0"/>
    <d v="2020-08-30T00:00:00"/>
    <x v="23"/>
    <x v="11"/>
    <x v="1"/>
    <x v="1"/>
    <x v="12"/>
    <x v="2"/>
  </r>
  <r>
    <x v="11"/>
    <x v="1"/>
    <n v="34"/>
    <n v="27318.98"/>
    <n v="286"/>
    <n v="0"/>
    <d v="2020-09-27T00:00:00"/>
    <x v="7"/>
    <x v="6"/>
    <x v="1"/>
    <x v="1"/>
    <x v="11"/>
    <x v="0"/>
  </r>
  <r>
    <x v="6"/>
    <x v="2"/>
    <n v="32"/>
    <n v="299.11"/>
    <n v="-1"/>
    <n v="0"/>
    <d v="2018-09-09T00:00:00"/>
    <x v="32"/>
    <x v="6"/>
    <x v="2"/>
    <x v="1"/>
    <x v="6"/>
    <x v="0"/>
  </r>
  <r>
    <x v="25"/>
    <x v="3"/>
    <n v="8"/>
    <n v="570.49"/>
    <n v="7"/>
    <n v="0"/>
    <d v="2019-03-31T00:00:00"/>
    <x v="42"/>
    <x v="9"/>
    <x v="3"/>
    <x v="1"/>
    <x v="25"/>
    <x v="0"/>
  </r>
  <r>
    <x v="0"/>
    <x v="3"/>
    <n v="20"/>
    <n v="37884.410000000003"/>
    <n v="3535"/>
    <n v="0"/>
    <d v="2019-06-23T00:00:00"/>
    <x v="15"/>
    <x v="7"/>
    <x v="3"/>
    <x v="1"/>
    <x v="0"/>
    <x v="0"/>
  </r>
  <r>
    <x v="18"/>
    <x v="3"/>
    <n v="13"/>
    <n v="25308.36"/>
    <n v="2602"/>
    <n v="0"/>
    <d v="2019-05-05T00:00:00"/>
    <x v="4"/>
    <x v="1"/>
    <x v="3"/>
    <x v="1"/>
    <x v="18"/>
    <x v="0"/>
  </r>
  <r>
    <x v="22"/>
    <x v="1"/>
    <n v="48"/>
    <n v="1160493.83"/>
    <n v="318387"/>
    <n v="0"/>
    <d v="2021-01-03T00:00:00"/>
    <x v="3"/>
    <x v="3"/>
    <x v="0"/>
    <x v="0"/>
    <x v="22"/>
    <x v="5"/>
  </r>
  <r>
    <x v="12"/>
    <x v="4"/>
    <n v="50"/>
    <n v="7120191.1600000001"/>
    <n v="928914"/>
    <n v="0"/>
    <d v="2018-01-14T00:00:00"/>
    <x v="9"/>
    <x v="3"/>
    <x v="2"/>
    <x v="0"/>
    <x v="12"/>
    <x v="2"/>
  </r>
  <r>
    <x v="25"/>
    <x v="4"/>
    <n v="49"/>
    <n v="449.94"/>
    <n v="6"/>
    <n v="0"/>
    <d v="2018-01-07T00:00:00"/>
    <x v="3"/>
    <x v="3"/>
    <x v="2"/>
    <x v="0"/>
    <x v="25"/>
    <x v="0"/>
  </r>
  <r>
    <x v="6"/>
    <x v="3"/>
    <n v="21"/>
    <n v="317.56"/>
    <n v="4"/>
    <n v="0"/>
    <d v="2019-06-30T00:00:00"/>
    <x v="31"/>
    <x v="7"/>
    <x v="3"/>
    <x v="1"/>
    <x v="6"/>
    <x v="0"/>
  </r>
  <r>
    <x v="11"/>
    <x v="2"/>
    <n v="19"/>
    <n v="2611"/>
    <n v="7"/>
    <n v="0"/>
    <d v="2018-06-10T00:00:00"/>
    <x v="8"/>
    <x v="7"/>
    <x v="2"/>
    <x v="1"/>
    <x v="11"/>
    <x v="0"/>
  </r>
  <r>
    <x v="6"/>
    <x v="0"/>
    <n v="1"/>
    <n v="0"/>
    <n v="0"/>
    <n v="10288"/>
    <d v="2021-02-07T00:00:00"/>
    <x v="29"/>
    <x v="0"/>
    <x v="0"/>
    <x v="0"/>
    <x v="6"/>
    <x v="0"/>
  </r>
  <r>
    <x v="12"/>
    <x v="0"/>
    <n v="2"/>
    <n v="11433948.1"/>
    <n v="946096"/>
    <n v="7424543"/>
    <d v="2021-02-14T00:00:00"/>
    <x v="34"/>
    <x v="0"/>
    <x v="0"/>
    <x v="0"/>
    <x v="12"/>
    <x v="2"/>
  </r>
  <r>
    <x v="12"/>
    <x v="1"/>
    <n v="29"/>
    <n v="25445080.899999999"/>
    <n v="2132766"/>
    <n v="0"/>
    <d v="2020-08-23T00:00:00"/>
    <x v="18"/>
    <x v="11"/>
    <x v="1"/>
    <x v="1"/>
    <x v="12"/>
    <x v="2"/>
  </r>
  <r>
    <x v="1"/>
    <x v="3"/>
    <n v="47"/>
    <n v="1122344.1399999999"/>
    <n v="104985"/>
    <n v="0"/>
    <d v="2019-12-29T00:00:00"/>
    <x v="2"/>
    <x v="2"/>
    <x v="3"/>
    <x v="1"/>
    <x v="1"/>
    <x v="1"/>
  </r>
  <r>
    <x v="21"/>
    <x v="3"/>
    <n v="13"/>
    <n v="15514.96"/>
    <n v="4830"/>
    <n v="0"/>
    <d v="2019-05-05T00:00:00"/>
    <x v="4"/>
    <x v="1"/>
    <x v="3"/>
    <x v="1"/>
    <x v="21"/>
    <x v="0"/>
  </r>
  <r>
    <x v="14"/>
    <x v="2"/>
    <n v="26"/>
    <n v="31521.61"/>
    <n v="1706"/>
    <n v="0"/>
    <d v="2018-07-29T00:00:00"/>
    <x v="40"/>
    <x v="10"/>
    <x v="2"/>
    <x v="1"/>
    <x v="14"/>
    <x v="0"/>
  </r>
  <r>
    <x v="20"/>
    <x v="3"/>
    <n v="23"/>
    <n v="5904.27"/>
    <n v="86"/>
    <n v="0"/>
    <d v="2019-07-14T00:00:00"/>
    <x v="17"/>
    <x v="10"/>
    <x v="3"/>
    <x v="1"/>
    <x v="20"/>
    <x v="0"/>
  </r>
  <r>
    <x v="1"/>
    <x v="1"/>
    <n v="48"/>
    <n v="2404433.84"/>
    <n v="186896"/>
    <n v="0"/>
    <d v="2021-01-03T00:00:00"/>
    <x v="3"/>
    <x v="3"/>
    <x v="0"/>
    <x v="0"/>
    <x v="1"/>
    <x v="1"/>
  </r>
  <r>
    <x v="22"/>
    <x v="1"/>
    <n v="47"/>
    <n v="932915.63"/>
    <n v="263960"/>
    <n v="0"/>
    <d v="2020-12-27T00:00:00"/>
    <x v="2"/>
    <x v="2"/>
    <x v="1"/>
    <x v="1"/>
    <x v="22"/>
    <x v="5"/>
  </r>
  <r>
    <x v="21"/>
    <x v="1"/>
    <n v="25"/>
    <n v="38153.910000000003"/>
    <n v="7744"/>
    <n v="0"/>
    <d v="2020-07-26T00:00:00"/>
    <x v="40"/>
    <x v="10"/>
    <x v="1"/>
    <x v="1"/>
    <x v="21"/>
    <x v="0"/>
  </r>
  <r>
    <x v="22"/>
    <x v="3"/>
    <n v="32"/>
    <n v="839020.96"/>
    <n v="282372"/>
    <n v="0"/>
    <d v="2019-09-15T00:00:00"/>
    <x v="37"/>
    <x v="6"/>
    <x v="3"/>
    <x v="1"/>
    <x v="22"/>
    <x v="5"/>
  </r>
  <r>
    <x v="13"/>
    <x v="2"/>
    <n v="22"/>
    <n v="2398.8000000000002"/>
    <n v="43"/>
    <n v="0"/>
    <d v="2018-07-01T00:00:00"/>
    <x v="31"/>
    <x v="7"/>
    <x v="2"/>
    <x v="1"/>
    <x v="13"/>
    <x v="0"/>
  </r>
  <r>
    <x v="19"/>
    <x v="3"/>
    <n v="2"/>
    <n v="901229.06"/>
    <n v="217728"/>
    <n v="0"/>
    <d v="2019-02-17T00:00:00"/>
    <x v="34"/>
    <x v="0"/>
    <x v="3"/>
    <x v="0"/>
    <x v="19"/>
    <x v="4"/>
  </r>
  <r>
    <x v="7"/>
    <x v="3"/>
    <n v="16"/>
    <n v="225"/>
    <n v="1"/>
    <n v="0"/>
    <d v="2019-05-26T00:00:00"/>
    <x v="6"/>
    <x v="5"/>
    <x v="3"/>
    <x v="1"/>
    <x v="7"/>
    <x v="0"/>
  </r>
  <r>
    <x v="25"/>
    <x v="3"/>
    <n v="40"/>
    <n v="0"/>
    <n v="0"/>
    <n v="0"/>
    <d v="2019-11-10T00:00:00"/>
    <x v="11"/>
    <x v="8"/>
    <x v="3"/>
    <x v="1"/>
    <x v="25"/>
    <x v="0"/>
  </r>
  <r>
    <x v="13"/>
    <x v="2"/>
    <n v="49"/>
    <n v="749.98"/>
    <n v="16"/>
    <n v="0"/>
    <d v="2019-01-06T00:00:00"/>
    <x v="3"/>
    <x v="3"/>
    <x v="3"/>
    <x v="0"/>
    <x v="13"/>
    <x v="0"/>
  </r>
  <r>
    <x v="11"/>
    <x v="1"/>
    <n v="40"/>
    <n v="10867.44"/>
    <n v="176"/>
    <n v="0"/>
    <d v="2020-11-08T00:00:00"/>
    <x v="11"/>
    <x v="8"/>
    <x v="1"/>
    <x v="1"/>
    <x v="11"/>
    <x v="0"/>
  </r>
  <r>
    <x v="1"/>
    <x v="1"/>
    <n v="20"/>
    <n v="2135844.23"/>
    <n v="188348"/>
    <n v="0"/>
    <d v="2020-06-21T00:00:00"/>
    <x v="15"/>
    <x v="7"/>
    <x v="1"/>
    <x v="1"/>
    <x v="1"/>
    <x v="1"/>
  </r>
  <r>
    <x v="22"/>
    <x v="4"/>
    <n v="51"/>
    <n v="793664.48"/>
    <n v="269529"/>
    <n v="0"/>
    <d v="2018-01-21T00:00:00"/>
    <x v="14"/>
    <x v="3"/>
    <x v="2"/>
    <x v="0"/>
    <x v="22"/>
    <x v="5"/>
  </r>
  <r>
    <x v="21"/>
    <x v="3"/>
    <n v="48"/>
    <n v="21263.69"/>
    <n v="3602"/>
    <n v="0"/>
    <d v="2020-01-05T00:00:00"/>
    <x v="3"/>
    <x v="3"/>
    <x v="1"/>
    <x v="0"/>
    <x v="21"/>
    <x v="0"/>
  </r>
  <r>
    <x v="28"/>
    <x v="0"/>
    <n v="3"/>
    <n v="237.2"/>
    <n v="5"/>
    <n v="0"/>
    <d v="2021-02-21T00:00:00"/>
    <x v="27"/>
    <x v="0"/>
    <x v="0"/>
    <x v="0"/>
    <x v="17"/>
    <x v="0"/>
  </r>
  <r>
    <x v="23"/>
    <x v="2"/>
    <n v="32"/>
    <n v="165760.4"/>
    <n v="44052"/>
    <n v="0"/>
    <d v="2018-09-09T00:00:00"/>
    <x v="32"/>
    <x v="6"/>
    <x v="2"/>
    <x v="1"/>
    <x v="23"/>
    <x v="0"/>
  </r>
  <r>
    <x v="4"/>
    <x v="2"/>
    <n v="28"/>
    <n v="6462.8"/>
    <n v="1039"/>
    <n v="0"/>
    <d v="2018-08-12T00:00:00"/>
    <x v="28"/>
    <x v="11"/>
    <x v="2"/>
    <x v="1"/>
    <x v="4"/>
    <x v="0"/>
  </r>
  <r>
    <x v="14"/>
    <x v="1"/>
    <n v="42"/>
    <n v="60448.51"/>
    <n v="9975"/>
    <n v="0"/>
    <d v="2020-11-22T00:00:00"/>
    <x v="50"/>
    <x v="8"/>
    <x v="1"/>
    <x v="1"/>
    <x v="14"/>
    <x v="0"/>
  </r>
  <r>
    <x v="11"/>
    <x v="4"/>
    <n v="51"/>
    <n v="1427.47"/>
    <n v="4"/>
    <n v="0"/>
    <d v="2018-01-21T00:00:00"/>
    <x v="14"/>
    <x v="3"/>
    <x v="2"/>
    <x v="0"/>
    <x v="11"/>
    <x v="0"/>
  </r>
  <r>
    <x v="4"/>
    <x v="2"/>
    <n v="2"/>
    <n v="9154.93"/>
    <n v="1608"/>
    <n v="0"/>
    <d v="2018-02-11T00:00:00"/>
    <x v="29"/>
    <x v="0"/>
    <x v="2"/>
    <x v="0"/>
    <x v="4"/>
    <x v="0"/>
  </r>
  <r>
    <x v="3"/>
    <x v="2"/>
    <n v="45"/>
    <n v="7241.72"/>
    <n v="198"/>
    <n v="0"/>
    <d v="2018-12-09T00:00:00"/>
    <x v="35"/>
    <x v="2"/>
    <x v="2"/>
    <x v="1"/>
    <x v="3"/>
    <x v="0"/>
  </r>
  <r>
    <x v="8"/>
    <x v="2"/>
    <n v="41"/>
    <n v="0"/>
    <n v="0"/>
    <n v="0"/>
    <d v="2018-11-11T00:00:00"/>
    <x v="11"/>
    <x v="8"/>
    <x v="2"/>
    <x v="1"/>
    <x v="8"/>
    <x v="0"/>
  </r>
  <r>
    <x v="14"/>
    <x v="2"/>
    <n v="28"/>
    <n v="34416.14"/>
    <n v="1842"/>
    <n v="0"/>
    <d v="2018-08-12T00:00:00"/>
    <x v="28"/>
    <x v="11"/>
    <x v="2"/>
    <x v="1"/>
    <x v="14"/>
    <x v="0"/>
  </r>
  <r>
    <x v="7"/>
    <x v="2"/>
    <n v="44"/>
    <n v="0"/>
    <n v="0"/>
    <n v="0"/>
    <d v="2018-12-02T00:00:00"/>
    <x v="38"/>
    <x v="8"/>
    <x v="2"/>
    <x v="1"/>
    <x v="7"/>
    <x v="0"/>
  </r>
  <r>
    <x v="26"/>
    <x v="1"/>
    <n v="2"/>
    <n v="0"/>
    <n v="0"/>
    <n v="0"/>
    <d v="2020-02-16T00:00:00"/>
    <x v="34"/>
    <x v="0"/>
    <x v="1"/>
    <x v="0"/>
    <x v="26"/>
    <x v="0"/>
  </r>
  <r>
    <x v="3"/>
    <x v="1"/>
    <n v="1"/>
    <n v="1214.75"/>
    <n v="41"/>
    <n v="0"/>
    <d v="2020-02-09T00:00:00"/>
    <x v="29"/>
    <x v="0"/>
    <x v="1"/>
    <x v="0"/>
    <x v="3"/>
    <x v="0"/>
  </r>
  <r>
    <x v="22"/>
    <x v="0"/>
    <n v="4"/>
    <n v="1490169.47"/>
    <n v="387992"/>
    <n v="1834501"/>
    <d v="2021-02-28T00:00:00"/>
    <x v="0"/>
    <x v="0"/>
    <x v="0"/>
    <x v="0"/>
    <x v="22"/>
    <x v="5"/>
  </r>
  <r>
    <x v="4"/>
    <x v="2"/>
    <n v="5"/>
    <n v="7344.3"/>
    <n v="1252"/>
    <n v="0"/>
    <d v="2018-03-04T00:00:00"/>
    <x v="0"/>
    <x v="0"/>
    <x v="2"/>
    <x v="0"/>
    <x v="4"/>
    <x v="0"/>
  </r>
  <r>
    <x v="0"/>
    <x v="1"/>
    <n v="27"/>
    <n v="45112.53"/>
    <n v="3739"/>
    <n v="0"/>
    <d v="2020-08-09T00:00:00"/>
    <x v="28"/>
    <x v="11"/>
    <x v="1"/>
    <x v="1"/>
    <x v="0"/>
    <x v="0"/>
  </r>
  <r>
    <x v="2"/>
    <x v="3"/>
    <n v="39"/>
    <n v="-182.1"/>
    <n v="-30"/>
    <n v="0"/>
    <d v="2019-11-03T00:00:00"/>
    <x v="44"/>
    <x v="4"/>
    <x v="3"/>
    <x v="1"/>
    <x v="2"/>
    <x v="0"/>
  </r>
  <r>
    <x v="18"/>
    <x v="3"/>
    <n v="16"/>
    <n v="53132.81"/>
    <n v="5957"/>
    <n v="0"/>
    <d v="2019-05-26T00:00:00"/>
    <x v="6"/>
    <x v="5"/>
    <x v="3"/>
    <x v="1"/>
    <x v="18"/>
    <x v="0"/>
  </r>
  <r>
    <x v="11"/>
    <x v="1"/>
    <n v="11"/>
    <n v="116916.76"/>
    <n v="1200"/>
    <n v="0"/>
    <d v="2020-04-19T00:00:00"/>
    <x v="1"/>
    <x v="1"/>
    <x v="1"/>
    <x v="1"/>
    <x v="11"/>
    <x v="0"/>
  </r>
  <r>
    <x v="20"/>
    <x v="3"/>
    <n v="21"/>
    <n v="4718.16"/>
    <n v="67"/>
    <n v="0"/>
    <d v="2019-06-30T00:00:00"/>
    <x v="31"/>
    <x v="7"/>
    <x v="3"/>
    <x v="1"/>
    <x v="20"/>
    <x v="0"/>
  </r>
  <r>
    <x v="7"/>
    <x v="1"/>
    <n v="2"/>
    <n v="0"/>
    <n v="0"/>
    <n v="0"/>
    <d v="2020-02-16T00:00:00"/>
    <x v="34"/>
    <x v="0"/>
    <x v="1"/>
    <x v="0"/>
    <x v="7"/>
    <x v="0"/>
  </r>
  <r>
    <x v="4"/>
    <x v="2"/>
    <n v="8"/>
    <n v="6977.4"/>
    <n v="1195"/>
    <n v="0"/>
    <d v="2018-03-25T00:00:00"/>
    <x v="36"/>
    <x v="9"/>
    <x v="2"/>
    <x v="1"/>
    <x v="4"/>
    <x v="0"/>
  </r>
  <r>
    <x v="8"/>
    <x v="3"/>
    <n v="19"/>
    <n v="0"/>
    <n v="0"/>
    <n v="0"/>
    <d v="2019-06-16T00:00:00"/>
    <x v="10"/>
    <x v="7"/>
    <x v="3"/>
    <x v="1"/>
    <x v="8"/>
    <x v="0"/>
  </r>
  <r>
    <x v="5"/>
    <x v="3"/>
    <n v="34"/>
    <n v="3730.52"/>
    <n v="122"/>
    <n v="0"/>
    <d v="2019-09-29T00:00:00"/>
    <x v="7"/>
    <x v="6"/>
    <x v="3"/>
    <x v="1"/>
    <x v="5"/>
    <x v="0"/>
  </r>
  <r>
    <x v="9"/>
    <x v="3"/>
    <n v="26"/>
    <n v="-0.02"/>
    <n v="-2"/>
    <n v="0"/>
    <d v="2019-08-04T00:00:00"/>
    <x v="26"/>
    <x v="10"/>
    <x v="3"/>
    <x v="1"/>
    <x v="9"/>
    <x v="0"/>
  </r>
  <r>
    <x v="21"/>
    <x v="1"/>
    <n v="23"/>
    <n v="35936.980000000003"/>
    <n v="7179"/>
    <n v="0"/>
    <d v="2020-07-12T00:00:00"/>
    <x v="17"/>
    <x v="10"/>
    <x v="1"/>
    <x v="1"/>
    <x v="21"/>
    <x v="0"/>
  </r>
  <r>
    <x v="1"/>
    <x v="3"/>
    <n v="22"/>
    <n v="1416873.67"/>
    <n v="123872"/>
    <n v="0"/>
    <d v="2019-07-07T00:00:00"/>
    <x v="25"/>
    <x v="10"/>
    <x v="3"/>
    <x v="1"/>
    <x v="1"/>
    <x v="1"/>
  </r>
  <r>
    <x v="4"/>
    <x v="3"/>
    <n v="42"/>
    <n v="9646.7099999999991"/>
    <n v="1567"/>
    <n v="0"/>
    <d v="2019-11-24T00:00:00"/>
    <x v="50"/>
    <x v="8"/>
    <x v="3"/>
    <x v="1"/>
    <x v="4"/>
    <x v="0"/>
  </r>
  <r>
    <x v="7"/>
    <x v="3"/>
    <n v="15"/>
    <n v="0"/>
    <n v="0"/>
    <n v="0"/>
    <d v="2019-05-19T00:00:00"/>
    <x v="21"/>
    <x v="5"/>
    <x v="3"/>
    <x v="1"/>
    <x v="7"/>
    <x v="0"/>
  </r>
  <r>
    <x v="6"/>
    <x v="3"/>
    <n v="51"/>
    <n v="0"/>
    <n v="0"/>
    <n v="0"/>
    <d v="2020-01-26T00:00:00"/>
    <x v="19"/>
    <x v="3"/>
    <x v="1"/>
    <x v="0"/>
    <x v="6"/>
    <x v="0"/>
  </r>
  <r>
    <x v="11"/>
    <x v="2"/>
    <n v="25"/>
    <n v="0"/>
    <n v="0"/>
    <n v="0"/>
    <d v="2018-07-22T00:00:00"/>
    <x v="22"/>
    <x v="10"/>
    <x v="2"/>
    <x v="1"/>
    <x v="11"/>
    <x v="0"/>
  </r>
  <r>
    <x v="18"/>
    <x v="1"/>
    <n v="26"/>
    <n v="318633.63"/>
    <n v="63470"/>
    <n v="0"/>
    <d v="2020-08-02T00:00:00"/>
    <x v="26"/>
    <x v="10"/>
    <x v="1"/>
    <x v="1"/>
    <x v="18"/>
    <x v="0"/>
  </r>
  <r>
    <x v="3"/>
    <x v="3"/>
    <n v="42"/>
    <n v="8964.83"/>
    <n v="486"/>
    <n v="0"/>
    <d v="2019-11-24T00:00:00"/>
    <x v="50"/>
    <x v="8"/>
    <x v="3"/>
    <x v="1"/>
    <x v="3"/>
    <x v="0"/>
  </r>
  <r>
    <x v="25"/>
    <x v="3"/>
    <n v="3"/>
    <n v="248.04"/>
    <n v="3"/>
    <n v="0"/>
    <d v="2019-02-24T00:00:00"/>
    <x v="27"/>
    <x v="0"/>
    <x v="3"/>
    <x v="0"/>
    <x v="25"/>
    <x v="0"/>
  </r>
  <r>
    <x v="6"/>
    <x v="1"/>
    <n v="29"/>
    <n v="175"/>
    <n v="2"/>
    <n v="0"/>
    <d v="2020-08-23T00:00:00"/>
    <x v="18"/>
    <x v="11"/>
    <x v="1"/>
    <x v="1"/>
    <x v="6"/>
    <x v="0"/>
  </r>
  <r>
    <x v="15"/>
    <x v="3"/>
    <n v="14"/>
    <n v="3350117.56"/>
    <n v="885654"/>
    <n v="0"/>
    <d v="2019-05-12T00:00:00"/>
    <x v="48"/>
    <x v="5"/>
    <x v="3"/>
    <x v="1"/>
    <x v="15"/>
    <x v="3"/>
  </r>
  <r>
    <x v="15"/>
    <x v="1"/>
    <n v="13"/>
    <n v="6896088.6299999999"/>
    <n v="1868792"/>
    <n v="0"/>
    <d v="2020-05-03T00:00:00"/>
    <x v="4"/>
    <x v="1"/>
    <x v="1"/>
    <x v="1"/>
    <x v="15"/>
    <x v="3"/>
  </r>
  <r>
    <x v="1"/>
    <x v="4"/>
    <n v="50"/>
    <n v="1284522.06"/>
    <n v="109799"/>
    <n v="0"/>
    <d v="2018-01-14T00:00:00"/>
    <x v="9"/>
    <x v="3"/>
    <x v="2"/>
    <x v="0"/>
    <x v="1"/>
    <x v="1"/>
  </r>
  <r>
    <x v="1"/>
    <x v="2"/>
    <n v="33"/>
    <n v="1410981.4"/>
    <n v="116109"/>
    <n v="0"/>
    <d v="2018-09-16T00:00:00"/>
    <x v="37"/>
    <x v="6"/>
    <x v="2"/>
    <x v="1"/>
    <x v="1"/>
    <x v="1"/>
  </r>
  <r>
    <x v="6"/>
    <x v="1"/>
    <n v="13"/>
    <n v="2920.74"/>
    <n v="33"/>
    <n v="0"/>
    <d v="2020-05-03T00:00:00"/>
    <x v="4"/>
    <x v="1"/>
    <x v="1"/>
    <x v="1"/>
    <x v="6"/>
    <x v="0"/>
  </r>
  <r>
    <x v="2"/>
    <x v="2"/>
    <n v="9"/>
    <n v="4.8"/>
    <n v="4"/>
    <n v="0"/>
    <d v="2018-04-01T00:00:00"/>
    <x v="42"/>
    <x v="9"/>
    <x v="2"/>
    <x v="1"/>
    <x v="2"/>
    <x v="0"/>
  </r>
  <r>
    <x v="23"/>
    <x v="3"/>
    <n v="27"/>
    <n v="160532.35999999999"/>
    <n v="56588"/>
    <n v="0"/>
    <d v="2019-08-11T00:00:00"/>
    <x v="28"/>
    <x v="11"/>
    <x v="3"/>
    <x v="1"/>
    <x v="23"/>
    <x v="0"/>
  </r>
  <r>
    <x v="15"/>
    <x v="2"/>
    <n v="30"/>
    <n v="2639023.36"/>
    <n v="723142"/>
    <n v="0"/>
    <d v="2018-08-26T00:00:00"/>
    <x v="18"/>
    <x v="11"/>
    <x v="2"/>
    <x v="1"/>
    <x v="15"/>
    <x v="3"/>
  </r>
  <r>
    <x v="21"/>
    <x v="2"/>
    <n v="32"/>
    <n v="12403.02"/>
    <n v="4385"/>
    <n v="0"/>
    <d v="2018-09-09T00:00:00"/>
    <x v="32"/>
    <x v="6"/>
    <x v="2"/>
    <x v="1"/>
    <x v="21"/>
    <x v="0"/>
  </r>
  <r>
    <x v="11"/>
    <x v="2"/>
    <n v="9"/>
    <n v="0"/>
    <n v="0"/>
    <n v="0"/>
    <d v="2018-04-01T00:00:00"/>
    <x v="42"/>
    <x v="9"/>
    <x v="2"/>
    <x v="1"/>
    <x v="11"/>
    <x v="0"/>
  </r>
  <r>
    <x v="23"/>
    <x v="0"/>
    <n v="2"/>
    <n v="316012.46000000002"/>
    <n v="61745"/>
    <n v="582314"/>
    <d v="2021-02-14T00:00:00"/>
    <x v="34"/>
    <x v="0"/>
    <x v="0"/>
    <x v="0"/>
    <x v="23"/>
    <x v="0"/>
  </r>
  <r>
    <x v="3"/>
    <x v="1"/>
    <n v="29"/>
    <n v="9659.58"/>
    <n v="525"/>
    <n v="0"/>
    <d v="2020-08-23T00:00:00"/>
    <x v="18"/>
    <x v="11"/>
    <x v="1"/>
    <x v="1"/>
    <x v="3"/>
    <x v="0"/>
  </r>
  <r>
    <x v="6"/>
    <x v="2"/>
    <n v="41"/>
    <n v="175"/>
    <n v="1"/>
    <n v="0"/>
    <d v="2018-11-11T00:00:00"/>
    <x v="11"/>
    <x v="8"/>
    <x v="2"/>
    <x v="1"/>
    <x v="6"/>
    <x v="0"/>
  </r>
  <r>
    <x v="23"/>
    <x v="1"/>
    <n v="37"/>
    <n v="353948.44"/>
    <n v="74974"/>
    <n v="0"/>
    <d v="2020-10-18T00:00:00"/>
    <x v="33"/>
    <x v="4"/>
    <x v="1"/>
    <x v="1"/>
    <x v="23"/>
    <x v="0"/>
  </r>
  <r>
    <x v="20"/>
    <x v="2"/>
    <n v="11"/>
    <n v="6231.45"/>
    <n v="98"/>
    <n v="0"/>
    <d v="2018-04-15T00:00:00"/>
    <x v="12"/>
    <x v="1"/>
    <x v="2"/>
    <x v="1"/>
    <x v="20"/>
    <x v="0"/>
  </r>
  <r>
    <x v="12"/>
    <x v="1"/>
    <n v="36"/>
    <n v="23605151.739999998"/>
    <n v="1766398"/>
    <n v="0"/>
    <d v="2020-10-11T00:00:00"/>
    <x v="5"/>
    <x v="4"/>
    <x v="1"/>
    <x v="1"/>
    <x v="12"/>
    <x v="2"/>
  </r>
  <r>
    <x v="23"/>
    <x v="2"/>
    <n v="43"/>
    <n v="134834.69"/>
    <n v="36759"/>
    <n v="0"/>
    <d v="2018-11-25T00:00:00"/>
    <x v="50"/>
    <x v="8"/>
    <x v="2"/>
    <x v="1"/>
    <x v="23"/>
    <x v="0"/>
  </r>
  <r>
    <x v="22"/>
    <x v="2"/>
    <n v="6"/>
    <n v="815807.35"/>
    <n v="265874"/>
    <n v="0"/>
    <d v="2018-03-11T00:00:00"/>
    <x v="39"/>
    <x v="9"/>
    <x v="2"/>
    <x v="1"/>
    <x v="22"/>
    <x v="5"/>
  </r>
  <r>
    <x v="0"/>
    <x v="1"/>
    <n v="25"/>
    <n v="38870.97"/>
    <n v="3296"/>
    <n v="0"/>
    <d v="2020-07-26T00:00:00"/>
    <x v="40"/>
    <x v="10"/>
    <x v="1"/>
    <x v="1"/>
    <x v="0"/>
    <x v="0"/>
  </r>
  <r>
    <x v="12"/>
    <x v="2"/>
    <n v="44"/>
    <n v="8310922.3700000001"/>
    <n v="1129244"/>
    <n v="0"/>
    <d v="2018-12-02T00:00:00"/>
    <x v="38"/>
    <x v="8"/>
    <x v="2"/>
    <x v="1"/>
    <x v="12"/>
    <x v="2"/>
  </r>
  <r>
    <x v="1"/>
    <x v="1"/>
    <n v="9"/>
    <n v="1487473.95"/>
    <n v="133808"/>
    <n v="0"/>
    <d v="2020-04-05T00:00:00"/>
    <x v="45"/>
    <x v="1"/>
    <x v="1"/>
    <x v="1"/>
    <x v="1"/>
    <x v="1"/>
  </r>
  <r>
    <x v="7"/>
    <x v="1"/>
    <n v="15"/>
    <n v="9641.25"/>
    <n v="9"/>
    <n v="0"/>
    <d v="2020-05-17T00:00:00"/>
    <x v="21"/>
    <x v="5"/>
    <x v="1"/>
    <x v="1"/>
    <x v="7"/>
    <x v="0"/>
  </r>
  <r>
    <x v="11"/>
    <x v="3"/>
    <n v="42"/>
    <n v="106.17"/>
    <n v="1"/>
    <n v="0"/>
    <d v="2019-11-24T00:00:00"/>
    <x v="50"/>
    <x v="8"/>
    <x v="3"/>
    <x v="1"/>
    <x v="11"/>
    <x v="0"/>
  </r>
  <r>
    <x v="10"/>
    <x v="3"/>
    <n v="13"/>
    <n v="42247.79"/>
    <n v="336"/>
    <n v="0"/>
    <d v="2019-05-05T00:00:00"/>
    <x v="4"/>
    <x v="1"/>
    <x v="3"/>
    <x v="1"/>
    <x v="10"/>
    <x v="0"/>
  </r>
  <r>
    <x v="22"/>
    <x v="1"/>
    <n v="50"/>
    <n v="1397658.56"/>
    <n v="368374"/>
    <n v="0"/>
    <d v="2021-01-17T00:00:00"/>
    <x v="14"/>
    <x v="3"/>
    <x v="0"/>
    <x v="0"/>
    <x v="22"/>
    <x v="5"/>
  </r>
  <r>
    <x v="11"/>
    <x v="1"/>
    <n v="42"/>
    <n v="2601.52"/>
    <n v="74"/>
    <n v="0"/>
    <d v="2020-11-22T00:00:00"/>
    <x v="50"/>
    <x v="8"/>
    <x v="1"/>
    <x v="1"/>
    <x v="11"/>
    <x v="0"/>
  </r>
  <r>
    <x v="0"/>
    <x v="3"/>
    <n v="17"/>
    <n v="38036"/>
    <n v="3546"/>
    <n v="0"/>
    <d v="2019-06-02T00:00:00"/>
    <x v="20"/>
    <x v="5"/>
    <x v="3"/>
    <x v="1"/>
    <x v="0"/>
    <x v="0"/>
  </r>
  <r>
    <x v="20"/>
    <x v="1"/>
    <n v="11"/>
    <n v="5972.33"/>
    <n v="86"/>
    <n v="0"/>
    <d v="2020-04-19T00:00:00"/>
    <x v="1"/>
    <x v="1"/>
    <x v="1"/>
    <x v="1"/>
    <x v="20"/>
    <x v="0"/>
  </r>
  <r>
    <x v="13"/>
    <x v="3"/>
    <n v="16"/>
    <n v="1241.75"/>
    <n v="28"/>
    <n v="0"/>
    <d v="2019-05-26T00:00:00"/>
    <x v="6"/>
    <x v="5"/>
    <x v="3"/>
    <x v="1"/>
    <x v="13"/>
    <x v="0"/>
  </r>
  <r>
    <x v="0"/>
    <x v="3"/>
    <n v="40"/>
    <n v="43959.07"/>
    <n v="3654"/>
    <n v="0"/>
    <d v="2019-11-10T00:00:00"/>
    <x v="11"/>
    <x v="8"/>
    <x v="3"/>
    <x v="1"/>
    <x v="0"/>
    <x v="0"/>
  </r>
  <r>
    <x v="7"/>
    <x v="2"/>
    <n v="32"/>
    <n v="8775"/>
    <n v="10"/>
    <n v="0"/>
    <d v="2018-09-09T00:00:00"/>
    <x v="32"/>
    <x v="6"/>
    <x v="2"/>
    <x v="1"/>
    <x v="7"/>
    <x v="0"/>
  </r>
  <r>
    <x v="18"/>
    <x v="3"/>
    <n v="21"/>
    <n v="182661.89"/>
    <n v="33800"/>
    <n v="0"/>
    <d v="2019-06-30T00:00:00"/>
    <x v="31"/>
    <x v="7"/>
    <x v="3"/>
    <x v="1"/>
    <x v="18"/>
    <x v="0"/>
  </r>
  <r>
    <x v="7"/>
    <x v="2"/>
    <n v="16"/>
    <n v="-607.09"/>
    <n v="-1"/>
    <n v="0"/>
    <d v="2018-05-20T00:00:00"/>
    <x v="21"/>
    <x v="5"/>
    <x v="2"/>
    <x v="1"/>
    <x v="7"/>
    <x v="0"/>
  </r>
  <r>
    <x v="18"/>
    <x v="2"/>
    <n v="13"/>
    <n v="35019.99"/>
    <n v="5007"/>
    <n v="0"/>
    <d v="2018-04-29T00:00:00"/>
    <x v="47"/>
    <x v="1"/>
    <x v="2"/>
    <x v="1"/>
    <x v="18"/>
    <x v="0"/>
  </r>
  <r>
    <x v="12"/>
    <x v="2"/>
    <n v="12"/>
    <n v="16814091.100000001"/>
    <n v="2000945"/>
    <n v="0"/>
    <d v="2018-04-22T00:00:00"/>
    <x v="1"/>
    <x v="1"/>
    <x v="2"/>
    <x v="1"/>
    <x v="12"/>
    <x v="2"/>
  </r>
  <r>
    <x v="2"/>
    <x v="3"/>
    <n v="36"/>
    <n v="20"/>
    <n v="-8"/>
    <n v="0"/>
    <d v="2019-10-13T00:00:00"/>
    <x v="5"/>
    <x v="4"/>
    <x v="3"/>
    <x v="1"/>
    <x v="2"/>
    <x v="0"/>
  </r>
  <r>
    <x v="2"/>
    <x v="3"/>
    <n v="28"/>
    <n v="2084.1"/>
    <n v="348"/>
    <n v="0"/>
    <d v="2019-08-18T00:00:00"/>
    <x v="30"/>
    <x v="11"/>
    <x v="3"/>
    <x v="1"/>
    <x v="2"/>
    <x v="0"/>
  </r>
  <r>
    <x v="0"/>
    <x v="2"/>
    <n v="31"/>
    <n v="55791.67"/>
    <n v="5368"/>
    <n v="0"/>
    <d v="2018-09-02T00:00:00"/>
    <x v="23"/>
    <x v="11"/>
    <x v="2"/>
    <x v="1"/>
    <x v="0"/>
    <x v="0"/>
  </r>
  <r>
    <x v="1"/>
    <x v="0"/>
    <n v="1"/>
    <n v="2086559.42"/>
    <n v="155048"/>
    <n v="713018"/>
    <d v="2021-02-07T00:00:00"/>
    <x v="29"/>
    <x v="0"/>
    <x v="0"/>
    <x v="0"/>
    <x v="1"/>
    <x v="1"/>
  </r>
  <r>
    <x v="6"/>
    <x v="0"/>
    <n v="3"/>
    <n v="187.42"/>
    <n v="1"/>
    <n v="10288"/>
    <d v="2021-02-21T00:00:00"/>
    <x v="27"/>
    <x v="0"/>
    <x v="0"/>
    <x v="0"/>
    <x v="6"/>
    <x v="0"/>
  </r>
  <r>
    <x v="4"/>
    <x v="1"/>
    <n v="52"/>
    <n v="21781.15"/>
    <n v="3832"/>
    <n v="12053"/>
    <d v="2021-01-31T00:00:00"/>
    <x v="24"/>
    <x v="3"/>
    <x v="0"/>
    <x v="0"/>
    <x v="4"/>
    <x v="0"/>
  </r>
  <r>
    <x v="1"/>
    <x v="2"/>
    <n v="50"/>
    <n v="1357656.31"/>
    <n v="114076"/>
    <n v="0"/>
    <d v="2019-01-13T00:00:00"/>
    <x v="9"/>
    <x v="3"/>
    <x v="3"/>
    <x v="0"/>
    <x v="1"/>
    <x v="1"/>
  </r>
  <r>
    <x v="22"/>
    <x v="2"/>
    <n v="23"/>
    <n v="794400.79"/>
    <n v="253763"/>
    <n v="0"/>
    <d v="2018-07-08T00:00:00"/>
    <x v="25"/>
    <x v="10"/>
    <x v="2"/>
    <x v="1"/>
    <x v="22"/>
    <x v="5"/>
  </r>
  <r>
    <x v="21"/>
    <x v="2"/>
    <n v="34"/>
    <n v="12432.77"/>
    <n v="4387"/>
    <n v="0"/>
    <d v="2018-09-23T00:00:00"/>
    <x v="51"/>
    <x v="6"/>
    <x v="2"/>
    <x v="1"/>
    <x v="21"/>
    <x v="0"/>
  </r>
  <r>
    <x v="2"/>
    <x v="3"/>
    <n v="52"/>
    <n v="0"/>
    <n v="0"/>
    <n v="0"/>
    <d v="2020-02-02T00:00:00"/>
    <x v="24"/>
    <x v="3"/>
    <x v="1"/>
    <x v="0"/>
    <x v="2"/>
    <x v="0"/>
  </r>
  <r>
    <x v="0"/>
    <x v="3"/>
    <n v="36"/>
    <n v="48075.6"/>
    <n v="4277"/>
    <n v="0"/>
    <d v="2019-10-13T00:00:00"/>
    <x v="5"/>
    <x v="4"/>
    <x v="3"/>
    <x v="1"/>
    <x v="0"/>
    <x v="0"/>
  </r>
  <r>
    <x v="9"/>
    <x v="1"/>
    <n v="49"/>
    <n v="0"/>
    <n v="0"/>
    <n v="0"/>
    <d v="2021-01-10T00:00:00"/>
    <x v="9"/>
    <x v="3"/>
    <x v="0"/>
    <x v="0"/>
    <x v="9"/>
    <x v="0"/>
  </r>
  <r>
    <x v="0"/>
    <x v="1"/>
    <n v="44"/>
    <n v="38820.32"/>
    <n v="3249"/>
    <n v="0"/>
    <d v="2020-12-06T00:00:00"/>
    <x v="35"/>
    <x v="2"/>
    <x v="1"/>
    <x v="1"/>
    <x v="0"/>
    <x v="0"/>
  </r>
  <r>
    <x v="12"/>
    <x v="1"/>
    <n v="48"/>
    <n v="11077730.289999999"/>
    <n v="1070574"/>
    <n v="0"/>
    <d v="2021-01-03T00:00:00"/>
    <x v="3"/>
    <x v="3"/>
    <x v="0"/>
    <x v="0"/>
    <x v="12"/>
    <x v="2"/>
  </r>
  <r>
    <x v="20"/>
    <x v="3"/>
    <n v="48"/>
    <n v="5110.6899999999996"/>
    <n v="72"/>
    <n v="0"/>
    <d v="2020-01-05T00:00:00"/>
    <x v="3"/>
    <x v="3"/>
    <x v="1"/>
    <x v="0"/>
    <x v="20"/>
    <x v="0"/>
  </r>
  <r>
    <x v="1"/>
    <x v="2"/>
    <n v="22"/>
    <n v="1467093.66"/>
    <n v="118554"/>
    <n v="0"/>
    <d v="2018-07-01T00:00:00"/>
    <x v="31"/>
    <x v="7"/>
    <x v="2"/>
    <x v="1"/>
    <x v="1"/>
    <x v="1"/>
  </r>
  <r>
    <x v="12"/>
    <x v="2"/>
    <n v="24"/>
    <n v="18271612.59"/>
    <n v="1904030"/>
    <n v="0"/>
    <d v="2018-07-15T00:00:00"/>
    <x v="17"/>
    <x v="10"/>
    <x v="2"/>
    <x v="1"/>
    <x v="12"/>
    <x v="2"/>
  </r>
  <r>
    <x v="22"/>
    <x v="2"/>
    <n v="5"/>
    <n v="793958.53"/>
    <n v="254472"/>
    <n v="0"/>
    <d v="2018-03-04T00:00:00"/>
    <x v="0"/>
    <x v="0"/>
    <x v="2"/>
    <x v="0"/>
    <x v="22"/>
    <x v="5"/>
  </r>
  <r>
    <x v="6"/>
    <x v="1"/>
    <n v="32"/>
    <n v="362.51"/>
    <n v="5"/>
    <n v="0"/>
    <d v="2020-09-13T00:00:00"/>
    <x v="37"/>
    <x v="6"/>
    <x v="1"/>
    <x v="1"/>
    <x v="6"/>
    <x v="0"/>
  </r>
  <r>
    <x v="18"/>
    <x v="2"/>
    <n v="4"/>
    <n v="13641.52"/>
    <n v="2292"/>
    <n v="0"/>
    <d v="2018-02-25T00:00:00"/>
    <x v="27"/>
    <x v="0"/>
    <x v="2"/>
    <x v="0"/>
    <x v="18"/>
    <x v="0"/>
  </r>
  <r>
    <x v="13"/>
    <x v="3"/>
    <n v="47"/>
    <n v="199.22"/>
    <n v="4"/>
    <n v="0"/>
    <d v="2019-12-29T00:00:00"/>
    <x v="2"/>
    <x v="2"/>
    <x v="3"/>
    <x v="1"/>
    <x v="13"/>
    <x v="0"/>
  </r>
  <r>
    <x v="18"/>
    <x v="2"/>
    <n v="37"/>
    <n v="40913.96"/>
    <n v="6503"/>
    <n v="0"/>
    <d v="2018-10-14T00:00:00"/>
    <x v="5"/>
    <x v="4"/>
    <x v="2"/>
    <x v="1"/>
    <x v="18"/>
    <x v="0"/>
  </r>
  <r>
    <x v="23"/>
    <x v="3"/>
    <n v="14"/>
    <n v="155885.51999999999"/>
    <n v="52788"/>
    <n v="0"/>
    <d v="2019-05-12T00:00:00"/>
    <x v="48"/>
    <x v="5"/>
    <x v="3"/>
    <x v="1"/>
    <x v="23"/>
    <x v="0"/>
  </r>
  <r>
    <x v="5"/>
    <x v="2"/>
    <n v="26"/>
    <n v="7531.99"/>
    <n v="295"/>
    <n v="0"/>
    <d v="2018-07-29T00:00:00"/>
    <x v="40"/>
    <x v="10"/>
    <x v="2"/>
    <x v="1"/>
    <x v="5"/>
    <x v="0"/>
  </r>
  <r>
    <x v="12"/>
    <x v="2"/>
    <n v="47"/>
    <n v="7594166.7000000002"/>
    <n v="1032506"/>
    <n v="0"/>
    <d v="2018-12-23T00:00:00"/>
    <x v="46"/>
    <x v="2"/>
    <x v="2"/>
    <x v="1"/>
    <x v="12"/>
    <x v="2"/>
  </r>
  <r>
    <x v="15"/>
    <x v="3"/>
    <n v="2"/>
    <n v="1884630.41"/>
    <n v="644760"/>
    <n v="0"/>
    <d v="2019-02-17T00:00:00"/>
    <x v="34"/>
    <x v="0"/>
    <x v="3"/>
    <x v="0"/>
    <x v="15"/>
    <x v="3"/>
  </r>
  <r>
    <x v="22"/>
    <x v="1"/>
    <n v="22"/>
    <n v="1142124.93"/>
    <n v="386262"/>
    <n v="0"/>
    <d v="2020-07-05T00:00:00"/>
    <x v="25"/>
    <x v="10"/>
    <x v="1"/>
    <x v="1"/>
    <x v="22"/>
    <x v="5"/>
  </r>
  <r>
    <x v="6"/>
    <x v="3"/>
    <n v="27"/>
    <n v="172.37"/>
    <n v="6"/>
    <n v="0"/>
    <d v="2019-08-11T00:00:00"/>
    <x v="28"/>
    <x v="11"/>
    <x v="3"/>
    <x v="1"/>
    <x v="6"/>
    <x v="0"/>
  </r>
  <r>
    <x v="14"/>
    <x v="3"/>
    <n v="18"/>
    <n v="116123.96"/>
    <n v="11045"/>
    <n v="0"/>
    <d v="2019-06-09T00:00:00"/>
    <x v="8"/>
    <x v="7"/>
    <x v="3"/>
    <x v="1"/>
    <x v="14"/>
    <x v="0"/>
  </r>
  <r>
    <x v="1"/>
    <x v="1"/>
    <n v="38"/>
    <n v="2131080.5099999998"/>
    <n v="163467"/>
    <n v="0"/>
    <d v="2020-10-25T00:00:00"/>
    <x v="49"/>
    <x v="4"/>
    <x v="1"/>
    <x v="1"/>
    <x v="1"/>
    <x v="1"/>
  </r>
  <r>
    <x v="28"/>
    <x v="1"/>
    <n v="36"/>
    <n v="182.96"/>
    <n v="4"/>
    <n v="0"/>
    <d v="2020-10-11T00:00:00"/>
    <x v="5"/>
    <x v="4"/>
    <x v="1"/>
    <x v="1"/>
    <x v="17"/>
    <x v="0"/>
  </r>
  <r>
    <x v="3"/>
    <x v="2"/>
    <n v="6"/>
    <n v="3410.09"/>
    <n v="382"/>
    <n v="0"/>
    <d v="2018-03-11T00:00:00"/>
    <x v="39"/>
    <x v="9"/>
    <x v="2"/>
    <x v="1"/>
    <x v="3"/>
    <x v="0"/>
  </r>
  <r>
    <x v="23"/>
    <x v="1"/>
    <n v="21"/>
    <n v="288903.64"/>
    <n v="93548"/>
    <n v="0"/>
    <d v="2020-06-28T00:00:00"/>
    <x v="31"/>
    <x v="7"/>
    <x v="1"/>
    <x v="1"/>
    <x v="23"/>
    <x v="0"/>
  </r>
  <r>
    <x v="5"/>
    <x v="1"/>
    <n v="32"/>
    <n v="4539.51"/>
    <n v="173"/>
    <n v="0"/>
    <d v="2020-09-13T00:00:00"/>
    <x v="37"/>
    <x v="6"/>
    <x v="1"/>
    <x v="1"/>
    <x v="5"/>
    <x v="0"/>
  </r>
  <r>
    <x v="19"/>
    <x v="2"/>
    <n v="24"/>
    <n v="2705897.39"/>
    <n v="683675"/>
    <n v="0"/>
    <d v="2018-07-15T00:00:00"/>
    <x v="17"/>
    <x v="10"/>
    <x v="2"/>
    <x v="1"/>
    <x v="19"/>
    <x v="4"/>
  </r>
  <r>
    <x v="8"/>
    <x v="3"/>
    <n v="17"/>
    <n v="0"/>
    <n v="0"/>
    <n v="0"/>
    <d v="2019-06-02T00:00:00"/>
    <x v="20"/>
    <x v="5"/>
    <x v="3"/>
    <x v="1"/>
    <x v="8"/>
    <x v="0"/>
  </r>
  <r>
    <x v="1"/>
    <x v="1"/>
    <n v="33"/>
    <n v="2191589.3199999998"/>
    <n v="165303"/>
    <n v="0"/>
    <d v="2020-09-20T00:00:00"/>
    <x v="51"/>
    <x v="6"/>
    <x v="1"/>
    <x v="1"/>
    <x v="1"/>
    <x v="1"/>
  </r>
  <r>
    <x v="28"/>
    <x v="1"/>
    <n v="18"/>
    <n v="314.86"/>
    <n v="7"/>
    <n v="0"/>
    <d v="2020-06-07T00:00:00"/>
    <x v="8"/>
    <x v="7"/>
    <x v="1"/>
    <x v="1"/>
    <x v="17"/>
    <x v="0"/>
  </r>
  <r>
    <x v="20"/>
    <x v="2"/>
    <n v="15"/>
    <n v="19035.5"/>
    <n v="310"/>
    <n v="0"/>
    <d v="2018-05-13T00:00:00"/>
    <x v="48"/>
    <x v="5"/>
    <x v="2"/>
    <x v="1"/>
    <x v="20"/>
    <x v="0"/>
  </r>
  <r>
    <x v="5"/>
    <x v="3"/>
    <n v="39"/>
    <n v="4814.6000000000004"/>
    <n v="197"/>
    <n v="0"/>
    <d v="2019-11-03T00:00:00"/>
    <x v="44"/>
    <x v="4"/>
    <x v="3"/>
    <x v="1"/>
    <x v="5"/>
    <x v="0"/>
  </r>
  <r>
    <x v="5"/>
    <x v="3"/>
    <n v="14"/>
    <n v="2561.66"/>
    <n v="83"/>
    <n v="0"/>
    <d v="2019-05-12T00:00:00"/>
    <x v="48"/>
    <x v="5"/>
    <x v="3"/>
    <x v="1"/>
    <x v="5"/>
    <x v="0"/>
  </r>
  <r>
    <x v="11"/>
    <x v="0"/>
    <n v="2"/>
    <n v="5449.06"/>
    <n v="48"/>
    <n v="1681"/>
    <d v="2021-02-14T00:00:00"/>
    <x v="34"/>
    <x v="0"/>
    <x v="0"/>
    <x v="0"/>
    <x v="11"/>
    <x v="0"/>
  </r>
  <r>
    <x v="20"/>
    <x v="2"/>
    <n v="47"/>
    <n v="6597.68"/>
    <n v="90"/>
    <n v="0"/>
    <d v="2018-12-23T00:00:00"/>
    <x v="46"/>
    <x v="2"/>
    <x v="2"/>
    <x v="1"/>
    <x v="20"/>
    <x v="0"/>
  </r>
  <r>
    <x v="0"/>
    <x v="4"/>
    <n v="49"/>
    <n v="41674.980000000003"/>
    <n v="4213"/>
    <n v="0"/>
    <d v="2018-01-07T00:00:00"/>
    <x v="3"/>
    <x v="3"/>
    <x v="2"/>
    <x v="0"/>
    <x v="0"/>
    <x v="0"/>
  </r>
  <r>
    <x v="22"/>
    <x v="1"/>
    <n v="5"/>
    <n v="938322.54"/>
    <n v="307515"/>
    <n v="0"/>
    <d v="2020-03-08T00:00:00"/>
    <x v="39"/>
    <x v="9"/>
    <x v="1"/>
    <x v="1"/>
    <x v="22"/>
    <x v="5"/>
  </r>
  <r>
    <x v="3"/>
    <x v="1"/>
    <n v="28"/>
    <n v="33923.730000000003"/>
    <n v="4014"/>
    <n v="0"/>
    <d v="2020-08-16T00:00:00"/>
    <x v="30"/>
    <x v="11"/>
    <x v="1"/>
    <x v="1"/>
    <x v="3"/>
    <x v="0"/>
  </r>
  <r>
    <x v="7"/>
    <x v="3"/>
    <n v="43"/>
    <n v="0"/>
    <n v="0"/>
    <n v="0"/>
    <d v="2019-12-01T00:00:00"/>
    <x v="38"/>
    <x v="8"/>
    <x v="3"/>
    <x v="1"/>
    <x v="7"/>
    <x v="0"/>
  </r>
  <r>
    <x v="3"/>
    <x v="1"/>
    <n v="25"/>
    <n v="17744.97"/>
    <n v="1118"/>
    <n v="0"/>
    <d v="2020-07-26T00:00:00"/>
    <x v="40"/>
    <x v="10"/>
    <x v="1"/>
    <x v="1"/>
    <x v="3"/>
    <x v="0"/>
  </r>
  <r>
    <x v="4"/>
    <x v="1"/>
    <n v="32"/>
    <n v="68323.59"/>
    <n v="13062"/>
    <n v="0"/>
    <d v="2020-09-13T00:00:00"/>
    <x v="37"/>
    <x v="6"/>
    <x v="1"/>
    <x v="1"/>
    <x v="4"/>
    <x v="0"/>
  </r>
  <r>
    <x v="5"/>
    <x v="1"/>
    <n v="2"/>
    <n v="3441.84"/>
    <n v="102"/>
    <n v="0"/>
    <d v="2020-02-16T00:00:00"/>
    <x v="34"/>
    <x v="0"/>
    <x v="1"/>
    <x v="0"/>
    <x v="5"/>
    <x v="0"/>
  </r>
  <r>
    <x v="22"/>
    <x v="3"/>
    <n v="31"/>
    <n v="805312.39"/>
    <n v="252538"/>
    <n v="0"/>
    <d v="2019-09-08T00:00:00"/>
    <x v="32"/>
    <x v="6"/>
    <x v="3"/>
    <x v="1"/>
    <x v="22"/>
    <x v="5"/>
  </r>
  <r>
    <x v="20"/>
    <x v="3"/>
    <n v="9"/>
    <n v="3941.22"/>
    <n v="54"/>
    <n v="0"/>
    <d v="2019-04-07T00:00:00"/>
    <x v="45"/>
    <x v="1"/>
    <x v="3"/>
    <x v="1"/>
    <x v="20"/>
    <x v="0"/>
  </r>
  <r>
    <x v="19"/>
    <x v="3"/>
    <n v="52"/>
    <n v="1105426.45"/>
    <n v="279406"/>
    <n v="0"/>
    <d v="2020-02-02T00:00:00"/>
    <x v="24"/>
    <x v="3"/>
    <x v="1"/>
    <x v="0"/>
    <x v="19"/>
    <x v="4"/>
  </r>
  <r>
    <x v="2"/>
    <x v="3"/>
    <n v="41"/>
    <n v="0"/>
    <n v="0"/>
    <n v="0"/>
    <d v="2019-11-17T00:00:00"/>
    <x v="41"/>
    <x v="8"/>
    <x v="3"/>
    <x v="1"/>
    <x v="2"/>
    <x v="0"/>
  </r>
  <r>
    <x v="25"/>
    <x v="2"/>
    <n v="2"/>
    <n v="824.89"/>
    <n v="11"/>
    <n v="0"/>
    <d v="2018-02-11T00:00:00"/>
    <x v="29"/>
    <x v="0"/>
    <x v="2"/>
    <x v="0"/>
    <x v="25"/>
    <x v="0"/>
  </r>
  <r>
    <x v="10"/>
    <x v="1"/>
    <n v="44"/>
    <n v="0"/>
    <n v="0"/>
    <n v="0"/>
    <d v="2020-12-06T00:00:00"/>
    <x v="35"/>
    <x v="2"/>
    <x v="1"/>
    <x v="1"/>
    <x v="10"/>
    <x v="0"/>
  </r>
  <r>
    <x v="6"/>
    <x v="2"/>
    <n v="18"/>
    <n v="210"/>
    <n v="1"/>
    <n v="0"/>
    <d v="2018-06-03T00:00:00"/>
    <x v="20"/>
    <x v="5"/>
    <x v="2"/>
    <x v="1"/>
    <x v="6"/>
    <x v="0"/>
  </r>
  <r>
    <x v="13"/>
    <x v="1"/>
    <n v="46"/>
    <n v="14035.52"/>
    <n v="202"/>
    <n v="0"/>
    <d v="2020-12-20T00:00:00"/>
    <x v="46"/>
    <x v="2"/>
    <x v="1"/>
    <x v="1"/>
    <x v="13"/>
    <x v="0"/>
  </r>
  <r>
    <x v="12"/>
    <x v="1"/>
    <n v="23"/>
    <n v="22804667.379999999"/>
    <n v="2297550"/>
    <n v="0"/>
    <d v="2020-07-12T00:00:00"/>
    <x v="17"/>
    <x v="10"/>
    <x v="1"/>
    <x v="1"/>
    <x v="12"/>
    <x v="2"/>
  </r>
  <r>
    <x v="11"/>
    <x v="1"/>
    <n v="25"/>
    <n v="85212.41"/>
    <n v="894"/>
    <n v="0"/>
    <d v="2020-07-26T00:00:00"/>
    <x v="40"/>
    <x v="10"/>
    <x v="1"/>
    <x v="1"/>
    <x v="11"/>
    <x v="0"/>
  </r>
  <r>
    <x v="1"/>
    <x v="1"/>
    <n v="2"/>
    <n v="1323137.82"/>
    <n v="122398"/>
    <n v="0"/>
    <d v="2020-02-16T00:00:00"/>
    <x v="34"/>
    <x v="0"/>
    <x v="1"/>
    <x v="0"/>
    <x v="1"/>
    <x v="1"/>
  </r>
  <r>
    <x v="3"/>
    <x v="2"/>
    <n v="41"/>
    <n v="6472.73"/>
    <n v="440"/>
    <n v="0"/>
    <d v="2018-11-11T00:00:00"/>
    <x v="11"/>
    <x v="8"/>
    <x v="2"/>
    <x v="1"/>
    <x v="3"/>
    <x v="0"/>
  </r>
  <r>
    <x v="19"/>
    <x v="2"/>
    <n v="7"/>
    <n v="1441454.4"/>
    <n v="338977"/>
    <n v="0"/>
    <d v="2018-03-18T00:00:00"/>
    <x v="16"/>
    <x v="9"/>
    <x v="2"/>
    <x v="1"/>
    <x v="19"/>
    <x v="4"/>
  </r>
  <r>
    <x v="6"/>
    <x v="3"/>
    <n v="5"/>
    <n v="375"/>
    <n v="3"/>
    <n v="0"/>
    <d v="2019-03-10T00:00:00"/>
    <x v="39"/>
    <x v="9"/>
    <x v="3"/>
    <x v="1"/>
    <x v="6"/>
    <x v="0"/>
  </r>
  <r>
    <x v="19"/>
    <x v="3"/>
    <n v="16"/>
    <n v="3303686.44"/>
    <n v="776524"/>
    <n v="0"/>
    <d v="2019-05-26T00:00:00"/>
    <x v="6"/>
    <x v="5"/>
    <x v="3"/>
    <x v="1"/>
    <x v="19"/>
    <x v="4"/>
  </r>
  <r>
    <x v="18"/>
    <x v="1"/>
    <n v="17"/>
    <n v="361184.47"/>
    <n v="71371"/>
    <n v="0"/>
    <d v="2020-05-31T00:00:00"/>
    <x v="20"/>
    <x v="5"/>
    <x v="1"/>
    <x v="1"/>
    <x v="18"/>
    <x v="0"/>
  </r>
  <r>
    <x v="18"/>
    <x v="3"/>
    <n v="28"/>
    <n v="231842.31"/>
    <n v="48381"/>
    <n v="0"/>
    <d v="2019-08-18T00:00:00"/>
    <x v="30"/>
    <x v="11"/>
    <x v="3"/>
    <x v="1"/>
    <x v="18"/>
    <x v="0"/>
  </r>
  <r>
    <x v="22"/>
    <x v="1"/>
    <n v="52"/>
    <n v="1287768.6200000001"/>
    <n v="344533"/>
    <n v="1989760"/>
    <d v="2021-01-31T00:00:00"/>
    <x v="24"/>
    <x v="3"/>
    <x v="0"/>
    <x v="0"/>
    <x v="22"/>
    <x v="5"/>
  </r>
  <r>
    <x v="19"/>
    <x v="3"/>
    <n v="30"/>
    <n v="2367280.5099999998"/>
    <n v="574308"/>
    <n v="0"/>
    <d v="2019-09-01T00:00:00"/>
    <x v="23"/>
    <x v="11"/>
    <x v="3"/>
    <x v="1"/>
    <x v="19"/>
    <x v="4"/>
  </r>
  <r>
    <x v="8"/>
    <x v="2"/>
    <n v="37"/>
    <n v="0"/>
    <n v="0"/>
    <n v="0"/>
    <d v="2018-10-14T00:00:00"/>
    <x v="5"/>
    <x v="4"/>
    <x v="2"/>
    <x v="1"/>
    <x v="8"/>
    <x v="0"/>
  </r>
  <r>
    <x v="25"/>
    <x v="1"/>
    <n v="6"/>
    <n v="0"/>
    <n v="0"/>
    <n v="0"/>
    <d v="2020-03-15T00:00:00"/>
    <x v="16"/>
    <x v="9"/>
    <x v="1"/>
    <x v="1"/>
    <x v="25"/>
    <x v="0"/>
  </r>
  <r>
    <x v="13"/>
    <x v="1"/>
    <n v="3"/>
    <n v="1014.42"/>
    <n v="13"/>
    <n v="0"/>
    <d v="2020-02-23T00:00:00"/>
    <x v="27"/>
    <x v="0"/>
    <x v="1"/>
    <x v="0"/>
    <x v="13"/>
    <x v="0"/>
  </r>
  <r>
    <x v="13"/>
    <x v="3"/>
    <n v="51"/>
    <n v="1962.55"/>
    <n v="19"/>
    <n v="0"/>
    <d v="2020-01-26T00:00:00"/>
    <x v="19"/>
    <x v="3"/>
    <x v="1"/>
    <x v="0"/>
    <x v="13"/>
    <x v="0"/>
  </r>
  <r>
    <x v="13"/>
    <x v="2"/>
    <n v="24"/>
    <n v="2807.27"/>
    <n v="35"/>
    <n v="0"/>
    <d v="2018-07-15T00:00:00"/>
    <x v="17"/>
    <x v="10"/>
    <x v="2"/>
    <x v="1"/>
    <x v="13"/>
    <x v="0"/>
  </r>
  <r>
    <x v="6"/>
    <x v="1"/>
    <n v="38"/>
    <n v="437"/>
    <n v="4"/>
    <n v="0"/>
    <d v="2020-10-25T00:00:00"/>
    <x v="49"/>
    <x v="4"/>
    <x v="1"/>
    <x v="1"/>
    <x v="6"/>
    <x v="0"/>
  </r>
  <r>
    <x v="15"/>
    <x v="3"/>
    <n v="30"/>
    <n v="2823532.18"/>
    <n v="869849"/>
    <n v="0"/>
    <d v="2019-09-01T00:00:00"/>
    <x v="23"/>
    <x v="11"/>
    <x v="3"/>
    <x v="1"/>
    <x v="15"/>
    <x v="3"/>
  </r>
  <r>
    <x v="16"/>
    <x v="3"/>
    <n v="17"/>
    <n v="180"/>
    <n v="1"/>
    <n v="0"/>
    <d v="2019-06-02T00:00:00"/>
    <x v="20"/>
    <x v="5"/>
    <x v="3"/>
    <x v="1"/>
    <x v="16"/>
    <x v="0"/>
  </r>
  <r>
    <x v="20"/>
    <x v="1"/>
    <n v="15"/>
    <n v="4626.47"/>
    <n v="66"/>
    <n v="0"/>
    <d v="2020-05-17T00:00:00"/>
    <x v="21"/>
    <x v="5"/>
    <x v="1"/>
    <x v="1"/>
    <x v="20"/>
    <x v="0"/>
  </r>
  <r>
    <x v="21"/>
    <x v="1"/>
    <n v="27"/>
    <n v="35125.17"/>
    <n v="7292"/>
    <n v="0"/>
    <d v="2020-08-09T00:00:00"/>
    <x v="28"/>
    <x v="11"/>
    <x v="1"/>
    <x v="1"/>
    <x v="21"/>
    <x v="0"/>
  </r>
  <r>
    <x v="20"/>
    <x v="1"/>
    <n v="32"/>
    <n v="6132.31"/>
    <n v="85"/>
    <n v="0"/>
    <d v="2020-09-13T00:00:00"/>
    <x v="37"/>
    <x v="6"/>
    <x v="1"/>
    <x v="1"/>
    <x v="20"/>
    <x v="0"/>
  </r>
  <r>
    <x v="6"/>
    <x v="1"/>
    <n v="22"/>
    <n v="-616.74"/>
    <n v="-4"/>
    <n v="0"/>
    <d v="2020-07-05T00:00:00"/>
    <x v="25"/>
    <x v="10"/>
    <x v="1"/>
    <x v="1"/>
    <x v="6"/>
    <x v="0"/>
  </r>
  <r>
    <x v="15"/>
    <x v="3"/>
    <n v="32"/>
    <n v="2656648.66"/>
    <n v="743464"/>
    <n v="0"/>
    <d v="2019-09-15T00:00:00"/>
    <x v="37"/>
    <x v="6"/>
    <x v="3"/>
    <x v="1"/>
    <x v="15"/>
    <x v="3"/>
  </r>
  <r>
    <x v="21"/>
    <x v="1"/>
    <n v="31"/>
    <n v="38374.89"/>
    <n v="7138"/>
    <n v="0"/>
    <d v="2020-09-06T00:00:00"/>
    <x v="32"/>
    <x v="6"/>
    <x v="1"/>
    <x v="1"/>
    <x v="21"/>
    <x v="0"/>
  </r>
  <r>
    <x v="10"/>
    <x v="1"/>
    <n v="15"/>
    <n v="524.70000000000005"/>
    <n v="16"/>
    <n v="0"/>
    <d v="2020-05-17T00:00:00"/>
    <x v="21"/>
    <x v="5"/>
    <x v="1"/>
    <x v="1"/>
    <x v="10"/>
    <x v="0"/>
  </r>
  <r>
    <x v="19"/>
    <x v="1"/>
    <n v="31"/>
    <n v="2804200.87"/>
    <n v="605359"/>
    <n v="0"/>
    <d v="2020-09-06T00:00:00"/>
    <x v="32"/>
    <x v="6"/>
    <x v="1"/>
    <x v="1"/>
    <x v="19"/>
    <x v="4"/>
  </r>
  <r>
    <x v="4"/>
    <x v="3"/>
    <n v="49"/>
    <n v="3348.25"/>
    <n v="677"/>
    <n v="0"/>
    <d v="2020-01-12T00:00:00"/>
    <x v="9"/>
    <x v="3"/>
    <x v="1"/>
    <x v="0"/>
    <x v="4"/>
    <x v="0"/>
  </r>
  <r>
    <x v="15"/>
    <x v="2"/>
    <n v="4"/>
    <n v="2350524.2799999998"/>
    <n v="786840"/>
    <n v="0"/>
    <d v="2018-02-25T00:00:00"/>
    <x v="27"/>
    <x v="0"/>
    <x v="2"/>
    <x v="0"/>
    <x v="15"/>
    <x v="3"/>
  </r>
  <r>
    <x v="20"/>
    <x v="1"/>
    <n v="12"/>
    <n v="4102.67"/>
    <n v="59"/>
    <n v="0"/>
    <d v="2020-04-26T00:00:00"/>
    <x v="47"/>
    <x v="1"/>
    <x v="1"/>
    <x v="1"/>
    <x v="20"/>
    <x v="0"/>
  </r>
  <r>
    <x v="1"/>
    <x v="1"/>
    <n v="41"/>
    <n v="2224293.96"/>
    <n v="172054"/>
    <n v="0"/>
    <d v="2020-11-15T00:00:00"/>
    <x v="41"/>
    <x v="8"/>
    <x v="1"/>
    <x v="1"/>
    <x v="1"/>
    <x v="1"/>
  </r>
  <r>
    <x v="2"/>
    <x v="1"/>
    <n v="6"/>
    <n v="488.88"/>
    <n v="108"/>
    <n v="0"/>
    <d v="2020-03-15T00:00:00"/>
    <x v="16"/>
    <x v="9"/>
    <x v="1"/>
    <x v="1"/>
    <x v="2"/>
    <x v="0"/>
  </r>
  <r>
    <x v="2"/>
    <x v="1"/>
    <n v="27"/>
    <n v="683.6"/>
    <n v="136"/>
    <n v="0"/>
    <d v="2020-08-09T00:00:00"/>
    <x v="28"/>
    <x v="11"/>
    <x v="1"/>
    <x v="1"/>
    <x v="2"/>
    <x v="0"/>
  </r>
  <r>
    <x v="15"/>
    <x v="1"/>
    <n v="5"/>
    <n v="3183943.92"/>
    <n v="963926"/>
    <n v="0"/>
    <d v="2020-03-08T00:00:00"/>
    <x v="39"/>
    <x v="9"/>
    <x v="1"/>
    <x v="1"/>
    <x v="15"/>
    <x v="3"/>
  </r>
  <r>
    <x v="6"/>
    <x v="3"/>
    <n v="7"/>
    <n v="572.86"/>
    <n v="7"/>
    <n v="0"/>
    <d v="2019-03-24T00:00:00"/>
    <x v="36"/>
    <x v="9"/>
    <x v="3"/>
    <x v="1"/>
    <x v="6"/>
    <x v="0"/>
  </r>
  <r>
    <x v="7"/>
    <x v="2"/>
    <n v="41"/>
    <n v="8672.3799999999992"/>
    <n v="10"/>
    <n v="0"/>
    <d v="2018-11-11T00:00:00"/>
    <x v="11"/>
    <x v="8"/>
    <x v="2"/>
    <x v="1"/>
    <x v="7"/>
    <x v="0"/>
  </r>
  <r>
    <x v="13"/>
    <x v="3"/>
    <n v="43"/>
    <n v="1529.77"/>
    <n v="20"/>
    <n v="0"/>
    <d v="2019-12-01T00:00:00"/>
    <x v="38"/>
    <x v="8"/>
    <x v="3"/>
    <x v="1"/>
    <x v="13"/>
    <x v="0"/>
  </r>
  <r>
    <x v="13"/>
    <x v="1"/>
    <n v="30"/>
    <n v="20327.900000000001"/>
    <n v="319"/>
    <n v="0"/>
    <d v="2020-08-30T00:00:00"/>
    <x v="23"/>
    <x v="11"/>
    <x v="1"/>
    <x v="1"/>
    <x v="13"/>
    <x v="0"/>
  </r>
  <r>
    <x v="9"/>
    <x v="3"/>
    <n v="23"/>
    <n v="-6.07"/>
    <n v="-3"/>
    <n v="0"/>
    <d v="2019-07-14T00:00:00"/>
    <x v="17"/>
    <x v="10"/>
    <x v="3"/>
    <x v="1"/>
    <x v="9"/>
    <x v="0"/>
  </r>
  <r>
    <x v="22"/>
    <x v="3"/>
    <n v="12"/>
    <n v="825680.72"/>
    <n v="281167"/>
    <n v="0"/>
    <d v="2019-04-28T00:00:00"/>
    <x v="47"/>
    <x v="1"/>
    <x v="3"/>
    <x v="1"/>
    <x v="22"/>
    <x v="5"/>
  </r>
  <r>
    <x v="2"/>
    <x v="1"/>
    <n v="14"/>
    <n v="0"/>
    <n v="0"/>
    <n v="0"/>
    <d v="2020-05-10T00:00:00"/>
    <x v="48"/>
    <x v="5"/>
    <x v="1"/>
    <x v="1"/>
    <x v="2"/>
    <x v="0"/>
  </r>
  <r>
    <x v="25"/>
    <x v="2"/>
    <n v="37"/>
    <n v="374.95"/>
    <n v="5"/>
    <n v="0"/>
    <d v="2018-10-14T00:00:00"/>
    <x v="5"/>
    <x v="4"/>
    <x v="2"/>
    <x v="1"/>
    <x v="25"/>
    <x v="0"/>
  </r>
  <r>
    <x v="11"/>
    <x v="2"/>
    <n v="17"/>
    <n v="1966.56"/>
    <n v="6"/>
    <n v="0"/>
    <d v="2018-05-27T00:00:00"/>
    <x v="6"/>
    <x v="5"/>
    <x v="2"/>
    <x v="1"/>
    <x v="11"/>
    <x v="0"/>
  </r>
  <r>
    <x v="11"/>
    <x v="2"/>
    <n v="20"/>
    <n v="1137.82"/>
    <n v="4"/>
    <n v="0"/>
    <d v="2018-06-17T00:00:00"/>
    <x v="10"/>
    <x v="7"/>
    <x v="2"/>
    <x v="1"/>
    <x v="11"/>
    <x v="0"/>
  </r>
  <r>
    <x v="14"/>
    <x v="3"/>
    <n v="33"/>
    <n v="57958.01"/>
    <n v="8204"/>
    <n v="0"/>
    <d v="2019-09-22T00:00:00"/>
    <x v="51"/>
    <x v="6"/>
    <x v="3"/>
    <x v="1"/>
    <x v="14"/>
    <x v="0"/>
  </r>
  <r>
    <x v="0"/>
    <x v="2"/>
    <n v="33"/>
    <n v="45825.86"/>
    <n v="4165"/>
    <n v="0"/>
    <d v="2018-09-16T00:00:00"/>
    <x v="37"/>
    <x v="6"/>
    <x v="2"/>
    <x v="1"/>
    <x v="0"/>
    <x v="0"/>
  </r>
  <r>
    <x v="5"/>
    <x v="1"/>
    <n v="7"/>
    <n v="0"/>
    <n v="0"/>
    <n v="0"/>
    <d v="2020-03-22T00:00:00"/>
    <x v="36"/>
    <x v="9"/>
    <x v="1"/>
    <x v="1"/>
    <x v="5"/>
    <x v="0"/>
  </r>
  <r>
    <x v="22"/>
    <x v="3"/>
    <n v="3"/>
    <n v="767899.34"/>
    <n v="250278"/>
    <n v="0"/>
    <d v="2019-02-24T00:00:00"/>
    <x v="27"/>
    <x v="0"/>
    <x v="3"/>
    <x v="0"/>
    <x v="22"/>
    <x v="5"/>
  </r>
  <r>
    <x v="7"/>
    <x v="3"/>
    <n v="12"/>
    <n v="3562.5"/>
    <n v="3"/>
    <n v="0"/>
    <d v="2019-04-28T00:00:00"/>
    <x v="47"/>
    <x v="1"/>
    <x v="3"/>
    <x v="1"/>
    <x v="7"/>
    <x v="0"/>
  </r>
  <r>
    <x v="0"/>
    <x v="1"/>
    <n v="12"/>
    <n v="22528.21"/>
    <n v="1700"/>
    <n v="0"/>
    <d v="2020-04-26T00:00:00"/>
    <x v="47"/>
    <x v="1"/>
    <x v="1"/>
    <x v="1"/>
    <x v="0"/>
    <x v="0"/>
  </r>
  <r>
    <x v="4"/>
    <x v="2"/>
    <n v="31"/>
    <n v="4923.93"/>
    <n v="909"/>
    <n v="0"/>
    <d v="2018-09-02T00:00:00"/>
    <x v="23"/>
    <x v="11"/>
    <x v="2"/>
    <x v="1"/>
    <x v="4"/>
    <x v="0"/>
  </r>
  <r>
    <x v="5"/>
    <x v="3"/>
    <n v="27"/>
    <n v="1898.5"/>
    <n v="63"/>
    <n v="0"/>
    <d v="2019-08-11T00:00:00"/>
    <x v="28"/>
    <x v="11"/>
    <x v="3"/>
    <x v="1"/>
    <x v="5"/>
    <x v="0"/>
  </r>
  <r>
    <x v="9"/>
    <x v="3"/>
    <n v="12"/>
    <n v="-180.11"/>
    <n v="-11"/>
    <n v="0"/>
    <d v="2019-04-28T00:00:00"/>
    <x v="47"/>
    <x v="1"/>
    <x v="3"/>
    <x v="1"/>
    <x v="9"/>
    <x v="0"/>
  </r>
  <r>
    <x v="3"/>
    <x v="2"/>
    <n v="29"/>
    <n v="4074.25"/>
    <n v="292"/>
    <n v="0"/>
    <d v="2018-08-19T00:00:00"/>
    <x v="30"/>
    <x v="11"/>
    <x v="2"/>
    <x v="1"/>
    <x v="3"/>
    <x v="0"/>
  </r>
  <r>
    <x v="2"/>
    <x v="3"/>
    <n v="35"/>
    <n v="1169.18"/>
    <n v="118"/>
    <n v="0"/>
    <d v="2019-10-06T00:00:00"/>
    <x v="43"/>
    <x v="4"/>
    <x v="3"/>
    <x v="1"/>
    <x v="2"/>
    <x v="0"/>
  </r>
  <r>
    <x v="13"/>
    <x v="1"/>
    <n v="34"/>
    <n v="17387.650000000001"/>
    <n v="230"/>
    <n v="0"/>
    <d v="2020-09-27T00:00:00"/>
    <x v="7"/>
    <x v="6"/>
    <x v="1"/>
    <x v="1"/>
    <x v="13"/>
    <x v="0"/>
  </r>
  <r>
    <x v="5"/>
    <x v="1"/>
    <n v="31"/>
    <n v="4699.2"/>
    <n v="163"/>
    <n v="0"/>
    <d v="2020-09-06T00:00:00"/>
    <x v="32"/>
    <x v="6"/>
    <x v="1"/>
    <x v="1"/>
    <x v="5"/>
    <x v="0"/>
  </r>
  <r>
    <x v="5"/>
    <x v="1"/>
    <n v="18"/>
    <n v="5268.16"/>
    <n v="196"/>
    <n v="0"/>
    <d v="2020-06-07T00:00:00"/>
    <x v="8"/>
    <x v="7"/>
    <x v="1"/>
    <x v="1"/>
    <x v="5"/>
    <x v="0"/>
  </r>
  <r>
    <x v="22"/>
    <x v="1"/>
    <n v="17"/>
    <n v="1250001.3899999999"/>
    <n v="439781"/>
    <n v="0"/>
    <d v="2020-05-31T00:00:00"/>
    <x v="20"/>
    <x v="5"/>
    <x v="1"/>
    <x v="1"/>
    <x v="22"/>
    <x v="5"/>
  </r>
  <r>
    <x v="3"/>
    <x v="1"/>
    <n v="49"/>
    <n v="12037.48"/>
    <n v="532"/>
    <n v="0"/>
    <d v="2021-01-10T00:00:00"/>
    <x v="9"/>
    <x v="3"/>
    <x v="0"/>
    <x v="0"/>
    <x v="3"/>
    <x v="0"/>
  </r>
  <r>
    <x v="8"/>
    <x v="2"/>
    <n v="23"/>
    <n v="0"/>
    <n v="0"/>
    <n v="0"/>
    <d v="2018-07-08T00:00:00"/>
    <x v="25"/>
    <x v="10"/>
    <x v="2"/>
    <x v="1"/>
    <x v="8"/>
    <x v="0"/>
  </r>
  <r>
    <x v="11"/>
    <x v="2"/>
    <n v="38"/>
    <n v="0"/>
    <n v="0"/>
    <n v="0"/>
    <d v="2018-10-21T00:00:00"/>
    <x v="33"/>
    <x v="4"/>
    <x v="2"/>
    <x v="1"/>
    <x v="11"/>
    <x v="0"/>
  </r>
  <r>
    <x v="3"/>
    <x v="2"/>
    <n v="17"/>
    <n v="10694.64"/>
    <n v="712"/>
    <n v="0"/>
    <d v="2018-05-27T00:00:00"/>
    <x v="6"/>
    <x v="5"/>
    <x v="2"/>
    <x v="1"/>
    <x v="3"/>
    <x v="0"/>
  </r>
  <r>
    <x v="23"/>
    <x v="3"/>
    <n v="49"/>
    <n v="147259.93"/>
    <n v="53307"/>
    <n v="0"/>
    <d v="2020-01-12T00:00:00"/>
    <x v="9"/>
    <x v="3"/>
    <x v="1"/>
    <x v="0"/>
    <x v="23"/>
    <x v="0"/>
  </r>
  <r>
    <x v="5"/>
    <x v="4"/>
    <n v="52"/>
    <n v="551.66"/>
    <n v="47"/>
    <n v="0"/>
    <d v="2018-01-28T00:00:00"/>
    <x v="19"/>
    <x v="3"/>
    <x v="2"/>
    <x v="0"/>
    <x v="5"/>
    <x v="0"/>
  </r>
  <r>
    <x v="10"/>
    <x v="3"/>
    <n v="25"/>
    <n v="76919.149999999994"/>
    <n v="817"/>
    <n v="0"/>
    <d v="2019-07-28T00:00:00"/>
    <x v="40"/>
    <x v="10"/>
    <x v="3"/>
    <x v="1"/>
    <x v="10"/>
    <x v="0"/>
  </r>
  <r>
    <x v="20"/>
    <x v="4"/>
    <n v="52"/>
    <n v="4070.56"/>
    <n v="68"/>
    <n v="0"/>
    <d v="2018-01-28T00:00:00"/>
    <x v="19"/>
    <x v="3"/>
    <x v="2"/>
    <x v="0"/>
    <x v="20"/>
    <x v="0"/>
  </r>
  <r>
    <x v="19"/>
    <x v="1"/>
    <n v="22"/>
    <n v="3540718.94"/>
    <n v="797116"/>
    <n v="0"/>
    <d v="2020-07-05T00:00:00"/>
    <x v="25"/>
    <x v="10"/>
    <x v="1"/>
    <x v="1"/>
    <x v="19"/>
    <x v="4"/>
  </r>
  <r>
    <x v="4"/>
    <x v="1"/>
    <n v="9"/>
    <n v="987.95"/>
    <n v="204"/>
    <n v="0"/>
    <d v="2020-04-05T00:00:00"/>
    <x v="45"/>
    <x v="1"/>
    <x v="1"/>
    <x v="1"/>
    <x v="4"/>
    <x v="0"/>
  </r>
  <r>
    <x v="11"/>
    <x v="3"/>
    <n v="35"/>
    <n v="106.17"/>
    <n v="1"/>
    <n v="0"/>
    <d v="2019-10-06T00:00:00"/>
    <x v="43"/>
    <x v="4"/>
    <x v="3"/>
    <x v="1"/>
    <x v="11"/>
    <x v="0"/>
  </r>
  <r>
    <x v="15"/>
    <x v="3"/>
    <n v="10"/>
    <n v="3973753.32"/>
    <n v="1136988"/>
    <n v="0"/>
    <d v="2019-04-14T00:00:00"/>
    <x v="12"/>
    <x v="1"/>
    <x v="3"/>
    <x v="1"/>
    <x v="15"/>
    <x v="3"/>
  </r>
  <r>
    <x v="15"/>
    <x v="3"/>
    <n v="33"/>
    <n v="2701033.22"/>
    <n v="693952"/>
    <n v="0"/>
    <d v="2019-09-22T00:00:00"/>
    <x v="51"/>
    <x v="6"/>
    <x v="3"/>
    <x v="1"/>
    <x v="15"/>
    <x v="3"/>
  </r>
  <r>
    <x v="13"/>
    <x v="2"/>
    <n v="52"/>
    <n v="1310.25"/>
    <n v="24"/>
    <n v="0"/>
    <d v="2019-01-27T00:00:00"/>
    <x v="19"/>
    <x v="3"/>
    <x v="3"/>
    <x v="0"/>
    <x v="13"/>
    <x v="0"/>
  </r>
  <r>
    <x v="1"/>
    <x v="3"/>
    <n v="10"/>
    <n v="1353145.44"/>
    <n v="115966"/>
    <n v="0"/>
    <d v="2019-04-14T00:00:00"/>
    <x v="12"/>
    <x v="1"/>
    <x v="3"/>
    <x v="1"/>
    <x v="1"/>
    <x v="1"/>
  </r>
  <r>
    <x v="3"/>
    <x v="1"/>
    <n v="47"/>
    <n v="6345.06"/>
    <n v="384"/>
    <n v="0"/>
    <d v="2020-12-27T00:00:00"/>
    <x v="2"/>
    <x v="2"/>
    <x v="1"/>
    <x v="1"/>
    <x v="3"/>
    <x v="0"/>
  </r>
  <r>
    <x v="15"/>
    <x v="1"/>
    <n v="43"/>
    <n v="2458176.64"/>
    <n v="707050"/>
    <n v="0"/>
    <d v="2020-11-29T00:00:00"/>
    <x v="38"/>
    <x v="8"/>
    <x v="1"/>
    <x v="1"/>
    <x v="15"/>
    <x v="3"/>
  </r>
  <r>
    <x v="4"/>
    <x v="1"/>
    <n v="46"/>
    <n v="26572.97"/>
    <n v="6063"/>
    <n v="0"/>
    <d v="2020-12-20T00:00:00"/>
    <x v="46"/>
    <x v="2"/>
    <x v="1"/>
    <x v="1"/>
    <x v="4"/>
    <x v="0"/>
  </r>
  <r>
    <x v="22"/>
    <x v="2"/>
    <n v="11"/>
    <n v="844637.61"/>
    <n v="279931"/>
    <n v="0"/>
    <d v="2018-04-15T00:00:00"/>
    <x v="12"/>
    <x v="1"/>
    <x v="2"/>
    <x v="1"/>
    <x v="22"/>
    <x v="5"/>
  </r>
  <r>
    <x v="2"/>
    <x v="3"/>
    <n v="43"/>
    <n v="587.4"/>
    <n v="80"/>
    <n v="0"/>
    <d v="2019-12-01T00:00:00"/>
    <x v="38"/>
    <x v="8"/>
    <x v="3"/>
    <x v="1"/>
    <x v="2"/>
    <x v="0"/>
  </r>
  <r>
    <x v="17"/>
    <x v="3"/>
    <n v="43"/>
    <n v="0"/>
    <n v="0"/>
    <n v="0"/>
    <d v="2019-12-01T00:00:00"/>
    <x v="38"/>
    <x v="8"/>
    <x v="3"/>
    <x v="1"/>
    <x v="17"/>
    <x v="0"/>
  </r>
  <r>
    <x v="1"/>
    <x v="3"/>
    <n v="8"/>
    <n v="1384030.83"/>
    <n v="118910"/>
    <n v="0"/>
    <d v="2019-03-31T00:00:00"/>
    <x v="42"/>
    <x v="9"/>
    <x v="3"/>
    <x v="1"/>
    <x v="1"/>
    <x v="1"/>
  </r>
  <r>
    <x v="20"/>
    <x v="1"/>
    <n v="1"/>
    <n v="5713.03"/>
    <n v="79"/>
    <n v="0"/>
    <d v="2020-02-09T00:00:00"/>
    <x v="29"/>
    <x v="0"/>
    <x v="1"/>
    <x v="0"/>
    <x v="20"/>
    <x v="0"/>
  </r>
  <r>
    <x v="4"/>
    <x v="1"/>
    <n v="51"/>
    <n v="27538"/>
    <n v="4663"/>
    <n v="17185"/>
    <d v="2021-01-24T00:00:00"/>
    <x v="19"/>
    <x v="3"/>
    <x v="0"/>
    <x v="0"/>
    <x v="4"/>
    <x v="0"/>
  </r>
  <r>
    <x v="21"/>
    <x v="3"/>
    <n v="24"/>
    <n v="14873.51"/>
    <n v="4694"/>
    <n v="0"/>
    <d v="2019-07-21T00:00:00"/>
    <x v="22"/>
    <x v="10"/>
    <x v="3"/>
    <x v="1"/>
    <x v="21"/>
    <x v="0"/>
  </r>
  <r>
    <x v="5"/>
    <x v="1"/>
    <n v="40"/>
    <n v="4227.03"/>
    <n v="135"/>
    <n v="0"/>
    <d v="2020-11-08T00:00:00"/>
    <x v="11"/>
    <x v="8"/>
    <x v="1"/>
    <x v="1"/>
    <x v="5"/>
    <x v="0"/>
  </r>
  <r>
    <x v="1"/>
    <x v="3"/>
    <n v="40"/>
    <n v="1437341.23"/>
    <n v="132859"/>
    <n v="0"/>
    <d v="2019-11-10T00:00:00"/>
    <x v="11"/>
    <x v="8"/>
    <x v="3"/>
    <x v="1"/>
    <x v="1"/>
    <x v="1"/>
  </r>
  <r>
    <x v="18"/>
    <x v="2"/>
    <n v="15"/>
    <n v="11451.3"/>
    <n v="1318"/>
    <n v="0"/>
    <d v="2018-05-13T00:00:00"/>
    <x v="48"/>
    <x v="5"/>
    <x v="2"/>
    <x v="1"/>
    <x v="18"/>
    <x v="0"/>
  </r>
  <r>
    <x v="12"/>
    <x v="2"/>
    <n v="15"/>
    <n v="20117139.120000001"/>
    <n v="2287959"/>
    <n v="0"/>
    <d v="2018-05-13T00:00:00"/>
    <x v="48"/>
    <x v="5"/>
    <x v="2"/>
    <x v="1"/>
    <x v="12"/>
    <x v="2"/>
  </r>
  <r>
    <x v="5"/>
    <x v="3"/>
    <n v="32"/>
    <n v="1930.39"/>
    <n v="69"/>
    <n v="0"/>
    <d v="2019-09-15T00:00:00"/>
    <x v="37"/>
    <x v="6"/>
    <x v="3"/>
    <x v="1"/>
    <x v="5"/>
    <x v="0"/>
  </r>
  <r>
    <x v="10"/>
    <x v="1"/>
    <n v="39"/>
    <n v="0"/>
    <n v="0"/>
    <n v="0"/>
    <d v="2020-11-01T00:00:00"/>
    <x v="44"/>
    <x v="4"/>
    <x v="1"/>
    <x v="1"/>
    <x v="10"/>
    <x v="0"/>
  </r>
  <r>
    <x v="21"/>
    <x v="3"/>
    <n v="5"/>
    <n v="12634.03"/>
    <n v="4180"/>
    <n v="0"/>
    <d v="2019-03-10T00:00:00"/>
    <x v="39"/>
    <x v="9"/>
    <x v="3"/>
    <x v="1"/>
    <x v="21"/>
    <x v="0"/>
  </r>
  <r>
    <x v="17"/>
    <x v="2"/>
    <n v="5"/>
    <n v="0"/>
    <n v="0"/>
    <n v="0"/>
    <d v="2018-03-04T00:00:00"/>
    <x v="0"/>
    <x v="0"/>
    <x v="2"/>
    <x v="0"/>
    <x v="17"/>
    <x v="0"/>
  </r>
  <r>
    <x v="13"/>
    <x v="4"/>
    <n v="51"/>
    <n v="388.43"/>
    <n v="7"/>
    <n v="0"/>
    <d v="2018-01-21T00:00:00"/>
    <x v="14"/>
    <x v="3"/>
    <x v="2"/>
    <x v="0"/>
    <x v="13"/>
    <x v="0"/>
  </r>
  <r>
    <x v="15"/>
    <x v="3"/>
    <n v="49"/>
    <n v="1894042.52"/>
    <n v="618397"/>
    <n v="0"/>
    <d v="2020-01-12T00:00:00"/>
    <x v="9"/>
    <x v="3"/>
    <x v="1"/>
    <x v="0"/>
    <x v="15"/>
    <x v="3"/>
  </r>
  <r>
    <x v="25"/>
    <x v="2"/>
    <n v="41"/>
    <n v="3.75"/>
    <n v="0"/>
    <n v="0"/>
    <d v="2018-11-11T00:00:00"/>
    <x v="11"/>
    <x v="8"/>
    <x v="2"/>
    <x v="1"/>
    <x v="25"/>
    <x v="0"/>
  </r>
  <r>
    <x v="20"/>
    <x v="1"/>
    <n v="39"/>
    <n v="8286"/>
    <n v="115"/>
    <n v="0"/>
    <d v="2020-11-01T00:00:00"/>
    <x v="44"/>
    <x v="4"/>
    <x v="1"/>
    <x v="1"/>
    <x v="20"/>
    <x v="0"/>
  </r>
  <r>
    <x v="21"/>
    <x v="2"/>
    <n v="5"/>
    <n v="11457.4"/>
    <n v="3817"/>
    <n v="0"/>
    <d v="2018-03-04T00:00:00"/>
    <x v="0"/>
    <x v="0"/>
    <x v="2"/>
    <x v="0"/>
    <x v="21"/>
    <x v="0"/>
  </r>
  <r>
    <x v="14"/>
    <x v="2"/>
    <n v="21"/>
    <n v="40107.360000000001"/>
    <n v="2137"/>
    <n v="0"/>
    <d v="2018-06-24T00:00:00"/>
    <x v="15"/>
    <x v="7"/>
    <x v="2"/>
    <x v="1"/>
    <x v="14"/>
    <x v="0"/>
  </r>
  <r>
    <x v="19"/>
    <x v="1"/>
    <n v="16"/>
    <n v="5027029.29"/>
    <n v="1101210"/>
    <n v="0"/>
    <d v="2020-05-24T00:00:00"/>
    <x v="6"/>
    <x v="5"/>
    <x v="1"/>
    <x v="1"/>
    <x v="19"/>
    <x v="4"/>
  </r>
  <r>
    <x v="11"/>
    <x v="3"/>
    <n v="21"/>
    <n v="-107.81"/>
    <n v="-1"/>
    <n v="0"/>
    <d v="2019-06-30T00:00:00"/>
    <x v="31"/>
    <x v="7"/>
    <x v="3"/>
    <x v="1"/>
    <x v="11"/>
    <x v="0"/>
  </r>
  <r>
    <x v="6"/>
    <x v="3"/>
    <n v="32"/>
    <n v="410"/>
    <n v="4"/>
    <n v="0"/>
    <d v="2019-09-15T00:00:00"/>
    <x v="37"/>
    <x v="6"/>
    <x v="3"/>
    <x v="1"/>
    <x v="6"/>
    <x v="0"/>
  </r>
  <r>
    <x v="10"/>
    <x v="1"/>
    <n v="3"/>
    <n v="158"/>
    <n v="6"/>
    <n v="0"/>
    <d v="2020-02-23T00:00:00"/>
    <x v="27"/>
    <x v="0"/>
    <x v="1"/>
    <x v="0"/>
    <x v="10"/>
    <x v="0"/>
  </r>
  <r>
    <x v="6"/>
    <x v="1"/>
    <n v="14"/>
    <n v="1504.9"/>
    <n v="17"/>
    <n v="0"/>
    <d v="2020-05-10T00:00:00"/>
    <x v="48"/>
    <x v="5"/>
    <x v="1"/>
    <x v="1"/>
    <x v="6"/>
    <x v="0"/>
  </r>
  <r>
    <x v="13"/>
    <x v="1"/>
    <n v="44"/>
    <n v="16891.150000000001"/>
    <n v="297"/>
    <n v="0"/>
    <d v="2020-12-06T00:00:00"/>
    <x v="35"/>
    <x v="2"/>
    <x v="1"/>
    <x v="1"/>
    <x v="13"/>
    <x v="0"/>
  </r>
  <r>
    <x v="25"/>
    <x v="2"/>
    <n v="40"/>
    <n v="629.91999999999996"/>
    <n v="8"/>
    <n v="0"/>
    <d v="2018-11-04T00:00:00"/>
    <x v="44"/>
    <x v="4"/>
    <x v="2"/>
    <x v="1"/>
    <x v="25"/>
    <x v="0"/>
  </r>
  <r>
    <x v="1"/>
    <x v="2"/>
    <n v="26"/>
    <n v="1429751.18"/>
    <n v="115353"/>
    <n v="0"/>
    <d v="2018-07-29T00:00:00"/>
    <x v="40"/>
    <x v="10"/>
    <x v="2"/>
    <x v="1"/>
    <x v="1"/>
    <x v="1"/>
  </r>
  <r>
    <x v="3"/>
    <x v="1"/>
    <n v="38"/>
    <n v="17796.57"/>
    <n v="714"/>
    <n v="0"/>
    <d v="2020-10-25T00:00:00"/>
    <x v="49"/>
    <x v="4"/>
    <x v="1"/>
    <x v="1"/>
    <x v="3"/>
    <x v="0"/>
  </r>
  <r>
    <x v="11"/>
    <x v="2"/>
    <n v="35"/>
    <n v="373"/>
    <n v="1"/>
    <n v="0"/>
    <d v="2018-09-30T00:00:00"/>
    <x v="7"/>
    <x v="6"/>
    <x v="2"/>
    <x v="1"/>
    <x v="11"/>
    <x v="0"/>
  </r>
  <r>
    <x v="3"/>
    <x v="2"/>
    <n v="8"/>
    <n v="4274.1499999999996"/>
    <n v="426"/>
    <n v="0"/>
    <d v="2018-03-25T00:00:00"/>
    <x v="36"/>
    <x v="9"/>
    <x v="2"/>
    <x v="1"/>
    <x v="3"/>
    <x v="0"/>
  </r>
  <r>
    <x v="4"/>
    <x v="1"/>
    <n v="12"/>
    <n v="2921.11"/>
    <n v="585"/>
    <n v="0"/>
    <d v="2020-04-26T00:00:00"/>
    <x v="47"/>
    <x v="1"/>
    <x v="1"/>
    <x v="1"/>
    <x v="4"/>
    <x v="0"/>
  </r>
  <r>
    <x v="4"/>
    <x v="3"/>
    <n v="30"/>
    <n v="4267.04"/>
    <n v="769"/>
    <n v="0"/>
    <d v="2019-09-01T00:00:00"/>
    <x v="23"/>
    <x v="11"/>
    <x v="3"/>
    <x v="1"/>
    <x v="4"/>
    <x v="0"/>
  </r>
  <r>
    <x v="14"/>
    <x v="3"/>
    <n v="11"/>
    <n v="97834.78"/>
    <n v="5416"/>
    <n v="0"/>
    <d v="2019-04-21T00:00:00"/>
    <x v="1"/>
    <x v="1"/>
    <x v="3"/>
    <x v="1"/>
    <x v="14"/>
    <x v="0"/>
  </r>
  <r>
    <x v="11"/>
    <x v="2"/>
    <n v="7"/>
    <n v="104.25"/>
    <n v="1"/>
    <n v="0"/>
    <d v="2018-03-18T00:00:00"/>
    <x v="16"/>
    <x v="9"/>
    <x v="2"/>
    <x v="1"/>
    <x v="11"/>
    <x v="0"/>
  </r>
  <r>
    <x v="12"/>
    <x v="3"/>
    <n v="22"/>
    <n v="16213231.710000001"/>
    <n v="2135059"/>
    <n v="0"/>
    <d v="2019-07-07T00:00:00"/>
    <x v="25"/>
    <x v="10"/>
    <x v="3"/>
    <x v="1"/>
    <x v="12"/>
    <x v="2"/>
  </r>
  <r>
    <x v="15"/>
    <x v="2"/>
    <n v="49"/>
    <n v="1324782.77"/>
    <n v="467522"/>
    <n v="0"/>
    <d v="2019-01-06T00:00:00"/>
    <x v="3"/>
    <x v="3"/>
    <x v="3"/>
    <x v="0"/>
    <x v="15"/>
    <x v="3"/>
  </r>
  <r>
    <x v="21"/>
    <x v="3"/>
    <n v="16"/>
    <n v="15886.9"/>
    <n v="5482"/>
    <n v="0"/>
    <d v="2019-05-26T00:00:00"/>
    <x v="6"/>
    <x v="5"/>
    <x v="3"/>
    <x v="1"/>
    <x v="21"/>
    <x v="0"/>
  </r>
  <r>
    <x v="11"/>
    <x v="2"/>
    <n v="22"/>
    <n v="1713.94"/>
    <n v="7"/>
    <n v="0"/>
    <d v="2018-07-01T00:00:00"/>
    <x v="31"/>
    <x v="7"/>
    <x v="2"/>
    <x v="1"/>
    <x v="11"/>
    <x v="0"/>
  </r>
  <r>
    <x v="13"/>
    <x v="3"/>
    <n v="46"/>
    <n v="362.94"/>
    <n v="12"/>
    <n v="0"/>
    <d v="2019-12-22T00:00:00"/>
    <x v="46"/>
    <x v="2"/>
    <x v="3"/>
    <x v="1"/>
    <x v="13"/>
    <x v="0"/>
  </r>
  <r>
    <x v="2"/>
    <x v="3"/>
    <n v="18"/>
    <n v="0"/>
    <n v="0"/>
    <n v="0"/>
    <d v="2019-06-09T00:00:00"/>
    <x v="8"/>
    <x v="7"/>
    <x v="3"/>
    <x v="1"/>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84">
  <r>
    <s v="21-20"/>
    <n v="2018"/>
    <n v="3"/>
    <n v="8375138.3499999996"/>
    <n v="1057439"/>
    <n v="0"/>
    <d v="2018-02-18T00:00:00"/>
    <x v="0"/>
    <x v="0"/>
    <x v="0"/>
    <x v="0"/>
    <x v="0"/>
  </r>
  <r>
    <s v="21-20"/>
    <n v="2020"/>
    <n v="34"/>
    <n v="24870988.210000001"/>
    <n v="1823684"/>
    <n v="0"/>
    <d v="2020-09-27T00:00:00"/>
    <x v="1"/>
    <x v="1"/>
    <x v="1"/>
    <x v="1"/>
    <x v="0"/>
  </r>
  <r>
    <s v="21-20"/>
    <n v="2020"/>
    <n v="35"/>
    <n v="23904275.710000001"/>
    <n v="1758357"/>
    <n v="0"/>
    <d v="2020-10-04T00:00:00"/>
    <x v="2"/>
    <x v="2"/>
    <x v="1"/>
    <x v="1"/>
    <x v="0"/>
  </r>
  <r>
    <s v="21-1"/>
    <n v="2018"/>
    <n v="3"/>
    <n v="1308386.7"/>
    <n v="108432"/>
    <n v="0"/>
    <d v="2018-02-18T00:00:00"/>
    <x v="0"/>
    <x v="0"/>
    <x v="0"/>
    <x v="0"/>
    <x v="1"/>
  </r>
  <r>
    <s v="25-1"/>
    <n v="2018"/>
    <n v="3"/>
    <n v="824.89"/>
    <n v="11"/>
    <n v="0"/>
    <d v="2018-02-18T00:00:00"/>
    <x v="0"/>
    <x v="0"/>
    <x v="0"/>
    <x v="0"/>
    <x v="2"/>
  </r>
  <r>
    <s v="22-12"/>
    <n v="2018"/>
    <n v="3"/>
    <n v="46639.54"/>
    <n v="4120"/>
    <n v="0"/>
    <d v="2018-02-18T00:00:00"/>
    <x v="0"/>
    <x v="0"/>
    <x v="0"/>
    <x v="0"/>
    <x v="3"/>
  </r>
  <r>
    <s v="22-12"/>
    <n v="2018"/>
    <n v="10"/>
    <n v="55631.360000000001"/>
    <n v="5436"/>
    <n v="0"/>
    <d v="2018-04-08T00:00:00"/>
    <x v="3"/>
    <x v="3"/>
    <x v="0"/>
    <x v="1"/>
    <x v="3"/>
  </r>
  <r>
    <s v="22-12"/>
    <n v="2020"/>
    <n v="39"/>
    <n v="47963.35"/>
    <n v="4150"/>
    <n v="0"/>
    <d v="2020-11-01T00:00:00"/>
    <x v="4"/>
    <x v="2"/>
    <x v="1"/>
    <x v="1"/>
    <x v="3"/>
  </r>
  <r>
    <s v="22-12"/>
    <n v="2020"/>
    <n v="21"/>
    <n v="41092.11"/>
    <n v="3581"/>
    <n v="0"/>
    <d v="2020-06-28T00:00:00"/>
    <x v="5"/>
    <x v="4"/>
    <x v="1"/>
    <x v="1"/>
    <x v="3"/>
  </r>
  <r>
    <s v="21-18"/>
    <n v="2018"/>
    <n v="3"/>
    <n v="0"/>
    <n v="0"/>
    <n v="0"/>
    <d v="2018-02-18T00:00:00"/>
    <x v="0"/>
    <x v="0"/>
    <x v="0"/>
    <x v="0"/>
    <x v="4"/>
  </r>
  <r>
    <s v="21-18"/>
    <n v="2017"/>
    <n v="49"/>
    <n v="440"/>
    <n v="1"/>
    <n v="0"/>
    <d v="2018-01-07T00:00:00"/>
    <x v="6"/>
    <x v="5"/>
    <x v="0"/>
    <x v="0"/>
    <x v="4"/>
  </r>
  <r>
    <s v="21-18"/>
    <n v="2018"/>
    <n v="49"/>
    <n v="0"/>
    <n v="0"/>
    <n v="0"/>
    <d v="2019-01-06T00:00:00"/>
    <x v="6"/>
    <x v="5"/>
    <x v="2"/>
    <x v="0"/>
    <x v="4"/>
  </r>
  <r>
    <s v="21-3"/>
    <n v="2017"/>
    <n v="51"/>
    <n v="122404.18"/>
    <n v="17449"/>
    <n v="0"/>
    <d v="2018-01-21T00:00:00"/>
    <x v="7"/>
    <x v="5"/>
    <x v="0"/>
    <x v="0"/>
    <x v="5"/>
  </r>
  <r>
    <s v="22-9"/>
    <n v="2017"/>
    <n v="51"/>
    <n v="9039.4"/>
    <n v="1470"/>
    <n v="0"/>
    <d v="2018-01-21T00:00:00"/>
    <x v="7"/>
    <x v="5"/>
    <x v="0"/>
    <x v="0"/>
    <x v="6"/>
  </r>
  <r>
    <s v="22-9"/>
    <n v="2018"/>
    <n v="19"/>
    <n v="21173.8"/>
    <n v="3284"/>
    <n v="0"/>
    <d v="2018-06-10T00:00:00"/>
    <x v="8"/>
    <x v="4"/>
    <x v="0"/>
    <x v="1"/>
    <x v="6"/>
  </r>
  <r>
    <s v="22-9"/>
    <n v="2020"/>
    <n v="39"/>
    <n v="301626.11"/>
    <n v="60156"/>
    <n v="0"/>
    <d v="2020-11-01T00:00:00"/>
    <x v="4"/>
    <x v="2"/>
    <x v="1"/>
    <x v="1"/>
    <x v="6"/>
  </r>
  <r>
    <s v="21-13"/>
    <n v="2018"/>
    <n v="19"/>
    <n v="-437.49"/>
    <n v="-76"/>
    <n v="0"/>
    <d v="2018-06-10T00:00:00"/>
    <x v="8"/>
    <x v="4"/>
    <x v="0"/>
    <x v="1"/>
    <x v="7"/>
  </r>
  <r>
    <s v="21-13"/>
    <n v="2018"/>
    <n v="10"/>
    <n v="-19.96"/>
    <n v="-2"/>
    <n v="0"/>
    <d v="2018-04-08T00:00:00"/>
    <x v="3"/>
    <x v="3"/>
    <x v="0"/>
    <x v="1"/>
    <x v="7"/>
  </r>
  <r>
    <s v="21-2"/>
    <n v="2020"/>
    <n v="35"/>
    <n v="25771.62"/>
    <n v="1145"/>
    <n v="0"/>
    <d v="2020-10-04T00:00:00"/>
    <x v="2"/>
    <x v="2"/>
    <x v="1"/>
    <x v="1"/>
    <x v="8"/>
  </r>
  <r>
    <s v="21-2"/>
    <n v="2018"/>
    <n v="19"/>
    <n v="12979.64"/>
    <n v="833"/>
    <n v="0"/>
    <d v="2018-06-10T00:00:00"/>
    <x v="8"/>
    <x v="4"/>
    <x v="0"/>
    <x v="1"/>
    <x v="8"/>
  </r>
  <r>
    <s v="21-2"/>
    <n v="2019"/>
    <n v="48"/>
    <n v="13401.26"/>
    <n v="953"/>
    <n v="0"/>
    <d v="2020-01-05T00:00:00"/>
    <x v="6"/>
    <x v="5"/>
    <x v="1"/>
    <x v="0"/>
    <x v="8"/>
  </r>
  <r>
    <s v="21-8"/>
    <n v="2020"/>
    <n v="35"/>
    <n v="3302174.42"/>
    <n v="881464"/>
    <n v="0"/>
    <d v="2020-10-04T00:00:00"/>
    <x v="2"/>
    <x v="2"/>
    <x v="1"/>
    <x v="1"/>
    <x v="9"/>
  </r>
  <r>
    <s v="21-8"/>
    <n v="2019"/>
    <n v="48"/>
    <n v="1608306.9"/>
    <n v="543249"/>
    <n v="0"/>
    <d v="2020-01-05T00:00:00"/>
    <x v="6"/>
    <x v="5"/>
    <x v="1"/>
    <x v="0"/>
    <x v="9"/>
  </r>
  <r>
    <s v="21-4"/>
    <n v="2018"/>
    <n v="49"/>
    <n v="7378.2"/>
    <n v="2423"/>
    <n v="0"/>
    <d v="2019-01-06T00:00:00"/>
    <x v="6"/>
    <x v="5"/>
    <x v="2"/>
    <x v="0"/>
    <x v="10"/>
  </r>
  <r>
    <s v="21-4"/>
    <n v="2019"/>
    <n v="48"/>
    <n v="21263.69"/>
    <n v="3602"/>
    <n v="0"/>
    <d v="2020-01-05T00:00:00"/>
    <x v="6"/>
    <x v="5"/>
    <x v="1"/>
    <x v="0"/>
    <x v="10"/>
  </r>
  <r>
    <s v="21-4"/>
    <n v="2020"/>
    <n v="48"/>
    <n v="32724.47"/>
    <n v="4262"/>
    <n v="0"/>
    <d v="2021-01-03T00:00:00"/>
    <x v="6"/>
    <x v="5"/>
    <x v="3"/>
    <x v="0"/>
    <x v="10"/>
  </r>
  <r>
    <s v="28-28"/>
    <n v="2018"/>
    <n v="10"/>
    <n v="2000.02"/>
    <n v="35"/>
    <n v="0"/>
    <d v="2018-04-08T00:00:00"/>
    <x v="3"/>
    <x v="3"/>
    <x v="0"/>
    <x v="1"/>
    <x v="11"/>
  </r>
  <r>
    <s v="21-90"/>
    <n v="2020"/>
    <n v="31"/>
    <n v="-75"/>
    <n v="-1"/>
    <n v="0"/>
    <d v="2020-09-06T00:00:00"/>
    <x v="9"/>
    <x v="1"/>
    <x v="1"/>
    <x v="1"/>
    <x v="12"/>
  </r>
  <r>
    <s v="27-31"/>
    <n v="2018"/>
    <n v="10"/>
    <n v="349290.16"/>
    <n v="19524"/>
    <n v="0"/>
    <d v="2018-04-08T00:00:00"/>
    <x v="3"/>
    <x v="3"/>
    <x v="0"/>
    <x v="1"/>
    <x v="13"/>
  </r>
  <r>
    <s v="22-4"/>
    <n v="2020"/>
    <n v="39"/>
    <n v="1250.3499999999999"/>
    <n v="1"/>
    <n v="0"/>
    <d v="2020-11-01T00:00:00"/>
    <x v="4"/>
    <x v="2"/>
    <x v="1"/>
    <x v="1"/>
    <x v="14"/>
  </r>
  <r>
    <s v="21-6"/>
    <n v="2018"/>
    <n v="10"/>
    <n v="7342.46"/>
    <n v="1209"/>
    <n v="0"/>
    <d v="2018-04-08T00:00:00"/>
    <x v="3"/>
    <x v="3"/>
    <x v="0"/>
    <x v="1"/>
    <x v="15"/>
  </r>
  <r>
    <s v="22-14"/>
    <n v="2018"/>
    <n v="10"/>
    <n v="0"/>
    <n v="0"/>
    <n v="0"/>
    <d v="2018-04-08T00:00:00"/>
    <x v="3"/>
    <x v="3"/>
    <x v="0"/>
    <x v="1"/>
    <x v="16"/>
  </r>
  <r>
    <s v="22-9"/>
    <n v="2020"/>
    <n v="21"/>
    <n v="327161.90000000002"/>
    <n v="66006"/>
    <n v="0"/>
    <d v="2020-06-28T00:00:00"/>
    <x v="5"/>
    <x v="4"/>
    <x v="1"/>
    <x v="1"/>
    <x v="6"/>
  </r>
  <r>
    <s v="21-3"/>
    <n v="2020"/>
    <n v="21"/>
    <n v="288903.64"/>
    <n v="93548"/>
    <n v="0"/>
    <d v="2020-06-28T00:00:00"/>
    <x v="5"/>
    <x v="4"/>
    <x v="1"/>
    <x v="1"/>
    <x v="5"/>
  </r>
  <r>
    <s v="22-10"/>
    <n v="2020"/>
    <n v="17"/>
    <n v="2665.82"/>
    <n v="95"/>
    <n v="0"/>
    <d v="2020-05-31T00:00:00"/>
    <x v="10"/>
    <x v="6"/>
    <x v="1"/>
    <x v="1"/>
    <x v="17"/>
  </r>
  <r>
    <s v="21-6"/>
    <n v="2020"/>
    <n v="17"/>
    <n v="5972.61"/>
    <n v="1072"/>
    <n v="0"/>
    <d v="2020-05-31T00:00:00"/>
    <x v="10"/>
    <x v="6"/>
    <x v="1"/>
    <x v="1"/>
    <x v="15"/>
  </r>
  <r>
    <s v="21-7"/>
    <n v="2020"/>
    <n v="17"/>
    <n v="4880145.41"/>
    <n v="1082936"/>
    <n v="0"/>
    <d v="2020-05-31T00:00:00"/>
    <x v="10"/>
    <x v="6"/>
    <x v="1"/>
    <x v="1"/>
    <x v="18"/>
  </r>
  <r>
    <s v="22-12"/>
    <n v="2020"/>
    <n v="17"/>
    <n v="37226.71"/>
    <n v="2794"/>
    <n v="0"/>
    <d v="2020-05-31T00:00:00"/>
    <x v="10"/>
    <x v="6"/>
    <x v="1"/>
    <x v="1"/>
    <x v="3"/>
  </r>
  <r>
    <s v="21-15"/>
    <n v="2017"/>
    <n v="50"/>
    <n v="4205.92"/>
    <n v="71"/>
    <n v="0"/>
    <d v="2018-01-14T00:00:00"/>
    <x v="11"/>
    <x v="5"/>
    <x v="0"/>
    <x v="0"/>
    <x v="19"/>
  </r>
  <r>
    <s v="21-4"/>
    <n v="2017"/>
    <n v="50"/>
    <n v="11245.95"/>
    <n v="2812"/>
    <n v="0"/>
    <d v="2018-01-14T00:00:00"/>
    <x v="11"/>
    <x v="5"/>
    <x v="0"/>
    <x v="0"/>
    <x v="10"/>
  </r>
  <r>
    <s v="22-10"/>
    <n v="2018"/>
    <n v="47"/>
    <n v="5716.82"/>
    <n v="225"/>
    <n v="0"/>
    <d v="2018-12-23T00:00:00"/>
    <x v="12"/>
    <x v="7"/>
    <x v="0"/>
    <x v="1"/>
    <x v="17"/>
  </r>
  <r>
    <s v="21-90"/>
    <n v="2018"/>
    <n v="50"/>
    <n v="105.96"/>
    <n v="2"/>
    <n v="0"/>
    <d v="2019-01-13T00:00:00"/>
    <x v="11"/>
    <x v="5"/>
    <x v="2"/>
    <x v="0"/>
    <x v="12"/>
  </r>
  <r>
    <s v="21-15"/>
    <n v="2020"/>
    <n v="9"/>
    <n v="2869.44"/>
    <n v="42"/>
    <n v="0"/>
    <d v="2020-04-05T00:00:00"/>
    <x v="3"/>
    <x v="3"/>
    <x v="1"/>
    <x v="1"/>
    <x v="19"/>
  </r>
  <r>
    <s v="22-10"/>
    <n v="2019"/>
    <n v="49"/>
    <n v="505.66"/>
    <n v="16"/>
    <n v="0"/>
    <d v="2020-01-12T00:00:00"/>
    <x v="11"/>
    <x v="5"/>
    <x v="1"/>
    <x v="0"/>
    <x v="17"/>
  </r>
  <r>
    <s v="22-9"/>
    <n v="2019"/>
    <n v="13"/>
    <n v="25308.36"/>
    <n v="2602"/>
    <n v="0"/>
    <d v="2019-05-05T00:00:00"/>
    <x v="13"/>
    <x v="3"/>
    <x v="2"/>
    <x v="1"/>
    <x v="6"/>
  </r>
  <r>
    <s v="28-26"/>
    <n v="2019"/>
    <n v="13"/>
    <n v="42247.79"/>
    <n v="336"/>
    <n v="0"/>
    <d v="2019-05-05T00:00:00"/>
    <x v="13"/>
    <x v="3"/>
    <x v="2"/>
    <x v="1"/>
    <x v="20"/>
  </r>
  <r>
    <s v="28-28"/>
    <n v="2019"/>
    <n v="13"/>
    <n v="2427.34"/>
    <n v="34"/>
    <n v="0"/>
    <d v="2019-05-05T00:00:00"/>
    <x v="13"/>
    <x v="3"/>
    <x v="2"/>
    <x v="1"/>
    <x v="11"/>
  </r>
  <r>
    <s v="21-5"/>
    <n v="2019"/>
    <n v="13"/>
    <n v="898351.18"/>
    <n v="283876"/>
    <n v="0"/>
    <d v="2019-05-05T00:00:00"/>
    <x v="13"/>
    <x v="3"/>
    <x v="2"/>
    <x v="1"/>
    <x v="21"/>
  </r>
  <r>
    <s v="21-90"/>
    <n v="2020"/>
    <n v="49"/>
    <n v="185.01"/>
    <n v="1"/>
    <n v="0"/>
    <d v="2021-01-10T00:00:00"/>
    <x v="11"/>
    <x v="5"/>
    <x v="3"/>
    <x v="0"/>
    <x v="12"/>
  </r>
  <r>
    <s v="21-5"/>
    <n v="2020"/>
    <n v="49"/>
    <n v="1288164.6100000001"/>
    <n v="358194"/>
    <n v="0"/>
    <d v="2021-01-10T00:00:00"/>
    <x v="11"/>
    <x v="5"/>
    <x v="3"/>
    <x v="0"/>
    <x v="21"/>
  </r>
  <r>
    <s v="21-4"/>
    <n v="2020"/>
    <n v="49"/>
    <n v="36745.81"/>
    <n v="5332"/>
    <n v="0"/>
    <d v="2021-01-10T00:00:00"/>
    <x v="11"/>
    <x v="5"/>
    <x v="3"/>
    <x v="0"/>
    <x v="10"/>
  </r>
  <r>
    <s v="28-23"/>
    <n v="2020"/>
    <n v="49"/>
    <n v="37245.050000000003"/>
    <n v="5313"/>
    <n v="0"/>
    <d v="2021-01-10T00:00:00"/>
    <x v="11"/>
    <x v="5"/>
    <x v="3"/>
    <x v="0"/>
    <x v="22"/>
  </r>
  <r>
    <s v="22-14"/>
    <n v="2020"/>
    <n v="49"/>
    <n v="0"/>
    <n v="0"/>
    <n v="0"/>
    <d v="2021-01-10T00:00:00"/>
    <x v="11"/>
    <x v="5"/>
    <x v="3"/>
    <x v="0"/>
    <x v="16"/>
  </r>
  <r>
    <s v="28-23"/>
    <n v="2019"/>
    <n v="28"/>
    <n v="62527.24"/>
    <n v="8025"/>
    <n v="0"/>
    <d v="2019-08-18T00:00:00"/>
    <x v="14"/>
    <x v="8"/>
    <x v="2"/>
    <x v="1"/>
    <x v="22"/>
  </r>
  <r>
    <s v="28-26"/>
    <n v="2019"/>
    <n v="28"/>
    <n v="52680.03"/>
    <n v="604"/>
    <n v="0"/>
    <d v="2019-08-18T00:00:00"/>
    <x v="14"/>
    <x v="8"/>
    <x v="2"/>
    <x v="1"/>
    <x v="20"/>
  </r>
  <r>
    <s v="22-12"/>
    <n v="2019"/>
    <n v="28"/>
    <n v="41272.47"/>
    <n v="3921"/>
    <n v="0"/>
    <d v="2019-08-18T00:00:00"/>
    <x v="14"/>
    <x v="8"/>
    <x v="2"/>
    <x v="1"/>
    <x v="3"/>
  </r>
  <r>
    <s v="21-8"/>
    <n v="2019"/>
    <n v="28"/>
    <n v="2716266.55"/>
    <n v="777828"/>
    <n v="0"/>
    <d v="2019-08-18T00:00:00"/>
    <x v="14"/>
    <x v="8"/>
    <x v="2"/>
    <x v="1"/>
    <x v="9"/>
  </r>
  <r>
    <s v="25-1"/>
    <n v="2019"/>
    <n v="28"/>
    <n v="0"/>
    <n v="0"/>
    <n v="0"/>
    <d v="2019-08-18T00:00:00"/>
    <x v="14"/>
    <x v="8"/>
    <x v="2"/>
    <x v="1"/>
    <x v="2"/>
  </r>
  <r>
    <s v="28-28"/>
    <n v="2018"/>
    <n v="16"/>
    <n v="2038.49"/>
    <n v="29"/>
    <n v="0"/>
    <d v="2018-05-20T00:00:00"/>
    <x v="15"/>
    <x v="6"/>
    <x v="0"/>
    <x v="1"/>
    <x v="11"/>
  </r>
  <r>
    <s v="21-90"/>
    <n v="2018"/>
    <n v="16"/>
    <n v="140"/>
    <n v="2"/>
    <n v="0"/>
    <d v="2018-05-20T00:00:00"/>
    <x v="15"/>
    <x v="6"/>
    <x v="0"/>
    <x v="1"/>
    <x v="12"/>
  </r>
  <r>
    <s v="21-2"/>
    <n v="2018"/>
    <n v="16"/>
    <n v="7356.65"/>
    <n v="410"/>
    <n v="0"/>
    <d v="2018-05-20T00:00:00"/>
    <x v="15"/>
    <x v="6"/>
    <x v="0"/>
    <x v="1"/>
    <x v="8"/>
  </r>
  <r>
    <s v="28-26"/>
    <n v="2019"/>
    <n v="41"/>
    <n v="4397.03"/>
    <n v="118"/>
    <n v="0"/>
    <d v="2019-11-17T00:00:00"/>
    <x v="16"/>
    <x v="9"/>
    <x v="2"/>
    <x v="1"/>
    <x v="20"/>
  </r>
  <r>
    <s v="22-9"/>
    <n v="2019"/>
    <n v="41"/>
    <n v="302056.88"/>
    <n v="56815"/>
    <n v="0"/>
    <d v="2019-11-17T00:00:00"/>
    <x v="16"/>
    <x v="9"/>
    <x v="2"/>
    <x v="1"/>
    <x v="6"/>
  </r>
  <r>
    <s v="22-4"/>
    <n v="2019"/>
    <n v="41"/>
    <n v="10091.25"/>
    <n v="10"/>
    <n v="0"/>
    <d v="2019-11-17T00:00:00"/>
    <x v="16"/>
    <x v="9"/>
    <x v="2"/>
    <x v="1"/>
    <x v="14"/>
  </r>
  <r>
    <s v="21-5"/>
    <n v="2019"/>
    <n v="41"/>
    <n v="882097.13"/>
    <n v="285573"/>
    <n v="0"/>
    <d v="2019-11-17T00:00:00"/>
    <x v="16"/>
    <x v="9"/>
    <x v="2"/>
    <x v="1"/>
    <x v="21"/>
  </r>
  <r>
    <s v="21-90"/>
    <n v="2019"/>
    <n v="41"/>
    <n v="17.5"/>
    <n v="0"/>
    <n v="0"/>
    <d v="2019-11-17T00:00:00"/>
    <x v="16"/>
    <x v="9"/>
    <x v="2"/>
    <x v="1"/>
    <x v="12"/>
  </r>
  <r>
    <s v="21-20"/>
    <n v="2018"/>
    <n v="26"/>
    <n v="16030018.640000001"/>
    <n v="1728321"/>
    <n v="0"/>
    <d v="2018-07-29T00:00:00"/>
    <x v="17"/>
    <x v="10"/>
    <x v="0"/>
    <x v="1"/>
    <x v="0"/>
  </r>
  <r>
    <s v="21-6"/>
    <n v="2018"/>
    <n v="26"/>
    <n v="4496.16"/>
    <n v="693"/>
    <n v="0"/>
    <d v="2018-07-29T00:00:00"/>
    <x v="17"/>
    <x v="10"/>
    <x v="0"/>
    <x v="1"/>
    <x v="15"/>
  </r>
  <r>
    <s v="27-31"/>
    <n v="2018"/>
    <n v="41"/>
    <n v="1805.15"/>
    <n v="936"/>
    <n v="0"/>
    <d v="2018-11-11T00:00:00"/>
    <x v="18"/>
    <x v="9"/>
    <x v="0"/>
    <x v="1"/>
    <x v="13"/>
  </r>
  <r>
    <s v="21-13"/>
    <n v="2018"/>
    <n v="41"/>
    <n v="0"/>
    <n v="0"/>
    <n v="0"/>
    <d v="2018-11-11T00:00:00"/>
    <x v="18"/>
    <x v="9"/>
    <x v="0"/>
    <x v="1"/>
    <x v="7"/>
  </r>
  <r>
    <s v="27-31"/>
    <n v="2018"/>
    <n v="18"/>
    <n v="316734.7"/>
    <n v="17817"/>
    <n v="0"/>
    <d v="2018-06-03T00:00:00"/>
    <x v="10"/>
    <x v="6"/>
    <x v="0"/>
    <x v="1"/>
    <x v="13"/>
  </r>
  <r>
    <s v="21-4"/>
    <n v="2018"/>
    <n v="18"/>
    <n v="16677.04"/>
    <n v="6191"/>
    <n v="0"/>
    <d v="2018-06-03T00:00:00"/>
    <x v="10"/>
    <x v="6"/>
    <x v="0"/>
    <x v="1"/>
    <x v="10"/>
  </r>
  <r>
    <s v="21-20"/>
    <n v="2020"/>
    <n v="47"/>
    <n v="9479677.3900000006"/>
    <n v="989260"/>
    <n v="0"/>
    <d v="2020-12-27T00:00:00"/>
    <x v="19"/>
    <x v="7"/>
    <x v="1"/>
    <x v="1"/>
    <x v="0"/>
  </r>
  <r>
    <s v="28-28"/>
    <n v="2020"/>
    <n v="47"/>
    <n v="3838.64"/>
    <n v="63"/>
    <n v="0"/>
    <d v="2020-12-27T00:00:00"/>
    <x v="19"/>
    <x v="7"/>
    <x v="1"/>
    <x v="1"/>
    <x v="11"/>
  </r>
  <r>
    <s v="21-8"/>
    <n v="2020"/>
    <n v="47"/>
    <n v="1933976.58"/>
    <n v="628309"/>
    <n v="0"/>
    <d v="2020-12-27T00:00:00"/>
    <x v="19"/>
    <x v="7"/>
    <x v="1"/>
    <x v="1"/>
    <x v="9"/>
  </r>
  <r>
    <s v="21-2"/>
    <n v="2020"/>
    <n v="47"/>
    <n v="6345.06"/>
    <n v="384"/>
    <n v="0"/>
    <d v="2020-12-27T00:00:00"/>
    <x v="19"/>
    <x v="7"/>
    <x v="1"/>
    <x v="1"/>
    <x v="8"/>
  </r>
  <r>
    <s v="21-90"/>
    <n v="2020"/>
    <n v="47"/>
    <n v="345.7"/>
    <n v="3"/>
    <n v="0"/>
    <d v="2020-12-27T00:00:00"/>
    <x v="19"/>
    <x v="7"/>
    <x v="1"/>
    <x v="1"/>
    <x v="12"/>
  </r>
  <r>
    <s v="22-10"/>
    <n v="2020"/>
    <n v="47"/>
    <n v="3547.85"/>
    <n v="128"/>
    <n v="0"/>
    <d v="2020-12-27T00:00:00"/>
    <x v="19"/>
    <x v="7"/>
    <x v="1"/>
    <x v="1"/>
    <x v="17"/>
  </r>
  <r>
    <s v="21-1"/>
    <n v="2020"/>
    <n v="50"/>
    <n v="2292943.4500000002"/>
    <n v="173468"/>
    <n v="642273"/>
    <d v="2021-01-17T00:00:00"/>
    <x v="7"/>
    <x v="5"/>
    <x v="3"/>
    <x v="0"/>
    <x v="1"/>
  </r>
  <r>
    <s v="21-8"/>
    <n v="2018"/>
    <n v="24"/>
    <n v="2976677.47"/>
    <n v="814224"/>
    <n v="0"/>
    <d v="2018-07-15T00:00:00"/>
    <x v="20"/>
    <x v="10"/>
    <x v="0"/>
    <x v="1"/>
    <x v="9"/>
  </r>
  <r>
    <s v="21-5"/>
    <n v="2018"/>
    <n v="2"/>
    <n v="790709.11"/>
    <n v="269771"/>
    <n v="0"/>
    <d v="2018-02-11T00:00:00"/>
    <x v="21"/>
    <x v="0"/>
    <x v="0"/>
    <x v="0"/>
    <x v="21"/>
  </r>
  <r>
    <s v="22-4"/>
    <n v="2018"/>
    <n v="2"/>
    <n v="288.97000000000003"/>
    <n v="3"/>
    <n v="0"/>
    <d v="2018-02-11T00:00:00"/>
    <x v="21"/>
    <x v="0"/>
    <x v="0"/>
    <x v="0"/>
    <x v="14"/>
  </r>
  <r>
    <s v="21-18"/>
    <n v="2018"/>
    <n v="2"/>
    <n v="107.47"/>
    <n v="1"/>
    <n v="0"/>
    <d v="2018-02-11T00:00:00"/>
    <x v="21"/>
    <x v="0"/>
    <x v="0"/>
    <x v="0"/>
    <x v="4"/>
  </r>
  <r>
    <s v="21-1"/>
    <n v="2019"/>
    <n v="44"/>
    <n v="1354913.45"/>
    <n v="123987"/>
    <n v="0"/>
    <d v="2019-12-08T00:00:00"/>
    <x v="22"/>
    <x v="7"/>
    <x v="2"/>
    <x v="1"/>
    <x v="1"/>
  </r>
  <r>
    <s v="21-90"/>
    <n v="2019"/>
    <n v="44"/>
    <n v="0"/>
    <n v="0"/>
    <n v="0"/>
    <d v="2019-12-08T00:00:00"/>
    <x v="22"/>
    <x v="7"/>
    <x v="2"/>
    <x v="1"/>
    <x v="12"/>
  </r>
  <r>
    <s v="25-3"/>
    <n v="2017"/>
    <n v="52"/>
    <n v="0"/>
    <n v="0"/>
    <n v="0"/>
    <d v="2018-01-28T00:00:00"/>
    <x v="23"/>
    <x v="5"/>
    <x v="0"/>
    <x v="0"/>
    <x v="23"/>
  </r>
  <r>
    <s v="22-12"/>
    <n v="2017"/>
    <n v="52"/>
    <n v="59139.11"/>
    <n v="5800"/>
    <n v="0"/>
    <d v="2018-01-28T00:00:00"/>
    <x v="23"/>
    <x v="5"/>
    <x v="0"/>
    <x v="0"/>
    <x v="3"/>
  </r>
  <r>
    <s v="28-23"/>
    <n v="2018"/>
    <n v="52"/>
    <n v="19418.509999999998"/>
    <n v="1110"/>
    <n v="0"/>
    <d v="2019-01-27T00:00:00"/>
    <x v="23"/>
    <x v="5"/>
    <x v="2"/>
    <x v="0"/>
    <x v="22"/>
  </r>
  <r>
    <s v="28-28"/>
    <n v="2018"/>
    <n v="52"/>
    <n v="1310.25"/>
    <n v="24"/>
    <n v="0"/>
    <d v="2019-01-27T00:00:00"/>
    <x v="23"/>
    <x v="5"/>
    <x v="2"/>
    <x v="0"/>
    <x v="11"/>
  </r>
  <r>
    <s v="22-10"/>
    <n v="2018"/>
    <n v="11"/>
    <n v="15896.17"/>
    <n v="629"/>
    <n v="0"/>
    <d v="2018-04-15T00:00:00"/>
    <x v="24"/>
    <x v="3"/>
    <x v="0"/>
    <x v="1"/>
    <x v="17"/>
  </r>
  <r>
    <s v="28-23"/>
    <n v="2018"/>
    <n v="11"/>
    <n v="34937.58"/>
    <n v="1810"/>
    <n v="0"/>
    <d v="2018-04-15T00:00:00"/>
    <x v="24"/>
    <x v="3"/>
    <x v="0"/>
    <x v="1"/>
    <x v="22"/>
  </r>
  <r>
    <s v="21-4"/>
    <n v="2018"/>
    <n v="11"/>
    <n v="14460.14"/>
    <n v="5123"/>
    <n v="0"/>
    <d v="2018-04-15T00:00:00"/>
    <x v="24"/>
    <x v="3"/>
    <x v="0"/>
    <x v="1"/>
    <x v="10"/>
  </r>
  <r>
    <s v="21-17"/>
    <n v="2019"/>
    <n v="51"/>
    <n v="30.6"/>
    <n v="28"/>
    <n v="0"/>
    <d v="2020-01-26T00:00:00"/>
    <x v="23"/>
    <x v="5"/>
    <x v="1"/>
    <x v="0"/>
    <x v="24"/>
  </r>
  <r>
    <s v="21-20"/>
    <n v="2019"/>
    <n v="51"/>
    <n v="7747371.1799999997"/>
    <n v="1093116"/>
    <n v="0"/>
    <d v="2020-01-26T00:00:00"/>
    <x v="23"/>
    <x v="5"/>
    <x v="1"/>
    <x v="0"/>
    <x v="0"/>
  </r>
  <r>
    <s v="21-2"/>
    <n v="2019"/>
    <n v="51"/>
    <n v="8953.82"/>
    <n v="946"/>
    <n v="0"/>
    <d v="2020-01-26T00:00:00"/>
    <x v="23"/>
    <x v="5"/>
    <x v="1"/>
    <x v="0"/>
    <x v="8"/>
  </r>
  <r>
    <s v="28-28"/>
    <n v="2019"/>
    <n v="51"/>
    <n v="1962.55"/>
    <n v="19"/>
    <n v="0"/>
    <d v="2020-01-26T00:00:00"/>
    <x v="23"/>
    <x v="5"/>
    <x v="1"/>
    <x v="0"/>
    <x v="11"/>
  </r>
  <r>
    <s v="21-5"/>
    <n v="2020"/>
    <n v="51"/>
    <n v="1391761.75"/>
    <n v="360864"/>
    <n v="1964402"/>
    <d v="2021-01-24T00:00:00"/>
    <x v="23"/>
    <x v="5"/>
    <x v="3"/>
    <x v="0"/>
    <x v="21"/>
  </r>
  <r>
    <s v="22-10"/>
    <n v="2020"/>
    <n v="51"/>
    <n v="3916.3"/>
    <n v="127"/>
    <n v="2270"/>
    <d v="2021-01-24T00:00:00"/>
    <x v="23"/>
    <x v="5"/>
    <x v="3"/>
    <x v="0"/>
    <x v="17"/>
  </r>
  <r>
    <s v="21-8"/>
    <n v="2020"/>
    <n v="51"/>
    <n v="2943044.13"/>
    <n v="882414"/>
    <n v="4463542"/>
    <d v="2021-01-24T00:00:00"/>
    <x v="23"/>
    <x v="5"/>
    <x v="3"/>
    <x v="0"/>
    <x v="9"/>
  </r>
  <r>
    <s v="22-9"/>
    <n v="2020"/>
    <n v="28"/>
    <n v="300446.71000000002"/>
    <n v="59856"/>
    <n v="0"/>
    <d v="2020-08-16T00:00:00"/>
    <x v="14"/>
    <x v="8"/>
    <x v="1"/>
    <x v="1"/>
    <x v="6"/>
  </r>
  <r>
    <s v="21-15"/>
    <n v="2020"/>
    <n v="28"/>
    <n v="8161.42"/>
    <n v="114"/>
    <n v="0"/>
    <d v="2020-08-16T00:00:00"/>
    <x v="14"/>
    <x v="8"/>
    <x v="1"/>
    <x v="1"/>
    <x v="19"/>
  </r>
  <r>
    <s v="22-9"/>
    <n v="2018"/>
    <n v="8"/>
    <n v="42488.69"/>
    <n v="7381"/>
    <n v="0"/>
    <d v="2018-03-25T00:00:00"/>
    <x v="25"/>
    <x v="11"/>
    <x v="0"/>
    <x v="1"/>
    <x v="6"/>
  </r>
  <r>
    <s v="27-31"/>
    <n v="2018"/>
    <n v="8"/>
    <n v="319042.90000000002"/>
    <n v="18058"/>
    <n v="0"/>
    <d v="2018-03-25T00:00:00"/>
    <x v="25"/>
    <x v="11"/>
    <x v="0"/>
    <x v="1"/>
    <x v="13"/>
  </r>
  <r>
    <s v="21-6"/>
    <n v="2018"/>
    <n v="8"/>
    <n v="6977.4"/>
    <n v="1195"/>
    <n v="0"/>
    <d v="2018-03-25T00:00:00"/>
    <x v="25"/>
    <x v="11"/>
    <x v="0"/>
    <x v="1"/>
    <x v="15"/>
  </r>
  <r>
    <s v="22-4"/>
    <n v="2019"/>
    <n v="38"/>
    <n v="3225"/>
    <n v="3"/>
    <n v="0"/>
    <d v="2019-10-27T00:00:00"/>
    <x v="26"/>
    <x v="2"/>
    <x v="2"/>
    <x v="1"/>
    <x v="14"/>
  </r>
  <r>
    <s v="22-10"/>
    <n v="2019"/>
    <n v="38"/>
    <n v="4383.22"/>
    <n v="136"/>
    <n v="0"/>
    <d v="2019-10-27T00:00:00"/>
    <x v="26"/>
    <x v="2"/>
    <x v="2"/>
    <x v="1"/>
    <x v="17"/>
  </r>
  <r>
    <s v="28-26"/>
    <n v="2020"/>
    <n v="22"/>
    <n v="637"/>
    <n v="20"/>
    <n v="0"/>
    <d v="2020-07-05T00:00:00"/>
    <x v="27"/>
    <x v="10"/>
    <x v="1"/>
    <x v="1"/>
    <x v="20"/>
  </r>
  <r>
    <s v="21-7"/>
    <n v="2020"/>
    <n v="22"/>
    <n v="3540718.94"/>
    <n v="797116"/>
    <n v="0"/>
    <d v="2020-07-05T00:00:00"/>
    <x v="27"/>
    <x v="10"/>
    <x v="1"/>
    <x v="1"/>
    <x v="18"/>
  </r>
  <r>
    <s v="21-20"/>
    <n v="2020"/>
    <n v="22"/>
    <n v="25336624.379999999"/>
    <n v="2585958"/>
    <n v="0"/>
    <d v="2020-07-05T00:00:00"/>
    <x v="27"/>
    <x v="10"/>
    <x v="1"/>
    <x v="1"/>
    <x v="0"/>
  </r>
  <r>
    <s v="21-1"/>
    <n v="2020"/>
    <n v="22"/>
    <n v="2160801.96"/>
    <n v="189519"/>
    <n v="0"/>
    <d v="2020-07-05T00:00:00"/>
    <x v="27"/>
    <x v="10"/>
    <x v="1"/>
    <x v="1"/>
    <x v="1"/>
  </r>
  <r>
    <s v="22-12"/>
    <n v="2020"/>
    <n v="22"/>
    <n v="44629.31"/>
    <n v="3641"/>
    <n v="0"/>
    <d v="2020-07-05T00:00:00"/>
    <x v="27"/>
    <x v="10"/>
    <x v="1"/>
    <x v="1"/>
    <x v="3"/>
  </r>
  <r>
    <s v="21-90"/>
    <n v="2018"/>
    <n v="1"/>
    <n v="201"/>
    <n v="3"/>
    <n v="0"/>
    <d v="2018-02-04T00:00:00"/>
    <x v="28"/>
    <x v="5"/>
    <x v="0"/>
    <x v="0"/>
    <x v="12"/>
  </r>
  <r>
    <s v="21-5"/>
    <n v="2019"/>
    <n v="7"/>
    <n v="835607.18"/>
    <n v="275710"/>
    <n v="0"/>
    <d v="2019-03-24T00:00:00"/>
    <x v="25"/>
    <x v="11"/>
    <x v="2"/>
    <x v="1"/>
    <x v="21"/>
  </r>
  <r>
    <s v="21-13"/>
    <n v="2019"/>
    <n v="7"/>
    <n v="0"/>
    <n v="0"/>
    <n v="0"/>
    <d v="2019-03-24T00:00:00"/>
    <x v="25"/>
    <x v="11"/>
    <x v="2"/>
    <x v="1"/>
    <x v="7"/>
  </r>
  <r>
    <s v="21-8"/>
    <n v="2019"/>
    <n v="7"/>
    <n v="3443102.98"/>
    <n v="1016372"/>
    <n v="0"/>
    <d v="2019-03-24T00:00:00"/>
    <x v="25"/>
    <x v="11"/>
    <x v="2"/>
    <x v="1"/>
    <x v="9"/>
  </r>
  <r>
    <s v="21-2"/>
    <n v="2018"/>
    <n v="53"/>
    <n v="3748.67"/>
    <n v="139"/>
    <n v="0"/>
    <d v="2019-02-03T00:00:00"/>
    <x v="28"/>
    <x v="5"/>
    <x v="2"/>
    <x v="0"/>
    <x v="8"/>
  </r>
  <r>
    <s v="28-28"/>
    <n v="2018"/>
    <n v="53"/>
    <n v="1680.18"/>
    <n v="47"/>
    <n v="0"/>
    <d v="2019-02-03T00:00:00"/>
    <x v="28"/>
    <x v="5"/>
    <x v="2"/>
    <x v="0"/>
    <x v="11"/>
  </r>
  <r>
    <s v="28-23"/>
    <n v="2018"/>
    <n v="53"/>
    <n v="16972.37"/>
    <n v="990"/>
    <n v="0"/>
    <d v="2019-02-03T00:00:00"/>
    <x v="28"/>
    <x v="5"/>
    <x v="2"/>
    <x v="0"/>
    <x v="22"/>
  </r>
  <r>
    <s v="21-4"/>
    <n v="2018"/>
    <n v="36"/>
    <n v="13805.48"/>
    <n v="4503"/>
    <n v="0"/>
    <d v="2018-10-07T00:00:00"/>
    <x v="2"/>
    <x v="2"/>
    <x v="0"/>
    <x v="1"/>
    <x v="10"/>
  </r>
  <r>
    <s v="21-6"/>
    <n v="2018"/>
    <n v="36"/>
    <n v="23049.8"/>
    <n v="7987"/>
    <n v="0"/>
    <d v="2018-10-07T00:00:00"/>
    <x v="2"/>
    <x v="2"/>
    <x v="0"/>
    <x v="1"/>
    <x v="15"/>
  </r>
  <r>
    <s v="22-4"/>
    <n v="2018"/>
    <n v="36"/>
    <n v="7085.67"/>
    <n v="12"/>
    <n v="0"/>
    <d v="2018-10-07T00:00:00"/>
    <x v="2"/>
    <x v="2"/>
    <x v="0"/>
    <x v="1"/>
    <x v="14"/>
  </r>
  <r>
    <s v="21-2"/>
    <n v="2019"/>
    <n v="52"/>
    <n v="4890.8999999999996"/>
    <n v="682"/>
    <n v="0"/>
    <d v="2020-02-02T00:00:00"/>
    <x v="28"/>
    <x v="5"/>
    <x v="1"/>
    <x v="0"/>
    <x v="8"/>
  </r>
  <r>
    <s v="21-6"/>
    <n v="2019"/>
    <n v="52"/>
    <n v="6904.38"/>
    <n v="1252"/>
    <n v="0"/>
    <d v="2020-02-02T00:00:00"/>
    <x v="28"/>
    <x v="5"/>
    <x v="1"/>
    <x v="0"/>
    <x v="15"/>
  </r>
  <r>
    <s v="28-23"/>
    <n v="2019"/>
    <n v="52"/>
    <n v="38546.589999999997"/>
    <n v="4528"/>
    <n v="0"/>
    <d v="2020-02-02T00:00:00"/>
    <x v="28"/>
    <x v="5"/>
    <x v="1"/>
    <x v="0"/>
    <x v="22"/>
  </r>
  <r>
    <s v="21-7"/>
    <n v="2020"/>
    <n v="52"/>
    <n v="1272543.69"/>
    <n v="240670"/>
    <n v="3397435"/>
    <d v="2021-01-31T00:00:00"/>
    <x v="28"/>
    <x v="5"/>
    <x v="3"/>
    <x v="0"/>
    <x v="18"/>
  </r>
  <r>
    <s v="22-12"/>
    <n v="2018"/>
    <n v="15"/>
    <n v="49770.01"/>
    <n v="4733"/>
    <n v="0"/>
    <d v="2018-05-13T00:00:00"/>
    <x v="29"/>
    <x v="6"/>
    <x v="0"/>
    <x v="1"/>
    <x v="3"/>
  </r>
  <r>
    <s v="21-6"/>
    <n v="2018"/>
    <n v="15"/>
    <n v="5925.44"/>
    <n v="938"/>
    <n v="0"/>
    <d v="2018-05-13T00:00:00"/>
    <x v="29"/>
    <x v="6"/>
    <x v="0"/>
    <x v="1"/>
    <x v="15"/>
  </r>
  <r>
    <s v="21-13"/>
    <n v="2018"/>
    <n v="15"/>
    <n v="0"/>
    <n v="0"/>
    <n v="0"/>
    <d v="2018-05-13T00:00:00"/>
    <x v="29"/>
    <x v="6"/>
    <x v="0"/>
    <x v="1"/>
    <x v="7"/>
  </r>
  <r>
    <s v="21-2"/>
    <n v="2018"/>
    <n v="15"/>
    <n v="8257.01"/>
    <n v="639"/>
    <n v="0"/>
    <d v="2018-05-13T00:00:00"/>
    <x v="29"/>
    <x v="6"/>
    <x v="0"/>
    <x v="1"/>
    <x v="8"/>
  </r>
  <r>
    <s v="21-5"/>
    <n v="2018"/>
    <n v="15"/>
    <n v="763168.84"/>
    <n v="271282"/>
    <n v="0"/>
    <d v="2018-05-13T00:00:00"/>
    <x v="29"/>
    <x v="6"/>
    <x v="0"/>
    <x v="1"/>
    <x v="21"/>
  </r>
  <r>
    <s v="30-27"/>
    <n v="2019"/>
    <n v="8"/>
    <n v="45.46"/>
    <n v="12"/>
    <n v="0"/>
    <d v="2019-03-31T00:00:00"/>
    <x v="30"/>
    <x v="11"/>
    <x v="2"/>
    <x v="1"/>
    <x v="25"/>
  </r>
  <r>
    <s v="22-4"/>
    <n v="2019"/>
    <n v="8"/>
    <n v="58.86"/>
    <n v="2"/>
    <n v="0"/>
    <d v="2019-03-31T00:00:00"/>
    <x v="30"/>
    <x v="11"/>
    <x v="2"/>
    <x v="1"/>
    <x v="14"/>
  </r>
  <r>
    <s v="27-31"/>
    <n v="2019"/>
    <n v="8"/>
    <n v="-288.51"/>
    <n v="-22"/>
    <n v="0"/>
    <d v="2019-03-31T00:00:00"/>
    <x v="30"/>
    <x v="11"/>
    <x v="2"/>
    <x v="1"/>
    <x v="13"/>
  </r>
  <r>
    <s v="25-1"/>
    <n v="2020"/>
    <n v="20"/>
    <n v="0"/>
    <n v="0"/>
    <n v="0"/>
    <d v="2020-06-21T00:00:00"/>
    <x v="31"/>
    <x v="4"/>
    <x v="1"/>
    <x v="1"/>
    <x v="2"/>
  </r>
  <r>
    <s v="21-5"/>
    <n v="2019"/>
    <n v="1"/>
    <n v="785254.54"/>
    <n v="246916"/>
    <n v="0"/>
    <d v="2019-02-10T00:00:00"/>
    <x v="21"/>
    <x v="0"/>
    <x v="2"/>
    <x v="0"/>
    <x v="21"/>
  </r>
  <r>
    <s v="28-23"/>
    <n v="2019"/>
    <n v="1"/>
    <n v="16718.5"/>
    <n v="877"/>
    <n v="0"/>
    <d v="2019-02-10T00:00:00"/>
    <x v="21"/>
    <x v="0"/>
    <x v="2"/>
    <x v="0"/>
    <x v="22"/>
  </r>
  <r>
    <s v="21-7"/>
    <n v="2020"/>
    <n v="1"/>
    <n v="1036076.16"/>
    <n v="243026"/>
    <n v="0"/>
    <d v="2020-02-09T00:00:00"/>
    <x v="21"/>
    <x v="0"/>
    <x v="1"/>
    <x v="0"/>
    <x v="18"/>
  </r>
  <r>
    <s v="28-26"/>
    <n v="2020"/>
    <n v="1"/>
    <n v="508.95"/>
    <n v="13"/>
    <n v="0"/>
    <d v="2020-02-09T00:00:00"/>
    <x v="21"/>
    <x v="0"/>
    <x v="1"/>
    <x v="0"/>
    <x v="20"/>
  </r>
  <r>
    <s v="28-26"/>
    <n v="2021"/>
    <n v="1"/>
    <n v="0"/>
    <n v="0"/>
    <n v="49"/>
    <d v="2021-02-07T00:00:00"/>
    <x v="21"/>
    <x v="0"/>
    <x v="3"/>
    <x v="0"/>
    <x v="20"/>
  </r>
  <r>
    <s v="21-2"/>
    <n v="2021"/>
    <n v="1"/>
    <n v="28311.21"/>
    <n v="1281"/>
    <n v="18436"/>
    <d v="2021-02-07T00:00:00"/>
    <x v="21"/>
    <x v="0"/>
    <x v="3"/>
    <x v="0"/>
    <x v="8"/>
  </r>
  <r>
    <s v="27-31"/>
    <n v="2021"/>
    <n v="1"/>
    <n v="0"/>
    <n v="0"/>
    <n v="2"/>
    <d v="2021-02-07T00:00:00"/>
    <x v="21"/>
    <x v="0"/>
    <x v="3"/>
    <x v="0"/>
    <x v="13"/>
  </r>
  <r>
    <s v="27-31"/>
    <n v="2018"/>
    <n v="20"/>
    <n v="269815.95"/>
    <n v="15199"/>
    <n v="0"/>
    <d v="2018-06-17T00:00:00"/>
    <x v="32"/>
    <x v="4"/>
    <x v="0"/>
    <x v="1"/>
    <x v="13"/>
  </r>
  <r>
    <s v="21-90"/>
    <n v="2018"/>
    <n v="20"/>
    <n v="222.1"/>
    <n v="3"/>
    <n v="0"/>
    <d v="2018-06-17T00:00:00"/>
    <x v="32"/>
    <x v="4"/>
    <x v="0"/>
    <x v="1"/>
    <x v="12"/>
  </r>
  <r>
    <s v="21-6"/>
    <n v="2018"/>
    <n v="20"/>
    <n v="6705.41"/>
    <n v="1002"/>
    <n v="0"/>
    <d v="2018-06-17T00:00:00"/>
    <x v="32"/>
    <x v="4"/>
    <x v="0"/>
    <x v="1"/>
    <x v="15"/>
  </r>
  <r>
    <s v="21-8"/>
    <n v="2019"/>
    <n v="2"/>
    <n v="1884630.41"/>
    <n v="644760"/>
    <n v="0"/>
    <d v="2019-02-17T00:00:00"/>
    <x v="0"/>
    <x v="0"/>
    <x v="2"/>
    <x v="0"/>
    <x v="9"/>
  </r>
  <r>
    <s v="22-9"/>
    <n v="2019"/>
    <n v="2"/>
    <n v="53279.69"/>
    <n v="7688"/>
    <n v="0"/>
    <d v="2019-02-17T00:00:00"/>
    <x v="0"/>
    <x v="0"/>
    <x v="2"/>
    <x v="0"/>
    <x v="6"/>
  </r>
  <r>
    <s v="21-7"/>
    <n v="2020"/>
    <n v="2"/>
    <n v="1047069.67"/>
    <n v="246331"/>
    <n v="0"/>
    <d v="2020-02-16T00:00:00"/>
    <x v="0"/>
    <x v="0"/>
    <x v="1"/>
    <x v="0"/>
    <x v="18"/>
  </r>
  <r>
    <s v="28-28"/>
    <n v="2020"/>
    <n v="2"/>
    <n v="1792.61"/>
    <n v="31"/>
    <n v="0"/>
    <d v="2020-02-16T00:00:00"/>
    <x v="0"/>
    <x v="0"/>
    <x v="1"/>
    <x v="0"/>
    <x v="11"/>
  </r>
  <r>
    <s v="21-8"/>
    <n v="2020"/>
    <n v="2"/>
    <n v="2016613.98"/>
    <n v="692613"/>
    <n v="0"/>
    <d v="2020-02-16T00:00:00"/>
    <x v="0"/>
    <x v="0"/>
    <x v="1"/>
    <x v="0"/>
    <x v="9"/>
  </r>
  <r>
    <s v="27-31"/>
    <n v="2020"/>
    <n v="2"/>
    <n v="-0.01"/>
    <n v="-1"/>
    <n v="0"/>
    <d v="2020-02-16T00:00:00"/>
    <x v="0"/>
    <x v="0"/>
    <x v="1"/>
    <x v="0"/>
    <x v="13"/>
  </r>
  <r>
    <s v="22-4"/>
    <n v="2021"/>
    <n v="2"/>
    <n v="0"/>
    <n v="0"/>
    <n v="427"/>
    <d v="2021-02-14T00:00:00"/>
    <x v="0"/>
    <x v="0"/>
    <x v="3"/>
    <x v="0"/>
    <x v="14"/>
  </r>
  <r>
    <s v="28-28"/>
    <n v="2021"/>
    <n v="2"/>
    <n v="9146.42"/>
    <n v="143"/>
    <n v="0"/>
    <d v="2021-02-14T00:00:00"/>
    <x v="0"/>
    <x v="0"/>
    <x v="3"/>
    <x v="0"/>
    <x v="11"/>
  </r>
  <r>
    <s v="21-6"/>
    <n v="2019"/>
    <n v="45"/>
    <n v="5315.68"/>
    <n v="1031"/>
    <n v="0"/>
    <d v="2019-12-15T00:00:00"/>
    <x v="33"/>
    <x v="7"/>
    <x v="2"/>
    <x v="1"/>
    <x v="15"/>
  </r>
  <r>
    <s v="21-3"/>
    <n v="2019"/>
    <n v="45"/>
    <n v="150545.12"/>
    <n v="50930"/>
    <n v="0"/>
    <d v="2019-12-15T00:00:00"/>
    <x v="33"/>
    <x v="7"/>
    <x v="2"/>
    <x v="1"/>
    <x v="5"/>
  </r>
  <r>
    <s v="21-13"/>
    <n v="2018"/>
    <n v="40"/>
    <n v="0"/>
    <n v="0"/>
    <n v="0"/>
    <d v="2018-11-04T00:00:00"/>
    <x v="4"/>
    <x v="2"/>
    <x v="0"/>
    <x v="1"/>
    <x v="7"/>
  </r>
  <r>
    <s v="21-90"/>
    <n v="2018"/>
    <n v="40"/>
    <n v="516.82000000000005"/>
    <n v="6"/>
    <n v="0"/>
    <d v="2018-11-04T00:00:00"/>
    <x v="4"/>
    <x v="2"/>
    <x v="0"/>
    <x v="1"/>
    <x v="12"/>
  </r>
  <r>
    <s v="21-2"/>
    <n v="2018"/>
    <n v="40"/>
    <n v="2618.46"/>
    <n v="292"/>
    <n v="0"/>
    <d v="2018-11-04T00:00:00"/>
    <x v="4"/>
    <x v="2"/>
    <x v="0"/>
    <x v="1"/>
    <x v="8"/>
  </r>
  <r>
    <s v="21-2"/>
    <n v="2018"/>
    <n v="48"/>
    <n v="3517.41"/>
    <n v="271"/>
    <n v="0"/>
    <d v="2018-12-30T00:00:00"/>
    <x v="19"/>
    <x v="7"/>
    <x v="0"/>
    <x v="1"/>
    <x v="8"/>
  </r>
  <r>
    <s v="22-4"/>
    <n v="2018"/>
    <n v="4"/>
    <n v="20.38"/>
    <n v="1"/>
    <n v="0"/>
    <d v="2018-02-25T00:00:00"/>
    <x v="34"/>
    <x v="0"/>
    <x v="0"/>
    <x v="1"/>
    <x v="14"/>
  </r>
  <r>
    <s v="22-10"/>
    <n v="2018"/>
    <n v="22"/>
    <n v="10420.06"/>
    <n v="406"/>
    <n v="0"/>
    <d v="2018-07-01T00:00:00"/>
    <x v="5"/>
    <x v="4"/>
    <x v="0"/>
    <x v="1"/>
    <x v="17"/>
  </r>
  <r>
    <s v="21-15"/>
    <n v="2018"/>
    <n v="22"/>
    <n v="5095.41"/>
    <n v="80"/>
    <n v="0"/>
    <d v="2018-07-01T00:00:00"/>
    <x v="5"/>
    <x v="4"/>
    <x v="0"/>
    <x v="1"/>
    <x v="19"/>
  </r>
  <r>
    <s v="21-6"/>
    <n v="2018"/>
    <n v="22"/>
    <n v="5260.36"/>
    <n v="786"/>
    <n v="0"/>
    <d v="2018-07-01T00:00:00"/>
    <x v="5"/>
    <x v="4"/>
    <x v="0"/>
    <x v="1"/>
    <x v="15"/>
  </r>
  <r>
    <s v="21-20"/>
    <n v="2019"/>
    <n v="3"/>
    <n v="7429448.04"/>
    <n v="1015377"/>
    <n v="0"/>
    <d v="2019-02-24T00:00:00"/>
    <x v="34"/>
    <x v="0"/>
    <x v="2"/>
    <x v="1"/>
    <x v="0"/>
  </r>
  <r>
    <s v="28-23"/>
    <n v="2019"/>
    <n v="3"/>
    <n v="22539.31"/>
    <n v="1408"/>
    <n v="0"/>
    <d v="2019-02-24T00:00:00"/>
    <x v="34"/>
    <x v="0"/>
    <x v="2"/>
    <x v="1"/>
    <x v="22"/>
  </r>
  <r>
    <s v="22-10"/>
    <n v="2019"/>
    <n v="31"/>
    <n v="2395.19"/>
    <n v="76"/>
    <n v="0"/>
    <d v="2019-09-08T00:00:00"/>
    <x v="9"/>
    <x v="1"/>
    <x v="2"/>
    <x v="1"/>
    <x v="17"/>
  </r>
  <r>
    <s v="21-4"/>
    <n v="2019"/>
    <n v="31"/>
    <n v="22624.400000000001"/>
    <n v="4485"/>
    <n v="0"/>
    <d v="2019-09-08T00:00:00"/>
    <x v="9"/>
    <x v="1"/>
    <x v="2"/>
    <x v="1"/>
    <x v="10"/>
  </r>
  <r>
    <s v="21-15"/>
    <n v="2019"/>
    <n v="31"/>
    <n v="9109.75"/>
    <n v="125"/>
    <n v="0"/>
    <d v="2019-09-08T00:00:00"/>
    <x v="9"/>
    <x v="1"/>
    <x v="2"/>
    <x v="1"/>
    <x v="19"/>
  </r>
  <r>
    <s v="30-27"/>
    <n v="2020"/>
    <n v="3"/>
    <n v="0"/>
    <n v="0"/>
    <n v="0"/>
    <d v="2020-02-23T00:00:00"/>
    <x v="34"/>
    <x v="0"/>
    <x v="1"/>
    <x v="1"/>
    <x v="25"/>
  </r>
  <r>
    <s v="21-90"/>
    <n v="2020"/>
    <n v="3"/>
    <n v="-2508.9899999999998"/>
    <n v="-764"/>
    <n v="0"/>
    <d v="2020-02-23T00:00:00"/>
    <x v="34"/>
    <x v="0"/>
    <x v="1"/>
    <x v="1"/>
    <x v="12"/>
  </r>
  <r>
    <s v="21-1"/>
    <n v="2020"/>
    <n v="3"/>
    <n v="1420706.23"/>
    <n v="129297"/>
    <n v="0"/>
    <d v="2020-02-23T00:00:00"/>
    <x v="34"/>
    <x v="0"/>
    <x v="1"/>
    <x v="1"/>
    <x v="1"/>
  </r>
  <r>
    <s v="22-9"/>
    <n v="2019"/>
    <n v="11"/>
    <n v="26697.08"/>
    <n v="3078"/>
    <n v="0"/>
    <d v="2019-04-21T00:00:00"/>
    <x v="35"/>
    <x v="3"/>
    <x v="2"/>
    <x v="1"/>
    <x v="6"/>
  </r>
  <r>
    <s v="28-28"/>
    <n v="2020"/>
    <n v="46"/>
    <n v="14035.52"/>
    <n v="202"/>
    <n v="0"/>
    <d v="2020-12-20T00:00:00"/>
    <x v="12"/>
    <x v="7"/>
    <x v="1"/>
    <x v="1"/>
    <x v="11"/>
  </r>
  <r>
    <s v="22-4"/>
    <n v="2020"/>
    <n v="23"/>
    <n v="0"/>
    <n v="0"/>
    <n v="0"/>
    <d v="2020-07-12T00:00:00"/>
    <x v="20"/>
    <x v="10"/>
    <x v="1"/>
    <x v="1"/>
    <x v="14"/>
  </r>
  <r>
    <s v="27-31"/>
    <n v="2018"/>
    <n v="5"/>
    <n v="338411.46"/>
    <n v="18976"/>
    <n v="0"/>
    <d v="2018-03-04T00:00:00"/>
    <x v="36"/>
    <x v="0"/>
    <x v="0"/>
    <x v="1"/>
    <x v="13"/>
  </r>
  <r>
    <s v="27-31"/>
    <n v="2018"/>
    <n v="25"/>
    <n v="167805.46"/>
    <n v="9170"/>
    <n v="0"/>
    <d v="2018-07-22T00:00:00"/>
    <x v="37"/>
    <x v="10"/>
    <x v="0"/>
    <x v="1"/>
    <x v="13"/>
  </r>
  <r>
    <s v="21-18"/>
    <n v="2018"/>
    <n v="25"/>
    <n v="0"/>
    <n v="0"/>
    <n v="0"/>
    <d v="2018-07-22T00:00:00"/>
    <x v="37"/>
    <x v="10"/>
    <x v="0"/>
    <x v="1"/>
    <x v="4"/>
  </r>
  <r>
    <s v="28-28"/>
    <n v="2018"/>
    <n v="25"/>
    <n v="1502.62"/>
    <n v="32"/>
    <n v="0"/>
    <d v="2018-07-22T00:00:00"/>
    <x v="37"/>
    <x v="10"/>
    <x v="0"/>
    <x v="1"/>
    <x v="11"/>
  </r>
  <r>
    <s v="21-5"/>
    <n v="2019"/>
    <n v="4"/>
    <n v="840213.71"/>
    <n v="264721"/>
    <n v="0"/>
    <d v="2019-03-03T00:00:00"/>
    <x v="36"/>
    <x v="0"/>
    <x v="2"/>
    <x v="1"/>
    <x v="21"/>
  </r>
  <r>
    <s v="21-8"/>
    <n v="2019"/>
    <n v="4"/>
    <n v="2098008.46"/>
    <n v="688896"/>
    <n v="0"/>
    <d v="2019-03-03T00:00:00"/>
    <x v="36"/>
    <x v="0"/>
    <x v="2"/>
    <x v="1"/>
    <x v="9"/>
  </r>
  <r>
    <s v="22-14"/>
    <n v="2019"/>
    <n v="4"/>
    <n v="0"/>
    <n v="0"/>
    <n v="0"/>
    <d v="2019-03-03T00:00:00"/>
    <x v="36"/>
    <x v="0"/>
    <x v="2"/>
    <x v="1"/>
    <x v="16"/>
  </r>
  <r>
    <s v="21-8"/>
    <n v="2018"/>
    <n v="37"/>
    <n v="2138135.5699999998"/>
    <n v="589332"/>
    <n v="0"/>
    <d v="2018-10-14T00:00:00"/>
    <x v="38"/>
    <x v="2"/>
    <x v="0"/>
    <x v="1"/>
    <x v="9"/>
  </r>
  <r>
    <s v="21-90"/>
    <n v="2018"/>
    <n v="37"/>
    <n v="-247.98"/>
    <n v="0"/>
    <n v="0"/>
    <d v="2018-10-14T00:00:00"/>
    <x v="38"/>
    <x v="2"/>
    <x v="0"/>
    <x v="1"/>
    <x v="12"/>
  </r>
  <r>
    <s v="21-20"/>
    <n v="2018"/>
    <n v="46"/>
    <n v="7307228.1399999997"/>
    <n v="994748"/>
    <n v="0"/>
    <d v="2018-12-16T00:00:00"/>
    <x v="33"/>
    <x v="7"/>
    <x v="0"/>
    <x v="1"/>
    <x v="0"/>
  </r>
  <r>
    <s v="21-18"/>
    <n v="2018"/>
    <n v="46"/>
    <n v="207.95"/>
    <n v="2"/>
    <n v="0"/>
    <d v="2018-12-16T00:00:00"/>
    <x v="33"/>
    <x v="7"/>
    <x v="0"/>
    <x v="1"/>
    <x v="4"/>
  </r>
  <r>
    <s v="22-10"/>
    <n v="2018"/>
    <n v="46"/>
    <n v="3605.23"/>
    <n v="151"/>
    <n v="0"/>
    <d v="2018-12-16T00:00:00"/>
    <x v="33"/>
    <x v="7"/>
    <x v="0"/>
    <x v="1"/>
    <x v="17"/>
  </r>
  <r>
    <s v="21-3"/>
    <n v="2019"/>
    <n v="12"/>
    <n v="204828.07"/>
    <n v="62242"/>
    <n v="0"/>
    <d v="2019-04-28T00:00:00"/>
    <x v="39"/>
    <x v="3"/>
    <x v="2"/>
    <x v="1"/>
    <x v="5"/>
  </r>
  <r>
    <s v="21-90"/>
    <n v="2019"/>
    <n v="12"/>
    <n v="390.13"/>
    <n v="3"/>
    <n v="0"/>
    <d v="2019-04-28T00:00:00"/>
    <x v="39"/>
    <x v="3"/>
    <x v="2"/>
    <x v="1"/>
    <x v="12"/>
  </r>
  <r>
    <s v="21-1"/>
    <n v="2020"/>
    <n v="24"/>
    <n v="2112567.61"/>
    <n v="186673"/>
    <n v="0"/>
    <d v="2020-07-19T00:00:00"/>
    <x v="37"/>
    <x v="10"/>
    <x v="1"/>
    <x v="1"/>
    <x v="1"/>
  </r>
  <r>
    <s v="21-20"/>
    <n v="2020"/>
    <n v="24"/>
    <n v="23667755.82"/>
    <n v="2287197"/>
    <n v="0"/>
    <d v="2020-07-19T00:00:00"/>
    <x v="37"/>
    <x v="10"/>
    <x v="1"/>
    <x v="1"/>
    <x v="0"/>
  </r>
  <r>
    <s v="22-9"/>
    <n v="2020"/>
    <n v="24"/>
    <n v="327642.82"/>
    <n v="65063"/>
    <n v="0"/>
    <d v="2020-07-19T00:00:00"/>
    <x v="37"/>
    <x v="10"/>
    <x v="1"/>
    <x v="1"/>
    <x v="6"/>
  </r>
  <r>
    <s v="21-2"/>
    <n v="2019"/>
    <n v="37"/>
    <n v="14215.63"/>
    <n v="1158"/>
    <n v="0"/>
    <d v="2019-10-20T00:00:00"/>
    <x v="40"/>
    <x v="2"/>
    <x v="2"/>
    <x v="1"/>
    <x v="8"/>
  </r>
  <r>
    <s v="21-6"/>
    <n v="2019"/>
    <n v="37"/>
    <n v="5054.82"/>
    <n v="808"/>
    <n v="0"/>
    <d v="2019-10-20T00:00:00"/>
    <x v="40"/>
    <x v="2"/>
    <x v="2"/>
    <x v="1"/>
    <x v="15"/>
  </r>
  <r>
    <s v="21-7"/>
    <n v="2018"/>
    <n v="6"/>
    <n v="1313430.1599999999"/>
    <n v="299691"/>
    <n v="0"/>
    <d v="2018-03-11T00:00:00"/>
    <x v="41"/>
    <x v="11"/>
    <x v="0"/>
    <x v="1"/>
    <x v="18"/>
  </r>
  <r>
    <s v="25-1"/>
    <n v="2018"/>
    <n v="6"/>
    <n v="1574.79"/>
    <n v="21"/>
    <n v="0"/>
    <d v="2018-03-11T00:00:00"/>
    <x v="41"/>
    <x v="11"/>
    <x v="0"/>
    <x v="1"/>
    <x v="2"/>
  </r>
  <r>
    <s v="21-13"/>
    <n v="2018"/>
    <n v="6"/>
    <n v="83.24"/>
    <n v="45"/>
    <n v="0"/>
    <d v="2018-03-11T00:00:00"/>
    <x v="41"/>
    <x v="11"/>
    <x v="0"/>
    <x v="1"/>
    <x v="7"/>
  </r>
  <r>
    <s v="21-90"/>
    <n v="2019"/>
    <n v="36"/>
    <n v="465"/>
    <n v="2"/>
    <n v="0"/>
    <d v="2019-10-13T00:00:00"/>
    <x v="38"/>
    <x v="2"/>
    <x v="2"/>
    <x v="1"/>
    <x v="12"/>
  </r>
  <r>
    <s v="21-17"/>
    <n v="2019"/>
    <n v="36"/>
    <n v="20"/>
    <n v="-8"/>
    <n v="0"/>
    <d v="2019-10-13T00:00:00"/>
    <x v="38"/>
    <x v="2"/>
    <x v="2"/>
    <x v="1"/>
    <x v="24"/>
  </r>
  <r>
    <s v="21-3"/>
    <n v="2019"/>
    <n v="36"/>
    <n v="194870.58"/>
    <n v="63224"/>
    <n v="0"/>
    <d v="2019-10-13T00:00:00"/>
    <x v="38"/>
    <x v="2"/>
    <x v="2"/>
    <x v="1"/>
    <x v="5"/>
  </r>
  <r>
    <s v="22-10"/>
    <n v="2019"/>
    <n v="36"/>
    <n v="2771.52"/>
    <n v="99"/>
    <n v="0"/>
    <d v="2019-10-13T00:00:00"/>
    <x v="38"/>
    <x v="2"/>
    <x v="2"/>
    <x v="1"/>
    <x v="17"/>
  </r>
  <r>
    <s v="21-5"/>
    <n v="2019"/>
    <n v="5"/>
    <n v="844180.34"/>
    <n v="266947"/>
    <n v="0"/>
    <d v="2019-03-10T00:00:00"/>
    <x v="41"/>
    <x v="11"/>
    <x v="2"/>
    <x v="1"/>
    <x v="21"/>
  </r>
  <r>
    <s v="21-13"/>
    <n v="2019"/>
    <n v="5"/>
    <n v="0"/>
    <n v="0"/>
    <n v="0"/>
    <d v="2019-03-10T00:00:00"/>
    <x v="41"/>
    <x v="11"/>
    <x v="2"/>
    <x v="1"/>
    <x v="7"/>
  </r>
  <r>
    <s v="21-6"/>
    <n v="2020"/>
    <n v="5"/>
    <n v="4872.33"/>
    <n v="961"/>
    <n v="0"/>
    <d v="2020-03-08T00:00:00"/>
    <x v="41"/>
    <x v="11"/>
    <x v="1"/>
    <x v="1"/>
    <x v="15"/>
  </r>
  <r>
    <s v="21-13"/>
    <n v="2019"/>
    <n v="20"/>
    <n v="0"/>
    <n v="0"/>
    <n v="0"/>
    <d v="2019-06-23T00:00:00"/>
    <x v="31"/>
    <x v="4"/>
    <x v="2"/>
    <x v="1"/>
    <x v="7"/>
  </r>
  <r>
    <s v="21-5"/>
    <n v="2019"/>
    <n v="20"/>
    <n v="845363.36"/>
    <n v="279505"/>
    <n v="0"/>
    <d v="2019-06-23T00:00:00"/>
    <x v="31"/>
    <x v="4"/>
    <x v="2"/>
    <x v="1"/>
    <x v="21"/>
  </r>
  <r>
    <s v="21-1"/>
    <n v="2019"/>
    <n v="20"/>
    <n v="1420548.74"/>
    <n v="121752"/>
    <n v="0"/>
    <d v="2019-06-23T00:00:00"/>
    <x v="31"/>
    <x v="4"/>
    <x v="2"/>
    <x v="1"/>
    <x v="1"/>
  </r>
  <r>
    <s v="28-23"/>
    <n v="2019"/>
    <n v="17"/>
    <n v="139321.73000000001"/>
    <n v="11797"/>
    <n v="0"/>
    <d v="2019-06-02T00:00:00"/>
    <x v="10"/>
    <x v="6"/>
    <x v="2"/>
    <x v="1"/>
    <x v="22"/>
  </r>
  <r>
    <s v="22-12"/>
    <n v="2019"/>
    <n v="17"/>
    <n v="38036"/>
    <n v="3546"/>
    <n v="0"/>
    <d v="2019-06-02T00:00:00"/>
    <x v="10"/>
    <x v="6"/>
    <x v="2"/>
    <x v="1"/>
    <x v="3"/>
  </r>
  <r>
    <s v="21-5"/>
    <n v="2019"/>
    <n v="17"/>
    <n v="834069"/>
    <n v="276243"/>
    <n v="0"/>
    <d v="2019-06-02T00:00:00"/>
    <x v="10"/>
    <x v="6"/>
    <x v="2"/>
    <x v="1"/>
    <x v="21"/>
  </r>
  <r>
    <s v="21-18"/>
    <n v="2019"/>
    <n v="17"/>
    <n v="0"/>
    <n v="0"/>
    <n v="0"/>
    <d v="2019-06-02T00:00:00"/>
    <x v="10"/>
    <x v="6"/>
    <x v="2"/>
    <x v="1"/>
    <x v="4"/>
  </r>
  <r>
    <s v="28-26"/>
    <n v="2019"/>
    <n v="17"/>
    <n v="320654.77"/>
    <n v="3317"/>
    <n v="0"/>
    <d v="2019-06-02T00:00:00"/>
    <x v="10"/>
    <x v="6"/>
    <x v="2"/>
    <x v="1"/>
    <x v="20"/>
  </r>
  <r>
    <s v="21-18"/>
    <n v="2018"/>
    <n v="21"/>
    <n v="1119"/>
    <n v="3"/>
    <n v="0"/>
    <d v="2018-06-24T00:00:00"/>
    <x v="31"/>
    <x v="4"/>
    <x v="0"/>
    <x v="1"/>
    <x v="4"/>
  </r>
  <r>
    <s v="21-5"/>
    <n v="2018"/>
    <n v="21"/>
    <n v="795088.14"/>
    <n v="267929"/>
    <n v="0"/>
    <d v="2018-06-24T00:00:00"/>
    <x v="31"/>
    <x v="4"/>
    <x v="0"/>
    <x v="1"/>
    <x v="21"/>
  </r>
  <r>
    <s v="25-1"/>
    <n v="2018"/>
    <n v="7"/>
    <n v="824.89"/>
    <n v="11"/>
    <n v="0"/>
    <d v="2018-03-18T00:00:00"/>
    <x v="42"/>
    <x v="11"/>
    <x v="0"/>
    <x v="1"/>
    <x v="2"/>
  </r>
  <r>
    <s v="21-1"/>
    <n v="2018"/>
    <n v="7"/>
    <n v="1385439.15"/>
    <n v="114900"/>
    <n v="0"/>
    <d v="2018-03-18T00:00:00"/>
    <x v="42"/>
    <x v="11"/>
    <x v="0"/>
    <x v="1"/>
    <x v="1"/>
  </r>
  <r>
    <s v="25-1"/>
    <n v="2019"/>
    <n v="6"/>
    <n v="578.76"/>
    <n v="7"/>
    <n v="0"/>
    <d v="2019-03-17T00:00:00"/>
    <x v="42"/>
    <x v="11"/>
    <x v="2"/>
    <x v="1"/>
    <x v="2"/>
  </r>
  <r>
    <s v="21-3"/>
    <n v="2019"/>
    <n v="6"/>
    <n v="155706.78"/>
    <n v="52021"/>
    <n v="0"/>
    <d v="2019-03-17T00:00:00"/>
    <x v="42"/>
    <x v="11"/>
    <x v="2"/>
    <x v="1"/>
    <x v="5"/>
  </r>
  <r>
    <s v="21-15"/>
    <n v="2019"/>
    <n v="6"/>
    <n v="5482.63"/>
    <n v="77"/>
    <n v="0"/>
    <d v="2019-03-17T00:00:00"/>
    <x v="42"/>
    <x v="11"/>
    <x v="2"/>
    <x v="1"/>
    <x v="19"/>
  </r>
  <r>
    <s v="21-13"/>
    <n v="2019"/>
    <n v="6"/>
    <n v="0"/>
    <n v="0"/>
    <n v="0"/>
    <d v="2019-03-17T00:00:00"/>
    <x v="42"/>
    <x v="11"/>
    <x v="2"/>
    <x v="1"/>
    <x v="7"/>
  </r>
  <r>
    <s v="21-20"/>
    <n v="2020"/>
    <n v="6"/>
    <n v="13083878.58"/>
    <n v="1767813"/>
    <n v="0"/>
    <d v="2020-03-15T00:00:00"/>
    <x v="42"/>
    <x v="11"/>
    <x v="1"/>
    <x v="1"/>
    <x v="0"/>
  </r>
  <r>
    <s v="22-9"/>
    <n v="2020"/>
    <n v="6"/>
    <n v="107038.63"/>
    <n v="22746"/>
    <n v="0"/>
    <d v="2020-03-15T00:00:00"/>
    <x v="42"/>
    <x v="11"/>
    <x v="1"/>
    <x v="1"/>
    <x v="6"/>
  </r>
  <r>
    <s v="21-3"/>
    <n v="2020"/>
    <n v="19"/>
    <n v="291904.36"/>
    <n v="96673"/>
    <n v="0"/>
    <d v="2020-06-14T00:00:00"/>
    <x v="32"/>
    <x v="4"/>
    <x v="1"/>
    <x v="1"/>
    <x v="5"/>
  </r>
  <r>
    <s v="21-18"/>
    <n v="2020"/>
    <n v="19"/>
    <n v="266242.43"/>
    <n v="2757"/>
    <n v="0"/>
    <d v="2020-06-14T00:00:00"/>
    <x v="32"/>
    <x v="4"/>
    <x v="1"/>
    <x v="1"/>
    <x v="4"/>
  </r>
  <r>
    <s v="21-8"/>
    <n v="2020"/>
    <n v="19"/>
    <n v="5336631.1100000003"/>
    <n v="1279321"/>
    <n v="0"/>
    <d v="2020-06-14T00:00:00"/>
    <x v="32"/>
    <x v="4"/>
    <x v="1"/>
    <x v="1"/>
    <x v="9"/>
  </r>
  <r>
    <s v="21-20"/>
    <n v="2018"/>
    <n v="9"/>
    <n v="13024932.6"/>
    <n v="1581378"/>
    <n v="0"/>
    <d v="2018-04-01T00:00:00"/>
    <x v="30"/>
    <x v="11"/>
    <x v="0"/>
    <x v="1"/>
    <x v="0"/>
  </r>
  <r>
    <s v="25-1"/>
    <n v="2018"/>
    <n v="9"/>
    <n v="1339.82"/>
    <n v="18"/>
    <n v="0"/>
    <d v="2018-04-01T00:00:00"/>
    <x v="30"/>
    <x v="11"/>
    <x v="0"/>
    <x v="1"/>
    <x v="2"/>
  </r>
  <r>
    <s v="22-9"/>
    <n v="2020"/>
    <n v="7"/>
    <n v="181489.72"/>
    <n v="34913"/>
    <n v="0"/>
    <d v="2020-03-22T00:00:00"/>
    <x v="25"/>
    <x v="11"/>
    <x v="1"/>
    <x v="1"/>
    <x v="6"/>
  </r>
  <r>
    <s v="21-8"/>
    <n v="2020"/>
    <n v="7"/>
    <n v="3232511.57"/>
    <n v="995361"/>
    <n v="0"/>
    <d v="2020-03-22T00:00:00"/>
    <x v="25"/>
    <x v="11"/>
    <x v="1"/>
    <x v="1"/>
    <x v="9"/>
  </r>
  <r>
    <s v="22-9"/>
    <n v="2020"/>
    <n v="27"/>
    <n v="317045.74"/>
    <n v="63963"/>
    <n v="0"/>
    <d v="2020-08-09T00:00:00"/>
    <x v="43"/>
    <x v="8"/>
    <x v="1"/>
    <x v="1"/>
    <x v="6"/>
  </r>
  <r>
    <s v="22-4"/>
    <n v="2020"/>
    <n v="27"/>
    <n v="0"/>
    <n v="0"/>
    <n v="0"/>
    <d v="2020-08-09T00:00:00"/>
    <x v="43"/>
    <x v="8"/>
    <x v="1"/>
    <x v="1"/>
    <x v="14"/>
  </r>
  <r>
    <s v="21-7"/>
    <n v="2020"/>
    <n v="27"/>
    <n v="2806187.45"/>
    <n v="592832"/>
    <n v="0"/>
    <d v="2020-08-09T00:00:00"/>
    <x v="43"/>
    <x v="8"/>
    <x v="1"/>
    <x v="1"/>
    <x v="18"/>
  </r>
  <r>
    <s v="21-18"/>
    <n v="2020"/>
    <n v="27"/>
    <n v="100492.61"/>
    <n v="1050"/>
    <n v="0"/>
    <d v="2020-08-09T00:00:00"/>
    <x v="43"/>
    <x v="8"/>
    <x v="1"/>
    <x v="1"/>
    <x v="4"/>
  </r>
  <r>
    <s v="22-12"/>
    <n v="2020"/>
    <n v="27"/>
    <n v="45112.53"/>
    <n v="3739"/>
    <n v="0"/>
    <d v="2020-08-09T00:00:00"/>
    <x v="43"/>
    <x v="8"/>
    <x v="1"/>
    <x v="1"/>
    <x v="3"/>
  </r>
  <r>
    <s v="21-2"/>
    <n v="2020"/>
    <n v="27"/>
    <n v="5824.67"/>
    <n v="273"/>
    <n v="0"/>
    <d v="2020-08-09T00:00:00"/>
    <x v="43"/>
    <x v="8"/>
    <x v="1"/>
    <x v="1"/>
    <x v="8"/>
  </r>
  <r>
    <s v="28-26"/>
    <n v="2020"/>
    <n v="27"/>
    <n v="33"/>
    <n v="1"/>
    <n v="0"/>
    <d v="2020-08-09T00:00:00"/>
    <x v="43"/>
    <x v="8"/>
    <x v="1"/>
    <x v="1"/>
    <x v="20"/>
  </r>
  <r>
    <s v="21-5"/>
    <n v="2020"/>
    <n v="27"/>
    <n v="1194921.97"/>
    <n v="374764"/>
    <n v="0"/>
    <d v="2020-08-09T00:00:00"/>
    <x v="43"/>
    <x v="8"/>
    <x v="1"/>
    <x v="1"/>
    <x v="21"/>
  </r>
  <r>
    <s v="25-1"/>
    <n v="2019"/>
    <n v="26"/>
    <n v="0"/>
    <n v="0"/>
    <n v="0"/>
    <d v="2019-08-04T00:00:00"/>
    <x v="44"/>
    <x v="10"/>
    <x v="2"/>
    <x v="1"/>
    <x v="2"/>
  </r>
  <r>
    <s v="28-28"/>
    <n v="2018"/>
    <n v="35"/>
    <n v="1039.95"/>
    <n v="13"/>
    <n v="0"/>
    <d v="2018-09-30T00:00:00"/>
    <x v="1"/>
    <x v="1"/>
    <x v="0"/>
    <x v="1"/>
    <x v="11"/>
  </r>
  <r>
    <s v="21-3"/>
    <n v="2018"/>
    <n v="35"/>
    <n v="138680.16"/>
    <n v="37800"/>
    <n v="0"/>
    <d v="2018-09-30T00:00:00"/>
    <x v="1"/>
    <x v="1"/>
    <x v="0"/>
    <x v="1"/>
    <x v="5"/>
  </r>
  <r>
    <s v="22-14"/>
    <n v="2018"/>
    <n v="35"/>
    <n v="0"/>
    <n v="0"/>
    <n v="0"/>
    <d v="2018-09-30T00:00:00"/>
    <x v="1"/>
    <x v="1"/>
    <x v="0"/>
    <x v="1"/>
    <x v="16"/>
  </r>
  <r>
    <s v="21-4"/>
    <n v="2018"/>
    <n v="35"/>
    <n v="11414.69"/>
    <n v="3912"/>
    <n v="0"/>
    <d v="2018-09-30T00:00:00"/>
    <x v="1"/>
    <x v="1"/>
    <x v="0"/>
    <x v="1"/>
    <x v="10"/>
  </r>
  <r>
    <s v="21-6"/>
    <n v="2019"/>
    <n v="42"/>
    <n v="9646.7099999999991"/>
    <n v="1567"/>
    <n v="0"/>
    <d v="2019-11-24T00:00:00"/>
    <x v="45"/>
    <x v="9"/>
    <x v="2"/>
    <x v="1"/>
    <x v="15"/>
  </r>
  <r>
    <s v="21-20"/>
    <n v="2019"/>
    <n v="42"/>
    <n v="9680728.6999999993"/>
    <n v="1319133"/>
    <n v="0"/>
    <d v="2019-11-24T00:00:00"/>
    <x v="45"/>
    <x v="9"/>
    <x v="2"/>
    <x v="1"/>
    <x v="0"/>
  </r>
  <r>
    <s v="21-5"/>
    <n v="2019"/>
    <n v="42"/>
    <n v="944666.21"/>
    <n v="292202"/>
    <n v="0"/>
    <d v="2019-11-24T00:00:00"/>
    <x v="45"/>
    <x v="9"/>
    <x v="2"/>
    <x v="1"/>
    <x v="21"/>
  </r>
  <r>
    <s v="25-1"/>
    <n v="2020"/>
    <n v="8"/>
    <n v="0"/>
    <n v="0"/>
    <n v="0"/>
    <d v="2020-03-29T00:00:00"/>
    <x v="30"/>
    <x v="11"/>
    <x v="1"/>
    <x v="1"/>
    <x v="2"/>
  </r>
  <r>
    <s v="22-10"/>
    <n v="2020"/>
    <n v="8"/>
    <n v="0"/>
    <n v="0"/>
    <n v="0"/>
    <d v="2020-03-29T00:00:00"/>
    <x v="30"/>
    <x v="11"/>
    <x v="1"/>
    <x v="1"/>
    <x v="17"/>
  </r>
  <r>
    <s v="22-14"/>
    <n v="2019"/>
    <n v="35"/>
    <n v="0"/>
    <n v="0"/>
    <n v="0"/>
    <d v="2019-10-06T00:00:00"/>
    <x v="2"/>
    <x v="2"/>
    <x v="2"/>
    <x v="1"/>
    <x v="16"/>
  </r>
  <r>
    <s v="28-28"/>
    <n v="2018"/>
    <n v="45"/>
    <n v="1374.51"/>
    <n v="21"/>
    <n v="0"/>
    <d v="2018-12-09T00:00:00"/>
    <x v="22"/>
    <x v="7"/>
    <x v="0"/>
    <x v="1"/>
    <x v="11"/>
  </r>
  <r>
    <s v="21-4"/>
    <n v="2018"/>
    <n v="45"/>
    <n v="10023.34"/>
    <n v="3407"/>
    <n v="0"/>
    <d v="2018-12-09T00:00:00"/>
    <x v="22"/>
    <x v="7"/>
    <x v="0"/>
    <x v="1"/>
    <x v="10"/>
  </r>
  <r>
    <s v="28-23"/>
    <n v="2018"/>
    <n v="45"/>
    <n v="10385.370000000001"/>
    <n v="552"/>
    <n v="0"/>
    <d v="2018-12-09T00:00:00"/>
    <x v="22"/>
    <x v="7"/>
    <x v="0"/>
    <x v="1"/>
    <x v="22"/>
  </r>
  <r>
    <s v="22-9"/>
    <n v="2018"/>
    <n v="45"/>
    <n v="29953.89"/>
    <n v="4514"/>
    <n v="0"/>
    <d v="2018-12-09T00:00:00"/>
    <x v="22"/>
    <x v="7"/>
    <x v="0"/>
    <x v="1"/>
    <x v="6"/>
  </r>
  <r>
    <s v="28-28"/>
    <n v="2019"/>
    <n v="9"/>
    <n v="3651.43"/>
    <n v="64"/>
    <n v="0"/>
    <d v="2019-04-07T00:00:00"/>
    <x v="3"/>
    <x v="3"/>
    <x v="2"/>
    <x v="1"/>
    <x v="11"/>
  </r>
  <r>
    <s v="21-6"/>
    <n v="2019"/>
    <n v="9"/>
    <n v="6638.41"/>
    <n v="1249"/>
    <n v="0"/>
    <d v="2019-04-07T00:00:00"/>
    <x v="3"/>
    <x v="3"/>
    <x v="2"/>
    <x v="1"/>
    <x v="15"/>
  </r>
  <r>
    <s v="21-4"/>
    <n v="2019"/>
    <n v="43"/>
    <n v="18005.25"/>
    <n v="2726"/>
    <n v="0"/>
    <d v="2019-12-01T00:00:00"/>
    <x v="46"/>
    <x v="9"/>
    <x v="2"/>
    <x v="1"/>
    <x v="10"/>
  </r>
  <r>
    <s v="22-12"/>
    <n v="2019"/>
    <n v="43"/>
    <n v="35235.919999999998"/>
    <n v="2955"/>
    <n v="0"/>
    <d v="2019-12-01T00:00:00"/>
    <x v="46"/>
    <x v="9"/>
    <x v="2"/>
    <x v="1"/>
    <x v="3"/>
  </r>
  <r>
    <s v="21-5"/>
    <n v="2019"/>
    <n v="43"/>
    <n v="681471.64"/>
    <n v="229577"/>
    <n v="0"/>
    <d v="2019-12-01T00:00:00"/>
    <x v="46"/>
    <x v="9"/>
    <x v="2"/>
    <x v="1"/>
    <x v="21"/>
  </r>
  <r>
    <s v="21-2"/>
    <n v="2019"/>
    <n v="43"/>
    <n v="15771.56"/>
    <n v="1232"/>
    <n v="0"/>
    <d v="2019-12-01T00:00:00"/>
    <x v="46"/>
    <x v="9"/>
    <x v="2"/>
    <x v="1"/>
    <x v="8"/>
  </r>
  <r>
    <s v="22-12"/>
    <n v="2020"/>
    <n v="29"/>
    <n v="40908.28"/>
    <n v="3505"/>
    <n v="0"/>
    <d v="2020-08-23T00:00:00"/>
    <x v="47"/>
    <x v="8"/>
    <x v="1"/>
    <x v="1"/>
    <x v="3"/>
  </r>
  <r>
    <s v="21-2"/>
    <n v="2020"/>
    <n v="29"/>
    <n v="9659.58"/>
    <n v="525"/>
    <n v="0"/>
    <d v="2020-08-23T00:00:00"/>
    <x v="47"/>
    <x v="8"/>
    <x v="1"/>
    <x v="1"/>
    <x v="8"/>
  </r>
  <r>
    <s v="28-28"/>
    <n v="2020"/>
    <n v="29"/>
    <n v="19126.78"/>
    <n v="306"/>
    <n v="0"/>
    <d v="2020-08-23T00:00:00"/>
    <x v="47"/>
    <x v="8"/>
    <x v="1"/>
    <x v="1"/>
    <x v="11"/>
  </r>
  <r>
    <s v="21-15"/>
    <n v="2018"/>
    <n v="12"/>
    <n v="6470.76"/>
    <n v="102"/>
    <n v="0"/>
    <d v="2018-04-22T00:00:00"/>
    <x v="35"/>
    <x v="3"/>
    <x v="0"/>
    <x v="1"/>
    <x v="19"/>
  </r>
  <r>
    <s v="21-6"/>
    <n v="2018"/>
    <n v="12"/>
    <n v="6839.75"/>
    <n v="1108"/>
    <n v="0"/>
    <d v="2018-04-22T00:00:00"/>
    <x v="35"/>
    <x v="3"/>
    <x v="0"/>
    <x v="1"/>
    <x v="15"/>
  </r>
  <r>
    <s v="21-5"/>
    <n v="2018"/>
    <n v="12"/>
    <n v="819720.92"/>
    <n v="276947"/>
    <n v="0"/>
    <d v="2018-04-22T00:00:00"/>
    <x v="35"/>
    <x v="3"/>
    <x v="0"/>
    <x v="1"/>
    <x v="21"/>
  </r>
  <r>
    <s v="22-9"/>
    <n v="2019"/>
    <n v="19"/>
    <n v="44662.27"/>
    <n v="6688"/>
    <n v="0"/>
    <d v="2019-06-16T00:00:00"/>
    <x v="32"/>
    <x v="4"/>
    <x v="2"/>
    <x v="1"/>
    <x v="6"/>
  </r>
  <r>
    <s v="21-8"/>
    <n v="2019"/>
    <n v="19"/>
    <n v="3387094.55"/>
    <n v="932738"/>
    <n v="0"/>
    <d v="2019-06-16T00:00:00"/>
    <x v="32"/>
    <x v="4"/>
    <x v="2"/>
    <x v="1"/>
    <x v="9"/>
  </r>
  <r>
    <s v="21-1"/>
    <n v="2019"/>
    <n v="19"/>
    <n v="1373098.34"/>
    <n v="119416"/>
    <n v="0"/>
    <d v="2019-06-16T00:00:00"/>
    <x v="32"/>
    <x v="4"/>
    <x v="2"/>
    <x v="1"/>
    <x v="1"/>
  </r>
  <r>
    <s v="21-17"/>
    <n v="2019"/>
    <n v="19"/>
    <n v="231.67"/>
    <n v="1"/>
    <n v="0"/>
    <d v="2019-06-16T00:00:00"/>
    <x v="32"/>
    <x v="4"/>
    <x v="2"/>
    <x v="1"/>
    <x v="24"/>
  </r>
  <r>
    <s v="21-8"/>
    <n v="2020"/>
    <n v="10"/>
    <n v="4324601.1100000003"/>
    <n v="1186932"/>
    <n v="0"/>
    <d v="2020-04-12T00:00:00"/>
    <x v="24"/>
    <x v="3"/>
    <x v="1"/>
    <x v="1"/>
    <x v="9"/>
  </r>
  <r>
    <s v="28-26"/>
    <n v="2020"/>
    <n v="10"/>
    <n v="600"/>
    <n v="18"/>
    <n v="0"/>
    <d v="2020-04-12T00:00:00"/>
    <x v="24"/>
    <x v="3"/>
    <x v="1"/>
    <x v="1"/>
    <x v="20"/>
  </r>
  <r>
    <s v="21-18"/>
    <n v="2019"/>
    <n v="29"/>
    <n v="0"/>
    <n v="0"/>
    <n v="0"/>
    <d v="2019-08-25T00:00:00"/>
    <x v="47"/>
    <x v="8"/>
    <x v="2"/>
    <x v="1"/>
    <x v="4"/>
  </r>
  <r>
    <s v="21-17"/>
    <n v="2020"/>
    <n v="11"/>
    <n v="310"/>
    <n v="76"/>
    <n v="0"/>
    <d v="2020-04-19T00:00:00"/>
    <x v="35"/>
    <x v="3"/>
    <x v="1"/>
    <x v="1"/>
    <x v="24"/>
  </r>
  <r>
    <s v="21-1"/>
    <n v="2020"/>
    <n v="11"/>
    <n v="1787691.37"/>
    <n v="159821"/>
    <n v="0"/>
    <d v="2020-04-19T00:00:00"/>
    <x v="35"/>
    <x v="3"/>
    <x v="1"/>
    <x v="1"/>
    <x v="1"/>
  </r>
  <r>
    <s v="21-13"/>
    <n v="2019"/>
    <n v="21"/>
    <n v="0"/>
    <n v="0"/>
    <n v="0"/>
    <d v="2019-06-30T00:00:00"/>
    <x v="5"/>
    <x v="4"/>
    <x v="2"/>
    <x v="1"/>
    <x v="7"/>
  </r>
  <r>
    <s v="21-90"/>
    <n v="2019"/>
    <n v="21"/>
    <n v="317.56"/>
    <n v="4"/>
    <n v="0"/>
    <d v="2019-06-30T00:00:00"/>
    <x v="5"/>
    <x v="4"/>
    <x v="2"/>
    <x v="1"/>
    <x v="12"/>
  </r>
  <r>
    <s v="21-17"/>
    <n v="2019"/>
    <n v="16"/>
    <n v="0"/>
    <n v="0"/>
    <n v="0"/>
    <d v="2019-05-26T00:00:00"/>
    <x v="48"/>
    <x v="6"/>
    <x v="2"/>
    <x v="1"/>
    <x v="24"/>
  </r>
  <r>
    <s v="28-23"/>
    <n v="2019"/>
    <n v="16"/>
    <n v="117716.54"/>
    <n v="10306"/>
    <n v="0"/>
    <d v="2019-05-26T00:00:00"/>
    <x v="48"/>
    <x v="6"/>
    <x v="2"/>
    <x v="1"/>
    <x v="22"/>
  </r>
  <r>
    <s v="21-18"/>
    <n v="2019"/>
    <n v="16"/>
    <n v="0"/>
    <n v="0"/>
    <n v="0"/>
    <d v="2019-05-26T00:00:00"/>
    <x v="48"/>
    <x v="6"/>
    <x v="2"/>
    <x v="1"/>
    <x v="4"/>
  </r>
  <r>
    <s v="21-7"/>
    <n v="2019"/>
    <n v="16"/>
    <n v="3304762.53"/>
    <n v="776596"/>
    <n v="0"/>
    <d v="2019-05-26T00:00:00"/>
    <x v="48"/>
    <x v="6"/>
    <x v="2"/>
    <x v="1"/>
    <x v="18"/>
  </r>
  <r>
    <s v="21-20"/>
    <n v="2019"/>
    <n v="16"/>
    <n v="20477626.920000002"/>
    <n v="2624570"/>
    <n v="0"/>
    <d v="2019-05-26T00:00:00"/>
    <x v="48"/>
    <x v="6"/>
    <x v="2"/>
    <x v="1"/>
    <x v="0"/>
  </r>
  <r>
    <s v="21-6"/>
    <n v="2018"/>
    <n v="13"/>
    <n v="7046.01"/>
    <n v="1128"/>
    <n v="0"/>
    <d v="2018-04-29T00:00:00"/>
    <x v="39"/>
    <x v="3"/>
    <x v="0"/>
    <x v="1"/>
    <x v="15"/>
  </r>
  <r>
    <s v="21-15"/>
    <n v="2018"/>
    <n v="13"/>
    <n v="7900.49"/>
    <n v="122"/>
    <n v="0"/>
    <d v="2018-04-29T00:00:00"/>
    <x v="39"/>
    <x v="3"/>
    <x v="0"/>
    <x v="1"/>
    <x v="19"/>
  </r>
  <r>
    <s v="27-31"/>
    <n v="2018"/>
    <n v="31"/>
    <n v="6010.89"/>
    <n v="408"/>
    <n v="0"/>
    <d v="2018-09-02T00:00:00"/>
    <x v="49"/>
    <x v="8"/>
    <x v="0"/>
    <x v="1"/>
    <x v="13"/>
  </r>
  <r>
    <s v="21-2"/>
    <n v="2018"/>
    <n v="31"/>
    <n v="15354.02"/>
    <n v="866"/>
    <n v="0"/>
    <d v="2018-09-02T00:00:00"/>
    <x v="49"/>
    <x v="8"/>
    <x v="0"/>
    <x v="1"/>
    <x v="8"/>
  </r>
  <r>
    <s v="21-15"/>
    <n v="2018"/>
    <n v="31"/>
    <n v="5953.84"/>
    <n v="91"/>
    <n v="0"/>
    <d v="2018-09-02T00:00:00"/>
    <x v="49"/>
    <x v="8"/>
    <x v="0"/>
    <x v="1"/>
    <x v="19"/>
  </r>
  <r>
    <s v="21-3"/>
    <n v="2020"/>
    <n v="42"/>
    <n v="347032.11"/>
    <n v="75324"/>
    <n v="0"/>
    <d v="2020-11-22T00:00:00"/>
    <x v="45"/>
    <x v="9"/>
    <x v="1"/>
    <x v="1"/>
    <x v="5"/>
  </r>
  <r>
    <s v="28-23"/>
    <n v="2020"/>
    <n v="42"/>
    <n v="60448.51"/>
    <n v="9975"/>
    <n v="0"/>
    <d v="2020-11-22T00:00:00"/>
    <x v="45"/>
    <x v="9"/>
    <x v="1"/>
    <x v="1"/>
    <x v="22"/>
  </r>
  <r>
    <s v="21-8"/>
    <n v="2018"/>
    <n v="44"/>
    <n v="1790569.83"/>
    <n v="608752"/>
    <n v="0"/>
    <d v="2018-12-02T00:00:00"/>
    <x v="46"/>
    <x v="9"/>
    <x v="0"/>
    <x v="1"/>
    <x v="9"/>
  </r>
  <r>
    <s v="21-3"/>
    <n v="2018"/>
    <n v="14"/>
    <n v="457350.55"/>
    <n v="39258"/>
    <n v="0"/>
    <d v="2018-05-06T00:00:00"/>
    <x v="13"/>
    <x v="3"/>
    <x v="0"/>
    <x v="1"/>
    <x v="5"/>
  </r>
  <r>
    <s v="21-4"/>
    <n v="2020"/>
    <n v="16"/>
    <n v="36085.730000000003"/>
    <n v="7472"/>
    <n v="0"/>
    <d v="2020-05-24T00:00:00"/>
    <x v="48"/>
    <x v="6"/>
    <x v="1"/>
    <x v="1"/>
    <x v="10"/>
  </r>
  <r>
    <s v="22-9"/>
    <n v="2020"/>
    <n v="16"/>
    <n v="350088.18"/>
    <n v="71584"/>
    <n v="0"/>
    <d v="2020-05-24T00:00:00"/>
    <x v="48"/>
    <x v="6"/>
    <x v="1"/>
    <x v="1"/>
    <x v="6"/>
  </r>
  <r>
    <s v="21-2"/>
    <n v="2020"/>
    <n v="25"/>
    <n v="17744.97"/>
    <n v="1118"/>
    <n v="0"/>
    <d v="2020-07-26T00:00:00"/>
    <x v="17"/>
    <x v="10"/>
    <x v="1"/>
    <x v="1"/>
    <x v="8"/>
  </r>
  <r>
    <s v="21-20"/>
    <n v="2020"/>
    <n v="25"/>
    <n v="22499748.16"/>
    <n v="2155036"/>
    <n v="0"/>
    <d v="2020-07-26T00:00:00"/>
    <x v="17"/>
    <x v="10"/>
    <x v="1"/>
    <x v="1"/>
    <x v="0"/>
  </r>
  <r>
    <s v="21-8"/>
    <n v="2020"/>
    <n v="25"/>
    <n v="3718031.68"/>
    <n v="953195"/>
    <n v="0"/>
    <d v="2020-07-26T00:00:00"/>
    <x v="17"/>
    <x v="10"/>
    <x v="1"/>
    <x v="1"/>
    <x v="9"/>
  </r>
  <r>
    <s v="22-10"/>
    <n v="2018"/>
    <n v="39"/>
    <n v="9262.18"/>
    <n v="368"/>
    <n v="0"/>
    <d v="2018-10-28T00:00:00"/>
    <x v="26"/>
    <x v="2"/>
    <x v="0"/>
    <x v="1"/>
    <x v="17"/>
  </r>
  <r>
    <s v="21-1"/>
    <n v="2018"/>
    <n v="39"/>
    <n v="1411216.86"/>
    <n v="117416"/>
    <n v="0"/>
    <d v="2018-10-28T00:00:00"/>
    <x v="26"/>
    <x v="2"/>
    <x v="0"/>
    <x v="1"/>
    <x v="1"/>
  </r>
  <r>
    <s v="21-7"/>
    <n v="2018"/>
    <n v="39"/>
    <n v="1609604.38"/>
    <n v="403014"/>
    <n v="0"/>
    <d v="2018-10-28T00:00:00"/>
    <x v="26"/>
    <x v="2"/>
    <x v="0"/>
    <x v="1"/>
    <x v="18"/>
  </r>
  <r>
    <s v="22-4"/>
    <n v="2018"/>
    <n v="33"/>
    <n v="244.76"/>
    <n v="2"/>
    <n v="0"/>
    <d v="2018-09-16T00:00:00"/>
    <x v="50"/>
    <x v="1"/>
    <x v="0"/>
    <x v="1"/>
    <x v="14"/>
  </r>
  <r>
    <s v="21-4"/>
    <n v="2018"/>
    <n v="33"/>
    <n v="12067.3"/>
    <n v="4356"/>
    <n v="0"/>
    <d v="2018-09-16T00:00:00"/>
    <x v="50"/>
    <x v="1"/>
    <x v="0"/>
    <x v="1"/>
    <x v="10"/>
  </r>
  <r>
    <s v="21-4"/>
    <n v="2019"/>
    <n v="14"/>
    <n v="12861.41"/>
    <n v="4426"/>
    <n v="0"/>
    <d v="2019-05-12T00:00:00"/>
    <x v="29"/>
    <x v="6"/>
    <x v="2"/>
    <x v="1"/>
    <x v="10"/>
  </r>
  <r>
    <s v="21-3"/>
    <n v="2019"/>
    <n v="14"/>
    <n v="155885.51999999999"/>
    <n v="52788"/>
    <n v="0"/>
    <d v="2019-05-12T00:00:00"/>
    <x v="29"/>
    <x v="6"/>
    <x v="2"/>
    <x v="1"/>
    <x v="5"/>
  </r>
  <r>
    <s v="21-3"/>
    <n v="2020"/>
    <n v="14"/>
    <n v="290686.33"/>
    <n v="106564"/>
    <n v="0"/>
    <d v="2020-05-10T00:00:00"/>
    <x v="29"/>
    <x v="6"/>
    <x v="1"/>
    <x v="1"/>
    <x v="5"/>
  </r>
  <r>
    <s v="21-17"/>
    <n v="2020"/>
    <n v="14"/>
    <n v="0"/>
    <n v="0"/>
    <n v="0"/>
    <d v="2020-05-10T00:00:00"/>
    <x v="29"/>
    <x v="6"/>
    <x v="1"/>
    <x v="1"/>
    <x v="24"/>
  </r>
  <r>
    <s v="22-13"/>
    <n v="2018"/>
    <n v="34"/>
    <n v="0"/>
    <n v="0"/>
    <n v="0"/>
    <d v="2018-09-23T00:00:00"/>
    <x v="51"/>
    <x v="1"/>
    <x v="0"/>
    <x v="1"/>
    <x v="26"/>
  </r>
  <r>
    <s v="22-12"/>
    <n v="2018"/>
    <n v="34"/>
    <n v="50998.29"/>
    <n v="4891"/>
    <n v="0"/>
    <d v="2018-09-23T00:00:00"/>
    <x v="51"/>
    <x v="1"/>
    <x v="0"/>
    <x v="1"/>
    <x v="3"/>
  </r>
  <r>
    <s v="28-28"/>
    <n v="2019"/>
    <n v="15"/>
    <n v="4126.09"/>
    <n v="57"/>
    <n v="0"/>
    <d v="2019-05-19T00:00:00"/>
    <x v="15"/>
    <x v="6"/>
    <x v="2"/>
    <x v="1"/>
    <x v="11"/>
  </r>
  <r>
    <s v="21-1"/>
    <n v="2019"/>
    <n v="15"/>
    <n v="1385117.16"/>
    <n v="119063"/>
    <n v="0"/>
    <d v="2019-05-19T00:00:00"/>
    <x v="15"/>
    <x v="6"/>
    <x v="2"/>
    <x v="1"/>
    <x v="1"/>
  </r>
  <r>
    <s v="27-31"/>
    <n v="2019"/>
    <n v="18"/>
    <n v="-88.77"/>
    <n v="-7"/>
    <n v="0"/>
    <d v="2019-06-09T00:00:00"/>
    <x v="8"/>
    <x v="4"/>
    <x v="2"/>
    <x v="1"/>
    <x v="13"/>
  </r>
  <r>
    <s v="21-15"/>
    <n v="2019"/>
    <n v="18"/>
    <n v="4983.5"/>
    <n v="70"/>
    <n v="0"/>
    <d v="2019-06-09T00:00:00"/>
    <x v="8"/>
    <x v="4"/>
    <x v="2"/>
    <x v="1"/>
    <x v="19"/>
  </r>
  <r>
    <s v="22-4"/>
    <n v="2019"/>
    <n v="18"/>
    <n v="788.75"/>
    <n v="-1"/>
    <n v="0"/>
    <d v="2019-06-09T00:00:00"/>
    <x v="8"/>
    <x v="4"/>
    <x v="2"/>
    <x v="1"/>
    <x v="14"/>
  </r>
  <r>
    <s v="27-31"/>
    <n v="2020"/>
    <n v="33"/>
    <n v="0"/>
    <n v="0"/>
    <n v="0"/>
    <d v="2020-09-20T00:00:00"/>
    <x v="51"/>
    <x v="1"/>
    <x v="1"/>
    <x v="1"/>
    <x v="13"/>
  </r>
  <r>
    <s v="21-18"/>
    <n v="2020"/>
    <n v="33"/>
    <n v="33182.660000000003"/>
    <n v="350"/>
    <n v="0"/>
    <d v="2020-09-20T00:00:00"/>
    <x v="51"/>
    <x v="1"/>
    <x v="1"/>
    <x v="1"/>
    <x v="4"/>
  </r>
  <r>
    <s v="22-10"/>
    <n v="2018"/>
    <n v="17"/>
    <n v="1847.97"/>
    <n v="91"/>
    <n v="0"/>
    <d v="2018-05-27T00:00:00"/>
    <x v="48"/>
    <x v="6"/>
    <x v="0"/>
    <x v="1"/>
    <x v="17"/>
  </r>
  <r>
    <s v="21-3"/>
    <n v="2019"/>
    <n v="24"/>
    <n v="168791.27"/>
    <n v="51616"/>
    <n v="0"/>
    <d v="2019-07-21T00:00:00"/>
    <x v="37"/>
    <x v="10"/>
    <x v="2"/>
    <x v="1"/>
    <x v="5"/>
  </r>
  <r>
    <s v="28-23"/>
    <n v="2019"/>
    <n v="24"/>
    <n v="81788"/>
    <n v="9648"/>
    <n v="0"/>
    <d v="2019-07-21T00:00:00"/>
    <x v="37"/>
    <x v="10"/>
    <x v="2"/>
    <x v="1"/>
    <x v="22"/>
  </r>
  <r>
    <s v="21-13"/>
    <n v="2019"/>
    <n v="24"/>
    <n v="0"/>
    <n v="0"/>
    <n v="0"/>
    <d v="2019-07-21T00:00:00"/>
    <x v="37"/>
    <x v="10"/>
    <x v="2"/>
    <x v="1"/>
    <x v="7"/>
  </r>
  <r>
    <s v="21-2"/>
    <n v="2020"/>
    <n v="43"/>
    <n v="4669.91"/>
    <n v="199"/>
    <n v="0"/>
    <d v="2020-11-29T00:00:00"/>
    <x v="46"/>
    <x v="9"/>
    <x v="1"/>
    <x v="1"/>
    <x v="8"/>
  </r>
  <r>
    <s v="21-15"/>
    <n v="2020"/>
    <n v="43"/>
    <n v="4145.7299999999996"/>
    <n v="57"/>
    <n v="0"/>
    <d v="2020-11-29T00:00:00"/>
    <x v="46"/>
    <x v="9"/>
    <x v="1"/>
    <x v="1"/>
    <x v="19"/>
  </r>
  <r>
    <s v="22-12"/>
    <n v="2019"/>
    <n v="25"/>
    <n v="32024.28"/>
    <n v="3095"/>
    <n v="0"/>
    <d v="2019-07-28T00:00:00"/>
    <x v="17"/>
    <x v="10"/>
    <x v="2"/>
    <x v="1"/>
    <x v="3"/>
  </r>
  <r>
    <s v="28-26"/>
    <n v="2019"/>
    <n v="25"/>
    <n v="76919.149999999994"/>
    <n v="817"/>
    <n v="0"/>
    <d v="2019-07-28T00:00:00"/>
    <x v="17"/>
    <x v="10"/>
    <x v="2"/>
    <x v="1"/>
    <x v="20"/>
  </r>
  <r>
    <s v="21-15"/>
    <n v="2020"/>
    <n v="37"/>
    <n v="10313.91"/>
    <n v="144"/>
    <n v="0"/>
    <d v="2020-10-18T00:00:00"/>
    <x v="40"/>
    <x v="2"/>
    <x v="1"/>
    <x v="1"/>
    <x v="19"/>
  </r>
  <r>
    <s v="28-26"/>
    <n v="2020"/>
    <n v="37"/>
    <n v="396"/>
    <n v="12"/>
    <n v="0"/>
    <d v="2020-10-18T00:00:00"/>
    <x v="40"/>
    <x v="2"/>
    <x v="1"/>
    <x v="1"/>
    <x v="20"/>
  </r>
  <r>
    <s v="21-8"/>
    <n v="2020"/>
    <n v="37"/>
    <n v="3182480.74"/>
    <n v="868661"/>
    <n v="0"/>
    <d v="2020-10-18T00:00:00"/>
    <x v="40"/>
    <x v="2"/>
    <x v="1"/>
    <x v="1"/>
    <x v="9"/>
  </r>
  <r>
    <s v="21-4"/>
    <n v="2020"/>
    <n v="37"/>
    <n v="41656.57"/>
    <n v="7647"/>
    <n v="0"/>
    <d v="2020-10-18T00:00:00"/>
    <x v="40"/>
    <x v="2"/>
    <x v="1"/>
    <x v="1"/>
    <x v="10"/>
  </r>
  <r>
    <s v="25-1"/>
    <n v="2019"/>
    <n v="30"/>
    <n v="0"/>
    <n v="0"/>
    <n v="0"/>
    <d v="2019-09-01T00:00:00"/>
    <x v="49"/>
    <x v="8"/>
    <x v="2"/>
    <x v="1"/>
    <x v="2"/>
  </r>
  <r>
    <s v="22-9"/>
    <n v="2019"/>
    <n v="30"/>
    <n v="240918.48"/>
    <n v="47509"/>
    <n v="0"/>
    <d v="2019-09-01T00:00:00"/>
    <x v="49"/>
    <x v="8"/>
    <x v="2"/>
    <x v="1"/>
    <x v="6"/>
  </r>
  <r>
    <s v="27-31"/>
    <n v="2020"/>
    <n v="18"/>
    <n v="0"/>
    <n v="0"/>
    <n v="0"/>
    <d v="2020-06-07T00:00:00"/>
    <x v="8"/>
    <x v="4"/>
    <x v="1"/>
    <x v="1"/>
    <x v="13"/>
  </r>
  <r>
    <s v="21-2"/>
    <n v="2020"/>
    <n v="18"/>
    <n v="21168.02"/>
    <n v="1662"/>
    <n v="0"/>
    <d v="2020-06-07T00:00:00"/>
    <x v="8"/>
    <x v="4"/>
    <x v="1"/>
    <x v="1"/>
    <x v="8"/>
  </r>
  <r>
    <s v="21-3"/>
    <n v="2019"/>
    <n v="33"/>
    <n v="163072.82"/>
    <n v="56200"/>
    <n v="0"/>
    <d v="2019-09-22T00:00:00"/>
    <x v="51"/>
    <x v="1"/>
    <x v="2"/>
    <x v="1"/>
    <x v="5"/>
  </r>
  <r>
    <s v="21-90"/>
    <n v="2018"/>
    <n v="23"/>
    <n v="320.52"/>
    <n v="3"/>
    <n v="0"/>
    <d v="2018-07-08T00:00:00"/>
    <x v="27"/>
    <x v="10"/>
    <x v="0"/>
    <x v="1"/>
    <x v="12"/>
  </r>
  <r>
    <s v="21-90"/>
    <n v="2019"/>
    <n v="22"/>
    <n v="10.76"/>
    <n v="2"/>
    <n v="0"/>
    <d v="2019-07-07T00:00:00"/>
    <x v="27"/>
    <x v="10"/>
    <x v="2"/>
    <x v="1"/>
    <x v="12"/>
  </r>
  <r>
    <s v="22-4"/>
    <n v="2019"/>
    <n v="22"/>
    <n v="-29.43"/>
    <n v="-1"/>
    <n v="0"/>
    <d v="2019-07-07T00:00:00"/>
    <x v="27"/>
    <x v="10"/>
    <x v="2"/>
    <x v="1"/>
    <x v="14"/>
  </r>
  <r>
    <s v="21-3"/>
    <n v="2019"/>
    <n v="32"/>
    <n v="169607"/>
    <n v="55721"/>
    <n v="0"/>
    <d v="2019-09-15T00:00:00"/>
    <x v="50"/>
    <x v="1"/>
    <x v="2"/>
    <x v="1"/>
    <x v="5"/>
  </r>
  <r>
    <s v="21-7"/>
    <n v="2019"/>
    <n v="32"/>
    <n v="2175031.5299999998"/>
    <n v="533922"/>
    <n v="0"/>
    <d v="2019-09-15T00:00:00"/>
    <x v="50"/>
    <x v="1"/>
    <x v="2"/>
    <x v="1"/>
    <x v="18"/>
  </r>
  <r>
    <s v="22-12"/>
    <n v="2019"/>
    <n v="32"/>
    <n v="56275.55"/>
    <n v="4942"/>
    <n v="0"/>
    <d v="2019-09-15T00:00:00"/>
    <x v="50"/>
    <x v="1"/>
    <x v="2"/>
    <x v="1"/>
    <x v="3"/>
  </r>
  <r>
    <s v="28-26"/>
    <n v="2019"/>
    <n v="32"/>
    <n v="43910.71"/>
    <n v="580"/>
    <n v="0"/>
    <d v="2019-09-15T00:00:00"/>
    <x v="50"/>
    <x v="1"/>
    <x v="2"/>
    <x v="1"/>
    <x v="20"/>
  </r>
  <r>
    <s v="21-20"/>
    <n v="2019"/>
    <n v="32"/>
    <n v="13339370.460000001"/>
    <n v="1749506"/>
    <n v="0"/>
    <d v="2019-09-15T00:00:00"/>
    <x v="50"/>
    <x v="1"/>
    <x v="2"/>
    <x v="1"/>
    <x v="0"/>
  </r>
  <r>
    <s v="21-15"/>
    <n v="2019"/>
    <n v="23"/>
    <n v="5904.27"/>
    <n v="86"/>
    <n v="0"/>
    <d v="2019-07-14T00:00:00"/>
    <x v="20"/>
    <x v="10"/>
    <x v="2"/>
    <x v="1"/>
    <x v="19"/>
  </r>
  <r>
    <s v="21-1"/>
    <n v="2019"/>
    <n v="23"/>
    <n v="1380561.17"/>
    <n v="118078"/>
    <n v="0"/>
    <d v="2019-07-14T00:00:00"/>
    <x v="20"/>
    <x v="10"/>
    <x v="2"/>
    <x v="1"/>
    <x v="1"/>
  </r>
  <r>
    <s v="22-12"/>
    <n v="2020"/>
    <n v="40"/>
    <n v="44404.160000000003"/>
    <n v="3545"/>
    <n v="0"/>
    <d v="2020-11-08T00:00:00"/>
    <x v="18"/>
    <x v="9"/>
    <x v="1"/>
    <x v="1"/>
    <x v="3"/>
  </r>
  <r>
    <s v="21-90"/>
    <n v="2020"/>
    <n v="40"/>
    <n v="97.21"/>
    <n v="2"/>
    <n v="0"/>
    <d v="2020-11-08T00:00:00"/>
    <x v="18"/>
    <x v="9"/>
    <x v="1"/>
    <x v="1"/>
    <x v="12"/>
  </r>
  <r>
    <s v="22-4"/>
    <n v="2020"/>
    <n v="40"/>
    <n v="9641.25"/>
    <n v="9"/>
    <n v="0"/>
    <d v="2020-11-08T00:00:00"/>
    <x v="18"/>
    <x v="9"/>
    <x v="1"/>
    <x v="1"/>
    <x v="14"/>
  </r>
  <r>
    <s v="28-26"/>
    <n v="2020"/>
    <n v="26"/>
    <n v="396"/>
    <n v="12"/>
    <n v="0"/>
    <d v="2020-08-02T00:00:00"/>
    <x v="44"/>
    <x v="10"/>
    <x v="1"/>
    <x v="1"/>
    <x v="20"/>
  </r>
  <r>
    <s v="21-7"/>
    <n v="2019"/>
    <n v="39"/>
    <n v="1600539.21"/>
    <n v="401024"/>
    <n v="0"/>
    <d v="2019-11-03T00:00:00"/>
    <x v="4"/>
    <x v="2"/>
    <x v="2"/>
    <x v="1"/>
    <x v="18"/>
  </r>
  <r>
    <s v="28-23"/>
    <n v="2019"/>
    <n v="39"/>
    <n v="43170"/>
    <n v="7491"/>
    <n v="0"/>
    <d v="2019-11-03T00:00:00"/>
    <x v="4"/>
    <x v="2"/>
    <x v="2"/>
    <x v="1"/>
    <x v="22"/>
  </r>
  <r>
    <s v="21-7"/>
    <n v="2018"/>
    <n v="28"/>
    <n v="2187937.17"/>
    <n v="521936"/>
    <n v="0"/>
    <d v="2018-08-12T00:00:00"/>
    <x v="43"/>
    <x v="8"/>
    <x v="0"/>
    <x v="1"/>
    <x v="18"/>
  </r>
  <r>
    <s v="21-2"/>
    <n v="2019"/>
    <n v="27"/>
    <n v="14163.13"/>
    <n v="1118"/>
    <n v="0"/>
    <d v="2019-08-11T00:00:00"/>
    <x v="43"/>
    <x v="8"/>
    <x v="2"/>
    <x v="1"/>
    <x v="8"/>
  </r>
  <r>
    <s v="21-3"/>
    <n v="2018"/>
    <n v="29"/>
    <n v="155346.57"/>
    <n v="33657"/>
    <n v="0"/>
    <d v="2018-08-19T00:00:00"/>
    <x v="14"/>
    <x v="8"/>
    <x v="0"/>
    <x v="1"/>
    <x v="5"/>
  </r>
  <r>
    <s v="22-9"/>
    <n v="2018"/>
    <n v="29"/>
    <n v="46594"/>
    <n v="7088"/>
    <n v="0"/>
    <d v="2018-08-19T00:00:00"/>
    <x v="14"/>
    <x v="8"/>
    <x v="0"/>
    <x v="1"/>
    <x v="6"/>
  </r>
  <r>
    <s v="28-28"/>
    <n v="2018"/>
    <n v="29"/>
    <n v="2048.87"/>
    <n v="49"/>
    <n v="0"/>
    <d v="2018-08-19T00:00:00"/>
    <x v="14"/>
    <x v="8"/>
    <x v="0"/>
    <x v="1"/>
    <x v="11"/>
  </r>
  <r>
    <s v="21-3"/>
    <n v="2019"/>
    <n v="40"/>
    <n v="157631.72"/>
    <n v="56927"/>
    <n v="0"/>
    <d v="2019-11-10T00:00:00"/>
    <x v="18"/>
    <x v="9"/>
    <x v="2"/>
    <x v="1"/>
    <x v="5"/>
  </r>
  <r>
    <s v="21-2"/>
    <n v="2019"/>
    <n v="40"/>
    <n v="23233.01"/>
    <n v="1730"/>
    <n v="0"/>
    <d v="2019-11-10T00:00:00"/>
    <x v="18"/>
    <x v="9"/>
    <x v="2"/>
    <x v="1"/>
    <x v="8"/>
  </r>
  <r>
    <s v="21-6"/>
    <n v="2019"/>
    <n v="34"/>
    <n v="5710.64"/>
    <n v="910"/>
    <n v="0"/>
    <d v="2019-09-29T00:00:00"/>
    <x v="1"/>
    <x v="1"/>
    <x v="2"/>
    <x v="1"/>
    <x v="15"/>
  </r>
  <r>
    <s v="21-7"/>
    <n v="2019"/>
    <n v="34"/>
    <n v="2171638.39"/>
    <n v="535780"/>
    <n v="0"/>
    <d v="2019-09-29T00:00:00"/>
    <x v="1"/>
    <x v="1"/>
    <x v="2"/>
    <x v="1"/>
    <x v="18"/>
  </r>
  <r>
    <s v="21-7"/>
    <n v="2020"/>
    <n v="45"/>
    <n v="1529177.99"/>
    <n v="327730"/>
    <n v="0"/>
    <d v="2020-12-13T00:00:00"/>
    <x v="33"/>
    <x v="7"/>
    <x v="1"/>
    <x v="1"/>
    <x v="18"/>
  </r>
  <r>
    <s v="28-28"/>
    <n v="2020"/>
    <n v="45"/>
    <n v="3949.69"/>
    <n v="57"/>
    <n v="0"/>
    <d v="2020-12-13T00:00:00"/>
    <x v="33"/>
    <x v="7"/>
    <x v="1"/>
    <x v="1"/>
    <x v="11"/>
  </r>
  <r>
    <s v="21-15"/>
    <n v="2018"/>
    <n v="30"/>
    <n v="7523.16"/>
    <n v="120"/>
    <n v="0"/>
    <d v="2018-08-26T00:00:00"/>
    <x v="47"/>
    <x v="8"/>
    <x v="0"/>
    <x v="1"/>
    <x v="19"/>
  </r>
  <r>
    <s v="21-7"/>
    <n v="2018"/>
    <n v="30"/>
    <n v="2200398.46"/>
    <n v="543162"/>
    <n v="0"/>
    <d v="2018-08-26T00:00:00"/>
    <x v="47"/>
    <x v="8"/>
    <x v="0"/>
    <x v="1"/>
    <x v="18"/>
  </r>
  <r>
    <s v="28-28"/>
    <n v="2018"/>
    <n v="32"/>
    <n v="1983.48"/>
    <n v="29"/>
    <n v="0"/>
    <d v="2018-09-09T00:00:00"/>
    <x v="9"/>
    <x v="1"/>
    <x v="0"/>
    <x v="1"/>
    <x v="11"/>
  </r>
  <r>
    <s v="21-13"/>
    <n v="2018"/>
    <n v="32"/>
    <n v="0"/>
    <n v="0"/>
    <n v="0"/>
    <d v="2018-09-09T00:00:00"/>
    <x v="9"/>
    <x v="1"/>
    <x v="0"/>
    <x v="1"/>
    <x v="7"/>
  </r>
  <r>
    <s v="21-4"/>
    <n v="2020"/>
    <n v="32"/>
    <n v="32851.370000000003"/>
    <n v="6584"/>
    <n v="0"/>
    <d v="2020-09-13T00:00:00"/>
    <x v="50"/>
    <x v="1"/>
    <x v="1"/>
    <x v="1"/>
    <x v="10"/>
  </r>
  <r>
    <s v="28-26"/>
    <n v="2020"/>
    <n v="38"/>
    <n v="0"/>
    <n v="0"/>
    <n v="0"/>
    <d v="2020-10-25T00:00:00"/>
    <x v="26"/>
    <x v="2"/>
    <x v="1"/>
    <x v="1"/>
    <x v="20"/>
  </r>
  <r>
    <s v="22-9"/>
    <n v="2018"/>
    <n v="43"/>
    <n v="38531.040000000001"/>
    <n v="6210"/>
    <n v="0"/>
    <d v="2018-11-25T00:00:00"/>
    <x v="45"/>
    <x v="9"/>
    <x v="0"/>
    <x v="1"/>
    <x v="6"/>
  </r>
  <r>
    <s v="21-6"/>
    <n v="2018"/>
    <n v="43"/>
    <n v="17159.580000000002"/>
    <n v="7717"/>
    <n v="0"/>
    <d v="2018-11-25T00:00:00"/>
    <x v="45"/>
    <x v="9"/>
    <x v="0"/>
    <x v="1"/>
    <x v="15"/>
  </r>
  <r>
    <s v="21-20"/>
    <n v="2020"/>
    <n v="41"/>
    <n v="15956495.949999999"/>
    <n v="1608223"/>
    <n v="0"/>
    <d v="2020-11-15T00:00:00"/>
    <x v="16"/>
    <x v="9"/>
    <x v="1"/>
    <x v="1"/>
    <x v="0"/>
  </r>
  <r>
    <s v="21-8"/>
    <n v="2018"/>
    <n v="38"/>
    <n v="2101782.14"/>
    <n v="606245"/>
    <n v="0"/>
    <d v="2018-10-21T00:00:00"/>
    <x v="40"/>
    <x v="2"/>
    <x v="0"/>
    <x v="1"/>
    <x v="9"/>
  </r>
  <r>
    <s v="21-18"/>
    <n v="2019"/>
    <n v="15"/>
    <n v="215.62"/>
    <n v="2"/>
    <n v="0"/>
    <d v="2019-05-19T00:00:00"/>
    <x v="15"/>
    <x v="6"/>
    <x v="2"/>
    <x v="1"/>
    <x v="4"/>
  </r>
  <r>
    <s v="28-26"/>
    <n v="2019"/>
    <n v="29"/>
    <n v="58552.59"/>
    <n v="638"/>
    <n v="0"/>
    <d v="2019-08-25T00:00:00"/>
    <x v="47"/>
    <x v="8"/>
    <x v="2"/>
    <x v="1"/>
    <x v="20"/>
  </r>
  <r>
    <s v="28-26"/>
    <n v="2020"/>
    <n v="30"/>
    <n v="49.5"/>
    <n v="2"/>
    <n v="0"/>
    <d v="2020-08-30T00:00:00"/>
    <x v="49"/>
    <x v="8"/>
    <x v="1"/>
    <x v="1"/>
    <x v="20"/>
  </r>
  <r>
    <s v="28-26"/>
    <n v="2020"/>
    <n v="15"/>
    <n v="524.70000000000005"/>
    <n v="16"/>
    <n v="0"/>
    <d v="2020-05-17T00:00:00"/>
    <x v="15"/>
    <x v="6"/>
    <x v="1"/>
    <x v="1"/>
    <x v="20"/>
  </r>
  <r>
    <s v="22-4"/>
    <n v="2018"/>
    <n v="14"/>
    <n v="40.76"/>
    <n v="2"/>
    <n v="0"/>
    <d v="2018-05-06T00:00:00"/>
    <x v="13"/>
    <x v="3"/>
    <x v="0"/>
    <x v="1"/>
    <x v="14"/>
  </r>
  <r>
    <s v="21-5"/>
    <n v="2019"/>
    <n v="2"/>
    <n v="762101.54"/>
    <n v="242344"/>
    <n v="0"/>
    <d v="2019-02-17T00:00:00"/>
    <x v="0"/>
    <x v="0"/>
    <x v="2"/>
    <x v="0"/>
    <x v="21"/>
  </r>
  <r>
    <s v="21-5"/>
    <n v="2020"/>
    <n v="43"/>
    <n v="1122741.6399999999"/>
    <n v="325465"/>
    <n v="0"/>
    <d v="2020-11-29T00:00:00"/>
    <x v="46"/>
    <x v="9"/>
    <x v="1"/>
    <x v="1"/>
    <x v="21"/>
  </r>
  <r>
    <s v="21-7"/>
    <n v="2019"/>
    <n v="51"/>
    <n v="997041.56"/>
    <n v="250749"/>
    <n v="0"/>
    <d v="2020-01-26T00:00:00"/>
    <x v="23"/>
    <x v="5"/>
    <x v="1"/>
    <x v="0"/>
    <x v="18"/>
  </r>
  <r>
    <s v="21-8"/>
    <n v="2019"/>
    <n v="36"/>
    <n v="2552240.0499999998"/>
    <n v="709677"/>
    <n v="0"/>
    <d v="2019-10-13T00:00:00"/>
    <x v="38"/>
    <x v="2"/>
    <x v="2"/>
    <x v="1"/>
    <x v="9"/>
  </r>
  <r>
    <s v="21-1"/>
    <n v="2019"/>
    <n v="1"/>
    <n v="1311041.8400000001"/>
    <n v="110477"/>
    <n v="0"/>
    <d v="2019-02-10T00:00:00"/>
    <x v="21"/>
    <x v="0"/>
    <x v="2"/>
    <x v="0"/>
    <x v="1"/>
  </r>
  <r>
    <s v="22-12"/>
    <n v="2020"/>
    <n v="5"/>
    <n v="36121.089999999997"/>
    <n v="2980"/>
    <n v="0"/>
    <d v="2020-03-08T00:00:00"/>
    <x v="41"/>
    <x v="11"/>
    <x v="1"/>
    <x v="1"/>
    <x v="3"/>
  </r>
  <r>
    <s v="22-12"/>
    <n v="2019"/>
    <n v="11"/>
    <n v="41132.9"/>
    <n v="3821"/>
    <n v="0"/>
    <d v="2019-04-21T00:00:00"/>
    <x v="35"/>
    <x v="3"/>
    <x v="2"/>
    <x v="1"/>
    <x v="3"/>
  </r>
  <r>
    <s v="30-27"/>
    <n v="2020"/>
    <n v="2"/>
    <n v="0"/>
    <n v="0"/>
    <n v="0"/>
    <d v="2020-02-16T00:00:00"/>
    <x v="0"/>
    <x v="0"/>
    <x v="1"/>
    <x v="0"/>
    <x v="25"/>
  </r>
  <r>
    <s v="25-1"/>
    <n v="2019"/>
    <n v="39"/>
    <n v="0"/>
    <n v="0"/>
    <n v="0"/>
    <d v="2019-11-03T00:00:00"/>
    <x v="4"/>
    <x v="2"/>
    <x v="2"/>
    <x v="1"/>
    <x v="2"/>
  </r>
  <r>
    <s v="22-4"/>
    <n v="2018"/>
    <n v="49"/>
    <n v="0"/>
    <n v="0"/>
    <n v="0"/>
    <d v="2019-01-06T00:00:00"/>
    <x v="6"/>
    <x v="5"/>
    <x v="2"/>
    <x v="0"/>
    <x v="14"/>
  </r>
  <r>
    <s v="22-4"/>
    <n v="2019"/>
    <n v="9"/>
    <n v="9630"/>
    <n v="9"/>
    <n v="0"/>
    <d v="2019-04-07T00:00:00"/>
    <x v="3"/>
    <x v="3"/>
    <x v="2"/>
    <x v="1"/>
    <x v="14"/>
  </r>
  <r>
    <s v="28-23"/>
    <n v="2017"/>
    <n v="51"/>
    <n v="5540.25"/>
    <n v="223"/>
    <n v="0"/>
    <d v="2018-01-21T00:00:00"/>
    <x v="7"/>
    <x v="5"/>
    <x v="0"/>
    <x v="0"/>
    <x v="22"/>
  </r>
  <r>
    <s v="27-31"/>
    <n v="2018"/>
    <n v="27"/>
    <n v="77345.83"/>
    <n v="4179"/>
    <n v="0"/>
    <d v="2018-08-05T00:00:00"/>
    <x v="44"/>
    <x v="10"/>
    <x v="0"/>
    <x v="1"/>
    <x v="13"/>
  </r>
  <r>
    <s v="27-31"/>
    <n v="2018"/>
    <n v="26"/>
    <n v="109793.84"/>
    <n v="6003"/>
    <n v="0"/>
    <d v="2018-07-29T00:00:00"/>
    <x v="17"/>
    <x v="10"/>
    <x v="0"/>
    <x v="1"/>
    <x v="13"/>
  </r>
  <r>
    <s v="27-31"/>
    <n v="2019"/>
    <n v="37"/>
    <n v="-0.01"/>
    <n v="-1"/>
    <n v="0"/>
    <d v="2019-10-20T00:00:00"/>
    <x v="40"/>
    <x v="2"/>
    <x v="2"/>
    <x v="1"/>
    <x v="13"/>
  </r>
  <r>
    <s v="21-20"/>
    <n v="2018"/>
    <n v="30"/>
    <n v="14776394.470000001"/>
    <n v="1681066"/>
    <n v="0"/>
    <d v="2018-08-26T00:00:00"/>
    <x v="47"/>
    <x v="8"/>
    <x v="0"/>
    <x v="1"/>
    <x v="0"/>
  </r>
  <r>
    <s v="27-31"/>
    <n v="2020"/>
    <n v="6"/>
    <n v="0"/>
    <n v="0"/>
    <n v="0"/>
    <d v="2020-03-15T00:00:00"/>
    <x v="42"/>
    <x v="11"/>
    <x v="1"/>
    <x v="1"/>
    <x v="13"/>
  </r>
  <r>
    <s v="21-3"/>
    <n v="2018"/>
    <n v="49"/>
    <n v="121395.49"/>
    <n v="40760"/>
    <n v="0"/>
    <d v="2019-01-06T00:00:00"/>
    <x v="6"/>
    <x v="5"/>
    <x v="2"/>
    <x v="0"/>
    <x v="5"/>
  </r>
  <r>
    <s v="21-8"/>
    <n v="2018"/>
    <n v="40"/>
    <n v="2227131.98"/>
    <n v="688949"/>
    <n v="0"/>
    <d v="2018-11-04T00:00:00"/>
    <x v="4"/>
    <x v="2"/>
    <x v="0"/>
    <x v="1"/>
    <x v="9"/>
  </r>
  <r>
    <s v="21-6"/>
    <n v="2019"/>
    <n v="15"/>
    <n v="8483.66"/>
    <n v="2283"/>
    <n v="0"/>
    <d v="2019-05-19T00:00:00"/>
    <x v="15"/>
    <x v="6"/>
    <x v="2"/>
    <x v="1"/>
    <x v="15"/>
  </r>
  <r>
    <s v="21-2"/>
    <n v="2020"/>
    <n v="17"/>
    <n v="33584.230000000003"/>
    <n v="1768"/>
    <n v="0"/>
    <d v="2020-05-31T00:00:00"/>
    <x v="10"/>
    <x v="6"/>
    <x v="1"/>
    <x v="1"/>
    <x v="8"/>
  </r>
  <r>
    <s v="28-23"/>
    <n v="2019"/>
    <n v="50"/>
    <n v="24632.17"/>
    <n v="3223"/>
    <n v="0"/>
    <d v="2020-01-19T00:00:00"/>
    <x v="7"/>
    <x v="5"/>
    <x v="1"/>
    <x v="0"/>
    <x v="22"/>
  </r>
  <r>
    <s v="22-4"/>
    <n v="2018"/>
    <n v="19"/>
    <n v="-27.06"/>
    <n v="-1"/>
    <n v="0"/>
    <d v="2018-06-10T00:00:00"/>
    <x v="8"/>
    <x v="4"/>
    <x v="0"/>
    <x v="1"/>
    <x v="14"/>
  </r>
  <r>
    <s v="28-28"/>
    <n v="2019"/>
    <n v="7"/>
    <n v="2115.86"/>
    <n v="30"/>
    <n v="0"/>
    <d v="2019-03-24T00:00:00"/>
    <x v="25"/>
    <x v="11"/>
    <x v="2"/>
    <x v="1"/>
    <x v="11"/>
  </r>
  <r>
    <s v="28-28"/>
    <n v="2018"/>
    <n v="9"/>
    <n v="1617.44"/>
    <n v="38"/>
    <n v="0"/>
    <d v="2018-04-01T00:00:00"/>
    <x v="30"/>
    <x v="11"/>
    <x v="0"/>
    <x v="1"/>
    <x v="11"/>
  </r>
  <r>
    <s v="21-18"/>
    <n v="2019"/>
    <n v="11"/>
    <n v="106.17"/>
    <n v="1"/>
    <n v="0"/>
    <d v="2019-04-21T00:00:00"/>
    <x v="35"/>
    <x v="3"/>
    <x v="2"/>
    <x v="1"/>
    <x v="4"/>
  </r>
  <r>
    <s v="21-15"/>
    <n v="2020"/>
    <n v="51"/>
    <n v="4554.99"/>
    <n v="63"/>
    <n v="514"/>
    <d v="2021-01-24T00:00:00"/>
    <x v="23"/>
    <x v="5"/>
    <x v="3"/>
    <x v="0"/>
    <x v="19"/>
  </r>
  <r>
    <s v="21-5"/>
    <n v="2020"/>
    <n v="33"/>
    <n v="1277809.8999999999"/>
    <n v="389991"/>
    <n v="0"/>
    <d v="2020-09-20T00:00:00"/>
    <x v="51"/>
    <x v="1"/>
    <x v="1"/>
    <x v="1"/>
    <x v="21"/>
  </r>
  <r>
    <s v="21-5"/>
    <n v="2019"/>
    <n v="26"/>
    <n v="777662.29"/>
    <n v="272334"/>
    <n v="0"/>
    <d v="2019-08-04T00:00:00"/>
    <x v="44"/>
    <x v="10"/>
    <x v="2"/>
    <x v="1"/>
    <x v="21"/>
  </r>
  <r>
    <s v="21-7"/>
    <n v="2018"/>
    <n v="18"/>
    <n v="3054301.29"/>
    <n v="696993"/>
    <n v="0"/>
    <d v="2018-06-03T00:00:00"/>
    <x v="10"/>
    <x v="6"/>
    <x v="0"/>
    <x v="1"/>
    <x v="18"/>
  </r>
  <r>
    <s v="21-8"/>
    <n v="2020"/>
    <n v="33"/>
    <n v="3307095.77"/>
    <n v="872451"/>
    <n v="0"/>
    <d v="2020-09-20T00:00:00"/>
    <x v="51"/>
    <x v="1"/>
    <x v="1"/>
    <x v="1"/>
    <x v="9"/>
  </r>
  <r>
    <s v="21-18"/>
    <n v="2020"/>
    <n v="23"/>
    <n v="109330.02"/>
    <n v="1145"/>
    <n v="0"/>
    <d v="2020-07-12T00:00:00"/>
    <x v="20"/>
    <x v="10"/>
    <x v="1"/>
    <x v="1"/>
    <x v="4"/>
  </r>
  <r>
    <s v="21-6"/>
    <n v="2018"/>
    <n v="44"/>
    <n v="19080.400000000001"/>
    <n v="8148"/>
    <n v="0"/>
    <d v="2018-12-02T00:00:00"/>
    <x v="46"/>
    <x v="9"/>
    <x v="0"/>
    <x v="1"/>
    <x v="15"/>
  </r>
  <r>
    <s v="21-6"/>
    <n v="2019"/>
    <n v="41"/>
    <n v="5706.15"/>
    <n v="910"/>
    <n v="0"/>
    <d v="2019-11-17T00:00:00"/>
    <x v="16"/>
    <x v="9"/>
    <x v="2"/>
    <x v="1"/>
    <x v="15"/>
  </r>
  <r>
    <s v="21-4"/>
    <n v="2018"/>
    <n v="42"/>
    <n v="11605.06"/>
    <n v="3996"/>
    <n v="0"/>
    <d v="2018-11-18T00:00:00"/>
    <x v="16"/>
    <x v="9"/>
    <x v="0"/>
    <x v="1"/>
    <x v="10"/>
  </r>
  <r>
    <s v="21-2"/>
    <n v="2019"/>
    <n v="15"/>
    <n v="3733.86"/>
    <n v="135"/>
    <n v="0"/>
    <d v="2019-05-19T00:00:00"/>
    <x v="15"/>
    <x v="6"/>
    <x v="2"/>
    <x v="1"/>
    <x v="8"/>
  </r>
  <r>
    <s v="22-9"/>
    <n v="2019"/>
    <n v="12"/>
    <n v="42324.39"/>
    <n v="4777"/>
    <n v="0"/>
    <d v="2019-04-28T00:00:00"/>
    <x v="39"/>
    <x v="3"/>
    <x v="2"/>
    <x v="1"/>
    <x v="6"/>
  </r>
  <r>
    <s v="22-4"/>
    <n v="2019"/>
    <n v="40"/>
    <n v="0"/>
    <n v="0"/>
    <n v="0"/>
    <d v="2019-11-10T00:00:00"/>
    <x v="18"/>
    <x v="9"/>
    <x v="2"/>
    <x v="1"/>
    <x v="14"/>
  </r>
  <r>
    <s v="28-23"/>
    <n v="2019"/>
    <n v="45"/>
    <n v="23279.39"/>
    <n v="3024"/>
    <n v="0"/>
    <d v="2019-12-15T00:00:00"/>
    <x v="33"/>
    <x v="7"/>
    <x v="2"/>
    <x v="1"/>
    <x v="22"/>
  </r>
  <r>
    <s v="28-23"/>
    <n v="2019"/>
    <n v="42"/>
    <n v="29121.02"/>
    <n v="4396"/>
    <n v="0"/>
    <d v="2019-11-24T00:00:00"/>
    <x v="45"/>
    <x v="9"/>
    <x v="2"/>
    <x v="1"/>
    <x v="22"/>
  </r>
  <r>
    <s v="28-26"/>
    <n v="2020"/>
    <n v="19"/>
    <n v="889.05"/>
    <n v="26"/>
    <n v="0"/>
    <d v="2020-06-14T00:00:00"/>
    <x v="32"/>
    <x v="4"/>
    <x v="1"/>
    <x v="1"/>
    <x v="20"/>
  </r>
  <r>
    <s v="21-8"/>
    <n v="2018"/>
    <n v="32"/>
    <n v="2404766.84"/>
    <n v="621474"/>
    <n v="0"/>
    <d v="2018-09-09T00:00:00"/>
    <x v="9"/>
    <x v="1"/>
    <x v="0"/>
    <x v="1"/>
    <x v="9"/>
  </r>
  <r>
    <s v="21-3"/>
    <n v="2020"/>
    <n v="15"/>
    <n v="314858.68"/>
    <n v="117805"/>
    <n v="0"/>
    <d v="2020-05-17T00:00:00"/>
    <x v="15"/>
    <x v="6"/>
    <x v="1"/>
    <x v="1"/>
    <x v="5"/>
  </r>
  <r>
    <s v="21-3"/>
    <n v="2018"/>
    <n v="23"/>
    <n v="223672.19"/>
    <n v="27019"/>
    <n v="0"/>
    <d v="2018-07-08T00:00:00"/>
    <x v="27"/>
    <x v="10"/>
    <x v="0"/>
    <x v="1"/>
    <x v="5"/>
  </r>
  <r>
    <s v="21-1"/>
    <n v="2018"/>
    <n v="43"/>
    <n v="1300442.25"/>
    <n v="108484"/>
    <n v="0"/>
    <d v="2018-11-25T00:00:00"/>
    <x v="45"/>
    <x v="9"/>
    <x v="0"/>
    <x v="1"/>
    <x v="1"/>
  </r>
  <r>
    <s v="21-13"/>
    <n v="2018"/>
    <n v="42"/>
    <n v="0"/>
    <n v="0"/>
    <n v="0"/>
    <d v="2018-11-18T00:00:00"/>
    <x v="16"/>
    <x v="9"/>
    <x v="0"/>
    <x v="1"/>
    <x v="7"/>
  </r>
  <r>
    <s v="21-2"/>
    <n v="2020"/>
    <n v="33"/>
    <n v="28779.21"/>
    <n v="1882"/>
    <n v="0"/>
    <d v="2020-09-20T00:00:00"/>
    <x v="51"/>
    <x v="1"/>
    <x v="1"/>
    <x v="1"/>
    <x v="8"/>
  </r>
  <r>
    <s v="22-12"/>
    <n v="2019"/>
    <n v="26"/>
    <n v="31743.16"/>
    <n v="2883"/>
    <n v="0"/>
    <d v="2019-08-04T00:00:00"/>
    <x v="44"/>
    <x v="10"/>
    <x v="2"/>
    <x v="1"/>
    <x v="3"/>
  </r>
  <r>
    <s v="22-10"/>
    <n v="2017"/>
    <n v="50"/>
    <n v="1026.74"/>
    <n v="54"/>
    <n v="0"/>
    <d v="2018-01-14T00:00:00"/>
    <x v="11"/>
    <x v="5"/>
    <x v="0"/>
    <x v="0"/>
    <x v="17"/>
  </r>
  <r>
    <s v="21-6"/>
    <n v="2020"/>
    <n v="13"/>
    <n v="3409.39"/>
    <n v="682"/>
    <n v="0"/>
    <d v="2020-05-03T00:00:00"/>
    <x v="13"/>
    <x v="3"/>
    <x v="1"/>
    <x v="1"/>
    <x v="15"/>
  </r>
  <r>
    <s v="25-1"/>
    <n v="2019"/>
    <n v="51"/>
    <n v="0"/>
    <n v="0"/>
    <n v="0"/>
    <d v="2020-01-26T00:00:00"/>
    <x v="23"/>
    <x v="5"/>
    <x v="1"/>
    <x v="0"/>
    <x v="2"/>
  </r>
  <r>
    <s v="21-18"/>
    <n v="2018"/>
    <n v="40"/>
    <n v="109.45"/>
    <n v="1"/>
    <n v="0"/>
    <d v="2018-11-04T00:00:00"/>
    <x v="4"/>
    <x v="2"/>
    <x v="0"/>
    <x v="1"/>
    <x v="4"/>
  </r>
  <r>
    <s v="22-13"/>
    <n v="2018"/>
    <n v="30"/>
    <n v="0"/>
    <n v="0"/>
    <n v="0"/>
    <d v="2018-08-26T00:00:00"/>
    <x v="47"/>
    <x v="8"/>
    <x v="0"/>
    <x v="1"/>
    <x v="26"/>
  </r>
  <r>
    <s v="22-4"/>
    <n v="2019"/>
    <n v="23"/>
    <n v="122.38"/>
    <n v="1"/>
    <n v="0"/>
    <d v="2019-07-14T00:00:00"/>
    <x v="20"/>
    <x v="10"/>
    <x v="2"/>
    <x v="1"/>
    <x v="14"/>
  </r>
  <r>
    <s v="27-31"/>
    <n v="2018"/>
    <n v="53"/>
    <n v="-522.04999999999995"/>
    <n v="-39"/>
    <n v="0"/>
    <d v="2019-02-03T00:00:00"/>
    <x v="28"/>
    <x v="5"/>
    <x v="2"/>
    <x v="0"/>
    <x v="13"/>
  </r>
  <r>
    <s v="27-31"/>
    <n v="2020"/>
    <n v="8"/>
    <n v="0"/>
    <n v="0"/>
    <n v="0"/>
    <d v="2020-03-29T00:00:00"/>
    <x v="30"/>
    <x v="11"/>
    <x v="1"/>
    <x v="1"/>
    <x v="13"/>
  </r>
  <r>
    <s v="21-1"/>
    <n v="2019"/>
    <n v="51"/>
    <n v="1377880.21"/>
    <n v="128557"/>
    <n v="0"/>
    <d v="2020-01-26T00:00:00"/>
    <x v="23"/>
    <x v="5"/>
    <x v="1"/>
    <x v="0"/>
    <x v="1"/>
  </r>
  <r>
    <s v="21-13"/>
    <n v="2019"/>
    <n v="3"/>
    <n v="0"/>
    <n v="0"/>
    <n v="0"/>
    <d v="2019-02-24T00:00:00"/>
    <x v="34"/>
    <x v="0"/>
    <x v="2"/>
    <x v="1"/>
    <x v="7"/>
  </r>
  <r>
    <s v="21-4"/>
    <n v="2017"/>
    <n v="52"/>
    <n v="21163.71"/>
    <n v="4584"/>
    <n v="0"/>
    <d v="2018-01-28T00:00:00"/>
    <x v="23"/>
    <x v="5"/>
    <x v="0"/>
    <x v="0"/>
    <x v="10"/>
  </r>
  <r>
    <s v="22-10"/>
    <n v="2020"/>
    <n v="4"/>
    <n v="2433.83"/>
    <n v="83"/>
    <n v="0"/>
    <d v="2020-03-01T00:00:00"/>
    <x v="36"/>
    <x v="0"/>
    <x v="1"/>
    <x v="1"/>
    <x v="17"/>
  </r>
  <r>
    <s v="22-9"/>
    <n v="2018"/>
    <n v="49"/>
    <n v="22925.52"/>
    <n v="4286"/>
    <n v="0"/>
    <d v="2019-01-06T00:00:00"/>
    <x v="6"/>
    <x v="5"/>
    <x v="2"/>
    <x v="0"/>
    <x v="6"/>
  </r>
  <r>
    <s v="28-23"/>
    <n v="2018"/>
    <n v="39"/>
    <n v="25869.69"/>
    <n v="1375"/>
    <n v="0"/>
    <d v="2018-10-28T00:00:00"/>
    <x v="26"/>
    <x v="2"/>
    <x v="0"/>
    <x v="1"/>
    <x v="22"/>
  </r>
  <r>
    <s v="28-23"/>
    <n v="2020"/>
    <n v="12"/>
    <n v="251148.34"/>
    <n v="21487"/>
    <n v="0"/>
    <d v="2020-04-26T00:00:00"/>
    <x v="39"/>
    <x v="3"/>
    <x v="1"/>
    <x v="1"/>
    <x v="22"/>
  </r>
  <r>
    <s v="28-23"/>
    <n v="2018"/>
    <n v="33"/>
    <n v="32247.5"/>
    <n v="1693"/>
    <n v="0"/>
    <d v="2018-09-16T00:00:00"/>
    <x v="50"/>
    <x v="1"/>
    <x v="0"/>
    <x v="1"/>
    <x v="22"/>
  </r>
  <r>
    <s v="27-31"/>
    <n v="2019"/>
    <n v="23"/>
    <n v="-6.07"/>
    <n v="-3"/>
    <n v="0"/>
    <d v="2019-07-14T00:00:00"/>
    <x v="20"/>
    <x v="10"/>
    <x v="2"/>
    <x v="1"/>
    <x v="13"/>
  </r>
  <r>
    <s v="27-31"/>
    <n v="2019"/>
    <n v="35"/>
    <n v="-0.03"/>
    <n v="-3"/>
    <n v="0"/>
    <d v="2019-10-06T00:00:00"/>
    <x v="2"/>
    <x v="2"/>
    <x v="2"/>
    <x v="1"/>
    <x v="13"/>
  </r>
  <r>
    <s v="21-3"/>
    <n v="2017"/>
    <n v="49"/>
    <n v="100251.81"/>
    <n v="13016"/>
    <n v="0"/>
    <d v="2018-01-07T00:00:00"/>
    <x v="6"/>
    <x v="5"/>
    <x v="0"/>
    <x v="0"/>
    <x v="5"/>
  </r>
  <r>
    <s v="21-6"/>
    <n v="2018"/>
    <n v="27"/>
    <n v="4657.42"/>
    <n v="744"/>
    <n v="0"/>
    <d v="2018-08-05T00:00:00"/>
    <x v="44"/>
    <x v="10"/>
    <x v="0"/>
    <x v="1"/>
    <x v="15"/>
  </r>
  <r>
    <s v="21-90"/>
    <n v="2018"/>
    <n v="2"/>
    <n v="-100"/>
    <n v="-1"/>
    <n v="0"/>
    <d v="2018-02-11T00:00:00"/>
    <x v="21"/>
    <x v="0"/>
    <x v="0"/>
    <x v="0"/>
    <x v="12"/>
  </r>
  <r>
    <s v="21-15"/>
    <n v="2018"/>
    <n v="5"/>
    <n v="4488.96"/>
    <n v="76"/>
    <n v="0"/>
    <d v="2018-03-04T00:00:00"/>
    <x v="36"/>
    <x v="0"/>
    <x v="0"/>
    <x v="1"/>
    <x v="19"/>
  </r>
  <r>
    <s v="22-9"/>
    <n v="2019"/>
    <n v="16"/>
    <n v="53132.81"/>
    <n v="5957"/>
    <n v="0"/>
    <d v="2019-05-26T00:00:00"/>
    <x v="48"/>
    <x v="6"/>
    <x v="2"/>
    <x v="1"/>
    <x v="6"/>
  </r>
  <r>
    <s v="22-4"/>
    <n v="2020"/>
    <n v="41"/>
    <n v="0"/>
    <n v="0"/>
    <n v="0"/>
    <d v="2020-11-15T00:00:00"/>
    <x v="16"/>
    <x v="9"/>
    <x v="1"/>
    <x v="1"/>
    <x v="14"/>
  </r>
  <r>
    <s v="21-18"/>
    <n v="2018"/>
    <n v="5"/>
    <n v="2744.25"/>
    <n v="7"/>
    <n v="0"/>
    <d v="2018-03-04T00:00:00"/>
    <x v="36"/>
    <x v="0"/>
    <x v="0"/>
    <x v="1"/>
    <x v="4"/>
  </r>
  <r>
    <s v="21-7"/>
    <n v="2020"/>
    <n v="18"/>
    <n v="4677684.62"/>
    <n v="1074855"/>
    <n v="0"/>
    <d v="2020-06-07T00:00:00"/>
    <x v="8"/>
    <x v="4"/>
    <x v="1"/>
    <x v="1"/>
    <x v="18"/>
  </r>
  <r>
    <s v="21-20"/>
    <n v="2018"/>
    <n v="38"/>
    <n v="11866615.369999999"/>
    <n v="1447432"/>
    <n v="0"/>
    <d v="2018-10-21T00:00:00"/>
    <x v="40"/>
    <x v="2"/>
    <x v="0"/>
    <x v="1"/>
    <x v="0"/>
  </r>
  <r>
    <s v="21-8"/>
    <n v="2020"/>
    <n v="32"/>
    <n v="3161187.63"/>
    <n v="831842"/>
    <n v="0"/>
    <d v="2020-09-13T00:00:00"/>
    <x v="50"/>
    <x v="1"/>
    <x v="1"/>
    <x v="1"/>
    <x v="9"/>
  </r>
  <r>
    <s v="21-17"/>
    <n v="2020"/>
    <n v="6"/>
    <n v="488.88"/>
    <n v="108"/>
    <n v="0"/>
    <d v="2020-03-15T00:00:00"/>
    <x v="42"/>
    <x v="11"/>
    <x v="1"/>
    <x v="1"/>
    <x v="24"/>
  </r>
  <r>
    <s v="22-12"/>
    <n v="2020"/>
    <n v="9"/>
    <n v="11234.27"/>
    <n v="667"/>
    <n v="0"/>
    <d v="2020-04-05T00:00:00"/>
    <x v="3"/>
    <x v="3"/>
    <x v="1"/>
    <x v="1"/>
    <x v="3"/>
  </r>
  <r>
    <s v="22-10"/>
    <n v="2020"/>
    <n v="10"/>
    <n v="0"/>
    <n v="0"/>
    <n v="0"/>
    <d v="2020-04-12T00:00:00"/>
    <x v="24"/>
    <x v="3"/>
    <x v="1"/>
    <x v="1"/>
    <x v="17"/>
  </r>
  <r>
    <s v="21-15"/>
    <n v="2018"/>
    <n v="17"/>
    <n v="-1588.47"/>
    <n v="-33"/>
    <n v="0"/>
    <d v="2018-05-27T00:00:00"/>
    <x v="48"/>
    <x v="6"/>
    <x v="0"/>
    <x v="1"/>
    <x v="19"/>
  </r>
  <r>
    <s v="22-9"/>
    <n v="2019"/>
    <n v="24"/>
    <n v="255323.07"/>
    <n v="48349"/>
    <n v="0"/>
    <d v="2019-07-21T00:00:00"/>
    <x v="37"/>
    <x v="10"/>
    <x v="2"/>
    <x v="1"/>
    <x v="6"/>
  </r>
  <r>
    <s v="22-9"/>
    <n v="2019"/>
    <n v="9"/>
    <n v="48186.45"/>
    <n v="5794"/>
    <n v="0"/>
    <d v="2019-04-07T00:00:00"/>
    <x v="3"/>
    <x v="3"/>
    <x v="2"/>
    <x v="1"/>
    <x v="6"/>
  </r>
  <r>
    <s v="25-1"/>
    <n v="2018"/>
    <n v="31"/>
    <n v="899.88"/>
    <n v="12"/>
    <n v="0"/>
    <d v="2018-09-02T00:00:00"/>
    <x v="49"/>
    <x v="8"/>
    <x v="0"/>
    <x v="1"/>
    <x v="2"/>
  </r>
  <r>
    <s v="25-1"/>
    <n v="2019"/>
    <n v="44"/>
    <n v="0"/>
    <n v="0"/>
    <n v="0"/>
    <d v="2019-12-08T00:00:00"/>
    <x v="22"/>
    <x v="7"/>
    <x v="2"/>
    <x v="1"/>
    <x v="2"/>
  </r>
  <r>
    <s v="21-18"/>
    <n v="2020"/>
    <n v="3"/>
    <n v="0"/>
    <n v="0"/>
    <n v="0"/>
    <d v="2020-02-23T00:00:00"/>
    <x v="34"/>
    <x v="0"/>
    <x v="1"/>
    <x v="1"/>
    <x v="4"/>
  </r>
  <r>
    <s v="28-26"/>
    <n v="2019"/>
    <n v="20"/>
    <n v="205247.14"/>
    <n v="2136"/>
    <n v="0"/>
    <d v="2019-06-23T00:00:00"/>
    <x v="31"/>
    <x v="4"/>
    <x v="2"/>
    <x v="1"/>
    <x v="20"/>
  </r>
  <r>
    <s v="28-26"/>
    <n v="2019"/>
    <n v="52"/>
    <n v="496.47"/>
    <n v="17"/>
    <n v="0"/>
    <d v="2020-02-02T00:00:00"/>
    <x v="28"/>
    <x v="5"/>
    <x v="1"/>
    <x v="0"/>
    <x v="20"/>
  </r>
  <r>
    <s v="21-1"/>
    <n v="2020"/>
    <n v="25"/>
    <n v="2132748.59"/>
    <n v="186017"/>
    <n v="0"/>
    <d v="2020-07-26T00:00:00"/>
    <x v="17"/>
    <x v="10"/>
    <x v="1"/>
    <x v="1"/>
    <x v="1"/>
  </r>
  <r>
    <s v="22-10"/>
    <n v="2019"/>
    <n v="19"/>
    <n v="4837.45"/>
    <n v="141"/>
    <n v="0"/>
    <d v="2019-06-16T00:00:00"/>
    <x v="32"/>
    <x v="4"/>
    <x v="2"/>
    <x v="1"/>
    <x v="17"/>
  </r>
  <r>
    <s v="21-15"/>
    <n v="2020"/>
    <n v="35"/>
    <n v="9259.68"/>
    <n v="130"/>
    <n v="0"/>
    <d v="2020-10-04T00:00:00"/>
    <x v="2"/>
    <x v="2"/>
    <x v="1"/>
    <x v="1"/>
    <x v="19"/>
  </r>
  <r>
    <s v="21-15"/>
    <n v="2018"/>
    <n v="46"/>
    <n v="6641.95"/>
    <n v="92"/>
    <n v="0"/>
    <d v="2018-12-16T00:00:00"/>
    <x v="33"/>
    <x v="7"/>
    <x v="0"/>
    <x v="1"/>
    <x v="19"/>
  </r>
  <r>
    <s v="22-9"/>
    <n v="2020"/>
    <n v="3"/>
    <n v="239524.97"/>
    <n v="47955"/>
    <n v="0"/>
    <d v="2020-02-23T00:00:00"/>
    <x v="34"/>
    <x v="0"/>
    <x v="1"/>
    <x v="1"/>
    <x v="6"/>
  </r>
  <r>
    <s v="22-14"/>
    <n v="2018"/>
    <n v="26"/>
    <n v="0"/>
    <n v="0"/>
    <n v="0"/>
    <d v="2018-07-29T00:00:00"/>
    <x v="17"/>
    <x v="10"/>
    <x v="0"/>
    <x v="1"/>
    <x v="16"/>
  </r>
  <r>
    <s v="21-17"/>
    <n v="2019"/>
    <n v="6"/>
    <n v="0"/>
    <n v="0"/>
    <n v="0"/>
    <d v="2019-03-17T00:00:00"/>
    <x v="42"/>
    <x v="11"/>
    <x v="2"/>
    <x v="1"/>
    <x v="24"/>
  </r>
  <r>
    <s v="28-26"/>
    <n v="2019"/>
    <n v="19"/>
    <n v="269456.38"/>
    <n v="2782"/>
    <n v="0"/>
    <d v="2019-06-16T00:00:00"/>
    <x v="32"/>
    <x v="4"/>
    <x v="2"/>
    <x v="1"/>
    <x v="20"/>
  </r>
  <r>
    <s v="21-5"/>
    <n v="2020"/>
    <n v="24"/>
    <n v="1167363.1599999999"/>
    <n v="390442"/>
    <n v="0"/>
    <d v="2020-07-19T00:00:00"/>
    <x v="37"/>
    <x v="10"/>
    <x v="1"/>
    <x v="1"/>
    <x v="21"/>
  </r>
  <r>
    <s v="21-7"/>
    <n v="2018"/>
    <n v="32"/>
    <n v="1931124.5"/>
    <n v="456073"/>
    <n v="0"/>
    <d v="2018-09-09T00:00:00"/>
    <x v="9"/>
    <x v="1"/>
    <x v="0"/>
    <x v="1"/>
    <x v="18"/>
  </r>
  <r>
    <s v="21-7"/>
    <n v="2019"/>
    <n v="1"/>
    <n v="1025074.16"/>
    <n v="246439"/>
    <n v="0"/>
    <d v="2019-02-10T00:00:00"/>
    <x v="21"/>
    <x v="0"/>
    <x v="2"/>
    <x v="0"/>
    <x v="18"/>
  </r>
  <r>
    <s v="21-20"/>
    <n v="2018"/>
    <n v="40"/>
    <n v="11194064.449999999"/>
    <n v="1413280"/>
    <n v="0"/>
    <d v="2018-11-04T00:00:00"/>
    <x v="4"/>
    <x v="2"/>
    <x v="0"/>
    <x v="1"/>
    <x v="0"/>
  </r>
  <r>
    <s v="21-1"/>
    <n v="2018"/>
    <n v="12"/>
    <n v="1447341.11"/>
    <n v="115289"/>
    <n v="0"/>
    <d v="2018-04-22T00:00:00"/>
    <x v="35"/>
    <x v="3"/>
    <x v="0"/>
    <x v="1"/>
    <x v="1"/>
  </r>
  <r>
    <s v="21-4"/>
    <n v="2018"/>
    <n v="23"/>
    <n v="13795.74"/>
    <n v="4649"/>
    <n v="0"/>
    <d v="2018-07-08T00:00:00"/>
    <x v="27"/>
    <x v="10"/>
    <x v="0"/>
    <x v="1"/>
    <x v="10"/>
  </r>
  <r>
    <s v="21-17"/>
    <n v="2020"/>
    <n v="35"/>
    <n v="6550.34"/>
    <n v="1314"/>
    <n v="0"/>
    <d v="2020-10-04T00:00:00"/>
    <x v="2"/>
    <x v="2"/>
    <x v="1"/>
    <x v="1"/>
    <x v="24"/>
  </r>
  <r>
    <s v="22-10"/>
    <n v="2019"/>
    <n v="11"/>
    <n v="1466.32"/>
    <n v="54"/>
    <n v="0"/>
    <d v="2019-04-21T00:00:00"/>
    <x v="35"/>
    <x v="3"/>
    <x v="2"/>
    <x v="1"/>
    <x v="17"/>
  </r>
  <r>
    <s v="21-15"/>
    <n v="2018"/>
    <n v="52"/>
    <n v="6754.37"/>
    <n v="95"/>
    <n v="0"/>
    <d v="2019-01-27T00:00:00"/>
    <x v="23"/>
    <x v="5"/>
    <x v="2"/>
    <x v="0"/>
    <x v="19"/>
  </r>
  <r>
    <s v="28-23"/>
    <n v="2019"/>
    <n v="11"/>
    <n v="97834.78"/>
    <n v="5416"/>
    <n v="0"/>
    <d v="2019-04-21T00:00:00"/>
    <x v="35"/>
    <x v="3"/>
    <x v="2"/>
    <x v="1"/>
    <x v="22"/>
  </r>
  <r>
    <s v="28-28"/>
    <n v="2018"/>
    <n v="23"/>
    <n v="2357.96"/>
    <n v="44"/>
    <n v="0"/>
    <d v="2018-07-08T00:00:00"/>
    <x v="27"/>
    <x v="10"/>
    <x v="0"/>
    <x v="1"/>
    <x v="11"/>
  </r>
  <r>
    <s v="21-7"/>
    <n v="2020"/>
    <n v="8"/>
    <n v="1890527.1"/>
    <n v="445465"/>
    <n v="0"/>
    <d v="2020-03-29T00:00:00"/>
    <x v="30"/>
    <x v="11"/>
    <x v="1"/>
    <x v="1"/>
    <x v="18"/>
  </r>
  <r>
    <s v="21-8"/>
    <n v="2020"/>
    <n v="34"/>
    <n v="3285128.56"/>
    <n v="861686"/>
    <n v="0"/>
    <d v="2020-09-27T00:00:00"/>
    <x v="1"/>
    <x v="1"/>
    <x v="1"/>
    <x v="1"/>
    <x v="9"/>
  </r>
  <r>
    <s v="21-7"/>
    <n v="2018"/>
    <n v="20"/>
    <n v="2886712.72"/>
    <n v="699377"/>
    <n v="0"/>
    <d v="2018-06-17T00:00:00"/>
    <x v="32"/>
    <x v="4"/>
    <x v="0"/>
    <x v="1"/>
    <x v="18"/>
  </r>
  <r>
    <s v="21-7"/>
    <n v="2018"/>
    <n v="45"/>
    <n v="1065530.46"/>
    <n v="276818"/>
    <n v="0"/>
    <d v="2018-12-09T00:00:00"/>
    <x v="22"/>
    <x v="7"/>
    <x v="0"/>
    <x v="1"/>
    <x v="18"/>
  </r>
  <r>
    <s v="21-18"/>
    <n v="2020"/>
    <n v="14"/>
    <n v="183944"/>
    <n v="1904"/>
    <n v="0"/>
    <d v="2020-05-10T00:00:00"/>
    <x v="29"/>
    <x v="6"/>
    <x v="1"/>
    <x v="1"/>
    <x v="4"/>
  </r>
  <r>
    <s v="21-4"/>
    <n v="2018"/>
    <n v="37"/>
    <n v="11764.89"/>
    <n v="4031"/>
    <n v="0"/>
    <d v="2018-10-14T00:00:00"/>
    <x v="38"/>
    <x v="2"/>
    <x v="0"/>
    <x v="1"/>
    <x v="10"/>
  </r>
  <r>
    <s v="21-6"/>
    <n v="2020"/>
    <n v="7"/>
    <n v="2502.42"/>
    <n v="518"/>
    <n v="0"/>
    <d v="2020-03-22T00:00:00"/>
    <x v="25"/>
    <x v="11"/>
    <x v="1"/>
    <x v="1"/>
    <x v="15"/>
  </r>
  <r>
    <s v="21-90"/>
    <n v="2019"/>
    <n v="24"/>
    <n v="178.8"/>
    <n v="2"/>
    <n v="0"/>
    <d v="2019-07-21T00:00:00"/>
    <x v="37"/>
    <x v="10"/>
    <x v="2"/>
    <x v="1"/>
    <x v="12"/>
  </r>
  <r>
    <s v="22-12"/>
    <n v="2020"/>
    <n v="11"/>
    <n v="21424.05"/>
    <n v="1677"/>
    <n v="0"/>
    <d v="2020-04-19T00:00:00"/>
    <x v="35"/>
    <x v="3"/>
    <x v="1"/>
    <x v="1"/>
    <x v="3"/>
  </r>
  <r>
    <s v="22-10"/>
    <n v="2019"/>
    <n v="52"/>
    <n v="3409.92"/>
    <n v="105"/>
    <n v="0"/>
    <d v="2020-02-02T00:00:00"/>
    <x v="28"/>
    <x v="5"/>
    <x v="1"/>
    <x v="0"/>
    <x v="17"/>
  </r>
  <r>
    <s v="25-3"/>
    <n v="2018"/>
    <n v="2"/>
    <n v="0"/>
    <n v="0"/>
    <n v="0"/>
    <d v="2018-02-11T00:00:00"/>
    <x v="21"/>
    <x v="0"/>
    <x v="0"/>
    <x v="0"/>
    <x v="23"/>
  </r>
  <r>
    <s v="28-23"/>
    <n v="2019"/>
    <n v="44"/>
    <n v="20578.990000000002"/>
    <n v="3210"/>
    <n v="0"/>
    <d v="2019-12-08T00:00:00"/>
    <x v="22"/>
    <x v="7"/>
    <x v="2"/>
    <x v="1"/>
    <x v="22"/>
  </r>
  <r>
    <s v="28-28"/>
    <n v="2020"/>
    <n v="24"/>
    <n v="34107.49"/>
    <n v="508"/>
    <n v="0"/>
    <d v="2020-07-19T00:00:00"/>
    <x v="37"/>
    <x v="10"/>
    <x v="1"/>
    <x v="1"/>
    <x v="11"/>
  </r>
  <r>
    <s v="28-28"/>
    <n v="2020"/>
    <n v="28"/>
    <n v="24817.439999999999"/>
    <n v="370"/>
    <n v="0"/>
    <d v="2020-08-16T00:00:00"/>
    <x v="14"/>
    <x v="8"/>
    <x v="1"/>
    <x v="1"/>
    <x v="11"/>
  </r>
  <r>
    <s v="21-17"/>
    <n v="2018"/>
    <n v="6"/>
    <n v="0"/>
    <n v="0"/>
    <n v="0"/>
    <d v="2018-03-11T00:00:00"/>
    <x v="41"/>
    <x v="11"/>
    <x v="0"/>
    <x v="1"/>
    <x v="24"/>
  </r>
  <r>
    <s v="28-28"/>
    <n v="2020"/>
    <n v="50"/>
    <n v="8259.91"/>
    <n v="127"/>
    <n v="0"/>
    <d v="2021-01-17T00:00:00"/>
    <x v="7"/>
    <x v="5"/>
    <x v="3"/>
    <x v="0"/>
    <x v="11"/>
  </r>
  <r>
    <s v="21-7"/>
    <n v="2020"/>
    <n v="3"/>
    <n v="1234129.1499999999"/>
    <n v="284632"/>
    <n v="0"/>
    <d v="2020-02-23T00:00:00"/>
    <x v="34"/>
    <x v="0"/>
    <x v="1"/>
    <x v="1"/>
    <x v="18"/>
  </r>
  <r>
    <s v="21-5"/>
    <n v="2019"/>
    <n v="18"/>
    <n v="827146.47"/>
    <n v="276781"/>
    <n v="0"/>
    <d v="2019-06-09T00:00:00"/>
    <x v="8"/>
    <x v="4"/>
    <x v="2"/>
    <x v="1"/>
    <x v="21"/>
  </r>
  <r>
    <s v="21-7"/>
    <n v="2020"/>
    <n v="42"/>
    <n v="1981048.78"/>
    <n v="430022"/>
    <n v="0"/>
    <d v="2020-11-22T00:00:00"/>
    <x v="45"/>
    <x v="9"/>
    <x v="1"/>
    <x v="1"/>
    <x v="18"/>
  </r>
  <r>
    <s v="21-3"/>
    <n v="2018"/>
    <n v="44"/>
    <n v="145713.26999999999"/>
    <n v="42118"/>
    <n v="0"/>
    <d v="2018-12-02T00:00:00"/>
    <x v="46"/>
    <x v="9"/>
    <x v="0"/>
    <x v="1"/>
    <x v="5"/>
  </r>
  <r>
    <s v="21-90"/>
    <n v="2019"/>
    <n v="9"/>
    <n v="239.92"/>
    <n v="2"/>
    <n v="0"/>
    <d v="2019-04-07T00:00:00"/>
    <x v="3"/>
    <x v="3"/>
    <x v="2"/>
    <x v="1"/>
    <x v="12"/>
  </r>
  <r>
    <s v="22-10"/>
    <n v="2020"/>
    <n v="33"/>
    <n v="5623.82"/>
    <n v="211"/>
    <n v="0"/>
    <d v="2020-09-20T00:00:00"/>
    <x v="51"/>
    <x v="1"/>
    <x v="1"/>
    <x v="1"/>
    <x v="17"/>
  </r>
  <r>
    <s v="22-10"/>
    <n v="2019"/>
    <n v="10"/>
    <n v="1548.53"/>
    <n v="62"/>
    <n v="0"/>
    <d v="2019-04-14T00:00:00"/>
    <x v="24"/>
    <x v="3"/>
    <x v="2"/>
    <x v="1"/>
    <x v="17"/>
  </r>
  <r>
    <s v="22-9"/>
    <n v="2018"/>
    <n v="32"/>
    <n v="33976.089999999997"/>
    <n v="5556"/>
    <n v="0"/>
    <d v="2018-09-09T00:00:00"/>
    <x v="9"/>
    <x v="1"/>
    <x v="0"/>
    <x v="1"/>
    <x v="6"/>
  </r>
  <r>
    <s v="22-9"/>
    <n v="2019"/>
    <n v="40"/>
    <n v="278111.42"/>
    <n v="54563"/>
    <n v="0"/>
    <d v="2019-11-10T00:00:00"/>
    <x v="18"/>
    <x v="9"/>
    <x v="2"/>
    <x v="1"/>
    <x v="6"/>
  </r>
  <r>
    <s v="28-23"/>
    <n v="2018"/>
    <n v="25"/>
    <n v="32770.870000000003"/>
    <n v="1766"/>
    <n v="0"/>
    <d v="2018-07-22T00:00:00"/>
    <x v="37"/>
    <x v="10"/>
    <x v="0"/>
    <x v="1"/>
    <x v="22"/>
  </r>
  <r>
    <s v="22-4"/>
    <n v="2019"/>
    <n v="46"/>
    <n v="0"/>
    <n v="0"/>
    <n v="0"/>
    <d v="2019-12-22T00:00:00"/>
    <x v="12"/>
    <x v="7"/>
    <x v="2"/>
    <x v="1"/>
    <x v="14"/>
  </r>
  <r>
    <s v="28-28"/>
    <n v="2020"/>
    <n v="11"/>
    <n v="12532.81"/>
    <n v="249"/>
    <n v="0"/>
    <d v="2020-04-19T00:00:00"/>
    <x v="35"/>
    <x v="3"/>
    <x v="1"/>
    <x v="1"/>
    <x v="11"/>
  </r>
  <r>
    <s v="28-28"/>
    <n v="2019"/>
    <n v="5"/>
    <n v="667.66"/>
    <n v="15"/>
    <n v="0"/>
    <d v="2019-03-10T00:00:00"/>
    <x v="41"/>
    <x v="11"/>
    <x v="2"/>
    <x v="1"/>
    <x v="11"/>
  </r>
  <r>
    <s v="21-18"/>
    <n v="2018"/>
    <n v="30"/>
    <n v="877.66"/>
    <n v="4"/>
    <n v="0"/>
    <d v="2018-08-26T00:00:00"/>
    <x v="47"/>
    <x v="8"/>
    <x v="0"/>
    <x v="1"/>
    <x v="4"/>
  </r>
  <r>
    <s v="28-26"/>
    <n v="2020"/>
    <n v="2"/>
    <n v="546"/>
    <n v="14"/>
    <n v="0"/>
    <d v="2020-02-16T00:00:00"/>
    <x v="0"/>
    <x v="0"/>
    <x v="1"/>
    <x v="0"/>
    <x v="20"/>
  </r>
  <r>
    <s v="21-20"/>
    <n v="2018"/>
    <n v="28"/>
    <n v="14912048.93"/>
    <n v="1627574"/>
    <n v="0"/>
    <d v="2018-08-12T00:00:00"/>
    <x v="43"/>
    <x v="8"/>
    <x v="0"/>
    <x v="1"/>
    <x v="0"/>
  </r>
  <r>
    <s v="21-7"/>
    <n v="2018"/>
    <n v="50"/>
    <n v="1018085.06"/>
    <n v="295899"/>
    <n v="0"/>
    <d v="2019-01-13T00:00:00"/>
    <x v="11"/>
    <x v="5"/>
    <x v="2"/>
    <x v="0"/>
    <x v="18"/>
  </r>
  <r>
    <s v="21-5"/>
    <n v="2018"/>
    <n v="27"/>
    <n v="814829.77"/>
    <n v="265639"/>
    <n v="0"/>
    <d v="2018-08-05T00:00:00"/>
    <x v="44"/>
    <x v="10"/>
    <x v="0"/>
    <x v="1"/>
    <x v="21"/>
  </r>
  <r>
    <s v="21-3"/>
    <n v="2018"/>
    <n v="33"/>
    <n v="152102.19"/>
    <n v="38095"/>
    <n v="0"/>
    <d v="2018-09-16T00:00:00"/>
    <x v="50"/>
    <x v="1"/>
    <x v="0"/>
    <x v="1"/>
    <x v="5"/>
  </r>
  <r>
    <s v="21-6"/>
    <n v="2020"/>
    <n v="4"/>
    <n v="5747.56"/>
    <n v="1154"/>
    <n v="0"/>
    <d v="2020-03-01T00:00:00"/>
    <x v="36"/>
    <x v="0"/>
    <x v="1"/>
    <x v="1"/>
    <x v="15"/>
  </r>
  <r>
    <s v="21-90"/>
    <n v="2018"/>
    <n v="18"/>
    <n v="210"/>
    <n v="1"/>
    <n v="0"/>
    <d v="2018-06-03T00:00:00"/>
    <x v="10"/>
    <x v="6"/>
    <x v="0"/>
    <x v="1"/>
    <x v="12"/>
  </r>
  <r>
    <s v="21-17"/>
    <n v="2019"/>
    <n v="37"/>
    <n v="0"/>
    <n v="0"/>
    <n v="0"/>
    <d v="2019-10-20T00:00:00"/>
    <x v="40"/>
    <x v="2"/>
    <x v="2"/>
    <x v="1"/>
    <x v="24"/>
  </r>
  <r>
    <s v="22-10"/>
    <n v="2019"/>
    <n v="47"/>
    <n v="2181.29"/>
    <n v="75"/>
    <n v="0"/>
    <d v="2019-12-29T00:00:00"/>
    <x v="19"/>
    <x v="7"/>
    <x v="2"/>
    <x v="1"/>
    <x v="17"/>
  </r>
  <r>
    <s v="22-10"/>
    <n v="2018"/>
    <n v="14"/>
    <n v="3992.37"/>
    <n v="157"/>
    <n v="0"/>
    <d v="2018-05-06T00:00:00"/>
    <x v="13"/>
    <x v="3"/>
    <x v="0"/>
    <x v="1"/>
    <x v="17"/>
  </r>
  <r>
    <s v="22-12"/>
    <n v="2019"/>
    <n v="34"/>
    <n v="32930.980000000003"/>
    <n v="2973"/>
    <n v="0"/>
    <d v="2019-09-29T00:00:00"/>
    <x v="1"/>
    <x v="1"/>
    <x v="2"/>
    <x v="1"/>
    <x v="3"/>
  </r>
  <r>
    <s v="22-4"/>
    <n v="2020"/>
    <n v="31"/>
    <n v="9641.25"/>
    <n v="9"/>
    <n v="0"/>
    <d v="2020-09-06T00:00:00"/>
    <x v="9"/>
    <x v="1"/>
    <x v="1"/>
    <x v="1"/>
    <x v="14"/>
  </r>
  <r>
    <s v="28-28"/>
    <n v="2019"/>
    <n v="52"/>
    <n v="1836.78"/>
    <n v="23"/>
    <n v="0"/>
    <d v="2020-02-02T00:00:00"/>
    <x v="28"/>
    <x v="5"/>
    <x v="1"/>
    <x v="0"/>
    <x v="11"/>
  </r>
  <r>
    <s v="21-5"/>
    <n v="2020"/>
    <n v="36"/>
    <n v="1372166.65"/>
    <n v="404264"/>
    <n v="0"/>
    <d v="2020-10-11T00:00:00"/>
    <x v="38"/>
    <x v="2"/>
    <x v="1"/>
    <x v="1"/>
    <x v="21"/>
  </r>
  <r>
    <s v="21-5"/>
    <n v="2018"/>
    <n v="37"/>
    <n v="853626.22"/>
    <n v="281055"/>
    <n v="0"/>
    <d v="2018-10-14T00:00:00"/>
    <x v="38"/>
    <x v="2"/>
    <x v="0"/>
    <x v="1"/>
    <x v="21"/>
  </r>
  <r>
    <s v="21-1"/>
    <n v="2019"/>
    <n v="8"/>
    <n v="1384030.83"/>
    <n v="118910"/>
    <n v="0"/>
    <d v="2019-03-31T00:00:00"/>
    <x v="30"/>
    <x v="11"/>
    <x v="2"/>
    <x v="1"/>
    <x v="1"/>
  </r>
  <r>
    <s v="21-1"/>
    <n v="2019"/>
    <n v="3"/>
    <n v="1330137.22"/>
    <n v="115055"/>
    <n v="0"/>
    <d v="2019-02-24T00:00:00"/>
    <x v="34"/>
    <x v="0"/>
    <x v="2"/>
    <x v="1"/>
    <x v="1"/>
  </r>
  <r>
    <s v="21-90"/>
    <n v="2017"/>
    <n v="52"/>
    <n v="100.01"/>
    <n v="2"/>
    <n v="0"/>
    <d v="2018-01-28T00:00:00"/>
    <x v="23"/>
    <x v="5"/>
    <x v="0"/>
    <x v="0"/>
    <x v="12"/>
  </r>
  <r>
    <s v="21-90"/>
    <n v="2019"/>
    <n v="50"/>
    <n v="-150"/>
    <n v="-1"/>
    <n v="0"/>
    <d v="2020-01-19T00:00:00"/>
    <x v="7"/>
    <x v="5"/>
    <x v="1"/>
    <x v="0"/>
    <x v="12"/>
  </r>
  <r>
    <s v="21-17"/>
    <n v="2018"/>
    <n v="9"/>
    <n v="4.8"/>
    <n v="4"/>
    <n v="0"/>
    <d v="2018-04-01T00:00:00"/>
    <x v="30"/>
    <x v="11"/>
    <x v="0"/>
    <x v="1"/>
    <x v="24"/>
  </r>
  <r>
    <s v="21-17"/>
    <n v="2020"/>
    <n v="48"/>
    <n v="579.16"/>
    <n v="84"/>
    <n v="0"/>
    <d v="2021-01-03T00:00:00"/>
    <x v="6"/>
    <x v="5"/>
    <x v="3"/>
    <x v="0"/>
    <x v="24"/>
  </r>
  <r>
    <s v="22-9"/>
    <n v="2020"/>
    <n v="29"/>
    <n v="269531.94"/>
    <n v="55334"/>
    <n v="0"/>
    <d v="2020-08-23T00:00:00"/>
    <x v="47"/>
    <x v="8"/>
    <x v="1"/>
    <x v="1"/>
    <x v="6"/>
  </r>
  <r>
    <s v="22-9"/>
    <n v="2019"/>
    <n v="22"/>
    <n v="224071.02"/>
    <n v="40504"/>
    <n v="0"/>
    <d v="2019-07-07T00:00:00"/>
    <x v="27"/>
    <x v="10"/>
    <x v="2"/>
    <x v="1"/>
    <x v="6"/>
  </r>
  <r>
    <s v="28-23"/>
    <n v="2020"/>
    <n v="25"/>
    <n v="190529.32"/>
    <n v="21710"/>
    <n v="0"/>
    <d v="2020-07-26T00:00:00"/>
    <x v="17"/>
    <x v="10"/>
    <x v="1"/>
    <x v="1"/>
    <x v="22"/>
  </r>
  <r>
    <s v="28-23"/>
    <n v="2018"/>
    <n v="34"/>
    <n v="31085.06"/>
    <n v="1634"/>
    <n v="0"/>
    <d v="2018-09-23T00:00:00"/>
    <x v="51"/>
    <x v="1"/>
    <x v="0"/>
    <x v="1"/>
    <x v="22"/>
  </r>
  <r>
    <s v="28-28"/>
    <n v="2017"/>
    <n v="50"/>
    <n v="54.6"/>
    <n v="2"/>
    <n v="0"/>
    <d v="2018-01-14T00:00:00"/>
    <x v="11"/>
    <x v="5"/>
    <x v="0"/>
    <x v="0"/>
    <x v="11"/>
  </r>
  <r>
    <s v="21-7"/>
    <n v="2019"/>
    <n v="9"/>
    <n v="2284867.7400000002"/>
    <n v="526602"/>
    <n v="0"/>
    <d v="2019-04-07T00:00:00"/>
    <x v="3"/>
    <x v="3"/>
    <x v="2"/>
    <x v="1"/>
    <x v="18"/>
  </r>
  <r>
    <s v="21-8"/>
    <n v="2018"/>
    <n v="35"/>
    <n v="2278510.27"/>
    <n v="613548"/>
    <n v="0"/>
    <d v="2018-09-30T00:00:00"/>
    <x v="1"/>
    <x v="1"/>
    <x v="0"/>
    <x v="1"/>
    <x v="9"/>
  </r>
  <r>
    <s v="21-3"/>
    <n v="2018"/>
    <n v="19"/>
    <n v="325304.84000000003"/>
    <n v="27029"/>
    <n v="0"/>
    <d v="2018-06-10T00:00:00"/>
    <x v="8"/>
    <x v="4"/>
    <x v="0"/>
    <x v="1"/>
    <x v="5"/>
  </r>
  <r>
    <s v="21-3"/>
    <n v="2019"/>
    <n v="13"/>
    <n v="179123.14"/>
    <n v="57842"/>
    <n v="0"/>
    <d v="2019-05-05T00:00:00"/>
    <x v="13"/>
    <x v="3"/>
    <x v="2"/>
    <x v="1"/>
    <x v="5"/>
  </r>
  <r>
    <s v="21-2"/>
    <n v="2019"/>
    <n v="11"/>
    <n v="16465.740000000002"/>
    <n v="971"/>
    <n v="0"/>
    <d v="2019-04-21T00:00:00"/>
    <x v="35"/>
    <x v="3"/>
    <x v="2"/>
    <x v="1"/>
    <x v="8"/>
  </r>
  <r>
    <s v="21-90"/>
    <n v="2018"/>
    <n v="52"/>
    <n v="100.01"/>
    <n v="2"/>
    <n v="0"/>
    <d v="2019-01-27T00:00:00"/>
    <x v="23"/>
    <x v="5"/>
    <x v="2"/>
    <x v="0"/>
    <x v="12"/>
  </r>
  <r>
    <s v="21-17"/>
    <n v="2018"/>
    <n v="11"/>
    <n v="0"/>
    <n v="0"/>
    <n v="0"/>
    <d v="2018-04-15T00:00:00"/>
    <x v="24"/>
    <x v="3"/>
    <x v="0"/>
    <x v="1"/>
    <x v="24"/>
  </r>
  <r>
    <s v="22-12"/>
    <n v="2018"/>
    <n v="30"/>
    <n v="44341.760000000002"/>
    <n v="4093"/>
    <n v="0"/>
    <d v="2018-08-26T00:00:00"/>
    <x v="47"/>
    <x v="8"/>
    <x v="0"/>
    <x v="1"/>
    <x v="3"/>
  </r>
  <r>
    <s v="21-15"/>
    <n v="2018"/>
    <n v="9"/>
    <n v="7938.03"/>
    <n v="134"/>
    <n v="0"/>
    <d v="2018-04-01T00:00:00"/>
    <x v="30"/>
    <x v="11"/>
    <x v="0"/>
    <x v="1"/>
    <x v="19"/>
  </r>
  <r>
    <s v="22-9"/>
    <n v="2018"/>
    <n v="37"/>
    <n v="40913.96"/>
    <n v="6503"/>
    <n v="0"/>
    <d v="2018-10-14T00:00:00"/>
    <x v="38"/>
    <x v="2"/>
    <x v="0"/>
    <x v="1"/>
    <x v="6"/>
  </r>
  <r>
    <s v="28-28"/>
    <n v="2018"/>
    <n v="48"/>
    <n v="1229.28"/>
    <n v="17"/>
    <n v="0"/>
    <d v="2018-12-30T00:00:00"/>
    <x v="19"/>
    <x v="7"/>
    <x v="0"/>
    <x v="1"/>
    <x v="11"/>
  </r>
  <r>
    <s v="28-26"/>
    <n v="2019"/>
    <n v="35"/>
    <n v="34099.980000000003"/>
    <n v="507"/>
    <n v="0"/>
    <d v="2019-10-06T00:00:00"/>
    <x v="2"/>
    <x v="2"/>
    <x v="2"/>
    <x v="1"/>
    <x v="20"/>
  </r>
  <r>
    <s v="22-10"/>
    <n v="2020"/>
    <n v="50"/>
    <n v="3338.53"/>
    <n v="110"/>
    <n v="2399"/>
    <d v="2021-01-17T00:00:00"/>
    <x v="7"/>
    <x v="5"/>
    <x v="3"/>
    <x v="0"/>
    <x v="17"/>
  </r>
  <r>
    <s v="21-1"/>
    <n v="2018"/>
    <n v="53"/>
    <n v="1287322.3600000001"/>
    <n v="108851"/>
    <n v="0"/>
    <d v="2019-02-03T00:00:00"/>
    <x v="28"/>
    <x v="5"/>
    <x v="2"/>
    <x v="0"/>
    <x v="1"/>
  </r>
  <r>
    <s v="21-4"/>
    <n v="2020"/>
    <n v="27"/>
    <n v="35125.17"/>
    <n v="7292"/>
    <n v="0"/>
    <d v="2020-08-09T00:00:00"/>
    <x v="43"/>
    <x v="8"/>
    <x v="1"/>
    <x v="1"/>
    <x v="10"/>
  </r>
  <r>
    <s v="21-1"/>
    <n v="2019"/>
    <n v="49"/>
    <n v="1308744.1499999999"/>
    <n v="122814"/>
    <n v="0"/>
    <d v="2020-01-12T00:00:00"/>
    <x v="11"/>
    <x v="5"/>
    <x v="1"/>
    <x v="0"/>
    <x v="1"/>
  </r>
  <r>
    <s v="21-1"/>
    <n v="2020"/>
    <n v="32"/>
    <n v="2248434.92"/>
    <n v="168706"/>
    <n v="0"/>
    <d v="2020-09-13T00:00:00"/>
    <x v="50"/>
    <x v="1"/>
    <x v="1"/>
    <x v="1"/>
    <x v="1"/>
  </r>
  <r>
    <s v="21-17"/>
    <n v="2019"/>
    <n v="31"/>
    <n v="596.5"/>
    <n v="36"/>
    <n v="0"/>
    <d v="2019-09-08T00:00:00"/>
    <x v="9"/>
    <x v="1"/>
    <x v="2"/>
    <x v="1"/>
    <x v="24"/>
  </r>
  <r>
    <s v="28-23"/>
    <n v="2018"/>
    <n v="16"/>
    <n v="43835.91"/>
    <n v="2233"/>
    <n v="0"/>
    <d v="2018-05-20T00:00:00"/>
    <x v="15"/>
    <x v="6"/>
    <x v="0"/>
    <x v="1"/>
    <x v="22"/>
  </r>
  <r>
    <s v="25-1"/>
    <n v="2019"/>
    <n v="34"/>
    <n v="0"/>
    <n v="0"/>
    <n v="0"/>
    <d v="2019-09-29T00:00:00"/>
    <x v="1"/>
    <x v="1"/>
    <x v="2"/>
    <x v="1"/>
    <x v="2"/>
  </r>
  <r>
    <s v="28-28"/>
    <n v="2018"/>
    <n v="20"/>
    <n v="2480.09"/>
    <n v="45"/>
    <n v="0"/>
    <d v="2018-06-17T00:00:00"/>
    <x v="32"/>
    <x v="4"/>
    <x v="0"/>
    <x v="1"/>
    <x v="11"/>
  </r>
  <r>
    <s v="21-18"/>
    <n v="2019"/>
    <n v="43"/>
    <n v="0"/>
    <n v="0"/>
    <n v="0"/>
    <d v="2019-12-01T00:00:00"/>
    <x v="46"/>
    <x v="9"/>
    <x v="2"/>
    <x v="1"/>
    <x v="4"/>
  </r>
  <r>
    <s v="27-31"/>
    <n v="2019"/>
    <n v="30"/>
    <n v="0"/>
    <n v="0"/>
    <n v="0"/>
    <d v="2019-09-01T00:00:00"/>
    <x v="49"/>
    <x v="8"/>
    <x v="2"/>
    <x v="1"/>
    <x v="13"/>
  </r>
  <r>
    <s v="27-31"/>
    <n v="2019"/>
    <n v="42"/>
    <n v="0"/>
    <n v="0"/>
    <n v="0"/>
    <d v="2019-11-24T00:00:00"/>
    <x v="45"/>
    <x v="9"/>
    <x v="2"/>
    <x v="1"/>
    <x v="13"/>
  </r>
  <r>
    <s v="21-5"/>
    <n v="2017"/>
    <n v="51"/>
    <n v="793664.48"/>
    <n v="269529"/>
    <n v="0"/>
    <d v="2018-01-21T00:00:00"/>
    <x v="7"/>
    <x v="5"/>
    <x v="0"/>
    <x v="0"/>
    <x v="21"/>
  </r>
  <r>
    <s v="21-1"/>
    <n v="2019"/>
    <n v="32"/>
    <n v="1277296.17"/>
    <n v="117670"/>
    <n v="0"/>
    <d v="2019-09-15T00:00:00"/>
    <x v="50"/>
    <x v="1"/>
    <x v="2"/>
    <x v="1"/>
    <x v="1"/>
  </r>
  <r>
    <s v="21-2"/>
    <n v="2019"/>
    <n v="23"/>
    <n v="13543.72"/>
    <n v="966"/>
    <n v="0"/>
    <d v="2019-07-14T00:00:00"/>
    <x v="20"/>
    <x v="10"/>
    <x v="2"/>
    <x v="1"/>
    <x v="8"/>
  </r>
  <r>
    <s v="21-90"/>
    <n v="2019"/>
    <n v="28"/>
    <n v="125.01"/>
    <n v="2"/>
    <n v="0"/>
    <d v="2019-08-18T00:00:00"/>
    <x v="14"/>
    <x v="8"/>
    <x v="2"/>
    <x v="1"/>
    <x v="12"/>
  </r>
  <r>
    <s v="21-6"/>
    <n v="2018"/>
    <n v="21"/>
    <n v="5326.26"/>
    <n v="825"/>
    <n v="0"/>
    <d v="2018-06-24T00:00:00"/>
    <x v="31"/>
    <x v="4"/>
    <x v="0"/>
    <x v="1"/>
    <x v="15"/>
  </r>
  <r>
    <s v="22-9"/>
    <n v="2019"/>
    <n v="51"/>
    <n v="223726.73"/>
    <n v="43616"/>
    <n v="0"/>
    <d v="2020-01-26T00:00:00"/>
    <x v="23"/>
    <x v="5"/>
    <x v="1"/>
    <x v="0"/>
    <x v="6"/>
  </r>
  <r>
    <s v="30-27"/>
    <n v="2020"/>
    <n v="1"/>
    <n v="0"/>
    <n v="0"/>
    <n v="0"/>
    <d v="2020-02-09T00:00:00"/>
    <x v="21"/>
    <x v="0"/>
    <x v="1"/>
    <x v="0"/>
    <x v="25"/>
  </r>
  <r>
    <s v="28-23"/>
    <n v="2019"/>
    <n v="25"/>
    <n v="74539.53"/>
    <n v="8458"/>
    <n v="0"/>
    <d v="2019-07-28T00:00:00"/>
    <x v="17"/>
    <x v="10"/>
    <x v="2"/>
    <x v="1"/>
    <x v="22"/>
  </r>
  <r>
    <s v="22-14"/>
    <n v="2018"/>
    <n v="40"/>
    <n v="0"/>
    <n v="0"/>
    <n v="0"/>
    <d v="2018-11-04T00:00:00"/>
    <x v="4"/>
    <x v="2"/>
    <x v="0"/>
    <x v="1"/>
    <x v="16"/>
  </r>
  <r>
    <s v="25-1"/>
    <n v="2018"/>
    <n v="46"/>
    <n v="82.68"/>
    <n v="1"/>
    <n v="0"/>
    <d v="2018-12-16T00:00:00"/>
    <x v="33"/>
    <x v="7"/>
    <x v="0"/>
    <x v="1"/>
    <x v="2"/>
  </r>
  <r>
    <s v="28-28"/>
    <n v="2020"/>
    <n v="40"/>
    <n v="15565.25"/>
    <n v="256"/>
    <n v="0"/>
    <d v="2020-11-08T00:00:00"/>
    <x v="18"/>
    <x v="9"/>
    <x v="1"/>
    <x v="1"/>
    <x v="11"/>
  </r>
  <r>
    <s v="21-18"/>
    <n v="2019"/>
    <n v="4"/>
    <n v="106.17"/>
    <n v="1"/>
    <n v="0"/>
    <d v="2019-03-03T00:00:00"/>
    <x v="36"/>
    <x v="0"/>
    <x v="2"/>
    <x v="1"/>
    <x v="4"/>
  </r>
  <r>
    <s v="25-3"/>
    <n v="2021"/>
    <n v="2"/>
    <n v="17.7"/>
    <n v="6"/>
    <n v="0"/>
    <d v="2021-02-14T00:00:00"/>
    <x v="0"/>
    <x v="0"/>
    <x v="3"/>
    <x v="0"/>
    <x v="23"/>
  </r>
  <r>
    <s v="21-20"/>
    <n v="2018"/>
    <n v="49"/>
    <n v="6322076.96"/>
    <n v="879080"/>
    <n v="0"/>
    <d v="2019-01-06T00:00:00"/>
    <x v="6"/>
    <x v="5"/>
    <x v="2"/>
    <x v="0"/>
    <x v="0"/>
  </r>
  <r>
    <s v="21-7"/>
    <n v="2018"/>
    <n v="46"/>
    <n v="1002610.37"/>
    <n v="249705"/>
    <n v="0"/>
    <d v="2018-12-16T00:00:00"/>
    <x v="33"/>
    <x v="7"/>
    <x v="0"/>
    <x v="1"/>
    <x v="18"/>
  </r>
  <r>
    <s v="21-1"/>
    <n v="2018"/>
    <n v="23"/>
    <n v="1488674.68"/>
    <n v="119007"/>
    <n v="0"/>
    <d v="2018-07-08T00:00:00"/>
    <x v="27"/>
    <x v="10"/>
    <x v="0"/>
    <x v="1"/>
    <x v="1"/>
  </r>
  <r>
    <s v="21-90"/>
    <n v="2020"/>
    <n v="12"/>
    <n v="500.03"/>
    <n v="8"/>
    <n v="0"/>
    <d v="2020-04-26T00:00:00"/>
    <x v="39"/>
    <x v="3"/>
    <x v="1"/>
    <x v="1"/>
    <x v="12"/>
  </r>
  <r>
    <s v="21-15"/>
    <n v="2017"/>
    <n v="52"/>
    <n v="4070.56"/>
    <n v="68"/>
    <n v="0"/>
    <d v="2018-01-28T00:00:00"/>
    <x v="23"/>
    <x v="5"/>
    <x v="0"/>
    <x v="0"/>
    <x v="19"/>
  </r>
  <r>
    <s v="21-15"/>
    <n v="2020"/>
    <n v="42"/>
    <n v="6362.13"/>
    <n v="91"/>
    <n v="0"/>
    <d v="2020-11-22T00:00:00"/>
    <x v="45"/>
    <x v="9"/>
    <x v="1"/>
    <x v="1"/>
    <x v="19"/>
  </r>
  <r>
    <s v="22-9"/>
    <n v="2018"/>
    <n v="48"/>
    <n v="19990.560000000001"/>
    <n v="2875"/>
    <n v="0"/>
    <d v="2018-12-30T00:00:00"/>
    <x v="19"/>
    <x v="7"/>
    <x v="0"/>
    <x v="1"/>
    <x v="6"/>
  </r>
  <r>
    <s v="25-1"/>
    <n v="2018"/>
    <n v="16"/>
    <n v="1274.83"/>
    <n v="17"/>
    <n v="0"/>
    <d v="2018-05-20T00:00:00"/>
    <x v="15"/>
    <x v="6"/>
    <x v="0"/>
    <x v="1"/>
    <x v="2"/>
  </r>
  <r>
    <s v="25-1"/>
    <n v="2018"/>
    <n v="32"/>
    <n v="524.92999999999995"/>
    <n v="7"/>
    <n v="0"/>
    <d v="2018-09-09T00:00:00"/>
    <x v="9"/>
    <x v="1"/>
    <x v="0"/>
    <x v="1"/>
    <x v="2"/>
  </r>
  <r>
    <s v="28-23"/>
    <n v="2019"/>
    <n v="48"/>
    <n v="25869.35"/>
    <n v="3434"/>
    <n v="0"/>
    <d v="2020-01-05T00:00:00"/>
    <x v="6"/>
    <x v="5"/>
    <x v="1"/>
    <x v="0"/>
    <x v="22"/>
  </r>
  <r>
    <s v="28-9"/>
    <n v="2020"/>
    <n v="29"/>
    <n v="89.96"/>
    <n v="2"/>
    <n v="0"/>
    <d v="2020-08-23T00:00:00"/>
    <x v="47"/>
    <x v="8"/>
    <x v="1"/>
    <x v="1"/>
    <x v="16"/>
  </r>
  <r>
    <s v="28-28"/>
    <n v="2018"/>
    <n v="36"/>
    <n v="2097"/>
    <n v="24"/>
    <n v="0"/>
    <d v="2018-10-07T00:00:00"/>
    <x v="2"/>
    <x v="2"/>
    <x v="0"/>
    <x v="1"/>
    <x v="11"/>
  </r>
  <r>
    <s v="21-18"/>
    <n v="2018"/>
    <n v="19"/>
    <n v="2611"/>
    <n v="7"/>
    <n v="0"/>
    <d v="2018-06-10T00:00:00"/>
    <x v="8"/>
    <x v="4"/>
    <x v="0"/>
    <x v="1"/>
    <x v="4"/>
  </r>
  <r>
    <s v="28-26"/>
    <n v="2019"/>
    <n v="45"/>
    <n v="1147.2"/>
    <n v="30"/>
    <n v="0"/>
    <d v="2019-12-15T00:00:00"/>
    <x v="33"/>
    <x v="7"/>
    <x v="2"/>
    <x v="1"/>
    <x v="20"/>
  </r>
  <r>
    <s v="21-20"/>
    <n v="2019"/>
    <n v="24"/>
    <n v="14146498.34"/>
    <n v="1844828"/>
    <n v="0"/>
    <d v="2019-07-21T00:00:00"/>
    <x v="37"/>
    <x v="10"/>
    <x v="2"/>
    <x v="1"/>
    <x v="0"/>
  </r>
  <r>
    <s v="21-3"/>
    <n v="2018"/>
    <n v="42"/>
    <n v="185605.06"/>
    <n v="50572"/>
    <n v="0"/>
    <d v="2018-11-18T00:00:00"/>
    <x v="16"/>
    <x v="9"/>
    <x v="0"/>
    <x v="1"/>
    <x v="5"/>
  </r>
  <r>
    <s v="21-90"/>
    <n v="2020"/>
    <n v="30"/>
    <n v="503.9"/>
    <n v="7"/>
    <n v="0"/>
    <d v="2020-08-30T00:00:00"/>
    <x v="49"/>
    <x v="8"/>
    <x v="1"/>
    <x v="1"/>
    <x v="12"/>
  </r>
  <r>
    <s v="22-10"/>
    <n v="2020"/>
    <n v="46"/>
    <n v="6265.92"/>
    <n v="205"/>
    <n v="0"/>
    <d v="2020-12-20T00:00:00"/>
    <x v="12"/>
    <x v="7"/>
    <x v="1"/>
    <x v="1"/>
    <x v="17"/>
  </r>
  <r>
    <s v="28-23"/>
    <n v="2020"/>
    <n v="9"/>
    <n v="121507.4"/>
    <n v="10580"/>
    <n v="0"/>
    <d v="2020-04-05T00:00:00"/>
    <x v="3"/>
    <x v="3"/>
    <x v="1"/>
    <x v="1"/>
    <x v="22"/>
  </r>
  <r>
    <s v="28-23"/>
    <n v="2019"/>
    <n v="9"/>
    <n v="86135.94"/>
    <n v="4815"/>
    <n v="0"/>
    <d v="2019-04-07T00:00:00"/>
    <x v="3"/>
    <x v="3"/>
    <x v="2"/>
    <x v="1"/>
    <x v="22"/>
  </r>
  <r>
    <s v="21-8"/>
    <n v="2018"/>
    <n v="16"/>
    <n v="3742401.01"/>
    <n v="955017"/>
    <n v="0"/>
    <d v="2018-05-20T00:00:00"/>
    <x v="15"/>
    <x v="6"/>
    <x v="0"/>
    <x v="1"/>
    <x v="9"/>
  </r>
  <r>
    <s v="21-1"/>
    <n v="2019"/>
    <n v="11"/>
    <n v="1295636.31"/>
    <n v="111781"/>
    <n v="0"/>
    <d v="2019-04-21T00:00:00"/>
    <x v="35"/>
    <x v="3"/>
    <x v="2"/>
    <x v="1"/>
    <x v="1"/>
  </r>
  <r>
    <s v="21-2"/>
    <n v="2020"/>
    <n v="42"/>
    <n v="11641.87"/>
    <n v="563"/>
    <n v="0"/>
    <d v="2020-11-22T00:00:00"/>
    <x v="45"/>
    <x v="9"/>
    <x v="1"/>
    <x v="1"/>
    <x v="8"/>
  </r>
  <r>
    <s v="21-90"/>
    <n v="2020"/>
    <n v="18"/>
    <n v="1861.87"/>
    <n v="13"/>
    <n v="0"/>
    <d v="2020-06-07T00:00:00"/>
    <x v="8"/>
    <x v="4"/>
    <x v="1"/>
    <x v="1"/>
    <x v="12"/>
  </r>
  <r>
    <s v="22-12"/>
    <n v="2020"/>
    <n v="36"/>
    <n v="44244.480000000003"/>
    <n v="3628"/>
    <n v="0"/>
    <d v="2020-10-11T00:00:00"/>
    <x v="38"/>
    <x v="2"/>
    <x v="1"/>
    <x v="1"/>
    <x v="3"/>
  </r>
  <r>
    <s v="22-9"/>
    <n v="2019"/>
    <n v="27"/>
    <n v="239346.15"/>
    <n v="47934"/>
    <n v="0"/>
    <d v="2019-08-11T00:00:00"/>
    <x v="43"/>
    <x v="8"/>
    <x v="2"/>
    <x v="1"/>
    <x v="6"/>
  </r>
  <r>
    <s v="28-26"/>
    <n v="2019"/>
    <n v="12"/>
    <n v="17405.32"/>
    <n v="141"/>
    <n v="0"/>
    <d v="2019-04-28T00:00:00"/>
    <x v="39"/>
    <x v="3"/>
    <x v="2"/>
    <x v="1"/>
    <x v="20"/>
  </r>
  <r>
    <s v="21-20"/>
    <n v="2020"/>
    <n v="10"/>
    <n v="19420635.25"/>
    <n v="2555842"/>
    <n v="0"/>
    <d v="2020-04-12T00:00:00"/>
    <x v="24"/>
    <x v="3"/>
    <x v="1"/>
    <x v="1"/>
    <x v="0"/>
  </r>
  <r>
    <s v="21-20"/>
    <n v="2018"/>
    <n v="53"/>
    <n v="7433603.0999999996"/>
    <n v="1036400"/>
    <n v="0"/>
    <d v="2019-02-03T00:00:00"/>
    <x v="28"/>
    <x v="5"/>
    <x v="2"/>
    <x v="0"/>
    <x v="0"/>
  </r>
  <r>
    <s v="21-3"/>
    <n v="2018"/>
    <n v="1"/>
    <n v="153476.37"/>
    <n v="20982"/>
    <n v="0"/>
    <d v="2018-02-04T00:00:00"/>
    <x v="28"/>
    <x v="5"/>
    <x v="0"/>
    <x v="0"/>
    <x v="5"/>
  </r>
  <r>
    <s v="21-2"/>
    <n v="2018"/>
    <n v="33"/>
    <n v="6595.93"/>
    <n v="339"/>
    <n v="0"/>
    <d v="2018-09-16T00:00:00"/>
    <x v="50"/>
    <x v="1"/>
    <x v="0"/>
    <x v="1"/>
    <x v="8"/>
  </r>
  <r>
    <s v="22-12"/>
    <n v="2018"/>
    <n v="38"/>
    <n v="46767.61"/>
    <n v="4400"/>
    <n v="0"/>
    <d v="2018-10-21T00:00:00"/>
    <x v="40"/>
    <x v="2"/>
    <x v="0"/>
    <x v="1"/>
    <x v="3"/>
  </r>
  <r>
    <s v="22-10"/>
    <n v="2018"/>
    <n v="32"/>
    <n v="3250.51"/>
    <n v="128"/>
    <n v="0"/>
    <d v="2018-09-09T00:00:00"/>
    <x v="9"/>
    <x v="1"/>
    <x v="0"/>
    <x v="1"/>
    <x v="17"/>
  </r>
  <r>
    <s v="22-12"/>
    <n v="2020"/>
    <n v="14"/>
    <n v="52163.57"/>
    <n v="3394"/>
    <n v="0"/>
    <d v="2020-05-10T00:00:00"/>
    <x v="29"/>
    <x v="6"/>
    <x v="1"/>
    <x v="1"/>
    <x v="3"/>
  </r>
  <r>
    <s v="22-10"/>
    <n v="2019"/>
    <n v="15"/>
    <n v="5610.79"/>
    <n v="173"/>
    <n v="0"/>
    <d v="2019-05-19T00:00:00"/>
    <x v="15"/>
    <x v="6"/>
    <x v="2"/>
    <x v="1"/>
    <x v="17"/>
  </r>
  <r>
    <s v="22-10"/>
    <n v="2018"/>
    <n v="30"/>
    <n v="5072.78"/>
    <n v="182"/>
    <n v="0"/>
    <d v="2018-08-26T00:00:00"/>
    <x v="47"/>
    <x v="8"/>
    <x v="0"/>
    <x v="1"/>
    <x v="17"/>
  </r>
  <r>
    <s v="22-10"/>
    <n v="2020"/>
    <n v="12"/>
    <n v="3285.78"/>
    <n v="102"/>
    <n v="0"/>
    <d v="2020-04-26T00:00:00"/>
    <x v="39"/>
    <x v="3"/>
    <x v="1"/>
    <x v="1"/>
    <x v="17"/>
  </r>
  <r>
    <s v="21-15"/>
    <n v="2018"/>
    <n v="3"/>
    <n v="4034.95"/>
    <n v="70"/>
    <n v="0"/>
    <d v="2018-02-18T00:00:00"/>
    <x v="0"/>
    <x v="0"/>
    <x v="0"/>
    <x v="0"/>
    <x v="19"/>
  </r>
  <r>
    <s v="21-13"/>
    <n v="2018"/>
    <n v="24"/>
    <n v="-15.98"/>
    <n v="-2"/>
    <n v="0"/>
    <d v="2018-07-15T00:00:00"/>
    <x v="20"/>
    <x v="10"/>
    <x v="0"/>
    <x v="1"/>
    <x v="7"/>
  </r>
  <r>
    <s v="30-27"/>
    <n v="2019"/>
    <n v="9"/>
    <n v="47.04"/>
    <n v="12"/>
    <n v="0"/>
    <d v="2019-04-07T00:00:00"/>
    <x v="3"/>
    <x v="3"/>
    <x v="2"/>
    <x v="1"/>
    <x v="25"/>
  </r>
  <r>
    <s v="25-1"/>
    <n v="2019"/>
    <n v="18"/>
    <n v="0"/>
    <n v="0"/>
    <n v="0"/>
    <d v="2019-06-09T00:00:00"/>
    <x v="8"/>
    <x v="4"/>
    <x v="2"/>
    <x v="1"/>
    <x v="2"/>
  </r>
  <r>
    <s v="25-1"/>
    <n v="2018"/>
    <n v="28"/>
    <n v="449.94"/>
    <n v="6"/>
    <n v="0"/>
    <d v="2018-08-12T00:00:00"/>
    <x v="43"/>
    <x v="8"/>
    <x v="0"/>
    <x v="1"/>
    <x v="2"/>
  </r>
  <r>
    <s v="28-23"/>
    <n v="2020"/>
    <n v="10"/>
    <n v="141484.62"/>
    <n v="12179"/>
    <n v="0"/>
    <d v="2020-04-12T00:00:00"/>
    <x v="24"/>
    <x v="3"/>
    <x v="1"/>
    <x v="1"/>
    <x v="22"/>
  </r>
  <r>
    <s v="22-4"/>
    <n v="2020"/>
    <n v="25"/>
    <n v="9641.25"/>
    <n v="9"/>
    <n v="0"/>
    <d v="2020-07-26T00:00:00"/>
    <x v="17"/>
    <x v="10"/>
    <x v="1"/>
    <x v="1"/>
    <x v="14"/>
  </r>
  <r>
    <s v="21-18"/>
    <n v="2018"/>
    <n v="10"/>
    <n v="0"/>
    <n v="0"/>
    <n v="0"/>
    <d v="2018-04-08T00:00:00"/>
    <x v="3"/>
    <x v="3"/>
    <x v="0"/>
    <x v="1"/>
    <x v="4"/>
  </r>
  <r>
    <s v="28-23"/>
    <n v="2021"/>
    <n v="1"/>
    <n v="79482.460000000006"/>
    <n v="7875"/>
    <n v="102107"/>
    <d v="2021-02-07T00:00:00"/>
    <x v="21"/>
    <x v="0"/>
    <x v="3"/>
    <x v="0"/>
    <x v="22"/>
  </r>
  <r>
    <s v="21-20"/>
    <n v="2018"/>
    <n v="11"/>
    <n v="16551596.52"/>
    <n v="2068276"/>
    <n v="0"/>
    <d v="2018-04-15T00:00:00"/>
    <x v="24"/>
    <x v="3"/>
    <x v="0"/>
    <x v="1"/>
    <x v="0"/>
  </r>
  <r>
    <s v="21-7"/>
    <n v="2020"/>
    <n v="28"/>
    <n v="2696517.52"/>
    <n v="595067"/>
    <n v="0"/>
    <d v="2020-08-16T00:00:00"/>
    <x v="14"/>
    <x v="8"/>
    <x v="1"/>
    <x v="1"/>
    <x v="18"/>
  </r>
  <r>
    <s v="21-7"/>
    <n v="2019"/>
    <n v="11"/>
    <n v="2397125.54"/>
    <n v="548787"/>
    <n v="0"/>
    <d v="2019-04-21T00:00:00"/>
    <x v="35"/>
    <x v="3"/>
    <x v="2"/>
    <x v="1"/>
    <x v="18"/>
  </r>
  <r>
    <s v="21-6"/>
    <n v="2020"/>
    <n v="21"/>
    <n v="25143.42"/>
    <n v="7378"/>
    <n v="0"/>
    <d v="2020-06-28T00:00:00"/>
    <x v="5"/>
    <x v="4"/>
    <x v="1"/>
    <x v="1"/>
    <x v="15"/>
  </r>
  <r>
    <s v="21-2"/>
    <n v="2019"/>
    <n v="5"/>
    <n v="832.67"/>
    <n v="-16"/>
    <n v="0"/>
    <d v="2019-03-10T00:00:00"/>
    <x v="41"/>
    <x v="11"/>
    <x v="2"/>
    <x v="1"/>
    <x v="8"/>
  </r>
  <r>
    <s v="22-12"/>
    <n v="2018"/>
    <n v="41"/>
    <n v="50995.35"/>
    <n v="4962"/>
    <n v="0"/>
    <d v="2018-11-11T00:00:00"/>
    <x v="18"/>
    <x v="9"/>
    <x v="0"/>
    <x v="1"/>
    <x v="3"/>
  </r>
  <r>
    <s v="25-1"/>
    <n v="2018"/>
    <n v="22"/>
    <n v="1049.8599999999999"/>
    <n v="14"/>
    <n v="0"/>
    <d v="2018-07-01T00:00:00"/>
    <x v="5"/>
    <x v="4"/>
    <x v="0"/>
    <x v="1"/>
    <x v="2"/>
  </r>
  <r>
    <s v="22-4"/>
    <n v="2018"/>
    <n v="39"/>
    <n v="0"/>
    <n v="0"/>
    <n v="0"/>
    <d v="2018-10-28T00:00:00"/>
    <x v="26"/>
    <x v="2"/>
    <x v="0"/>
    <x v="1"/>
    <x v="14"/>
  </r>
  <r>
    <s v="25-1"/>
    <n v="2019"/>
    <n v="52"/>
    <n v="0"/>
    <n v="0"/>
    <n v="0"/>
    <d v="2020-02-02T00:00:00"/>
    <x v="28"/>
    <x v="5"/>
    <x v="1"/>
    <x v="0"/>
    <x v="2"/>
  </r>
  <r>
    <s v="28-28"/>
    <n v="2019"/>
    <n v="39"/>
    <n v="2327.96"/>
    <n v="30"/>
    <n v="0"/>
    <d v="2019-11-03T00:00:00"/>
    <x v="4"/>
    <x v="2"/>
    <x v="2"/>
    <x v="1"/>
    <x v="11"/>
  </r>
  <r>
    <s v="21-13"/>
    <n v="2018"/>
    <n v="25"/>
    <n v="0"/>
    <n v="0"/>
    <n v="0"/>
    <d v="2018-07-22T00:00:00"/>
    <x v="37"/>
    <x v="10"/>
    <x v="0"/>
    <x v="1"/>
    <x v="7"/>
  </r>
  <r>
    <s v="21-3"/>
    <n v="2018"/>
    <n v="30"/>
    <n v="137247.94"/>
    <n v="31533"/>
    <n v="0"/>
    <d v="2018-08-26T00:00:00"/>
    <x v="47"/>
    <x v="8"/>
    <x v="0"/>
    <x v="1"/>
    <x v="5"/>
  </r>
  <r>
    <s v="21-3"/>
    <n v="2020"/>
    <n v="16"/>
    <n v="321869.3"/>
    <n v="112942"/>
    <n v="0"/>
    <d v="2020-05-24T00:00:00"/>
    <x v="48"/>
    <x v="6"/>
    <x v="1"/>
    <x v="1"/>
    <x v="5"/>
  </r>
  <r>
    <s v="21-8"/>
    <n v="2019"/>
    <n v="39"/>
    <n v="2351994.25"/>
    <n v="670671"/>
    <n v="0"/>
    <d v="2019-11-03T00:00:00"/>
    <x v="4"/>
    <x v="2"/>
    <x v="2"/>
    <x v="1"/>
    <x v="9"/>
  </r>
  <r>
    <s v="21-4"/>
    <n v="2018"/>
    <n v="30"/>
    <n v="14345.83"/>
    <n v="4705"/>
    <n v="0"/>
    <d v="2018-08-26T00:00:00"/>
    <x v="47"/>
    <x v="8"/>
    <x v="0"/>
    <x v="1"/>
    <x v="10"/>
  </r>
  <r>
    <s v="21-4"/>
    <n v="2018"/>
    <n v="1"/>
    <n v="11894.12"/>
    <n v="3590"/>
    <n v="0"/>
    <d v="2018-02-04T00:00:00"/>
    <x v="28"/>
    <x v="5"/>
    <x v="0"/>
    <x v="0"/>
    <x v="10"/>
  </r>
  <r>
    <s v="21-90"/>
    <n v="2018"/>
    <n v="4"/>
    <n v="344.27"/>
    <n v="4"/>
    <n v="0"/>
    <d v="2018-02-25T00:00:00"/>
    <x v="34"/>
    <x v="0"/>
    <x v="0"/>
    <x v="1"/>
    <x v="12"/>
  </r>
  <r>
    <s v="22-12"/>
    <n v="2018"/>
    <n v="48"/>
    <n v="29378.66"/>
    <n v="2818"/>
    <n v="0"/>
    <d v="2018-12-30T00:00:00"/>
    <x v="19"/>
    <x v="7"/>
    <x v="0"/>
    <x v="1"/>
    <x v="3"/>
  </r>
  <r>
    <s v="21-6"/>
    <n v="2020"/>
    <n v="12"/>
    <n v="2921.11"/>
    <n v="585"/>
    <n v="0"/>
    <d v="2020-04-26T00:00:00"/>
    <x v="39"/>
    <x v="3"/>
    <x v="1"/>
    <x v="1"/>
    <x v="15"/>
  </r>
  <r>
    <s v="28-23"/>
    <n v="2018"/>
    <n v="12"/>
    <n v="39246.78"/>
    <n v="2000"/>
    <n v="0"/>
    <d v="2018-04-22T00:00:00"/>
    <x v="35"/>
    <x v="3"/>
    <x v="0"/>
    <x v="1"/>
    <x v="22"/>
  </r>
  <r>
    <s v="22-14"/>
    <n v="2018"/>
    <n v="13"/>
    <n v="0"/>
    <n v="0"/>
    <n v="0"/>
    <d v="2018-04-29T00:00:00"/>
    <x v="39"/>
    <x v="3"/>
    <x v="0"/>
    <x v="1"/>
    <x v="16"/>
  </r>
  <r>
    <s v="22-10"/>
    <n v="2020"/>
    <n v="49"/>
    <n v="3500.2"/>
    <n v="109"/>
    <n v="0"/>
    <d v="2021-01-10T00:00:00"/>
    <x v="11"/>
    <x v="5"/>
    <x v="3"/>
    <x v="0"/>
    <x v="17"/>
  </r>
  <r>
    <s v="28-26"/>
    <n v="2020"/>
    <n v="23"/>
    <n v="241.4"/>
    <n v="8"/>
    <n v="0"/>
    <d v="2020-07-12T00:00:00"/>
    <x v="20"/>
    <x v="10"/>
    <x v="1"/>
    <x v="1"/>
    <x v="20"/>
  </r>
  <r>
    <s v="21-7"/>
    <n v="2020"/>
    <n v="24"/>
    <n v="3265222.53"/>
    <n v="696419"/>
    <n v="0"/>
    <d v="2020-07-19T00:00:00"/>
    <x v="37"/>
    <x v="10"/>
    <x v="1"/>
    <x v="1"/>
    <x v="18"/>
  </r>
  <r>
    <s v="21-3"/>
    <n v="2018"/>
    <n v="43"/>
    <n v="134834.69"/>
    <n v="36759"/>
    <n v="0"/>
    <d v="2018-11-25T00:00:00"/>
    <x v="45"/>
    <x v="9"/>
    <x v="0"/>
    <x v="1"/>
    <x v="5"/>
  </r>
  <r>
    <s v="21-4"/>
    <n v="2020"/>
    <n v="36"/>
    <n v="39595.5"/>
    <n v="8258"/>
    <n v="0"/>
    <d v="2020-10-11T00:00:00"/>
    <x v="38"/>
    <x v="2"/>
    <x v="1"/>
    <x v="1"/>
    <x v="10"/>
  </r>
  <r>
    <s v="21-90"/>
    <n v="2019"/>
    <n v="26"/>
    <n v="298.14999999999998"/>
    <n v="5"/>
    <n v="0"/>
    <d v="2019-08-04T00:00:00"/>
    <x v="44"/>
    <x v="10"/>
    <x v="2"/>
    <x v="1"/>
    <x v="12"/>
  </r>
  <r>
    <s v="21-90"/>
    <n v="2019"/>
    <n v="31"/>
    <n v="532.17999999999995"/>
    <n v="7"/>
    <n v="0"/>
    <d v="2019-09-08T00:00:00"/>
    <x v="9"/>
    <x v="1"/>
    <x v="2"/>
    <x v="1"/>
    <x v="12"/>
  </r>
  <r>
    <s v="21-6"/>
    <n v="2019"/>
    <n v="27"/>
    <n v="6220.55"/>
    <n v="1130"/>
    <n v="0"/>
    <d v="2019-08-11T00:00:00"/>
    <x v="43"/>
    <x v="8"/>
    <x v="2"/>
    <x v="1"/>
    <x v="15"/>
  </r>
  <r>
    <s v="22-9"/>
    <n v="2019"/>
    <n v="26"/>
    <n v="229258.48"/>
    <n v="46134"/>
    <n v="0"/>
    <d v="2019-08-04T00:00:00"/>
    <x v="44"/>
    <x v="10"/>
    <x v="2"/>
    <x v="1"/>
    <x v="6"/>
  </r>
  <r>
    <s v="21-18"/>
    <n v="2019"/>
    <n v="8"/>
    <n v="0"/>
    <n v="0"/>
    <n v="0"/>
    <d v="2019-03-31T00:00:00"/>
    <x v="30"/>
    <x v="11"/>
    <x v="2"/>
    <x v="1"/>
    <x v="4"/>
  </r>
  <r>
    <s v="28-26"/>
    <n v="2019"/>
    <n v="49"/>
    <n v="1075.2"/>
    <n v="29"/>
    <n v="0"/>
    <d v="2020-01-12T00:00:00"/>
    <x v="11"/>
    <x v="5"/>
    <x v="1"/>
    <x v="0"/>
    <x v="20"/>
  </r>
  <r>
    <s v="21-3"/>
    <n v="2020"/>
    <n v="36"/>
    <n v="430377.02"/>
    <n v="82236"/>
    <n v="0"/>
    <d v="2020-10-11T00:00:00"/>
    <x v="38"/>
    <x v="2"/>
    <x v="1"/>
    <x v="1"/>
    <x v="5"/>
  </r>
  <r>
    <s v="21-5"/>
    <n v="2018"/>
    <n v="30"/>
    <n v="825587.39"/>
    <n v="267050"/>
    <n v="0"/>
    <d v="2018-08-26T00:00:00"/>
    <x v="47"/>
    <x v="8"/>
    <x v="0"/>
    <x v="1"/>
    <x v="21"/>
  </r>
  <r>
    <s v="21-8"/>
    <n v="2019"/>
    <n v="49"/>
    <n v="1894042.52"/>
    <n v="618397"/>
    <n v="0"/>
    <d v="2020-01-12T00:00:00"/>
    <x v="11"/>
    <x v="5"/>
    <x v="1"/>
    <x v="0"/>
    <x v="9"/>
  </r>
  <r>
    <s v="21-8"/>
    <n v="2019"/>
    <n v="41"/>
    <n v="2038624.7"/>
    <n v="633712"/>
    <n v="0"/>
    <d v="2019-11-17T00:00:00"/>
    <x v="16"/>
    <x v="9"/>
    <x v="2"/>
    <x v="1"/>
    <x v="9"/>
  </r>
  <r>
    <s v="22-10"/>
    <n v="2018"/>
    <n v="8"/>
    <n v="16000.65"/>
    <n v="588"/>
    <n v="0"/>
    <d v="2018-03-25T00:00:00"/>
    <x v="25"/>
    <x v="11"/>
    <x v="0"/>
    <x v="1"/>
    <x v="17"/>
  </r>
  <r>
    <s v="21-15"/>
    <n v="2019"/>
    <n v="32"/>
    <n v="11616.42"/>
    <n v="165"/>
    <n v="0"/>
    <d v="2019-09-15T00:00:00"/>
    <x v="50"/>
    <x v="1"/>
    <x v="2"/>
    <x v="1"/>
    <x v="19"/>
  </r>
  <r>
    <s v="28-23"/>
    <n v="2020"/>
    <n v="44"/>
    <n v="42689.63"/>
    <n v="8132"/>
    <n v="0"/>
    <d v="2020-12-06T00:00:00"/>
    <x v="22"/>
    <x v="7"/>
    <x v="1"/>
    <x v="1"/>
    <x v="22"/>
  </r>
  <r>
    <s v="22-4"/>
    <n v="2018"/>
    <n v="13"/>
    <n v="573"/>
    <n v="3"/>
    <n v="0"/>
    <d v="2018-04-29T00:00:00"/>
    <x v="39"/>
    <x v="3"/>
    <x v="0"/>
    <x v="1"/>
    <x v="14"/>
  </r>
  <r>
    <s v="27-31"/>
    <n v="2018"/>
    <n v="43"/>
    <n v="-1528.21"/>
    <n v="-37"/>
    <n v="0"/>
    <d v="2018-11-25T00:00:00"/>
    <x v="45"/>
    <x v="9"/>
    <x v="0"/>
    <x v="1"/>
    <x v="13"/>
  </r>
  <r>
    <s v="21-7"/>
    <n v="2019"/>
    <n v="29"/>
    <n v="2319515.7799999998"/>
    <n v="556616"/>
    <n v="0"/>
    <d v="2019-08-25T00:00:00"/>
    <x v="47"/>
    <x v="8"/>
    <x v="2"/>
    <x v="1"/>
    <x v="18"/>
  </r>
  <r>
    <s v="21-13"/>
    <n v="2018"/>
    <n v="5"/>
    <n v="86.38"/>
    <n v="68"/>
    <n v="0"/>
    <d v="2018-03-04T00:00:00"/>
    <x v="36"/>
    <x v="0"/>
    <x v="0"/>
    <x v="1"/>
    <x v="7"/>
  </r>
  <r>
    <s v="21-18"/>
    <n v="2020"/>
    <n v="45"/>
    <n v="2286.1999999999998"/>
    <n v="25"/>
    <n v="0"/>
    <d v="2020-12-13T00:00:00"/>
    <x v="33"/>
    <x v="7"/>
    <x v="1"/>
    <x v="1"/>
    <x v="4"/>
  </r>
  <r>
    <s v="21-90"/>
    <n v="2019"/>
    <n v="29"/>
    <n v="458.75"/>
    <n v="4"/>
    <n v="0"/>
    <d v="2019-08-25T00:00:00"/>
    <x v="47"/>
    <x v="8"/>
    <x v="2"/>
    <x v="1"/>
    <x v="12"/>
  </r>
  <r>
    <s v="21-90"/>
    <n v="2019"/>
    <n v="39"/>
    <n v="250"/>
    <n v="2"/>
    <n v="0"/>
    <d v="2019-11-03T00:00:00"/>
    <x v="4"/>
    <x v="2"/>
    <x v="2"/>
    <x v="1"/>
    <x v="12"/>
  </r>
  <r>
    <s v="21-90"/>
    <n v="2018"/>
    <n v="46"/>
    <n v="2178.79"/>
    <n v="752"/>
    <n v="0"/>
    <d v="2018-12-16T00:00:00"/>
    <x v="33"/>
    <x v="7"/>
    <x v="0"/>
    <x v="1"/>
    <x v="12"/>
  </r>
  <r>
    <s v="21-90"/>
    <n v="2018"/>
    <n v="33"/>
    <n v="770"/>
    <n v="8"/>
    <n v="0"/>
    <d v="2018-09-16T00:00:00"/>
    <x v="50"/>
    <x v="1"/>
    <x v="0"/>
    <x v="1"/>
    <x v="12"/>
  </r>
  <r>
    <s v="22-14"/>
    <n v="2019"/>
    <n v="51"/>
    <n v="0"/>
    <n v="0"/>
    <n v="0"/>
    <d v="2020-01-26T00:00:00"/>
    <x v="23"/>
    <x v="5"/>
    <x v="1"/>
    <x v="0"/>
    <x v="16"/>
  </r>
  <r>
    <s v="22-4"/>
    <n v="2018"/>
    <n v="25"/>
    <n v="29.43"/>
    <n v="1"/>
    <n v="0"/>
    <d v="2018-07-22T00:00:00"/>
    <x v="37"/>
    <x v="10"/>
    <x v="0"/>
    <x v="1"/>
    <x v="14"/>
  </r>
  <r>
    <s v="21-18"/>
    <n v="2019"/>
    <n v="40"/>
    <n v="0"/>
    <n v="0"/>
    <n v="0"/>
    <d v="2019-11-10T00:00:00"/>
    <x v="18"/>
    <x v="9"/>
    <x v="2"/>
    <x v="1"/>
    <x v="4"/>
  </r>
  <r>
    <s v="21-8"/>
    <n v="2020"/>
    <n v="49"/>
    <n v="2672933.89"/>
    <n v="839152"/>
    <n v="0"/>
    <d v="2021-01-10T00:00:00"/>
    <x v="11"/>
    <x v="5"/>
    <x v="3"/>
    <x v="0"/>
    <x v="9"/>
  </r>
  <r>
    <s v="21-7"/>
    <n v="2020"/>
    <n v="41"/>
    <n v="1893668.45"/>
    <n v="416939"/>
    <n v="0"/>
    <d v="2020-11-15T00:00:00"/>
    <x v="16"/>
    <x v="9"/>
    <x v="1"/>
    <x v="1"/>
    <x v="18"/>
  </r>
  <r>
    <s v="21-3"/>
    <n v="2020"/>
    <n v="25"/>
    <n v="279569.33"/>
    <n v="85688"/>
    <n v="0"/>
    <d v="2020-07-26T00:00:00"/>
    <x v="17"/>
    <x v="10"/>
    <x v="1"/>
    <x v="1"/>
    <x v="5"/>
  </r>
  <r>
    <s v="21-18"/>
    <n v="2020"/>
    <n v="25"/>
    <n v="85212.41"/>
    <n v="894"/>
    <n v="0"/>
    <d v="2020-07-26T00:00:00"/>
    <x v="17"/>
    <x v="10"/>
    <x v="1"/>
    <x v="1"/>
    <x v="4"/>
  </r>
  <r>
    <s v="21-13"/>
    <n v="2018"/>
    <n v="2"/>
    <n v="171.01"/>
    <n v="30"/>
    <n v="0"/>
    <d v="2018-02-11T00:00:00"/>
    <x v="21"/>
    <x v="0"/>
    <x v="0"/>
    <x v="0"/>
    <x v="7"/>
  </r>
  <r>
    <s v="21-2"/>
    <n v="2018"/>
    <n v="21"/>
    <n v="8677.08"/>
    <n v="604"/>
    <n v="0"/>
    <d v="2018-06-24T00:00:00"/>
    <x v="31"/>
    <x v="4"/>
    <x v="0"/>
    <x v="1"/>
    <x v="8"/>
  </r>
  <r>
    <s v="22-10"/>
    <n v="2020"/>
    <n v="25"/>
    <n v="4550.88"/>
    <n v="168"/>
    <n v="0"/>
    <d v="2020-07-26T00:00:00"/>
    <x v="17"/>
    <x v="10"/>
    <x v="1"/>
    <x v="1"/>
    <x v="17"/>
  </r>
  <r>
    <s v="22-12"/>
    <n v="2019"/>
    <n v="46"/>
    <n v="39054.239999999998"/>
    <n v="3264"/>
    <n v="0"/>
    <d v="2019-12-22T00:00:00"/>
    <x v="12"/>
    <x v="7"/>
    <x v="2"/>
    <x v="1"/>
    <x v="3"/>
  </r>
  <r>
    <s v="22-10"/>
    <n v="2018"/>
    <n v="5"/>
    <n v="2920.5"/>
    <n v="110"/>
    <n v="0"/>
    <d v="2018-03-04T00:00:00"/>
    <x v="36"/>
    <x v="0"/>
    <x v="0"/>
    <x v="1"/>
    <x v="17"/>
  </r>
  <r>
    <s v="22-10"/>
    <n v="2019"/>
    <n v="32"/>
    <n v="1930.39"/>
    <n v="69"/>
    <n v="0"/>
    <d v="2019-09-15T00:00:00"/>
    <x v="50"/>
    <x v="1"/>
    <x v="2"/>
    <x v="1"/>
    <x v="17"/>
  </r>
  <r>
    <s v="28-23"/>
    <n v="2020"/>
    <n v="22"/>
    <n v="225216.73"/>
    <n v="24839"/>
    <n v="0"/>
    <d v="2020-07-05T00:00:00"/>
    <x v="27"/>
    <x v="10"/>
    <x v="1"/>
    <x v="1"/>
    <x v="22"/>
  </r>
  <r>
    <s v="28-23"/>
    <n v="2018"/>
    <n v="36"/>
    <n v="25273.77"/>
    <n v="1362"/>
    <n v="0"/>
    <d v="2018-10-07T00:00:00"/>
    <x v="2"/>
    <x v="2"/>
    <x v="0"/>
    <x v="1"/>
    <x v="22"/>
  </r>
  <r>
    <s v="22-14"/>
    <n v="2018"/>
    <n v="9"/>
    <n v="0"/>
    <n v="0"/>
    <n v="0"/>
    <d v="2018-04-01T00:00:00"/>
    <x v="30"/>
    <x v="11"/>
    <x v="0"/>
    <x v="1"/>
    <x v="16"/>
  </r>
  <r>
    <s v="28-23"/>
    <n v="2020"/>
    <n v="50"/>
    <n v="52548.5"/>
    <n v="6389"/>
    <n v="89526"/>
    <d v="2021-01-17T00:00:00"/>
    <x v="7"/>
    <x v="5"/>
    <x v="3"/>
    <x v="0"/>
    <x v="22"/>
  </r>
  <r>
    <s v="21-20"/>
    <n v="2019"/>
    <n v="1"/>
    <n v="8038487.75"/>
    <n v="1109841"/>
    <n v="0"/>
    <d v="2019-02-10T00:00:00"/>
    <x v="21"/>
    <x v="0"/>
    <x v="2"/>
    <x v="0"/>
    <x v="0"/>
  </r>
  <r>
    <s v="21-20"/>
    <n v="2019"/>
    <n v="50"/>
    <n v="7599358.7800000003"/>
    <n v="1075760"/>
    <n v="0"/>
    <d v="2020-01-19T00:00:00"/>
    <x v="7"/>
    <x v="5"/>
    <x v="1"/>
    <x v="0"/>
    <x v="0"/>
  </r>
  <r>
    <s v="21-6"/>
    <n v="2018"/>
    <n v="34"/>
    <n v="12469.72"/>
    <n v="3375"/>
    <n v="0"/>
    <d v="2018-09-23T00:00:00"/>
    <x v="51"/>
    <x v="1"/>
    <x v="0"/>
    <x v="1"/>
    <x v="15"/>
  </r>
  <r>
    <s v="21-90"/>
    <n v="2020"/>
    <n v="9"/>
    <n v="679.59"/>
    <n v="7"/>
    <n v="0"/>
    <d v="2020-04-05T00:00:00"/>
    <x v="3"/>
    <x v="3"/>
    <x v="1"/>
    <x v="1"/>
    <x v="12"/>
  </r>
  <r>
    <s v="22-10"/>
    <n v="2018"/>
    <n v="51"/>
    <n v="4767.1499999999996"/>
    <n v="155"/>
    <n v="0"/>
    <d v="2019-01-20T00:00:00"/>
    <x v="7"/>
    <x v="5"/>
    <x v="2"/>
    <x v="0"/>
    <x v="17"/>
  </r>
  <r>
    <s v="22-12"/>
    <n v="2018"/>
    <n v="2"/>
    <n v="37017.93"/>
    <n v="3294"/>
    <n v="0"/>
    <d v="2018-02-11T00:00:00"/>
    <x v="21"/>
    <x v="0"/>
    <x v="0"/>
    <x v="0"/>
    <x v="3"/>
  </r>
  <r>
    <s v="21-15"/>
    <n v="2018"/>
    <n v="34"/>
    <n v="8404.7999999999993"/>
    <n v="130"/>
    <n v="0"/>
    <d v="2018-09-23T00:00:00"/>
    <x v="51"/>
    <x v="1"/>
    <x v="0"/>
    <x v="1"/>
    <x v="19"/>
  </r>
  <r>
    <s v="21-15"/>
    <n v="2020"/>
    <n v="6"/>
    <n v="4288.57"/>
    <n v="61"/>
    <n v="0"/>
    <d v="2020-03-15T00:00:00"/>
    <x v="42"/>
    <x v="11"/>
    <x v="1"/>
    <x v="1"/>
    <x v="19"/>
  </r>
  <r>
    <s v="22-9"/>
    <n v="2019"/>
    <n v="52"/>
    <n v="238250.1"/>
    <n v="48555"/>
    <n v="0"/>
    <d v="2020-02-02T00:00:00"/>
    <x v="28"/>
    <x v="5"/>
    <x v="1"/>
    <x v="0"/>
    <x v="6"/>
  </r>
  <r>
    <s v="22-14"/>
    <n v="2018"/>
    <n v="37"/>
    <n v="0"/>
    <n v="0"/>
    <n v="0"/>
    <d v="2018-10-14T00:00:00"/>
    <x v="38"/>
    <x v="2"/>
    <x v="0"/>
    <x v="1"/>
    <x v="16"/>
  </r>
  <r>
    <s v="25-1"/>
    <n v="2018"/>
    <n v="45"/>
    <n v="165.36"/>
    <n v="2"/>
    <n v="0"/>
    <d v="2018-12-09T00:00:00"/>
    <x v="22"/>
    <x v="7"/>
    <x v="0"/>
    <x v="1"/>
    <x v="2"/>
  </r>
  <r>
    <s v="22-4"/>
    <n v="2020"/>
    <n v="6"/>
    <n v="9641.25"/>
    <n v="9"/>
    <n v="0"/>
    <d v="2020-03-15T00:00:00"/>
    <x v="42"/>
    <x v="11"/>
    <x v="1"/>
    <x v="1"/>
    <x v="14"/>
  </r>
  <r>
    <s v="22-4"/>
    <n v="2019"/>
    <n v="43"/>
    <n v="0"/>
    <n v="0"/>
    <n v="0"/>
    <d v="2019-12-01T00:00:00"/>
    <x v="46"/>
    <x v="9"/>
    <x v="2"/>
    <x v="1"/>
    <x v="14"/>
  </r>
  <r>
    <s v="21-5"/>
    <n v="2019"/>
    <n v="23"/>
    <n v="846166.85"/>
    <n v="276897"/>
    <n v="0"/>
    <d v="2019-07-14T00:00:00"/>
    <x v="20"/>
    <x v="10"/>
    <x v="2"/>
    <x v="1"/>
    <x v="21"/>
  </r>
  <r>
    <s v="21-7"/>
    <n v="2018"/>
    <n v="51"/>
    <n v="852509.91"/>
    <n v="214936"/>
    <n v="0"/>
    <d v="2019-01-20T00:00:00"/>
    <x v="7"/>
    <x v="5"/>
    <x v="2"/>
    <x v="0"/>
    <x v="18"/>
  </r>
  <r>
    <s v="21-20"/>
    <n v="2018"/>
    <n v="45"/>
    <n v="7757394.8099999996"/>
    <n v="1055605"/>
    <n v="0"/>
    <d v="2018-12-09T00:00:00"/>
    <x v="22"/>
    <x v="7"/>
    <x v="0"/>
    <x v="1"/>
    <x v="0"/>
  </r>
  <r>
    <s v="21-1"/>
    <n v="2020"/>
    <n v="12"/>
    <n v="1975612.03"/>
    <n v="176485"/>
    <n v="0"/>
    <d v="2020-04-26T00:00:00"/>
    <x v="39"/>
    <x v="3"/>
    <x v="1"/>
    <x v="1"/>
    <x v="1"/>
  </r>
  <r>
    <s v="21-1"/>
    <n v="2018"/>
    <n v="29"/>
    <n v="1423413.84"/>
    <n v="116116"/>
    <n v="0"/>
    <d v="2018-08-19T00:00:00"/>
    <x v="14"/>
    <x v="8"/>
    <x v="0"/>
    <x v="1"/>
    <x v="1"/>
  </r>
  <r>
    <s v="21-4"/>
    <n v="2020"/>
    <n v="2"/>
    <n v="27351.72"/>
    <n v="4535"/>
    <n v="0"/>
    <d v="2020-02-16T00:00:00"/>
    <x v="0"/>
    <x v="0"/>
    <x v="1"/>
    <x v="0"/>
    <x v="10"/>
  </r>
  <r>
    <s v="21-2"/>
    <n v="2018"/>
    <n v="18"/>
    <n v="8477.01"/>
    <n v="630"/>
    <n v="0"/>
    <d v="2018-06-03T00:00:00"/>
    <x v="10"/>
    <x v="6"/>
    <x v="0"/>
    <x v="1"/>
    <x v="8"/>
  </r>
  <r>
    <s v="21-90"/>
    <n v="2019"/>
    <n v="13"/>
    <n v="805"/>
    <n v="6"/>
    <n v="0"/>
    <d v="2019-05-05T00:00:00"/>
    <x v="13"/>
    <x v="3"/>
    <x v="2"/>
    <x v="1"/>
    <x v="12"/>
  </r>
  <r>
    <s v="21-15"/>
    <n v="2019"/>
    <n v="24"/>
    <n v="9768.85"/>
    <n v="141"/>
    <n v="0"/>
    <d v="2019-07-21T00:00:00"/>
    <x v="37"/>
    <x v="10"/>
    <x v="2"/>
    <x v="1"/>
    <x v="19"/>
  </r>
  <r>
    <s v="25-1"/>
    <n v="2019"/>
    <n v="8"/>
    <n v="570.49"/>
    <n v="7"/>
    <n v="0"/>
    <d v="2019-03-31T00:00:00"/>
    <x v="30"/>
    <x v="11"/>
    <x v="2"/>
    <x v="1"/>
    <x v="2"/>
  </r>
  <r>
    <s v="22-4"/>
    <n v="2019"/>
    <n v="35"/>
    <n v="0"/>
    <n v="0"/>
    <n v="0"/>
    <d v="2019-10-06T00:00:00"/>
    <x v="2"/>
    <x v="2"/>
    <x v="2"/>
    <x v="1"/>
    <x v="14"/>
  </r>
  <r>
    <s v="22-14"/>
    <n v="2018"/>
    <n v="33"/>
    <n v="0"/>
    <n v="0"/>
    <n v="0"/>
    <d v="2018-09-16T00:00:00"/>
    <x v="50"/>
    <x v="1"/>
    <x v="0"/>
    <x v="1"/>
    <x v="16"/>
  </r>
  <r>
    <s v="21-18"/>
    <n v="2018"/>
    <n v="50"/>
    <n v="0"/>
    <n v="0"/>
    <n v="0"/>
    <d v="2019-01-13T00:00:00"/>
    <x v="11"/>
    <x v="5"/>
    <x v="2"/>
    <x v="0"/>
    <x v="4"/>
  </r>
  <r>
    <s v="28-26"/>
    <n v="2019"/>
    <n v="31"/>
    <n v="41398.660000000003"/>
    <n v="504"/>
    <n v="0"/>
    <d v="2019-09-08T00:00:00"/>
    <x v="9"/>
    <x v="1"/>
    <x v="2"/>
    <x v="1"/>
    <x v="20"/>
  </r>
  <r>
    <s v="27-31"/>
    <n v="2019"/>
    <n v="27"/>
    <n v="0.01"/>
    <n v="1"/>
    <n v="0"/>
    <d v="2019-08-11T00:00:00"/>
    <x v="43"/>
    <x v="8"/>
    <x v="2"/>
    <x v="1"/>
    <x v="13"/>
  </r>
  <r>
    <s v="21-3"/>
    <n v="2019"/>
    <n v="16"/>
    <n v="239169.64"/>
    <n v="69785"/>
    <n v="0"/>
    <d v="2019-05-26T00:00:00"/>
    <x v="48"/>
    <x v="6"/>
    <x v="2"/>
    <x v="1"/>
    <x v="5"/>
  </r>
  <r>
    <s v="21-6"/>
    <n v="2019"/>
    <n v="48"/>
    <n v="3583.11"/>
    <n v="792"/>
    <n v="0"/>
    <d v="2020-01-05T00:00:00"/>
    <x v="6"/>
    <x v="5"/>
    <x v="1"/>
    <x v="0"/>
    <x v="15"/>
  </r>
  <r>
    <s v="21-18"/>
    <n v="2020"/>
    <n v="41"/>
    <n v="7758.68"/>
    <n v="127"/>
    <n v="0"/>
    <d v="2020-11-15T00:00:00"/>
    <x v="16"/>
    <x v="9"/>
    <x v="1"/>
    <x v="1"/>
    <x v="4"/>
  </r>
  <r>
    <s v="21-90"/>
    <n v="2020"/>
    <n v="29"/>
    <n v="175"/>
    <n v="2"/>
    <n v="0"/>
    <d v="2020-08-23T00:00:00"/>
    <x v="47"/>
    <x v="8"/>
    <x v="1"/>
    <x v="1"/>
    <x v="12"/>
  </r>
  <r>
    <s v="22-12"/>
    <n v="2020"/>
    <n v="33"/>
    <n v="34747.25"/>
    <n v="3067"/>
    <n v="0"/>
    <d v="2020-09-20T00:00:00"/>
    <x v="51"/>
    <x v="1"/>
    <x v="1"/>
    <x v="1"/>
    <x v="3"/>
  </r>
  <r>
    <s v="28-23"/>
    <n v="2020"/>
    <n v="19"/>
    <n v="273453.95"/>
    <n v="24399"/>
    <n v="0"/>
    <d v="2020-06-14T00:00:00"/>
    <x v="32"/>
    <x v="4"/>
    <x v="1"/>
    <x v="1"/>
    <x v="22"/>
  </r>
  <r>
    <s v="25-1"/>
    <n v="2018"/>
    <n v="4"/>
    <n v="749.9"/>
    <n v="10"/>
    <n v="0"/>
    <d v="2018-02-25T00:00:00"/>
    <x v="34"/>
    <x v="0"/>
    <x v="0"/>
    <x v="1"/>
    <x v="2"/>
  </r>
  <r>
    <s v="22-14"/>
    <n v="2019"/>
    <n v="43"/>
    <n v="0"/>
    <n v="0"/>
    <n v="0"/>
    <d v="2019-12-01T00:00:00"/>
    <x v="46"/>
    <x v="9"/>
    <x v="2"/>
    <x v="1"/>
    <x v="16"/>
  </r>
  <r>
    <s v="28-5"/>
    <n v="2020"/>
    <n v="17"/>
    <n v="0"/>
    <n v="0"/>
    <n v="0"/>
    <d v="2020-05-31T00:00:00"/>
    <x v="10"/>
    <x v="6"/>
    <x v="1"/>
    <x v="1"/>
    <x v="27"/>
  </r>
  <r>
    <s v="22-4"/>
    <n v="2020"/>
    <n v="50"/>
    <n v="0"/>
    <n v="0"/>
    <n v="427"/>
    <d v="2021-01-17T00:00:00"/>
    <x v="7"/>
    <x v="5"/>
    <x v="3"/>
    <x v="0"/>
    <x v="14"/>
  </r>
  <r>
    <s v="21-3"/>
    <n v="2019"/>
    <n v="37"/>
    <n v="182369.7"/>
    <n v="58820"/>
    <n v="0"/>
    <d v="2019-10-20T00:00:00"/>
    <x v="40"/>
    <x v="2"/>
    <x v="2"/>
    <x v="1"/>
    <x v="5"/>
  </r>
  <r>
    <s v="21-13"/>
    <n v="2019"/>
    <n v="1"/>
    <n v="0"/>
    <n v="0"/>
    <n v="0"/>
    <d v="2019-02-10T00:00:00"/>
    <x v="21"/>
    <x v="0"/>
    <x v="2"/>
    <x v="0"/>
    <x v="7"/>
  </r>
  <r>
    <s v="21-2"/>
    <n v="2020"/>
    <n v="11"/>
    <n v="9087.77"/>
    <n v="868"/>
    <n v="0"/>
    <d v="2020-04-19T00:00:00"/>
    <x v="35"/>
    <x v="3"/>
    <x v="1"/>
    <x v="1"/>
    <x v="8"/>
  </r>
  <r>
    <s v="21-15"/>
    <n v="2018"/>
    <n v="42"/>
    <n v="8706.35"/>
    <n v="136"/>
    <n v="0"/>
    <d v="2018-11-18T00:00:00"/>
    <x v="16"/>
    <x v="9"/>
    <x v="0"/>
    <x v="1"/>
    <x v="19"/>
  </r>
  <r>
    <s v="21-13"/>
    <n v="2019"/>
    <n v="13"/>
    <n v="0"/>
    <n v="0"/>
    <n v="0"/>
    <d v="2019-05-05T00:00:00"/>
    <x v="13"/>
    <x v="3"/>
    <x v="2"/>
    <x v="1"/>
    <x v="7"/>
  </r>
  <r>
    <s v="22-9"/>
    <n v="2020"/>
    <n v="2"/>
    <n v="221431.93"/>
    <n v="44164"/>
    <n v="0"/>
    <d v="2020-02-16T00:00:00"/>
    <x v="0"/>
    <x v="0"/>
    <x v="1"/>
    <x v="0"/>
    <x v="6"/>
  </r>
  <r>
    <s v="21-5"/>
    <n v="2020"/>
    <n v="2"/>
    <n v="873416.16"/>
    <n v="277017"/>
    <n v="0"/>
    <d v="2020-02-16T00:00:00"/>
    <x v="0"/>
    <x v="0"/>
    <x v="1"/>
    <x v="0"/>
    <x v="21"/>
  </r>
  <r>
    <s v="21-3"/>
    <n v="2019"/>
    <n v="21"/>
    <n v="167199.75"/>
    <n v="57047"/>
    <n v="0"/>
    <d v="2019-06-30T00:00:00"/>
    <x v="5"/>
    <x v="4"/>
    <x v="2"/>
    <x v="1"/>
    <x v="5"/>
  </r>
  <r>
    <s v="21-18"/>
    <n v="2020"/>
    <n v="8"/>
    <n v="60811.61"/>
    <n v="620"/>
    <n v="0"/>
    <d v="2020-03-29T00:00:00"/>
    <x v="30"/>
    <x v="11"/>
    <x v="1"/>
    <x v="1"/>
    <x v="4"/>
  </r>
  <r>
    <s v="22-12"/>
    <n v="2019"/>
    <n v="19"/>
    <n v="43144.86"/>
    <n v="3925"/>
    <n v="0"/>
    <d v="2019-06-16T00:00:00"/>
    <x v="32"/>
    <x v="4"/>
    <x v="2"/>
    <x v="1"/>
    <x v="3"/>
  </r>
  <r>
    <s v="22-9"/>
    <n v="2018"/>
    <n v="24"/>
    <n v="43865.96"/>
    <n v="7118"/>
    <n v="0"/>
    <d v="2018-07-15T00:00:00"/>
    <x v="20"/>
    <x v="10"/>
    <x v="0"/>
    <x v="1"/>
    <x v="6"/>
  </r>
  <r>
    <s v="21-17"/>
    <n v="2019"/>
    <n v="15"/>
    <n v="0"/>
    <n v="0"/>
    <n v="0"/>
    <d v="2019-05-19T00:00:00"/>
    <x v="15"/>
    <x v="6"/>
    <x v="2"/>
    <x v="1"/>
    <x v="24"/>
  </r>
  <r>
    <s v="21-20"/>
    <n v="2018"/>
    <n v="23"/>
    <n v="17637719.75"/>
    <n v="1859215"/>
    <n v="0"/>
    <d v="2018-07-08T00:00:00"/>
    <x v="27"/>
    <x v="10"/>
    <x v="0"/>
    <x v="1"/>
    <x v="0"/>
  </r>
  <r>
    <s v="21-5"/>
    <n v="2019"/>
    <n v="47"/>
    <n v="602217.81999999995"/>
    <n v="191676"/>
    <n v="0"/>
    <d v="2019-12-29T00:00:00"/>
    <x v="19"/>
    <x v="7"/>
    <x v="2"/>
    <x v="1"/>
    <x v="21"/>
  </r>
  <r>
    <s v="21-7"/>
    <n v="2019"/>
    <n v="44"/>
    <n v="1125731.5900000001"/>
    <n v="306137"/>
    <n v="0"/>
    <d v="2019-12-08T00:00:00"/>
    <x v="22"/>
    <x v="7"/>
    <x v="2"/>
    <x v="1"/>
    <x v="18"/>
  </r>
  <r>
    <s v="21-6"/>
    <n v="2019"/>
    <n v="33"/>
    <n v="6513.08"/>
    <n v="1194"/>
    <n v="0"/>
    <d v="2019-09-22T00:00:00"/>
    <x v="51"/>
    <x v="1"/>
    <x v="2"/>
    <x v="1"/>
    <x v="15"/>
  </r>
  <r>
    <s v="21-6"/>
    <n v="2018"/>
    <n v="17"/>
    <n v="6713.68"/>
    <n v="1037"/>
    <n v="0"/>
    <d v="2018-05-27T00:00:00"/>
    <x v="48"/>
    <x v="6"/>
    <x v="0"/>
    <x v="1"/>
    <x v="15"/>
  </r>
  <r>
    <s v="22-4"/>
    <n v="2020"/>
    <n v="14"/>
    <n v="0"/>
    <n v="0"/>
    <n v="0"/>
    <d v="2020-05-10T00:00:00"/>
    <x v="29"/>
    <x v="6"/>
    <x v="1"/>
    <x v="1"/>
    <x v="14"/>
  </r>
  <r>
    <s v="21-5"/>
    <n v="2020"/>
    <n v="18"/>
    <n v="1185391.42"/>
    <n v="416610"/>
    <n v="0"/>
    <d v="2020-06-07T00:00:00"/>
    <x v="8"/>
    <x v="4"/>
    <x v="1"/>
    <x v="1"/>
    <x v="21"/>
  </r>
  <r>
    <s v="21-3"/>
    <n v="2019"/>
    <n v="41"/>
    <n v="168595.57"/>
    <n v="58133"/>
    <n v="0"/>
    <d v="2019-11-17T00:00:00"/>
    <x v="16"/>
    <x v="9"/>
    <x v="2"/>
    <x v="1"/>
    <x v="5"/>
  </r>
  <r>
    <s v="21-7"/>
    <n v="2020"/>
    <n v="10"/>
    <n v="2572154.85"/>
    <n v="590859"/>
    <n v="0"/>
    <d v="2020-04-12T00:00:00"/>
    <x v="24"/>
    <x v="3"/>
    <x v="1"/>
    <x v="1"/>
    <x v="18"/>
  </r>
  <r>
    <s v="21-3"/>
    <n v="2018"/>
    <n v="9"/>
    <n v="348004.23"/>
    <n v="31061"/>
    <n v="0"/>
    <d v="2018-04-01T00:00:00"/>
    <x v="30"/>
    <x v="11"/>
    <x v="0"/>
    <x v="1"/>
    <x v="5"/>
  </r>
  <r>
    <s v="21-1"/>
    <n v="2019"/>
    <n v="46"/>
    <n v="1258049.6000000001"/>
    <n v="115745"/>
    <n v="0"/>
    <d v="2019-12-22T00:00:00"/>
    <x v="12"/>
    <x v="7"/>
    <x v="2"/>
    <x v="1"/>
    <x v="1"/>
  </r>
  <r>
    <s v="21-4"/>
    <n v="2020"/>
    <n v="14"/>
    <n v="37797.93"/>
    <n v="7893"/>
    <n v="0"/>
    <d v="2020-05-10T00:00:00"/>
    <x v="29"/>
    <x v="6"/>
    <x v="1"/>
    <x v="1"/>
    <x v="10"/>
  </r>
  <r>
    <s v="21-2"/>
    <n v="2019"/>
    <n v="17"/>
    <n v="34720.639999999999"/>
    <n v="5988"/>
    <n v="0"/>
    <d v="2019-06-02T00:00:00"/>
    <x v="10"/>
    <x v="6"/>
    <x v="2"/>
    <x v="1"/>
    <x v="8"/>
  </r>
  <r>
    <s v="21-2"/>
    <n v="2019"/>
    <n v="7"/>
    <n v="10278.75"/>
    <n v="778"/>
    <n v="0"/>
    <d v="2019-03-24T00:00:00"/>
    <x v="25"/>
    <x v="11"/>
    <x v="2"/>
    <x v="1"/>
    <x v="8"/>
  </r>
  <r>
    <s v="21-2"/>
    <n v="2020"/>
    <n v="12"/>
    <n v="25609.63"/>
    <n v="2257"/>
    <n v="0"/>
    <d v="2020-04-26T00:00:00"/>
    <x v="39"/>
    <x v="3"/>
    <x v="1"/>
    <x v="1"/>
    <x v="8"/>
  </r>
  <r>
    <s v="21-17"/>
    <n v="2019"/>
    <n v="14"/>
    <n v="40.479999999999997"/>
    <n v="2"/>
    <n v="0"/>
    <d v="2019-05-12T00:00:00"/>
    <x v="29"/>
    <x v="6"/>
    <x v="2"/>
    <x v="1"/>
    <x v="24"/>
  </r>
  <r>
    <s v="22-12"/>
    <n v="2019"/>
    <n v="4"/>
    <n v="54085.4"/>
    <n v="4769"/>
    <n v="0"/>
    <d v="2019-03-03T00:00:00"/>
    <x v="36"/>
    <x v="0"/>
    <x v="2"/>
    <x v="1"/>
    <x v="3"/>
  </r>
  <r>
    <s v="21-15"/>
    <n v="2019"/>
    <n v="44"/>
    <n v="3782.68"/>
    <n v="54"/>
    <n v="0"/>
    <d v="2019-12-08T00:00:00"/>
    <x v="22"/>
    <x v="7"/>
    <x v="2"/>
    <x v="1"/>
    <x v="19"/>
  </r>
  <r>
    <s v="21-13"/>
    <n v="2018"/>
    <n v="20"/>
    <n v="-19.96"/>
    <n v="-2"/>
    <n v="0"/>
    <d v="2018-06-17T00:00:00"/>
    <x v="32"/>
    <x v="4"/>
    <x v="0"/>
    <x v="1"/>
    <x v="7"/>
  </r>
  <r>
    <s v="22-9"/>
    <n v="2019"/>
    <n v="29"/>
    <n v="272437.09000000003"/>
    <n v="52684"/>
    <n v="0"/>
    <d v="2019-08-25T00:00:00"/>
    <x v="47"/>
    <x v="8"/>
    <x v="2"/>
    <x v="1"/>
    <x v="6"/>
  </r>
  <r>
    <s v="22-9"/>
    <n v="2019"/>
    <n v="10"/>
    <n v="41611.589999999997"/>
    <n v="4357"/>
    <n v="0"/>
    <d v="2019-04-14T00:00:00"/>
    <x v="24"/>
    <x v="3"/>
    <x v="2"/>
    <x v="1"/>
    <x v="6"/>
  </r>
  <r>
    <s v="21-18"/>
    <n v="2019"/>
    <n v="20"/>
    <n v="40.549999999999997"/>
    <n v="1"/>
    <n v="0"/>
    <d v="2019-06-23T00:00:00"/>
    <x v="31"/>
    <x v="4"/>
    <x v="2"/>
    <x v="1"/>
    <x v="4"/>
  </r>
  <r>
    <s v="21-18"/>
    <n v="2019"/>
    <n v="42"/>
    <n v="106.17"/>
    <n v="1"/>
    <n v="0"/>
    <d v="2019-11-24T00:00:00"/>
    <x v="45"/>
    <x v="9"/>
    <x v="2"/>
    <x v="1"/>
    <x v="4"/>
  </r>
  <r>
    <s v="27-31"/>
    <n v="2018"/>
    <n v="24"/>
    <n v="228719.54"/>
    <n v="12627"/>
    <n v="0"/>
    <d v="2018-07-15T00:00:00"/>
    <x v="20"/>
    <x v="10"/>
    <x v="0"/>
    <x v="1"/>
    <x v="13"/>
  </r>
  <r>
    <s v="21-5"/>
    <n v="2020"/>
    <n v="7"/>
    <n v="974242.9"/>
    <n v="317298"/>
    <n v="0"/>
    <d v="2020-03-22T00:00:00"/>
    <x v="25"/>
    <x v="11"/>
    <x v="1"/>
    <x v="1"/>
    <x v="21"/>
  </r>
  <r>
    <s v="21-90"/>
    <n v="2019"/>
    <n v="30"/>
    <n v="0"/>
    <n v="0"/>
    <n v="0"/>
    <d v="2019-09-01T00:00:00"/>
    <x v="49"/>
    <x v="8"/>
    <x v="2"/>
    <x v="1"/>
    <x v="12"/>
  </r>
  <r>
    <s v="21-90"/>
    <n v="2018"/>
    <n v="17"/>
    <n v="-252.45"/>
    <n v="-274"/>
    <n v="0"/>
    <d v="2018-05-27T00:00:00"/>
    <x v="48"/>
    <x v="6"/>
    <x v="0"/>
    <x v="1"/>
    <x v="12"/>
  </r>
  <r>
    <s v="21-6"/>
    <n v="2019"/>
    <n v="25"/>
    <n v="5515.01"/>
    <n v="1162"/>
    <n v="0"/>
    <d v="2019-07-28T00:00:00"/>
    <x v="17"/>
    <x v="10"/>
    <x v="2"/>
    <x v="1"/>
    <x v="15"/>
  </r>
  <r>
    <s v="22-10"/>
    <n v="2018"/>
    <n v="15"/>
    <n v="5783.89"/>
    <n v="227"/>
    <n v="0"/>
    <d v="2018-05-13T00:00:00"/>
    <x v="29"/>
    <x v="6"/>
    <x v="0"/>
    <x v="1"/>
    <x v="17"/>
  </r>
  <r>
    <s v="22-10"/>
    <n v="2020"/>
    <n v="41"/>
    <n v="2324.46"/>
    <n v="87"/>
    <n v="0"/>
    <d v="2020-11-15T00:00:00"/>
    <x v="16"/>
    <x v="9"/>
    <x v="1"/>
    <x v="1"/>
    <x v="17"/>
  </r>
  <r>
    <s v="21-18"/>
    <n v="2018"/>
    <n v="1"/>
    <n v="762.41"/>
    <n v="4"/>
    <n v="0"/>
    <d v="2018-02-04T00:00:00"/>
    <x v="28"/>
    <x v="5"/>
    <x v="0"/>
    <x v="0"/>
    <x v="4"/>
  </r>
  <r>
    <s v="21-20"/>
    <n v="2019"/>
    <n v="26"/>
    <n v="14883370.25"/>
    <n v="1937037"/>
    <n v="0"/>
    <d v="2019-08-04T00:00:00"/>
    <x v="44"/>
    <x v="10"/>
    <x v="2"/>
    <x v="1"/>
    <x v="0"/>
  </r>
  <r>
    <s v="21-8"/>
    <n v="2018"/>
    <n v="50"/>
    <n v="1708622.93"/>
    <n v="611451"/>
    <n v="0"/>
    <d v="2019-01-13T00:00:00"/>
    <x v="11"/>
    <x v="5"/>
    <x v="2"/>
    <x v="0"/>
    <x v="9"/>
  </r>
  <r>
    <s v="21-18"/>
    <n v="2020"/>
    <n v="28"/>
    <n v="66297.119999999995"/>
    <n v="711"/>
    <n v="0"/>
    <d v="2020-08-16T00:00:00"/>
    <x v="14"/>
    <x v="8"/>
    <x v="1"/>
    <x v="1"/>
    <x v="4"/>
  </r>
  <r>
    <s v="21-20"/>
    <n v="2017"/>
    <n v="49"/>
    <n v="4952543.79"/>
    <n v="663940"/>
    <n v="0"/>
    <d v="2018-01-07T00:00:00"/>
    <x v="6"/>
    <x v="5"/>
    <x v="0"/>
    <x v="0"/>
    <x v="0"/>
  </r>
  <r>
    <s v="21-8"/>
    <n v="2018"/>
    <n v="6"/>
    <n v="3323407.11"/>
    <n v="1053163"/>
    <n v="0"/>
    <d v="2018-03-11T00:00:00"/>
    <x v="41"/>
    <x v="11"/>
    <x v="0"/>
    <x v="1"/>
    <x v="9"/>
  </r>
  <r>
    <s v="21-13"/>
    <n v="2017"/>
    <n v="49"/>
    <n v="1953.53"/>
    <n v="347"/>
    <n v="0"/>
    <d v="2018-01-07T00:00:00"/>
    <x v="6"/>
    <x v="5"/>
    <x v="0"/>
    <x v="0"/>
    <x v="7"/>
  </r>
  <r>
    <s v="21-6"/>
    <n v="2018"/>
    <n v="53"/>
    <n v="14803.83"/>
    <n v="5319"/>
    <n v="0"/>
    <d v="2019-02-03T00:00:00"/>
    <x v="28"/>
    <x v="5"/>
    <x v="2"/>
    <x v="0"/>
    <x v="15"/>
  </r>
  <r>
    <s v="21-1"/>
    <n v="2018"/>
    <n v="44"/>
    <n v="1449297.98"/>
    <n v="120701"/>
    <n v="0"/>
    <d v="2018-12-02T00:00:00"/>
    <x v="46"/>
    <x v="9"/>
    <x v="0"/>
    <x v="1"/>
    <x v="1"/>
  </r>
  <r>
    <s v="21-13"/>
    <n v="2018"/>
    <n v="33"/>
    <n v="0"/>
    <n v="0"/>
    <n v="0"/>
    <d v="2018-09-16T00:00:00"/>
    <x v="50"/>
    <x v="1"/>
    <x v="0"/>
    <x v="1"/>
    <x v="7"/>
  </r>
  <r>
    <s v="21-15"/>
    <n v="2020"/>
    <n v="41"/>
    <n v="3021.21"/>
    <n v="43"/>
    <n v="0"/>
    <d v="2020-11-15T00:00:00"/>
    <x v="16"/>
    <x v="9"/>
    <x v="1"/>
    <x v="1"/>
    <x v="19"/>
  </r>
  <r>
    <s v="21-15"/>
    <n v="2019"/>
    <n v="29"/>
    <n v="8780.0499999999993"/>
    <n v="124"/>
    <n v="0"/>
    <d v="2019-08-25T00:00:00"/>
    <x v="47"/>
    <x v="8"/>
    <x v="2"/>
    <x v="1"/>
    <x v="19"/>
  </r>
  <r>
    <s v="22-9"/>
    <n v="2019"/>
    <n v="34"/>
    <n v="254612.63"/>
    <n v="49387"/>
    <n v="0"/>
    <d v="2019-09-29T00:00:00"/>
    <x v="1"/>
    <x v="1"/>
    <x v="2"/>
    <x v="1"/>
    <x v="6"/>
  </r>
  <r>
    <s v="25-1"/>
    <n v="2017"/>
    <n v="52"/>
    <n v="449.94"/>
    <n v="6"/>
    <n v="0"/>
    <d v="2018-01-28T00:00:00"/>
    <x v="23"/>
    <x v="5"/>
    <x v="0"/>
    <x v="0"/>
    <x v="2"/>
  </r>
  <r>
    <s v="22-14"/>
    <n v="2018"/>
    <n v="43"/>
    <n v="0"/>
    <n v="0"/>
    <n v="0"/>
    <d v="2018-11-25T00:00:00"/>
    <x v="45"/>
    <x v="9"/>
    <x v="0"/>
    <x v="1"/>
    <x v="16"/>
  </r>
  <r>
    <s v="28-23"/>
    <n v="2017"/>
    <n v="49"/>
    <n v="844.13"/>
    <n v="22"/>
    <n v="0"/>
    <d v="2018-01-07T00:00:00"/>
    <x v="6"/>
    <x v="5"/>
    <x v="0"/>
    <x v="0"/>
    <x v="22"/>
  </r>
  <r>
    <s v="22-4"/>
    <n v="2018"/>
    <n v="41"/>
    <n v="8672.3799999999992"/>
    <n v="10"/>
    <n v="0"/>
    <d v="2018-11-11T00:00:00"/>
    <x v="18"/>
    <x v="9"/>
    <x v="0"/>
    <x v="1"/>
    <x v="14"/>
  </r>
  <r>
    <s v="22-4"/>
    <n v="2018"/>
    <n v="12"/>
    <n v="11098.71"/>
    <n v="21"/>
    <n v="0"/>
    <d v="2018-04-22T00:00:00"/>
    <x v="35"/>
    <x v="3"/>
    <x v="0"/>
    <x v="1"/>
    <x v="14"/>
  </r>
  <r>
    <s v="28-26"/>
    <n v="2020"/>
    <n v="13"/>
    <n v="948.7"/>
    <n v="33"/>
    <n v="0"/>
    <d v="2020-05-03T00:00:00"/>
    <x v="13"/>
    <x v="3"/>
    <x v="1"/>
    <x v="1"/>
    <x v="20"/>
  </r>
  <r>
    <s v="22-4"/>
    <n v="2018"/>
    <n v="3"/>
    <n v="7296.04"/>
    <n v="358"/>
    <n v="0"/>
    <d v="2018-02-18T00:00:00"/>
    <x v="0"/>
    <x v="0"/>
    <x v="0"/>
    <x v="0"/>
    <x v="14"/>
  </r>
  <r>
    <s v="21-4"/>
    <n v="2020"/>
    <n v="1"/>
    <n v="26309.599999999999"/>
    <n v="4066"/>
    <n v="0"/>
    <d v="2020-02-09T00:00:00"/>
    <x v="21"/>
    <x v="0"/>
    <x v="1"/>
    <x v="0"/>
    <x v="10"/>
  </r>
  <r>
    <s v="21-2"/>
    <n v="2018"/>
    <n v="42"/>
    <n v="18634.14"/>
    <n v="1241"/>
    <n v="0"/>
    <d v="2018-11-18T00:00:00"/>
    <x v="16"/>
    <x v="9"/>
    <x v="0"/>
    <x v="1"/>
    <x v="8"/>
  </r>
  <r>
    <s v="22-10"/>
    <n v="2019"/>
    <n v="26"/>
    <n v="2211.23"/>
    <n v="77"/>
    <n v="0"/>
    <d v="2019-08-04T00:00:00"/>
    <x v="44"/>
    <x v="10"/>
    <x v="2"/>
    <x v="1"/>
    <x v="17"/>
  </r>
  <r>
    <s v="21-6"/>
    <n v="2018"/>
    <n v="4"/>
    <n v="5968.81"/>
    <n v="1025"/>
    <n v="0"/>
    <d v="2018-02-25T00:00:00"/>
    <x v="34"/>
    <x v="0"/>
    <x v="0"/>
    <x v="1"/>
    <x v="15"/>
  </r>
  <r>
    <s v="21-17"/>
    <n v="2019"/>
    <n v="7"/>
    <n v="0"/>
    <n v="0"/>
    <n v="0"/>
    <d v="2019-03-24T00:00:00"/>
    <x v="25"/>
    <x v="11"/>
    <x v="2"/>
    <x v="1"/>
    <x v="24"/>
  </r>
  <r>
    <s v="28-26"/>
    <n v="2019"/>
    <n v="50"/>
    <n v="1984.35"/>
    <n v="52"/>
    <n v="0"/>
    <d v="2020-01-19T00:00:00"/>
    <x v="7"/>
    <x v="5"/>
    <x v="1"/>
    <x v="0"/>
    <x v="20"/>
  </r>
  <r>
    <s v="21-20"/>
    <n v="2018"/>
    <n v="19"/>
    <n v="20569490.370000001"/>
    <n v="2176214"/>
    <n v="0"/>
    <d v="2018-06-10T00:00:00"/>
    <x v="8"/>
    <x v="4"/>
    <x v="0"/>
    <x v="1"/>
    <x v="0"/>
  </r>
  <r>
    <s v="21-5"/>
    <n v="2018"/>
    <n v="7"/>
    <n v="820752.22"/>
    <n v="275013"/>
    <n v="0"/>
    <d v="2018-03-18T00:00:00"/>
    <x v="42"/>
    <x v="11"/>
    <x v="0"/>
    <x v="1"/>
    <x v="21"/>
  </r>
  <r>
    <s v="21-8"/>
    <n v="2018"/>
    <n v="4"/>
    <n v="2350524.2799999998"/>
    <n v="786840"/>
    <n v="0"/>
    <d v="2018-02-25T00:00:00"/>
    <x v="34"/>
    <x v="0"/>
    <x v="0"/>
    <x v="1"/>
    <x v="9"/>
  </r>
  <r>
    <s v="21-2"/>
    <n v="2019"/>
    <n v="31"/>
    <n v="11969.87"/>
    <n v="1068"/>
    <n v="0"/>
    <d v="2019-09-08T00:00:00"/>
    <x v="9"/>
    <x v="1"/>
    <x v="2"/>
    <x v="1"/>
    <x v="8"/>
  </r>
  <r>
    <s v="21-2"/>
    <n v="2020"/>
    <n v="44"/>
    <n v="33078.46"/>
    <n v="3852"/>
    <n v="0"/>
    <d v="2020-12-06T00:00:00"/>
    <x v="22"/>
    <x v="7"/>
    <x v="1"/>
    <x v="1"/>
    <x v="8"/>
  </r>
  <r>
    <s v="21-90"/>
    <n v="2018"/>
    <n v="7"/>
    <n v="675"/>
    <n v="7"/>
    <n v="0"/>
    <d v="2018-03-18T00:00:00"/>
    <x v="42"/>
    <x v="11"/>
    <x v="0"/>
    <x v="1"/>
    <x v="12"/>
  </r>
  <r>
    <s v="22-12"/>
    <n v="2018"/>
    <n v="19"/>
    <n v="51748.28"/>
    <n v="5016"/>
    <n v="0"/>
    <d v="2018-06-10T00:00:00"/>
    <x v="8"/>
    <x v="4"/>
    <x v="0"/>
    <x v="1"/>
    <x v="3"/>
  </r>
  <r>
    <s v="21-15"/>
    <n v="2019"/>
    <n v="11"/>
    <n v="6844.83"/>
    <n v="97"/>
    <n v="0"/>
    <d v="2019-04-21T00:00:00"/>
    <x v="35"/>
    <x v="3"/>
    <x v="2"/>
    <x v="1"/>
    <x v="19"/>
  </r>
  <r>
    <s v="28-23"/>
    <n v="2018"/>
    <n v="13"/>
    <n v="44855.9"/>
    <n v="2228"/>
    <n v="0"/>
    <d v="2018-04-29T00:00:00"/>
    <x v="39"/>
    <x v="3"/>
    <x v="0"/>
    <x v="1"/>
    <x v="22"/>
  </r>
  <r>
    <s v="22-14"/>
    <n v="2019"/>
    <n v="44"/>
    <n v="0"/>
    <n v="0"/>
    <n v="0"/>
    <d v="2019-12-08T00:00:00"/>
    <x v="22"/>
    <x v="7"/>
    <x v="2"/>
    <x v="1"/>
    <x v="16"/>
  </r>
  <r>
    <s v="21-18"/>
    <n v="2018"/>
    <n v="45"/>
    <n v="109.45"/>
    <n v="1"/>
    <n v="0"/>
    <d v="2018-12-09T00:00:00"/>
    <x v="22"/>
    <x v="7"/>
    <x v="0"/>
    <x v="1"/>
    <x v="4"/>
  </r>
  <r>
    <s v="21-18"/>
    <n v="2020"/>
    <n v="20"/>
    <n v="250981.49"/>
    <n v="2613"/>
    <n v="0"/>
    <d v="2020-06-21T00:00:00"/>
    <x v="31"/>
    <x v="4"/>
    <x v="1"/>
    <x v="1"/>
    <x v="4"/>
  </r>
  <r>
    <s v="21-4"/>
    <n v="2020"/>
    <n v="41"/>
    <n v="39573.379999999997"/>
    <n v="6617"/>
    <n v="0"/>
    <d v="2020-11-15T00:00:00"/>
    <x v="16"/>
    <x v="9"/>
    <x v="1"/>
    <x v="1"/>
    <x v="10"/>
  </r>
  <r>
    <s v="21-4"/>
    <n v="2018"/>
    <n v="4"/>
    <n v="10851.08"/>
    <n v="3898"/>
    <n v="0"/>
    <d v="2018-02-25T00:00:00"/>
    <x v="34"/>
    <x v="0"/>
    <x v="0"/>
    <x v="1"/>
    <x v="10"/>
  </r>
  <r>
    <s v="21-4"/>
    <n v="2019"/>
    <n v="15"/>
    <n v="17221.52"/>
    <n v="5619"/>
    <n v="0"/>
    <d v="2019-05-19T00:00:00"/>
    <x v="15"/>
    <x v="6"/>
    <x v="2"/>
    <x v="1"/>
    <x v="10"/>
  </r>
  <r>
    <s v="21-2"/>
    <n v="2018"/>
    <n v="6"/>
    <n v="3410.09"/>
    <n v="382"/>
    <n v="0"/>
    <d v="2018-03-11T00:00:00"/>
    <x v="41"/>
    <x v="11"/>
    <x v="0"/>
    <x v="1"/>
    <x v="8"/>
  </r>
  <r>
    <s v="21-90"/>
    <n v="2020"/>
    <n v="48"/>
    <n v="-150"/>
    <n v="-1"/>
    <n v="0"/>
    <d v="2021-01-03T00:00:00"/>
    <x v="6"/>
    <x v="5"/>
    <x v="3"/>
    <x v="0"/>
    <x v="12"/>
  </r>
  <r>
    <s v="22-10"/>
    <n v="2018"/>
    <n v="21"/>
    <n v="9778.48"/>
    <n v="428"/>
    <n v="0"/>
    <d v="2018-06-24T00:00:00"/>
    <x v="31"/>
    <x v="4"/>
    <x v="0"/>
    <x v="1"/>
    <x v="17"/>
  </r>
  <r>
    <s v="25-1"/>
    <n v="2019"/>
    <n v="9"/>
    <n v="338.41"/>
    <n v="4"/>
    <n v="0"/>
    <d v="2019-04-07T00:00:00"/>
    <x v="3"/>
    <x v="3"/>
    <x v="2"/>
    <x v="1"/>
    <x v="2"/>
  </r>
  <r>
    <s v="28-28"/>
    <n v="2019"/>
    <n v="31"/>
    <n v="2866.37"/>
    <n v="38"/>
    <n v="0"/>
    <d v="2019-09-08T00:00:00"/>
    <x v="9"/>
    <x v="1"/>
    <x v="2"/>
    <x v="1"/>
    <x v="11"/>
  </r>
  <r>
    <s v="28-28"/>
    <n v="2019"/>
    <n v="46"/>
    <n v="362.94"/>
    <n v="12"/>
    <n v="0"/>
    <d v="2019-12-22T00:00:00"/>
    <x v="12"/>
    <x v="7"/>
    <x v="2"/>
    <x v="1"/>
    <x v="11"/>
  </r>
  <r>
    <s v="27-31"/>
    <n v="2019"/>
    <n v="44"/>
    <n v="0"/>
    <n v="0"/>
    <n v="0"/>
    <d v="2019-12-08T00:00:00"/>
    <x v="22"/>
    <x v="7"/>
    <x v="2"/>
    <x v="1"/>
    <x v="13"/>
  </r>
  <r>
    <s v="28-9"/>
    <n v="2020"/>
    <n v="52"/>
    <n v="189.76"/>
    <n v="4"/>
    <n v="0"/>
    <d v="2021-01-31T00:00:00"/>
    <x v="28"/>
    <x v="5"/>
    <x v="3"/>
    <x v="0"/>
    <x v="16"/>
  </r>
  <r>
    <s v="21-3"/>
    <n v="2020"/>
    <n v="28"/>
    <n v="311570.40000000002"/>
    <n v="84227"/>
    <n v="0"/>
    <d v="2020-08-16T00:00:00"/>
    <x v="14"/>
    <x v="8"/>
    <x v="1"/>
    <x v="1"/>
    <x v="5"/>
  </r>
  <r>
    <s v="21-7"/>
    <n v="2019"/>
    <n v="38"/>
    <n v="1764416.34"/>
    <n v="447384"/>
    <n v="0"/>
    <d v="2019-10-27T00:00:00"/>
    <x v="26"/>
    <x v="2"/>
    <x v="2"/>
    <x v="1"/>
    <x v="18"/>
  </r>
  <r>
    <s v="21-1"/>
    <n v="2019"/>
    <n v="16"/>
    <n v="1419923.14"/>
    <n v="121349"/>
    <n v="0"/>
    <d v="2019-05-26T00:00:00"/>
    <x v="48"/>
    <x v="6"/>
    <x v="2"/>
    <x v="1"/>
    <x v="1"/>
  </r>
  <r>
    <s v="21-1"/>
    <n v="2020"/>
    <n v="17"/>
    <n v="2311779.42"/>
    <n v="205941"/>
    <n v="0"/>
    <d v="2020-05-31T00:00:00"/>
    <x v="10"/>
    <x v="6"/>
    <x v="1"/>
    <x v="1"/>
    <x v="1"/>
  </r>
  <r>
    <s v="22-12"/>
    <n v="2018"/>
    <n v="16"/>
    <n v="49913.69"/>
    <n v="4575"/>
    <n v="0"/>
    <d v="2018-05-20T00:00:00"/>
    <x v="15"/>
    <x v="6"/>
    <x v="0"/>
    <x v="1"/>
    <x v="3"/>
  </r>
  <r>
    <s v="21-15"/>
    <n v="2018"/>
    <n v="44"/>
    <n v="7244.82"/>
    <n v="111"/>
    <n v="0"/>
    <d v="2018-12-02T00:00:00"/>
    <x v="46"/>
    <x v="9"/>
    <x v="0"/>
    <x v="1"/>
    <x v="19"/>
  </r>
  <r>
    <s v="21-15"/>
    <n v="2018"/>
    <n v="24"/>
    <n v="11721.13"/>
    <n v="186"/>
    <n v="0"/>
    <d v="2018-07-15T00:00:00"/>
    <x v="20"/>
    <x v="10"/>
    <x v="0"/>
    <x v="1"/>
    <x v="19"/>
  </r>
  <r>
    <s v="22-9"/>
    <n v="2019"/>
    <n v="44"/>
    <n v="167959.01"/>
    <n v="33996"/>
    <n v="0"/>
    <d v="2019-12-08T00:00:00"/>
    <x v="22"/>
    <x v="7"/>
    <x v="2"/>
    <x v="1"/>
    <x v="6"/>
  </r>
  <r>
    <s v="28-23"/>
    <n v="2018"/>
    <n v="22"/>
    <n v="48312.93"/>
    <n v="2470"/>
    <n v="0"/>
    <d v="2018-07-01T00:00:00"/>
    <x v="5"/>
    <x v="4"/>
    <x v="0"/>
    <x v="1"/>
    <x v="22"/>
  </r>
  <r>
    <s v="25-1"/>
    <n v="2018"/>
    <n v="5"/>
    <n v="824.89"/>
    <n v="11"/>
    <n v="0"/>
    <d v="2018-03-04T00:00:00"/>
    <x v="36"/>
    <x v="0"/>
    <x v="0"/>
    <x v="1"/>
    <x v="2"/>
  </r>
  <r>
    <s v="22-4"/>
    <n v="2018"/>
    <n v="20"/>
    <n v="1394.21"/>
    <n v="3"/>
    <n v="0"/>
    <d v="2018-06-17T00:00:00"/>
    <x v="32"/>
    <x v="4"/>
    <x v="0"/>
    <x v="1"/>
    <x v="14"/>
  </r>
  <r>
    <s v="22-4"/>
    <n v="2020"/>
    <n v="20"/>
    <n v="9641.25"/>
    <n v="9"/>
    <n v="0"/>
    <d v="2020-06-21T00:00:00"/>
    <x v="31"/>
    <x v="4"/>
    <x v="1"/>
    <x v="1"/>
    <x v="14"/>
  </r>
  <r>
    <s v="28-28"/>
    <n v="2017"/>
    <n v="49"/>
    <n v="165.88"/>
    <n v="4"/>
    <n v="0"/>
    <d v="2018-01-07T00:00:00"/>
    <x v="6"/>
    <x v="5"/>
    <x v="0"/>
    <x v="0"/>
    <x v="11"/>
  </r>
  <r>
    <s v="21-20"/>
    <n v="2020"/>
    <n v="19"/>
    <n v="29993726.100000001"/>
    <n v="3185697"/>
    <n v="0"/>
    <d v="2020-06-14T00:00:00"/>
    <x v="32"/>
    <x v="4"/>
    <x v="1"/>
    <x v="1"/>
    <x v="0"/>
  </r>
  <r>
    <s v="21-8"/>
    <n v="2018"/>
    <n v="36"/>
    <n v="2291623.9500000002"/>
    <n v="664238"/>
    <n v="0"/>
    <d v="2018-10-07T00:00:00"/>
    <x v="2"/>
    <x v="2"/>
    <x v="0"/>
    <x v="1"/>
    <x v="9"/>
  </r>
  <r>
    <s v="21-3"/>
    <n v="2020"/>
    <n v="11"/>
    <n v="230212.94"/>
    <n v="91089"/>
    <n v="0"/>
    <d v="2020-04-19T00:00:00"/>
    <x v="35"/>
    <x v="3"/>
    <x v="1"/>
    <x v="1"/>
    <x v="5"/>
  </r>
  <r>
    <s v="21-1"/>
    <n v="2020"/>
    <n v="23"/>
    <n v="2154892.2000000002"/>
    <n v="187754"/>
    <n v="0"/>
    <d v="2020-07-12T00:00:00"/>
    <x v="20"/>
    <x v="10"/>
    <x v="1"/>
    <x v="1"/>
    <x v="1"/>
  </r>
  <r>
    <s v="21-4"/>
    <n v="2019"/>
    <n v="22"/>
    <n v="14024.77"/>
    <n v="4668"/>
    <n v="0"/>
    <d v="2019-07-07T00:00:00"/>
    <x v="27"/>
    <x v="10"/>
    <x v="2"/>
    <x v="1"/>
    <x v="10"/>
  </r>
  <r>
    <s v="21-17"/>
    <n v="2019"/>
    <n v="35"/>
    <n v="1169.18"/>
    <n v="118"/>
    <n v="0"/>
    <d v="2019-10-06T00:00:00"/>
    <x v="2"/>
    <x v="2"/>
    <x v="2"/>
    <x v="1"/>
    <x v="24"/>
  </r>
  <r>
    <s v="22-12"/>
    <n v="2020"/>
    <n v="31"/>
    <n v="41168.92"/>
    <n v="3395"/>
    <n v="0"/>
    <d v="2020-09-06T00:00:00"/>
    <x v="9"/>
    <x v="1"/>
    <x v="1"/>
    <x v="1"/>
    <x v="3"/>
  </r>
  <r>
    <s v="22-12"/>
    <n v="2020"/>
    <n v="43"/>
    <n v="39881.089999999997"/>
    <n v="3570"/>
    <n v="0"/>
    <d v="2020-11-29T00:00:00"/>
    <x v="46"/>
    <x v="9"/>
    <x v="1"/>
    <x v="1"/>
    <x v="3"/>
  </r>
  <r>
    <s v="30-27"/>
    <n v="2019"/>
    <n v="7"/>
    <n v="329.32"/>
    <n v="88"/>
    <n v="0"/>
    <d v="2019-03-24T00:00:00"/>
    <x v="25"/>
    <x v="11"/>
    <x v="2"/>
    <x v="1"/>
    <x v="25"/>
  </r>
  <r>
    <s v="28-23"/>
    <n v="2020"/>
    <n v="36"/>
    <n v="101291.94"/>
    <n v="14238"/>
    <n v="0"/>
    <d v="2020-10-11T00:00:00"/>
    <x v="38"/>
    <x v="2"/>
    <x v="1"/>
    <x v="1"/>
    <x v="22"/>
  </r>
  <r>
    <s v="25-1"/>
    <n v="2020"/>
    <n v="13"/>
    <n v="0"/>
    <n v="0"/>
    <n v="0"/>
    <d v="2020-05-03T00:00:00"/>
    <x v="13"/>
    <x v="3"/>
    <x v="1"/>
    <x v="1"/>
    <x v="2"/>
  </r>
  <r>
    <s v="28-28"/>
    <n v="2018"/>
    <n v="41"/>
    <n v="1888.58"/>
    <n v="27"/>
    <n v="0"/>
    <d v="2018-11-11T00:00:00"/>
    <x v="18"/>
    <x v="9"/>
    <x v="0"/>
    <x v="1"/>
    <x v="11"/>
  </r>
  <r>
    <s v="27-31"/>
    <n v="2018"/>
    <n v="29"/>
    <n v="17527.78"/>
    <n v="924"/>
    <n v="0"/>
    <d v="2018-08-19T00:00:00"/>
    <x v="14"/>
    <x v="8"/>
    <x v="0"/>
    <x v="1"/>
    <x v="13"/>
  </r>
  <r>
    <s v="21-5"/>
    <n v="2018"/>
    <n v="29"/>
    <n v="790854.47"/>
    <n v="258192"/>
    <n v="0"/>
    <d v="2018-08-19T00:00:00"/>
    <x v="14"/>
    <x v="8"/>
    <x v="0"/>
    <x v="1"/>
    <x v="21"/>
  </r>
  <r>
    <s v="21-6"/>
    <n v="2018"/>
    <n v="41"/>
    <n v="16654.169999999998"/>
    <n v="6760"/>
    <n v="0"/>
    <d v="2018-11-11T00:00:00"/>
    <x v="18"/>
    <x v="9"/>
    <x v="0"/>
    <x v="1"/>
    <x v="15"/>
  </r>
  <r>
    <s v="21-18"/>
    <n v="2020"/>
    <n v="30"/>
    <n v="78996.02"/>
    <n v="823"/>
    <n v="0"/>
    <d v="2020-08-30T00:00:00"/>
    <x v="49"/>
    <x v="8"/>
    <x v="1"/>
    <x v="1"/>
    <x v="4"/>
  </r>
  <r>
    <s v="21-2"/>
    <n v="2020"/>
    <n v="32"/>
    <n v="28134.12"/>
    <n v="1765"/>
    <n v="0"/>
    <d v="2020-09-13T00:00:00"/>
    <x v="50"/>
    <x v="1"/>
    <x v="1"/>
    <x v="1"/>
    <x v="8"/>
  </r>
  <r>
    <s v="22-12"/>
    <n v="2020"/>
    <n v="48"/>
    <n v="31935.03"/>
    <n v="2743"/>
    <n v="0"/>
    <d v="2021-01-03T00:00:00"/>
    <x v="6"/>
    <x v="5"/>
    <x v="3"/>
    <x v="0"/>
    <x v="3"/>
  </r>
  <r>
    <s v="21-15"/>
    <n v="2019"/>
    <n v="8"/>
    <n v="5393.61"/>
    <n v="76"/>
    <n v="0"/>
    <d v="2019-03-31T00:00:00"/>
    <x v="30"/>
    <x v="11"/>
    <x v="2"/>
    <x v="1"/>
    <x v="19"/>
  </r>
  <r>
    <s v="21-15"/>
    <n v="2019"/>
    <n v="26"/>
    <n v="6304.4"/>
    <n v="88"/>
    <n v="0"/>
    <d v="2019-08-04T00:00:00"/>
    <x v="44"/>
    <x v="10"/>
    <x v="2"/>
    <x v="1"/>
    <x v="19"/>
  </r>
  <r>
    <s v="22-4"/>
    <n v="2019"/>
    <n v="6"/>
    <n v="-225"/>
    <n v="-1"/>
    <n v="0"/>
    <d v="2019-03-17T00:00:00"/>
    <x v="42"/>
    <x v="11"/>
    <x v="2"/>
    <x v="1"/>
    <x v="14"/>
  </r>
  <r>
    <s v="28-23"/>
    <n v="2019"/>
    <n v="40"/>
    <n v="37276.839999999997"/>
    <n v="5470"/>
    <n v="0"/>
    <d v="2019-11-10T00:00:00"/>
    <x v="18"/>
    <x v="9"/>
    <x v="2"/>
    <x v="1"/>
    <x v="22"/>
  </r>
  <r>
    <s v="28-28"/>
    <n v="2019"/>
    <n v="4"/>
    <n v="757.46"/>
    <n v="13"/>
    <n v="0"/>
    <d v="2019-03-03T00:00:00"/>
    <x v="36"/>
    <x v="0"/>
    <x v="2"/>
    <x v="1"/>
    <x v="11"/>
  </r>
  <r>
    <s v="22-4"/>
    <n v="2019"/>
    <n v="21"/>
    <n v="0"/>
    <n v="0"/>
    <n v="0"/>
    <d v="2019-06-30T00:00:00"/>
    <x v="5"/>
    <x v="4"/>
    <x v="2"/>
    <x v="1"/>
    <x v="14"/>
  </r>
  <r>
    <s v="21-20"/>
    <n v="2018"/>
    <n v="27"/>
    <n v="15160014.24"/>
    <n v="1643922"/>
    <n v="0"/>
    <d v="2018-08-05T00:00:00"/>
    <x v="44"/>
    <x v="10"/>
    <x v="0"/>
    <x v="1"/>
    <x v="0"/>
  </r>
  <r>
    <s v="21-90"/>
    <n v="2019"/>
    <n v="51"/>
    <n v="0"/>
    <n v="0"/>
    <n v="0"/>
    <d v="2020-01-26T00:00:00"/>
    <x v="23"/>
    <x v="5"/>
    <x v="1"/>
    <x v="0"/>
    <x v="12"/>
  </r>
  <r>
    <s v="22-12"/>
    <n v="2019"/>
    <n v="23"/>
    <n v="38094.9"/>
    <n v="3779"/>
    <n v="0"/>
    <d v="2019-07-14T00:00:00"/>
    <x v="20"/>
    <x v="10"/>
    <x v="2"/>
    <x v="1"/>
    <x v="3"/>
  </r>
  <r>
    <s v="22-12"/>
    <n v="2018"/>
    <n v="46"/>
    <n v="46997.13"/>
    <n v="4552"/>
    <n v="0"/>
    <d v="2018-12-16T00:00:00"/>
    <x v="33"/>
    <x v="7"/>
    <x v="0"/>
    <x v="1"/>
    <x v="3"/>
  </r>
  <r>
    <s v="22-10"/>
    <n v="2018"/>
    <n v="45"/>
    <n v="6845.12"/>
    <n v="248"/>
    <n v="0"/>
    <d v="2018-12-09T00:00:00"/>
    <x v="22"/>
    <x v="7"/>
    <x v="0"/>
    <x v="1"/>
    <x v="17"/>
  </r>
  <r>
    <s v="22-9"/>
    <n v="2019"/>
    <n v="25"/>
    <n v="265749.61"/>
    <n v="49600"/>
    <n v="0"/>
    <d v="2019-07-28T00:00:00"/>
    <x v="17"/>
    <x v="10"/>
    <x v="2"/>
    <x v="1"/>
    <x v="6"/>
  </r>
  <r>
    <s v="28-28"/>
    <n v="2020"/>
    <n v="43"/>
    <n v="10245.59"/>
    <n v="170"/>
    <n v="0"/>
    <d v="2020-11-29T00:00:00"/>
    <x v="46"/>
    <x v="9"/>
    <x v="1"/>
    <x v="1"/>
    <x v="11"/>
  </r>
  <r>
    <s v="22-4"/>
    <n v="2019"/>
    <n v="24"/>
    <n v="0"/>
    <n v="0"/>
    <n v="0"/>
    <d v="2019-07-21T00:00:00"/>
    <x v="37"/>
    <x v="10"/>
    <x v="2"/>
    <x v="1"/>
    <x v="14"/>
  </r>
  <r>
    <s v="21-6"/>
    <n v="2020"/>
    <n v="49"/>
    <n v="30115"/>
    <n v="5673"/>
    <n v="0"/>
    <d v="2021-01-10T00:00:00"/>
    <x v="11"/>
    <x v="5"/>
    <x v="3"/>
    <x v="0"/>
    <x v="15"/>
  </r>
  <r>
    <s v="21-20"/>
    <n v="2020"/>
    <n v="17"/>
    <n v="31167376.73"/>
    <n v="3586116"/>
    <n v="0"/>
    <d v="2020-05-31T00:00:00"/>
    <x v="10"/>
    <x v="6"/>
    <x v="1"/>
    <x v="1"/>
    <x v="0"/>
  </r>
  <r>
    <s v="21-3"/>
    <n v="2019"/>
    <n v="46"/>
    <n v="147817.71"/>
    <n v="49619"/>
    <n v="0"/>
    <d v="2019-12-22T00:00:00"/>
    <x v="12"/>
    <x v="7"/>
    <x v="2"/>
    <x v="1"/>
    <x v="5"/>
  </r>
  <r>
    <s v="21-4"/>
    <n v="2018"/>
    <n v="6"/>
    <n v="15469.11"/>
    <n v="4367"/>
    <n v="0"/>
    <d v="2018-03-11T00:00:00"/>
    <x v="41"/>
    <x v="11"/>
    <x v="0"/>
    <x v="1"/>
    <x v="10"/>
  </r>
  <r>
    <s v="21-13"/>
    <n v="2018"/>
    <n v="37"/>
    <n v="0"/>
    <n v="0"/>
    <n v="0"/>
    <d v="2018-10-14T00:00:00"/>
    <x v="38"/>
    <x v="2"/>
    <x v="0"/>
    <x v="1"/>
    <x v="7"/>
  </r>
  <r>
    <s v="21-2"/>
    <n v="2019"/>
    <n v="26"/>
    <n v="22837.42"/>
    <n v="1107"/>
    <n v="0"/>
    <d v="2019-08-04T00:00:00"/>
    <x v="44"/>
    <x v="10"/>
    <x v="2"/>
    <x v="1"/>
    <x v="8"/>
  </r>
  <r>
    <s v="21-2"/>
    <n v="2020"/>
    <n v="31"/>
    <n v="12870.83"/>
    <n v="411"/>
    <n v="0"/>
    <d v="2020-09-06T00:00:00"/>
    <x v="9"/>
    <x v="1"/>
    <x v="1"/>
    <x v="1"/>
    <x v="8"/>
  </r>
  <r>
    <s v="21-90"/>
    <n v="2020"/>
    <n v="24"/>
    <n v="403"/>
    <n v="4"/>
    <n v="0"/>
    <d v="2020-07-19T00:00:00"/>
    <x v="37"/>
    <x v="10"/>
    <x v="1"/>
    <x v="1"/>
    <x v="12"/>
  </r>
  <r>
    <s v="21-90"/>
    <n v="2020"/>
    <n v="38"/>
    <n v="437"/>
    <n v="4"/>
    <n v="0"/>
    <d v="2020-10-25T00:00:00"/>
    <x v="26"/>
    <x v="2"/>
    <x v="1"/>
    <x v="1"/>
    <x v="12"/>
  </r>
  <r>
    <s v="22-12"/>
    <n v="2019"/>
    <n v="18"/>
    <n v="36325.01"/>
    <n v="3395"/>
    <n v="0"/>
    <d v="2019-06-09T00:00:00"/>
    <x v="8"/>
    <x v="4"/>
    <x v="2"/>
    <x v="1"/>
    <x v="3"/>
  </r>
  <r>
    <s v="28-23"/>
    <n v="2018"/>
    <n v="10"/>
    <n v="33178.31"/>
    <n v="1632"/>
    <n v="0"/>
    <d v="2018-04-08T00:00:00"/>
    <x v="3"/>
    <x v="3"/>
    <x v="0"/>
    <x v="1"/>
    <x v="22"/>
  </r>
  <r>
    <s v="28-9"/>
    <n v="2020"/>
    <n v="19"/>
    <n v="224.9"/>
    <n v="5"/>
    <n v="0"/>
    <d v="2020-06-14T00:00:00"/>
    <x v="32"/>
    <x v="4"/>
    <x v="1"/>
    <x v="1"/>
    <x v="16"/>
  </r>
  <r>
    <s v="21-7"/>
    <n v="2019"/>
    <n v="36"/>
    <n v="2068815.52"/>
    <n v="500570"/>
    <n v="0"/>
    <d v="2019-10-13T00:00:00"/>
    <x v="38"/>
    <x v="2"/>
    <x v="2"/>
    <x v="1"/>
    <x v="18"/>
  </r>
  <r>
    <s v="21-1"/>
    <n v="2019"/>
    <n v="30"/>
    <n v="1375224.04"/>
    <n v="124354"/>
    <n v="0"/>
    <d v="2019-09-01T00:00:00"/>
    <x v="49"/>
    <x v="8"/>
    <x v="2"/>
    <x v="1"/>
    <x v="1"/>
  </r>
  <r>
    <s v="21-4"/>
    <n v="2019"/>
    <n v="37"/>
    <n v="26696.17"/>
    <n v="4701"/>
    <n v="0"/>
    <d v="2019-10-20T00:00:00"/>
    <x v="40"/>
    <x v="2"/>
    <x v="2"/>
    <x v="1"/>
    <x v="10"/>
  </r>
  <r>
    <s v="21-4"/>
    <n v="2018"/>
    <n v="44"/>
    <n v="10500.55"/>
    <n v="3170"/>
    <n v="0"/>
    <d v="2018-12-02T00:00:00"/>
    <x v="46"/>
    <x v="9"/>
    <x v="0"/>
    <x v="1"/>
    <x v="10"/>
  </r>
  <r>
    <s v="21-1"/>
    <n v="2020"/>
    <n v="43"/>
    <n v="2037927.05"/>
    <n v="158228"/>
    <n v="0"/>
    <d v="2020-11-29T00:00:00"/>
    <x v="46"/>
    <x v="9"/>
    <x v="1"/>
    <x v="1"/>
    <x v="1"/>
  </r>
  <r>
    <s v="21-90"/>
    <n v="2020"/>
    <n v="45"/>
    <n v="240"/>
    <n v="4"/>
    <n v="0"/>
    <d v="2020-12-13T00:00:00"/>
    <x v="33"/>
    <x v="7"/>
    <x v="1"/>
    <x v="1"/>
    <x v="12"/>
  </r>
  <r>
    <s v="22-12"/>
    <n v="2019"/>
    <n v="30"/>
    <n v="29986.51"/>
    <n v="2692"/>
    <n v="0"/>
    <d v="2019-09-01T00:00:00"/>
    <x v="49"/>
    <x v="8"/>
    <x v="2"/>
    <x v="1"/>
    <x v="3"/>
  </r>
  <r>
    <s v="22-12"/>
    <n v="2019"/>
    <n v="21"/>
    <n v="37770.730000000003"/>
    <n v="3463"/>
    <n v="0"/>
    <d v="2019-06-30T00:00:00"/>
    <x v="5"/>
    <x v="4"/>
    <x v="2"/>
    <x v="1"/>
    <x v="3"/>
  </r>
  <r>
    <s v="22-10"/>
    <n v="2019"/>
    <n v="6"/>
    <n v="5942.99"/>
    <n v="203"/>
    <n v="0"/>
    <d v="2019-03-17T00:00:00"/>
    <x v="42"/>
    <x v="11"/>
    <x v="2"/>
    <x v="1"/>
    <x v="17"/>
  </r>
  <r>
    <s v="21-15"/>
    <n v="2018"/>
    <n v="48"/>
    <n v="4510.72"/>
    <n v="64"/>
    <n v="0"/>
    <d v="2018-12-30T00:00:00"/>
    <x v="19"/>
    <x v="7"/>
    <x v="0"/>
    <x v="1"/>
    <x v="19"/>
  </r>
  <r>
    <s v="25-1"/>
    <n v="2018"/>
    <n v="18"/>
    <n v="967.37"/>
    <n v="13"/>
    <n v="0"/>
    <d v="2018-06-03T00:00:00"/>
    <x v="10"/>
    <x v="6"/>
    <x v="0"/>
    <x v="1"/>
    <x v="2"/>
  </r>
  <r>
    <s v="21-18"/>
    <n v="2017"/>
    <n v="52"/>
    <n v="547.47"/>
    <n v="2"/>
    <n v="0"/>
    <d v="2018-01-28T00:00:00"/>
    <x v="23"/>
    <x v="5"/>
    <x v="0"/>
    <x v="0"/>
    <x v="4"/>
  </r>
  <r>
    <s v="21-7"/>
    <n v="2020"/>
    <n v="29"/>
    <n v="2765434.22"/>
    <n v="638931"/>
    <n v="0"/>
    <d v="2020-08-23T00:00:00"/>
    <x v="47"/>
    <x v="8"/>
    <x v="1"/>
    <x v="1"/>
    <x v="18"/>
  </r>
  <r>
    <s v="21-8"/>
    <n v="2018"/>
    <n v="52"/>
    <n v="1884774.53"/>
    <n v="677174"/>
    <n v="0"/>
    <d v="2019-01-27T00:00:00"/>
    <x v="23"/>
    <x v="5"/>
    <x v="2"/>
    <x v="0"/>
    <x v="9"/>
  </r>
  <r>
    <s v="21-4"/>
    <n v="2020"/>
    <n v="18"/>
    <n v="36658.07"/>
    <n v="8035"/>
    <n v="0"/>
    <d v="2020-06-07T00:00:00"/>
    <x v="8"/>
    <x v="4"/>
    <x v="1"/>
    <x v="1"/>
    <x v="10"/>
  </r>
  <r>
    <s v="21-2"/>
    <n v="2020"/>
    <n v="9"/>
    <n v="13299.24"/>
    <n v="691"/>
    <n v="0"/>
    <d v="2020-04-05T00:00:00"/>
    <x v="3"/>
    <x v="3"/>
    <x v="1"/>
    <x v="1"/>
    <x v="8"/>
  </r>
  <r>
    <s v="30-27"/>
    <n v="2019"/>
    <n v="10"/>
    <n v="-49.4"/>
    <n v="-7"/>
    <n v="0"/>
    <d v="2019-04-14T00:00:00"/>
    <x v="24"/>
    <x v="3"/>
    <x v="2"/>
    <x v="1"/>
    <x v="25"/>
  </r>
  <r>
    <s v="21-7"/>
    <n v="2018"/>
    <n v="49"/>
    <n v="840751.87"/>
    <n v="210705"/>
    <n v="0"/>
    <d v="2019-01-06T00:00:00"/>
    <x v="6"/>
    <x v="5"/>
    <x v="2"/>
    <x v="0"/>
    <x v="18"/>
  </r>
  <r>
    <s v="21-5"/>
    <n v="2019"/>
    <n v="49"/>
    <n v="792569.53"/>
    <n v="264652"/>
    <n v="0"/>
    <d v="2020-01-12T00:00:00"/>
    <x v="11"/>
    <x v="5"/>
    <x v="1"/>
    <x v="0"/>
    <x v="21"/>
  </r>
  <r>
    <s v="21-20"/>
    <n v="2019"/>
    <n v="34"/>
    <n v="13689344.550000001"/>
    <n v="1783687"/>
    <n v="0"/>
    <d v="2019-09-29T00:00:00"/>
    <x v="1"/>
    <x v="1"/>
    <x v="2"/>
    <x v="1"/>
    <x v="0"/>
  </r>
  <r>
    <s v="21-8"/>
    <n v="2020"/>
    <n v="43"/>
    <n v="2458176.64"/>
    <n v="707050"/>
    <n v="0"/>
    <d v="2020-11-29T00:00:00"/>
    <x v="46"/>
    <x v="9"/>
    <x v="1"/>
    <x v="1"/>
    <x v="9"/>
  </r>
  <r>
    <s v="21-8"/>
    <n v="2019"/>
    <n v="5"/>
    <n v="2340867.52"/>
    <n v="750044"/>
    <n v="0"/>
    <d v="2019-03-10T00:00:00"/>
    <x v="41"/>
    <x v="11"/>
    <x v="2"/>
    <x v="1"/>
    <x v="9"/>
  </r>
  <r>
    <s v="21-2"/>
    <n v="2019"/>
    <n v="13"/>
    <n v="36978.07"/>
    <n v="1836"/>
    <n v="0"/>
    <d v="2019-05-05T00:00:00"/>
    <x v="13"/>
    <x v="3"/>
    <x v="2"/>
    <x v="1"/>
    <x v="8"/>
  </r>
  <r>
    <s v="21-6"/>
    <n v="2019"/>
    <n v="5"/>
    <n v="10256.17"/>
    <n v="2441"/>
    <n v="0"/>
    <d v="2019-03-10T00:00:00"/>
    <x v="41"/>
    <x v="11"/>
    <x v="2"/>
    <x v="1"/>
    <x v="15"/>
  </r>
  <r>
    <s v="21-17"/>
    <n v="2019"/>
    <n v="38"/>
    <n v="-154.22"/>
    <n v="-22"/>
    <n v="0"/>
    <d v="2019-10-27T00:00:00"/>
    <x v="26"/>
    <x v="2"/>
    <x v="2"/>
    <x v="1"/>
    <x v="24"/>
  </r>
  <r>
    <s v="22-12"/>
    <n v="2018"/>
    <n v="27"/>
    <n v="53217.31"/>
    <n v="4998"/>
    <n v="0"/>
    <d v="2018-08-05T00:00:00"/>
    <x v="44"/>
    <x v="10"/>
    <x v="0"/>
    <x v="1"/>
    <x v="3"/>
  </r>
  <r>
    <s v="28-23"/>
    <n v="2019"/>
    <n v="37"/>
    <n v="54480.37"/>
    <n v="7834"/>
    <n v="0"/>
    <d v="2019-10-20T00:00:00"/>
    <x v="40"/>
    <x v="2"/>
    <x v="2"/>
    <x v="1"/>
    <x v="22"/>
  </r>
  <r>
    <s v="28-9"/>
    <n v="2020"/>
    <n v="20"/>
    <n v="494.78"/>
    <n v="11"/>
    <n v="0"/>
    <d v="2020-06-21T00:00:00"/>
    <x v="31"/>
    <x v="4"/>
    <x v="1"/>
    <x v="1"/>
    <x v="16"/>
  </r>
  <r>
    <s v="28-28"/>
    <n v="2019"/>
    <n v="8"/>
    <n v="3042.36"/>
    <n v="39"/>
    <n v="0"/>
    <d v="2019-03-31T00:00:00"/>
    <x v="30"/>
    <x v="11"/>
    <x v="2"/>
    <x v="1"/>
    <x v="11"/>
  </r>
  <r>
    <s v="27-31"/>
    <n v="2018"/>
    <n v="39"/>
    <n v="5707.35"/>
    <n v="1480"/>
    <n v="0"/>
    <d v="2018-10-28T00:00:00"/>
    <x v="26"/>
    <x v="2"/>
    <x v="0"/>
    <x v="1"/>
    <x v="13"/>
  </r>
  <r>
    <s v="21-2"/>
    <n v="2020"/>
    <n v="49"/>
    <n v="12037.48"/>
    <n v="532"/>
    <n v="0"/>
    <d v="2021-01-10T00:00:00"/>
    <x v="11"/>
    <x v="5"/>
    <x v="3"/>
    <x v="0"/>
    <x v="8"/>
  </r>
  <r>
    <s v="21-20"/>
    <n v="2018"/>
    <n v="32"/>
    <n v="12665093.68"/>
    <n v="1483513"/>
    <n v="0"/>
    <d v="2018-09-09T00:00:00"/>
    <x v="9"/>
    <x v="1"/>
    <x v="0"/>
    <x v="1"/>
    <x v="0"/>
  </r>
  <r>
    <s v="21-3"/>
    <n v="2020"/>
    <n v="5"/>
    <n v="212489.73"/>
    <n v="69141"/>
    <n v="0"/>
    <d v="2020-03-08T00:00:00"/>
    <x v="41"/>
    <x v="11"/>
    <x v="1"/>
    <x v="1"/>
    <x v="5"/>
  </r>
  <r>
    <s v="21-18"/>
    <n v="2020"/>
    <n v="22"/>
    <n v="208739.02"/>
    <n v="2168"/>
    <n v="0"/>
    <d v="2020-07-05T00:00:00"/>
    <x v="27"/>
    <x v="10"/>
    <x v="1"/>
    <x v="1"/>
    <x v="4"/>
  </r>
  <r>
    <s v="21-1"/>
    <n v="2019"/>
    <n v="28"/>
    <n v="1327118.82"/>
    <n v="120246"/>
    <n v="0"/>
    <d v="2019-08-18T00:00:00"/>
    <x v="14"/>
    <x v="8"/>
    <x v="2"/>
    <x v="1"/>
    <x v="1"/>
  </r>
  <r>
    <s v="21-18"/>
    <n v="2020"/>
    <n v="42"/>
    <n v="2601.52"/>
    <n v="74"/>
    <n v="0"/>
    <d v="2020-11-22T00:00:00"/>
    <x v="45"/>
    <x v="9"/>
    <x v="1"/>
    <x v="1"/>
    <x v="4"/>
  </r>
  <r>
    <s v="21-90"/>
    <n v="2018"/>
    <n v="49"/>
    <n v="250"/>
    <n v="1"/>
    <n v="0"/>
    <d v="2019-01-06T00:00:00"/>
    <x v="6"/>
    <x v="5"/>
    <x v="2"/>
    <x v="0"/>
    <x v="12"/>
  </r>
  <r>
    <s v="21-17"/>
    <n v="2020"/>
    <n v="32"/>
    <n v="-1294.56"/>
    <n v="-312"/>
    <n v="0"/>
    <d v="2020-09-13T00:00:00"/>
    <x v="50"/>
    <x v="1"/>
    <x v="1"/>
    <x v="1"/>
    <x v="24"/>
  </r>
  <r>
    <s v="21-17"/>
    <n v="2020"/>
    <n v="24"/>
    <n v="2027.16"/>
    <n v="156"/>
    <n v="0"/>
    <d v="2020-07-19T00:00:00"/>
    <x v="37"/>
    <x v="10"/>
    <x v="1"/>
    <x v="1"/>
    <x v="24"/>
  </r>
  <r>
    <s v="28-23"/>
    <n v="2019"/>
    <n v="8"/>
    <n v="79215.44"/>
    <n v="4653"/>
    <n v="0"/>
    <d v="2019-03-31T00:00:00"/>
    <x v="30"/>
    <x v="11"/>
    <x v="2"/>
    <x v="1"/>
    <x v="22"/>
  </r>
  <r>
    <s v="25-1"/>
    <n v="2020"/>
    <n v="6"/>
    <n v="0"/>
    <n v="0"/>
    <n v="0"/>
    <d v="2020-03-15T00:00:00"/>
    <x v="42"/>
    <x v="11"/>
    <x v="1"/>
    <x v="1"/>
    <x v="2"/>
  </r>
  <r>
    <s v="22-4"/>
    <n v="2018"/>
    <n v="16"/>
    <n v="-607.09"/>
    <n v="-1"/>
    <n v="0"/>
    <d v="2018-05-20T00:00:00"/>
    <x v="15"/>
    <x v="6"/>
    <x v="0"/>
    <x v="1"/>
    <x v="14"/>
  </r>
  <r>
    <s v="25-1"/>
    <n v="2018"/>
    <n v="43"/>
    <n v="0"/>
    <n v="0"/>
    <n v="0"/>
    <d v="2018-11-25T00:00:00"/>
    <x v="45"/>
    <x v="9"/>
    <x v="0"/>
    <x v="1"/>
    <x v="2"/>
  </r>
  <r>
    <s v="22-4"/>
    <n v="2018"/>
    <n v="8"/>
    <n v="183.42"/>
    <n v="9"/>
    <n v="0"/>
    <d v="2018-03-25T00:00:00"/>
    <x v="25"/>
    <x v="11"/>
    <x v="0"/>
    <x v="1"/>
    <x v="14"/>
  </r>
  <r>
    <s v="21-18"/>
    <n v="2020"/>
    <n v="51"/>
    <n v="2519.58"/>
    <n v="21"/>
    <n v="478"/>
    <d v="2021-01-24T00:00:00"/>
    <x v="23"/>
    <x v="5"/>
    <x v="3"/>
    <x v="0"/>
    <x v="4"/>
  </r>
  <r>
    <s v="21-20"/>
    <n v="2020"/>
    <n v="51"/>
    <n v="15817050.619999999"/>
    <n v="1266216"/>
    <n v="6925155"/>
    <d v="2021-01-24T00:00:00"/>
    <x v="23"/>
    <x v="5"/>
    <x v="3"/>
    <x v="0"/>
    <x v="0"/>
  </r>
  <r>
    <s v="22-9"/>
    <n v="2021"/>
    <n v="1"/>
    <n v="323496.53000000003"/>
    <n v="63678"/>
    <n v="290907"/>
    <d v="2021-02-07T00:00:00"/>
    <x v="21"/>
    <x v="0"/>
    <x v="3"/>
    <x v="0"/>
    <x v="6"/>
  </r>
  <r>
    <s v="21-3"/>
    <n v="2018"/>
    <n v="32"/>
    <n v="165760.4"/>
    <n v="44052"/>
    <n v="0"/>
    <d v="2018-09-09T00:00:00"/>
    <x v="9"/>
    <x v="1"/>
    <x v="0"/>
    <x v="1"/>
    <x v="5"/>
  </r>
  <r>
    <s v="21-8"/>
    <n v="2018"/>
    <n v="42"/>
    <n v="1803040"/>
    <n v="553811"/>
    <n v="0"/>
    <d v="2018-11-18T00:00:00"/>
    <x v="16"/>
    <x v="9"/>
    <x v="0"/>
    <x v="1"/>
    <x v="9"/>
  </r>
  <r>
    <s v="21-3"/>
    <n v="2020"/>
    <n v="32"/>
    <n v="319706.07"/>
    <n v="75277"/>
    <n v="0"/>
    <d v="2020-09-13T00:00:00"/>
    <x v="50"/>
    <x v="1"/>
    <x v="1"/>
    <x v="1"/>
    <x v="5"/>
  </r>
  <r>
    <s v="21-8"/>
    <n v="2020"/>
    <n v="42"/>
    <n v="3312934.66"/>
    <n v="1015052"/>
    <n v="0"/>
    <d v="2020-11-22T00:00:00"/>
    <x v="45"/>
    <x v="9"/>
    <x v="1"/>
    <x v="1"/>
    <x v="9"/>
  </r>
  <r>
    <s v="22-12"/>
    <n v="2019"/>
    <n v="24"/>
    <n v="35979.660000000003"/>
    <n v="3260"/>
    <n v="0"/>
    <d v="2019-07-21T00:00:00"/>
    <x v="37"/>
    <x v="10"/>
    <x v="2"/>
    <x v="1"/>
    <x v="3"/>
  </r>
  <r>
    <s v="22-10"/>
    <n v="2019"/>
    <n v="30"/>
    <n v="1621.5"/>
    <n v="48"/>
    <n v="0"/>
    <d v="2019-09-01T00:00:00"/>
    <x v="49"/>
    <x v="8"/>
    <x v="2"/>
    <x v="1"/>
    <x v="17"/>
  </r>
  <r>
    <s v="28-28"/>
    <n v="2018"/>
    <n v="13"/>
    <n v="2595.71"/>
    <n v="51"/>
    <n v="0"/>
    <d v="2018-04-29T00:00:00"/>
    <x v="39"/>
    <x v="3"/>
    <x v="0"/>
    <x v="1"/>
    <x v="11"/>
  </r>
  <r>
    <s v="22-12"/>
    <n v="2020"/>
    <n v="49"/>
    <n v="50110.95"/>
    <n v="4053"/>
    <n v="0"/>
    <d v="2021-01-10T00:00:00"/>
    <x v="11"/>
    <x v="5"/>
    <x v="3"/>
    <x v="0"/>
    <x v="3"/>
  </r>
  <r>
    <s v="21-20"/>
    <n v="2020"/>
    <n v="7"/>
    <n v="14463441.529999999"/>
    <n v="1951562"/>
    <n v="0"/>
    <d v="2020-03-22T00:00:00"/>
    <x v="25"/>
    <x v="11"/>
    <x v="1"/>
    <x v="1"/>
    <x v="0"/>
  </r>
  <r>
    <s v="21-5"/>
    <n v="2020"/>
    <n v="47"/>
    <n v="932915.63"/>
    <n v="263960"/>
    <n v="0"/>
    <d v="2020-12-27T00:00:00"/>
    <x v="19"/>
    <x v="7"/>
    <x v="1"/>
    <x v="1"/>
    <x v="21"/>
  </r>
  <r>
    <s v="21-7"/>
    <n v="2020"/>
    <n v="9"/>
    <n v="2336227.81"/>
    <n v="542986"/>
    <n v="0"/>
    <d v="2020-04-05T00:00:00"/>
    <x v="3"/>
    <x v="3"/>
    <x v="1"/>
    <x v="1"/>
    <x v="18"/>
  </r>
  <r>
    <s v="21-7"/>
    <n v="2019"/>
    <n v="25"/>
    <n v="2565350.2999999998"/>
    <n v="604283"/>
    <n v="0"/>
    <d v="2019-07-28T00:00:00"/>
    <x v="17"/>
    <x v="10"/>
    <x v="2"/>
    <x v="1"/>
    <x v="18"/>
  </r>
  <r>
    <s v="21-8"/>
    <n v="2019"/>
    <n v="27"/>
    <n v="2744682.19"/>
    <n v="769301"/>
    <n v="0"/>
    <d v="2019-08-11T00:00:00"/>
    <x v="43"/>
    <x v="8"/>
    <x v="2"/>
    <x v="1"/>
    <x v="9"/>
  </r>
  <r>
    <s v="21-1"/>
    <n v="2018"/>
    <n v="26"/>
    <n v="1429751.18"/>
    <n v="115353"/>
    <n v="0"/>
    <d v="2018-07-29T00:00:00"/>
    <x v="17"/>
    <x v="10"/>
    <x v="0"/>
    <x v="1"/>
    <x v="1"/>
  </r>
  <r>
    <s v="21-2"/>
    <n v="2017"/>
    <n v="51"/>
    <n v="1871.19"/>
    <n v="182"/>
    <n v="0"/>
    <d v="2018-01-21T00:00:00"/>
    <x v="7"/>
    <x v="5"/>
    <x v="0"/>
    <x v="0"/>
    <x v="8"/>
  </r>
  <r>
    <s v="21-90"/>
    <n v="2018"/>
    <n v="27"/>
    <n v="457.03"/>
    <n v="7"/>
    <n v="0"/>
    <d v="2018-08-05T00:00:00"/>
    <x v="44"/>
    <x v="10"/>
    <x v="0"/>
    <x v="1"/>
    <x v="12"/>
  </r>
  <r>
    <s v="22-12"/>
    <n v="2020"/>
    <n v="38"/>
    <n v="45386.26"/>
    <n v="3911"/>
    <n v="0"/>
    <d v="2020-10-25T00:00:00"/>
    <x v="26"/>
    <x v="2"/>
    <x v="1"/>
    <x v="1"/>
    <x v="3"/>
  </r>
  <r>
    <s v="22-12"/>
    <n v="2019"/>
    <n v="6"/>
    <n v="46756.41"/>
    <n v="4413"/>
    <n v="0"/>
    <d v="2019-03-17T00:00:00"/>
    <x v="42"/>
    <x v="11"/>
    <x v="2"/>
    <x v="1"/>
    <x v="3"/>
  </r>
  <r>
    <s v="21-15"/>
    <n v="2020"/>
    <n v="11"/>
    <n v="5972.33"/>
    <n v="86"/>
    <n v="0"/>
    <d v="2020-04-19T00:00:00"/>
    <x v="35"/>
    <x v="3"/>
    <x v="1"/>
    <x v="1"/>
    <x v="19"/>
  </r>
  <r>
    <s v="22-9"/>
    <n v="2019"/>
    <n v="6"/>
    <n v="55075.72"/>
    <n v="7397"/>
    <n v="0"/>
    <d v="2019-03-17T00:00:00"/>
    <x v="42"/>
    <x v="11"/>
    <x v="2"/>
    <x v="1"/>
    <x v="6"/>
  </r>
  <r>
    <s v="28-23"/>
    <n v="2018"/>
    <n v="2"/>
    <n v="9993.5400000000009"/>
    <n v="381"/>
    <n v="0"/>
    <d v="2018-02-11T00:00:00"/>
    <x v="21"/>
    <x v="0"/>
    <x v="0"/>
    <x v="0"/>
    <x v="22"/>
  </r>
  <r>
    <s v="28-26"/>
    <n v="2020"/>
    <n v="7"/>
    <n v="429"/>
    <n v="11"/>
    <n v="0"/>
    <d v="2020-03-22T00:00:00"/>
    <x v="25"/>
    <x v="11"/>
    <x v="1"/>
    <x v="1"/>
    <x v="20"/>
  </r>
  <r>
    <s v="22-4"/>
    <n v="2020"/>
    <n v="49"/>
    <n v="0"/>
    <n v="0"/>
    <n v="0"/>
    <d v="2021-01-10T00:00:00"/>
    <x v="11"/>
    <x v="5"/>
    <x v="3"/>
    <x v="0"/>
    <x v="14"/>
  </r>
  <r>
    <s v="21-20"/>
    <n v="2018"/>
    <n v="50"/>
    <n v="7962835.8799999999"/>
    <n v="1088534"/>
    <n v="0"/>
    <d v="2019-01-13T00:00:00"/>
    <x v="11"/>
    <x v="5"/>
    <x v="2"/>
    <x v="0"/>
    <x v="0"/>
  </r>
  <r>
    <s v="21-5"/>
    <n v="2020"/>
    <n v="40"/>
    <n v="1287586.17"/>
    <n v="382836"/>
    <n v="0"/>
    <d v="2020-11-08T00:00:00"/>
    <x v="18"/>
    <x v="9"/>
    <x v="1"/>
    <x v="1"/>
    <x v="21"/>
  </r>
  <r>
    <s v="21-5"/>
    <n v="2018"/>
    <n v="9"/>
    <n v="772866.13"/>
    <n v="263324"/>
    <n v="0"/>
    <d v="2018-04-01T00:00:00"/>
    <x v="30"/>
    <x v="11"/>
    <x v="0"/>
    <x v="1"/>
    <x v="21"/>
  </r>
  <r>
    <s v="21-3"/>
    <n v="2018"/>
    <n v="47"/>
    <n v="138179.92000000001"/>
    <n v="40740"/>
    <n v="0"/>
    <d v="2018-12-23T00:00:00"/>
    <x v="12"/>
    <x v="7"/>
    <x v="0"/>
    <x v="1"/>
    <x v="5"/>
  </r>
  <r>
    <s v="21-1"/>
    <n v="2019"/>
    <n v="6"/>
    <n v="1370144.24"/>
    <n v="118517"/>
    <n v="0"/>
    <d v="2019-03-17T00:00:00"/>
    <x v="42"/>
    <x v="11"/>
    <x v="2"/>
    <x v="1"/>
    <x v="1"/>
  </r>
  <r>
    <s v="21-1"/>
    <n v="2019"/>
    <n v="21"/>
    <n v="1420860.55"/>
    <n v="122972"/>
    <n v="0"/>
    <d v="2019-06-30T00:00:00"/>
    <x v="5"/>
    <x v="4"/>
    <x v="2"/>
    <x v="1"/>
    <x v="1"/>
  </r>
  <r>
    <s v="22-9"/>
    <n v="2018"/>
    <n v="44"/>
    <n v="43594.64"/>
    <n v="6943"/>
    <n v="0"/>
    <d v="2018-12-02T00:00:00"/>
    <x v="46"/>
    <x v="9"/>
    <x v="0"/>
    <x v="1"/>
    <x v="6"/>
  </r>
  <r>
    <s v="21-8"/>
    <n v="2021"/>
    <n v="1"/>
    <n v="3163319.53"/>
    <n v="971169"/>
    <n v="5173603"/>
    <d v="2021-02-07T00:00:00"/>
    <x v="21"/>
    <x v="0"/>
    <x v="3"/>
    <x v="0"/>
    <x v="9"/>
  </r>
  <r>
    <s v="21-8"/>
    <n v="2020"/>
    <n v="40"/>
    <n v="3432802.99"/>
    <n v="987076"/>
    <n v="0"/>
    <d v="2020-11-08T00:00:00"/>
    <x v="18"/>
    <x v="9"/>
    <x v="1"/>
    <x v="1"/>
    <x v="9"/>
  </r>
  <r>
    <s v="21-8"/>
    <n v="2018"/>
    <n v="8"/>
    <n v="3342613.24"/>
    <n v="1050128"/>
    <n v="0"/>
    <d v="2018-03-25T00:00:00"/>
    <x v="25"/>
    <x v="11"/>
    <x v="0"/>
    <x v="1"/>
    <x v="9"/>
  </r>
  <r>
    <s v="21-20"/>
    <n v="2020"/>
    <n v="44"/>
    <n v="13194081.939999999"/>
    <n v="1416934"/>
    <n v="0"/>
    <d v="2020-12-06T00:00:00"/>
    <x v="22"/>
    <x v="7"/>
    <x v="1"/>
    <x v="1"/>
    <x v="0"/>
  </r>
  <r>
    <s v="21-7"/>
    <n v="2018"/>
    <n v="29"/>
    <n v="2115247.85"/>
    <n v="503068"/>
    <n v="0"/>
    <d v="2018-08-19T00:00:00"/>
    <x v="14"/>
    <x v="8"/>
    <x v="0"/>
    <x v="1"/>
    <x v="18"/>
  </r>
  <r>
    <s v="21-8"/>
    <n v="2018"/>
    <n v="33"/>
    <n v="2116204.21"/>
    <n v="556062"/>
    <n v="0"/>
    <d v="2018-09-16T00:00:00"/>
    <x v="50"/>
    <x v="1"/>
    <x v="0"/>
    <x v="1"/>
    <x v="9"/>
  </r>
  <r>
    <s v="22-12"/>
    <n v="2019"/>
    <n v="40"/>
    <n v="43959.07"/>
    <n v="3654"/>
    <n v="0"/>
    <d v="2019-11-10T00:00:00"/>
    <x v="18"/>
    <x v="9"/>
    <x v="2"/>
    <x v="1"/>
    <x v="3"/>
  </r>
  <r>
    <s v="30-27"/>
    <n v="2020"/>
    <n v="6"/>
    <n v="0"/>
    <n v="0"/>
    <n v="0"/>
    <d v="2020-03-15T00:00:00"/>
    <x v="42"/>
    <x v="11"/>
    <x v="1"/>
    <x v="1"/>
    <x v="25"/>
  </r>
  <r>
    <s v="22-4"/>
    <n v="2020"/>
    <n v="13"/>
    <n v="0"/>
    <n v="0"/>
    <n v="0"/>
    <d v="2020-05-03T00:00:00"/>
    <x v="13"/>
    <x v="3"/>
    <x v="1"/>
    <x v="1"/>
    <x v="14"/>
  </r>
  <r>
    <s v="25-1"/>
    <n v="2019"/>
    <n v="48"/>
    <n v="0"/>
    <n v="0"/>
    <n v="0"/>
    <d v="2020-01-05T00:00:00"/>
    <x v="6"/>
    <x v="5"/>
    <x v="1"/>
    <x v="0"/>
    <x v="2"/>
  </r>
  <r>
    <s v="22-4"/>
    <n v="2019"/>
    <n v="13"/>
    <n v="16061.25"/>
    <n v="15"/>
    <n v="0"/>
    <d v="2019-05-05T00:00:00"/>
    <x v="13"/>
    <x v="3"/>
    <x v="2"/>
    <x v="1"/>
    <x v="14"/>
  </r>
  <r>
    <s v="22-4"/>
    <n v="2020"/>
    <n v="43"/>
    <n v="6427.5"/>
    <n v="6"/>
    <n v="0"/>
    <d v="2020-11-29T00:00:00"/>
    <x v="46"/>
    <x v="9"/>
    <x v="1"/>
    <x v="1"/>
    <x v="14"/>
  </r>
  <r>
    <s v="28-28"/>
    <n v="2020"/>
    <n v="39"/>
    <n v="12998.16"/>
    <n v="205"/>
    <n v="0"/>
    <d v="2020-11-01T00:00:00"/>
    <x v="4"/>
    <x v="2"/>
    <x v="1"/>
    <x v="1"/>
    <x v="11"/>
  </r>
  <r>
    <s v="28-26"/>
    <n v="2019"/>
    <n v="44"/>
    <n v="974.95"/>
    <n v="29"/>
    <n v="0"/>
    <d v="2019-12-08T00:00:00"/>
    <x v="22"/>
    <x v="7"/>
    <x v="2"/>
    <x v="1"/>
    <x v="20"/>
  </r>
  <r>
    <s v="28-26"/>
    <n v="2020"/>
    <n v="5"/>
    <n v="300.3"/>
    <n v="8"/>
    <n v="0"/>
    <d v="2020-03-08T00:00:00"/>
    <x v="41"/>
    <x v="11"/>
    <x v="1"/>
    <x v="1"/>
    <x v="20"/>
  </r>
  <r>
    <s v="27-31"/>
    <n v="2020"/>
    <n v="12"/>
    <n v="-0.01"/>
    <n v="-1"/>
    <n v="0"/>
    <d v="2020-04-26T00:00:00"/>
    <x v="39"/>
    <x v="3"/>
    <x v="1"/>
    <x v="1"/>
    <x v="13"/>
  </r>
  <r>
    <s v="21-8"/>
    <n v="2020"/>
    <n v="17"/>
    <n v="6294026.5300000003"/>
    <n v="1611882"/>
    <n v="0"/>
    <d v="2020-05-31T00:00:00"/>
    <x v="10"/>
    <x v="6"/>
    <x v="1"/>
    <x v="1"/>
    <x v="9"/>
  </r>
  <r>
    <s v="21-4"/>
    <n v="2020"/>
    <n v="43"/>
    <n v="30736.65"/>
    <n v="5538"/>
    <n v="0"/>
    <d v="2020-11-29T00:00:00"/>
    <x v="46"/>
    <x v="9"/>
    <x v="1"/>
    <x v="1"/>
    <x v="10"/>
  </r>
  <r>
    <s v="21-2"/>
    <n v="2018"/>
    <n v="35"/>
    <n v="16661.89"/>
    <n v="401"/>
    <n v="0"/>
    <d v="2018-09-30T00:00:00"/>
    <x v="1"/>
    <x v="1"/>
    <x v="0"/>
    <x v="1"/>
    <x v="8"/>
  </r>
  <r>
    <s v="22-10"/>
    <n v="2019"/>
    <n v="29"/>
    <n v="2901.84"/>
    <n v="96"/>
    <n v="0"/>
    <d v="2019-08-25T00:00:00"/>
    <x v="47"/>
    <x v="8"/>
    <x v="2"/>
    <x v="1"/>
    <x v="17"/>
  </r>
  <r>
    <s v="21-15"/>
    <n v="2018"/>
    <n v="19"/>
    <n v="7318.59"/>
    <n v="115"/>
    <n v="0"/>
    <d v="2018-06-10T00:00:00"/>
    <x v="8"/>
    <x v="4"/>
    <x v="0"/>
    <x v="1"/>
    <x v="19"/>
  </r>
  <r>
    <s v="21-15"/>
    <n v="2020"/>
    <n v="26"/>
    <n v="6011.31"/>
    <n v="83"/>
    <n v="0"/>
    <d v="2020-08-02T00:00:00"/>
    <x v="44"/>
    <x v="10"/>
    <x v="1"/>
    <x v="1"/>
    <x v="19"/>
  </r>
  <r>
    <s v="22-9"/>
    <n v="2020"/>
    <n v="17"/>
    <n v="361184.47"/>
    <n v="71371"/>
    <n v="0"/>
    <d v="2020-05-31T00:00:00"/>
    <x v="10"/>
    <x v="6"/>
    <x v="1"/>
    <x v="1"/>
    <x v="6"/>
  </r>
  <r>
    <s v="22-9"/>
    <n v="2019"/>
    <n v="43"/>
    <n v="153194.74"/>
    <n v="30685"/>
    <n v="0"/>
    <d v="2019-12-01T00:00:00"/>
    <x v="46"/>
    <x v="9"/>
    <x v="2"/>
    <x v="1"/>
    <x v="6"/>
  </r>
  <r>
    <s v="22-4"/>
    <n v="2018"/>
    <n v="35"/>
    <n v="0"/>
    <n v="0"/>
    <n v="0"/>
    <d v="2018-09-30T00:00:00"/>
    <x v="1"/>
    <x v="1"/>
    <x v="0"/>
    <x v="1"/>
    <x v="14"/>
  </r>
  <r>
    <s v="21-18"/>
    <n v="2019"/>
    <n v="46"/>
    <n v="0"/>
    <n v="0"/>
    <n v="0"/>
    <d v="2019-12-22T00:00:00"/>
    <x v="12"/>
    <x v="7"/>
    <x v="2"/>
    <x v="1"/>
    <x v="4"/>
  </r>
  <r>
    <s v="27-31"/>
    <n v="2019"/>
    <n v="36"/>
    <n v="0"/>
    <n v="0"/>
    <n v="0"/>
    <d v="2019-10-13T00:00:00"/>
    <x v="38"/>
    <x v="2"/>
    <x v="2"/>
    <x v="1"/>
    <x v="13"/>
  </r>
  <r>
    <s v="21-20"/>
    <n v="2018"/>
    <n v="13"/>
    <n v="19110636.73"/>
    <n v="2229286"/>
    <n v="0"/>
    <d v="2018-04-29T00:00:00"/>
    <x v="39"/>
    <x v="3"/>
    <x v="0"/>
    <x v="1"/>
    <x v="0"/>
  </r>
  <r>
    <s v="21-20"/>
    <n v="2020"/>
    <n v="9"/>
    <n v="17538624.879999999"/>
    <n v="2325669"/>
    <n v="0"/>
    <d v="2020-04-05T00:00:00"/>
    <x v="3"/>
    <x v="3"/>
    <x v="1"/>
    <x v="1"/>
    <x v="0"/>
  </r>
  <r>
    <s v="21-3"/>
    <n v="2019"/>
    <n v="42"/>
    <n v="157371.35999999999"/>
    <n v="56384"/>
    <n v="0"/>
    <d v="2019-11-24T00:00:00"/>
    <x v="45"/>
    <x v="9"/>
    <x v="2"/>
    <x v="1"/>
    <x v="5"/>
  </r>
  <r>
    <s v="21-20"/>
    <n v="2020"/>
    <n v="39"/>
    <n v="16330940.9"/>
    <n v="1462856"/>
    <n v="0"/>
    <d v="2020-11-01T00:00:00"/>
    <x v="4"/>
    <x v="2"/>
    <x v="1"/>
    <x v="1"/>
    <x v="0"/>
  </r>
  <r>
    <s v="21-7"/>
    <n v="2018"/>
    <n v="47"/>
    <n v="943147.34"/>
    <n v="247347"/>
    <n v="0"/>
    <d v="2018-12-23T00:00:00"/>
    <x v="12"/>
    <x v="7"/>
    <x v="0"/>
    <x v="1"/>
    <x v="18"/>
  </r>
  <r>
    <s v="21-7"/>
    <n v="2018"/>
    <n v="24"/>
    <n v="2705897.39"/>
    <n v="683675"/>
    <n v="0"/>
    <d v="2018-07-15T00:00:00"/>
    <x v="20"/>
    <x v="10"/>
    <x v="0"/>
    <x v="1"/>
    <x v="18"/>
  </r>
  <r>
    <s v="21-3"/>
    <n v="2019"/>
    <n v="23"/>
    <n v="178859.64"/>
    <n v="52728"/>
    <n v="0"/>
    <d v="2019-07-14T00:00:00"/>
    <x v="20"/>
    <x v="10"/>
    <x v="2"/>
    <x v="1"/>
    <x v="5"/>
  </r>
  <r>
    <s v="21-1"/>
    <n v="2018"/>
    <n v="47"/>
    <n v="1308418.5"/>
    <n v="110768"/>
    <n v="0"/>
    <d v="2018-12-23T00:00:00"/>
    <x v="12"/>
    <x v="7"/>
    <x v="0"/>
    <x v="1"/>
    <x v="1"/>
  </r>
  <r>
    <s v="21-4"/>
    <n v="2018"/>
    <n v="9"/>
    <n v="15181.32"/>
    <n v="4675"/>
    <n v="0"/>
    <d v="2018-04-01T00:00:00"/>
    <x v="30"/>
    <x v="11"/>
    <x v="0"/>
    <x v="1"/>
    <x v="10"/>
  </r>
  <r>
    <s v="25-1"/>
    <n v="2019"/>
    <n v="27"/>
    <n v="0"/>
    <n v="0"/>
    <n v="0"/>
    <d v="2019-08-11T00:00:00"/>
    <x v="43"/>
    <x v="8"/>
    <x v="2"/>
    <x v="1"/>
    <x v="2"/>
  </r>
  <r>
    <s v="22-4"/>
    <n v="2018"/>
    <n v="26"/>
    <n v="8775"/>
    <n v="9"/>
    <n v="0"/>
    <d v="2018-07-29T00:00:00"/>
    <x v="17"/>
    <x v="10"/>
    <x v="0"/>
    <x v="1"/>
    <x v="14"/>
  </r>
  <r>
    <s v="28-28"/>
    <n v="2020"/>
    <n v="34"/>
    <n v="17387.650000000001"/>
    <n v="230"/>
    <n v="0"/>
    <d v="2020-09-27T00:00:00"/>
    <x v="1"/>
    <x v="1"/>
    <x v="1"/>
    <x v="1"/>
    <x v="11"/>
  </r>
  <r>
    <s v="21-90"/>
    <n v="2020"/>
    <n v="52"/>
    <n v="0"/>
    <n v="0"/>
    <n v="10288"/>
    <d v="2021-01-31T00:00:00"/>
    <x v="28"/>
    <x v="5"/>
    <x v="3"/>
    <x v="0"/>
    <x v="12"/>
  </r>
  <r>
    <s v="22-9"/>
    <n v="2020"/>
    <n v="52"/>
    <n v="216216.05"/>
    <n v="42976"/>
    <n v="302426"/>
    <d v="2021-01-31T00:00:00"/>
    <x v="28"/>
    <x v="5"/>
    <x v="3"/>
    <x v="0"/>
    <x v="6"/>
  </r>
  <r>
    <s v="21-8"/>
    <n v="2021"/>
    <n v="2"/>
    <n v="2437694.37"/>
    <n v="679778"/>
    <n v="5558842"/>
    <d v="2021-02-14T00:00:00"/>
    <x v="0"/>
    <x v="0"/>
    <x v="3"/>
    <x v="0"/>
    <x v="9"/>
  </r>
  <r>
    <s v="21-3"/>
    <n v="2020"/>
    <n v="23"/>
    <n v="272700.90000000002"/>
    <n v="85601"/>
    <n v="0"/>
    <d v="2020-07-12T00:00:00"/>
    <x v="20"/>
    <x v="10"/>
    <x v="1"/>
    <x v="1"/>
    <x v="5"/>
  </r>
  <r>
    <s v="21-7"/>
    <n v="2020"/>
    <n v="5"/>
    <n v="1607875.88"/>
    <n v="375828"/>
    <n v="0"/>
    <d v="2020-03-08T00:00:00"/>
    <x v="41"/>
    <x v="11"/>
    <x v="1"/>
    <x v="1"/>
    <x v="18"/>
  </r>
  <r>
    <s v="21-3"/>
    <n v="2020"/>
    <n v="44"/>
    <n v="363198.31"/>
    <n v="74436"/>
    <n v="0"/>
    <d v="2020-12-06T00:00:00"/>
    <x v="22"/>
    <x v="7"/>
    <x v="1"/>
    <x v="1"/>
    <x v="5"/>
  </r>
  <r>
    <s v="21-7"/>
    <n v="2018"/>
    <n v="35"/>
    <n v="1838923.54"/>
    <n v="450288"/>
    <n v="0"/>
    <d v="2018-09-30T00:00:00"/>
    <x v="1"/>
    <x v="1"/>
    <x v="0"/>
    <x v="1"/>
    <x v="18"/>
  </r>
  <r>
    <s v="21-4"/>
    <n v="2018"/>
    <n v="3"/>
    <n v="14604.29"/>
    <n v="4671"/>
    <n v="0"/>
    <d v="2018-02-18T00:00:00"/>
    <x v="0"/>
    <x v="0"/>
    <x v="0"/>
    <x v="0"/>
    <x v="10"/>
  </r>
  <r>
    <s v="21-15"/>
    <n v="2020"/>
    <n v="7"/>
    <n v="3610.57"/>
    <n v="51"/>
    <n v="0"/>
    <d v="2020-03-22T00:00:00"/>
    <x v="25"/>
    <x v="11"/>
    <x v="1"/>
    <x v="1"/>
    <x v="19"/>
  </r>
  <r>
    <s v="21-15"/>
    <n v="2018"/>
    <n v="10"/>
    <n v="10018.25"/>
    <n v="166"/>
    <n v="0"/>
    <d v="2018-04-08T00:00:00"/>
    <x v="3"/>
    <x v="3"/>
    <x v="0"/>
    <x v="1"/>
    <x v="19"/>
  </r>
  <r>
    <s v="22-9"/>
    <n v="2020"/>
    <n v="11"/>
    <n v="238126.19"/>
    <n v="49649"/>
    <n v="0"/>
    <d v="2020-04-19T00:00:00"/>
    <x v="35"/>
    <x v="3"/>
    <x v="1"/>
    <x v="1"/>
    <x v="6"/>
  </r>
  <r>
    <s v="21-18"/>
    <n v="2019"/>
    <n v="28"/>
    <n v="0"/>
    <n v="0"/>
    <n v="0"/>
    <d v="2019-08-18T00:00:00"/>
    <x v="14"/>
    <x v="8"/>
    <x v="2"/>
    <x v="1"/>
    <x v="4"/>
  </r>
  <r>
    <s v="21-7"/>
    <n v="2018"/>
    <n v="42"/>
    <n v="1247341.19"/>
    <n v="314179"/>
    <n v="0"/>
    <d v="2018-11-18T00:00:00"/>
    <x v="16"/>
    <x v="9"/>
    <x v="0"/>
    <x v="1"/>
    <x v="18"/>
  </r>
  <r>
    <s v="21-5"/>
    <n v="2018"/>
    <n v="35"/>
    <n v="847096.27"/>
    <n v="264421"/>
    <n v="0"/>
    <d v="2018-09-30T00:00:00"/>
    <x v="1"/>
    <x v="1"/>
    <x v="0"/>
    <x v="1"/>
    <x v="21"/>
  </r>
  <r>
    <s v="21-20"/>
    <n v="2020"/>
    <n v="21"/>
    <n v="26301238.940000001"/>
    <n v="2658228"/>
    <n v="0"/>
    <d v="2020-06-28T00:00:00"/>
    <x v="5"/>
    <x v="4"/>
    <x v="1"/>
    <x v="1"/>
    <x v="0"/>
  </r>
  <r>
    <s v="21-3"/>
    <n v="2018"/>
    <n v="4"/>
    <n v="215574.86"/>
    <n v="26651"/>
    <n v="0"/>
    <d v="2018-02-25T00:00:00"/>
    <x v="34"/>
    <x v="0"/>
    <x v="0"/>
    <x v="1"/>
    <x v="5"/>
  </r>
  <r>
    <s v="21-8"/>
    <n v="2018"/>
    <n v="13"/>
    <n v="4447977.88"/>
    <n v="1171863"/>
    <n v="0"/>
    <d v="2018-04-29T00:00:00"/>
    <x v="39"/>
    <x v="3"/>
    <x v="0"/>
    <x v="1"/>
    <x v="9"/>
  </r>
  <r>
    <s v="21-4"/>
    <n v="2019"/>
    <n v="34"/>
    <n v="23753.15"/>
    <n v="5159"/>
    <n v="0"/>
    <d v="2019-09-29T00:00:00"/>
    <x v="1"/>
    <x v="1"/>
    <x v="2"/>
    <x v="1"/>
    <x v="10"/>
  </r>
  <r>
    <s v="21-4"/>
    <n v="2020"/>
    <n v="47"/>
    <n v="26842.62"/>
    <n v="3750"/>
    <n v="0"/>
    <d v="2020-12-27T00:00:00"/>
    <x v="19"/>
    <x v="7"/>
    <x v="1"/>
    <x v="1"/>
    <x v="10"/>
  </r>
  <r>
    <s v="21-6"/>
    <n v="2018"/>
    <n v="31"/>
    <n v="4923.93"/>
    <n v="909"/>
    <n v="0"/>
    <d v="2018-09-02T00:00:00"/>
    <x v="49"/>
    <x v="8"/>
    <x v="0"/>
    <x v="1"/>
    <x v="15"/>
  </r>
  <r>
    <s v="22-14"/>
    <n v="2018"/>
    <n v="5"/>
    <n v="0"/>
    <n v="0"/>
    <n v="0"/>
    <d v="2018-03-04T00:00:00"/>
    <x v="36"/>
    <x v="0"/>
    <x v="0"/>
    <x v="1"/>
    <x v="16"/>
  </r>
  <r>
    <s v="28-23"/>
    <n v="2020"/>
    <n v="14"/>
    <n v="301520.71999999997"/>
    <n v="24367"/>
    <n v="0"/>
    <d v="2020-05-10T00:00:00"/>
    <x v="29"/>
    <x v="6"/>
    <x v="1"/>
    <x v="1"/>
    <x v="22"/>
  </r>
  <r>
    <s v="28-23"/>
    <n v="2018"/>
    <n v="50"/>
    <n v="10810.05"/>
    <n v="580"/>
    <n v="0"/>
    <d v="2019-01-13T00:00:00"/>
    <x v="11"/>
    <x v="5"/>
    <x v="2"/>
    <x v="0"/>
    <x v="22"/>
  </r>
  <r>
    <s v="22-9"/>
    <n v="2020"/>
    <n v="49"/>
    <n v="302856.83"/>
    <n v="61434"/>
    <n v="0"/>
    <d v="2021-01-10T00:00:00"/>
    <x v="11"/>
    <x v="5"/>
    <x v="3"/>
    <x v="0"/>
    <x v="6"/>
  </r>
  <r>
    <s v="21-20"/>
    <n v="2018"/>
    <n v="47"/>
    <n v="7594166.7000000002"/>
    <n v="1032506"/>
    <n v="0"/>
    <d v="2018-12-23T00:00:00"/>
    <x v="12"/>
    <x v="7"/>
    <x v="0"/>
    <x v="1"/>
    <x v="0"/>
  </r>
  <r>
    <s v="21-5"/>
    <n v="2018"/>
    <n v="18"/>
    <n v="828180.93"/>
    <n v="280170"/>
    <n v="0"/>
    <d v="2018-06-03T00:00:00"/>
    <x v="10"/>
    <x v="6"/>
    <x v="0"/>
    <x v="1"/>
    <x v="21"/>
  </r>
  <r>
    <s v="21-6"/>
    <n v="2020"/>
    <n v="37"/>
    <n v="173204.25"/>
    <n v="38993"/>
    <n v="0"/>
    <d v="2020-10-18T00:00:00"/>
    <x v="40"/>
    <x v="2"/>
    <x v="1"/>
    <x v="1"/>
    <x v="15"/>
  </r>
  <r>
    <s v="21-1"/>
    <n v="2020"/>
    <n v="48"/>
    <n v="2404433.84"/>
    <n v="186896"/>
    <n v="0"/>
    <d v="2021-01-03T00:00:00"/>
    <x v="6"/>
    <x v="5"/>
    <x v="3"/>
    <x v="0"/>
    <x v="1"/>
  </r>
  <r>
    <s v="21-15"/>
    <n v="2018"/>
    <n v="41"/>
    <n v="5291.95"/>
    <n v="83"/>
    <n v="0"/>
    <d v="2018-11-11T00:00:00"/>
    <x v="18"/>
    <x v="9"/>
    <x v="0"/>
    <x v="1"/>
    <x v="19"/>
  </r>
  <r>
    <s v="21-15"/>
    <n v="2020"/>
    <n v="48"/>
    <n v="3343.07"/>
    <n v="45"/>
    <n v="0"/>
    <d v="2021-01-03T00:00:00"/>
    <x v="6"/>
    <x v="5"/>
    <x v="3"/>
    <x v="0"/>
    <x v="19"/>
  </r>
  <r>
    <s v="21-15"/>
    <n v="2019"/>
    <n v="51"/>
    <n v="3965.64"/>
    <n v="57"/>
    <n v="0"/>
    <d v="2020-01-26T00:00:00"/>
    <x v="23"/>
    <x v="5"/>
    <x v="1"/>
    <x v="0"/>
    <x v="19"/>
  </r>
  <r>
    <s v="22-9"/>
    <n v="2020"/>
    <n v="36"/>
    <n v="317477.93"/>
    <n v="65344"/>
    <n v="0"/>
    <d v="2020-10-11T00:00:00"/>
    <x v="38"/>
    <x v="2"/>
    <x v="1"/>
    <x v="1"/>
    <x v="6"/>
  </r>
  <r>
    <s v="22-9"/>
    <n v="2019"/>
    <n v="50"/>
    <n v="221282.54"/>
    <n v="43245"/>
    <n v="0"/>
    <d v="2020-01-19T00:00:00"/>
    <x v="7"/>
    <x v="5"/>
    <x v="1"/>
    <x v="0"/>
    <x v="6"/>
  </r>
  <r>
    <s v="21-18"/>
    <n v="2018"/>
    <n v="12"/>
    <n v="519.88"/>
    <n v="3"/>
    <n v="0"/>
    <d v="2018-04-22T00:00:00"/>
    <x v="35"/>
    <x v="3"/>
    <x v="0"/>
    <x v="1"/>
    <x v="4"/>
  </r>
  <r>
    <s v="27-31"/>
    <n v="2020"/>
    <n v="50"/>
    <n v="0"/>
    <n v="0"/>
    <n v="2"/>
    <d v="2021-01-17T00:00:00"/>
    <x v="7"/>
    <x v="5"/>
    <x v="3"/>
    <x v="0"/>
    <x v="13"/>
  </r>
  <r>
    <s v="27-31"/>
    <n v="2017"/>
    <n v="52"/>
    <n v="308111.77"/>
    <n v="17377"/>
    <n v="0"/>
    <d v="2018-01-28T00:00:00"/>
    <x v="23"/>
    <x v="5"/>
    <x v="0"/>
    <x v="0"/>
    <x v="13"/>
  </r>
  <r>
    <s v="21-3"/>
    <n v="2020"/>
    <n v="47"/>
    <n v="298362.18"/>
    <n v="59855"/>
    <n v="0"/>
    <d v="2020-12-27T00:00:00"/>
    <x v="19"/>
    <x v="7"/>
    <x v="1"/>
    <x v="1"/>
    <x v="5"/>
  </r>
  <r>
    <s v="21-20"/>
    <n v="2019"/>
    <n v="33"/>
    <n v="13377617.949999999"/>
    <n v="1748482"/>
    <n v="0"/>
    <d v="2019-09-22T00:00:00"/>
    <x v="51"/>
    <x v="1"/>
    <x v="2"/>
    <x v="1"/>
    <x v="0"/>
  </r>
  <r>
    <s v="21-3"/>
    <n v="2018"/>
    <n v="18"/>
    <n v="352154.71"/>
    <n v="30462"/>
    <n v="0"/>
    <d v="2018-06-03T00:00:00"/>
    <x v="10"/>
    <x v="6"/>
    <x v="0"/>
    <x v="1"/>
    <x v="5"/>
  </r>
  <r>
    <s v="21-1"/>
    <n v="2020"/>
    <n v="34"/>
    <n v="2183440.9900000002"/>
    <n v="165336"/>
    <n v="0"/>
    <d v="2020-09-27T00:00:00"/>
    <x v="1"/>
    <x v="1"/>
    <x v="1"/>
    <x v="1"/>
    <x v="1"/>
  </r>
  <r>
    <s v="21-13"/>
    <n v="2019"/>
    <n v="35"/>
    <n v="0"/>
    <n v="0"/>
    <n v="0"/>
    <d v="2019-10-06T00:00:00"/>
    <x v="2"/>
    <x v="2"/>
    <x v="2"/>
    <x v="1"/>
    <x v="7"/>
  </r>
  <r>
    <s v="21-2"/>
    <n v="2020"/>
    <n v="34"/>
    <n v="27254.39"/>
    <n v="1532"/>
    <n v="0"/>
    <d v="2020-09-27T00:00:00"/>
    <x v="1"/>
    <x v="1"/>
    <x v="1"/>
    <x v="1"/>
    <x v="8"/>
  </r>
  <r>
    <s v="21-2"/>
    <n v="2020"/>
    <n v="26"/>
    <n v="15575.85"/>
    <n v="1236"/>
    <n v="0"/>
    <d v="2020-08-02T00:00:00"/>
    <x v="44"/>
    <x v="10"/>
    <x v="1"/>
    <x v="1"/>
    <x v="8"/>
  </r>
  <r>
    <s v="21-2"/>
    <n v="2018"/>
    <n v="5"/>
    <n v="4967.7"/>
    <n v="140"/>
    <n v="0"/>
    <d v="2018-03-04T00:00:00"/>
    <x v="36"/>
    <x v="0"/>
    <x v="0"/>
    <x v="1"/>
    <x v="8"/>
  </r>
  <r>
    <s v="22-9"/>
    <n v="2018"/>
    <n v="50"/>
    <n v="37870.769999999997"/>
    <n v="5351"/>
    <n v="0"/>
    <d v="2019-01-13T00:00:00"/>
    <x v="11"/>
    <x v="5"/>
    <x v="2"/>
    <x v="0"/>
    <x v="6"/>
  </r>
  <r>
    <s v="28-28"/>
    <n v="2018"/>
    <n v="40"/>
    <n v="902.88"/>
    <n v="11"/>
    <n v="0"/>
    <d v="2018-11-04T00:00:00"/>
    <x v="4"/>
    <x v="2"/>
    <x v="0"/>
    <x v="1"/>
    <x v="11"/>
  </r>
  <r>
    <s v="27-31"/>
    <n v="2019"/>
    <n v="39"/>
    <n v="0"/>
    <n v="0"/>
    <n v="0"/>
    <d v="2019-11-03T00:00:00"/>
    <x v="4"/>
    <x v="2"/>
    <x v="2"/>
    <x v="1"/>
    <x v="13"/>
  </r>
  <r>
    <s v="27-31"/>
    <n v="2018"/>
    <n v="46"/>
    <n v="-1277.8"/>
    <n v="-70"/>
    <n v="0"/>
    <d v="2018-12-16T00:00:00"/>
    <x v="33"/>
    <x v="7"/>
    <x v="0"/>
    <x v="1"/>
    <x v="13"/>
  </r>
  <r>
    <s v="21-7"/>
    <n v="2018"/>
    <n v="38"/>
    <n v="1749195.05"/>
    <n v="448467"/>
    <n v="0"/>
    <d v="2018-10-21T00:00:00"/>
    <x v="40"/>
    <x v="2"/>
    <x v="0"/>
    <x v="1"/>
    <x v="18"/>
  </r>
  <r>
    <s v="21-8"/>
    <n v="2020"/>
    <n v="36"/>
    <n v="3295748.09"/>
    <n v="900943"/>
    <n v="0"/>
    <d v="2020-10-11T00:00:00"/>
    <x v="38"/>
    <x v="2"/>
    <x v="1"/>
    <x v="1"/>
    <x v="9"/>
  </r>
  <r>
    <s v="21-5"/>
    <n v="2019"/>
    <n v="52"/>
    <n v="859399.13"/>
    <n v="282214"/>
    <n v="0"/>
    <d v="2020-02-02T00:00:00"/>
    <x v="28"/>
    <x v="5"/>
    <x v="1"/>
    <x v="0"/>
    <x v="21"/>
  </r>
  <r>
    <s v="21-7"/>
    <n v="2017"/>
    <n v="50"/>
    <n v="756998.42"/>
    <n v="189407"/>
    <n v="0"/>
    <d v="2018-01-14T00:00:00"/>
    <x v="11"/>
    <x v="5"/>
    <x v="0"/>
    <x v="0"/>
    <x v="18"/>
  </r>
  <r>
    <s v="21-8"/>
    <n v="2018"/>
    <n v="30"/>
    <n v="2639023.36"/>
    <n v="723142"/>
    <n v="0"/>
    <d v="2018-08-26T00:00:00"/>
    <x v="47"/>
    <x v="8"/>
    <x v="0"/>
    <x v="1"/>
    <x v="9"/>
  </r>
  <r>
    <s v="21-4"/>
    <n v="2020"/>
    <n v="19"/>
    <n v="39959.519999999997"/>
    <n v="7548"/>
    <n v="0"/>
    <d v="2020-06-14T00:00:00"/>
    <x v="32"/>
    <x v="4"/>
    <x v="1"/>
    <x v="1"/>
    <x v="10"/>
  </r>
  <r>
    <s v="21-4"/>
    <n v="2020"/>
    <n v="4"/>
    <n v="30599.759999999998"/>
    <n v="5260"/>
    <n v="0"/>
    <d v="2020-03-01T00:00:00"/>
    <x v="36"/>
    <x v="0"/>
    <x v="1"/>
    <x v="1"/>
    <x v="10"/>
  </r>
  <r>
    <s v="21-6"/>
    <n v="2019"/>
    <n v="7"/>
    <n v="6329.33"/>
    <n v="1352"/>
    <n v="0"/>
    <d v="2019-03-24T00:00:00"/>
    <x v="25"/>
    <x v="11"/>
    <x v="2"/>
    <x v="1"/>
    <x v="15"/>
  </r>
  <r>
    <s v="21-17"/>
    <n v="2019"/>
    <n v="39"/>
    <n v="-182.1"/>
    <n v="-30"/>
    <n v="0"/>
    <d v="2019-11-03T00:00:00"/>
    <x v="4"/>
    <x v="2"/>
    <x v="2"/>
    <x v="1"/>
    <x v="24"/>
  </r>
  <r>
    <s v="22-10"/>
    <n v="2019"/>
    <n v="5"/>
    <n v="5662.62"/>
    <n v="200"/>
    <n v="0"/>
    <d v="2019-03-10T00:00:00"/>
    <x v="41"/>
    <x v="11"/>
    <x v="2"/>
    <x v="1"/>
    <x v="17"/>
  </r>
  <r>
    <s v="25-1"/>
    <n v="2018"/>
    <n v="10"/>
    <n v="1274.83"/>
    <n v="17"/>
    <n v="0"/>
    <d v="2018-04-08T00:00:00"/>
    <x v="3"/>
    <x v="3"/>
    <x v="0"/>
    <x v="1"/>
    <x v="2"/>
  </r>
  <r>
    <s v="28-23"/>
    <n v="2019"/>
    <n v="29"/>
    <n v="58752.31"/>
    <n v="7370"/>
    <n v="0"/>
    <d v="2019-08-25T00:00:00"/>
    <x v="47"/>
    <x v="8"/>
    <x v="2"/>
    <x v="1"/>
    <x v="22"/>
  </r>
  <r>
    <s v="28-23"/>
    <n v="2018"/>
    <n v="18"/>
    <n v="46355.16"/>
    <n v="2400"/>
    <n v="0"/>
    <d v="2018-06-03T00:00:00"/>
    <x v="10"/>
    <x v="6"/>
    <x v="0"/>
    <x v="1"/>
    <x v="22"/>
  </r>
  <r>
    <s v="22-4"/>
    <n v="2018"/>
    <n v="29"/>
    <n v="0"/>
    <n v="0"/>
    <n v="0"/>
    <d v="2018-08-19T00:00:00"/>
    <x v="14"/>
    <x v="8"/>
    <x v="0"/>
    <x v="1"/>
    <x v="14"/>
  </r>
  <r>
    <s v="22-4"/>
    <n v="2020"/>
    <n v="1"/>
    <n v="6427.5"/>
    <n v="6"/>
    <n v="0"/>
    <d v="2020-02-09T00:00:00"/>
    <x v="21"/>
    <x v="0"/>
    <x v="1"/>
    <x v="0"/>
    <x v="14"/>
  </r>
  <r>
    <s v="28-28"/>
    <n v="2020"/>
    <n v="20"/>
    <n v="42825.08"/>
    <n v="564"/>
    <n v="0"/>
    <d v="2020-06-21T00:00:00"/>
    <x v="31"/>
    <x v="4"/>
    <x v="1"/>
    <x v="1"/>
    <x v="11"/>
  </r>
  <r>
    <s v="27-31"/>
    <n v="2018"/>
    <n v="48"/>
    <n v="-851.89"/>
    <n v="-43"/>
    <n v="0"/>
    <d v="2018-12-30T00:00:00"/>
    <x v="19"/>
    <x v="7"/>
    <x v="0"/>
    <x v="1"/>
    <x v="13"/>
  </r>
  <r>
    <s v="21-8"/>
    <n v="2018"/>
    <n v="39"/>
    <n v="2235023.5299999998"/>
    <n v="653676"/>
    <n v="0"/>
    <d v="2018-10-28T00:00:00"/>
    <x v="26"/>
    <x v="2"/>
    <x v="0"/>
    <x v="1"/>
    <x v="9"/>
  </r>
  <r>
    <s v="21-18"/>
    <n v="2020"/>
    <n v="21"/>
    <n v="184044.2"/>
    <n v="1917"/>
    <n v="0"/>
    <d v="2020-06-28T00:00:00"/>
    <x v="5"/>
    <x v="4"/>
    <x v="1"/>
    <x v="1"/>
    <x v="4"/>
  </r>
  <r>
    <s v="21-1"/>
    <n v="2019"/>
    <n v="41"/>
    <n v="1434280.67"/>
    <n v="133026"/>
    <n v="0"/>
    <d v="2019-11-17T00:00:00"/>
    <x v="16"/>
    <x v="9"/>
    <x v="2"/>
    <x v="1"/>
    <x v="1"/>
  </r>
  <r>
    <s v="21-4"/>
    <n v="2019"/>
    <n v="35"/>
    <n v="26234.87"/>
    <n v="5309"/>
    <n v="0"/>
    <d v="2019-10-06T00:00:00"/>
    <x v="2"/>
    <x v="2"/>
    <x v="2"/>
    <x v="1"/>
    <x v="10"/>
  </r>
  <r>
    <s v="21-4"/>
    <n v="2019"/>
    <n v="40"/>
    <n v="27381.43"/>
    <n v="4972"/>
    <n v="0"/>
    <d v="2019-11-10T00:00:00"/>
    <x v="18"/>
    <x v="9"/>
    <x v="2"/>
    <x v="1"/>
    <x v="10"/>
  </r>
  <r>
    <s v="21-18"/>
    <n v="2020"/>
    <n v="37"/>
    <n v="12739.27"/>
    <n v="134"/>
    <n v="0"/>
    <d v="2020-10-18T00:00:00"/>
    <x v="40"/>
    <x v="2"/>
    <x v="1"/>
    <x v="1"/>
    <x v="4"/>
  </r>
  <r>
    <s v="21-90"/>
    <n v="2018"/>
    <n v="31"/>
    <n v="196"/>
    <n v="2"/>
    <n v="0"/>
    <d v="2018-09-02T00:00:00"/>
    <x v="49"/>
    <x v="8"/>
    <x v="0"/>
    <x v="1"/>
    <x v="12"/>
  </r>
  <r>
    <s v="22-12"/>
    <n v="2018"/>
    <n v="53"/>
    <n v="44389.36"/>
    <n v="4357"/>
    <n v="0"/>
    <d v="2019-02-03T00:00:00"/>
    <x v="28"/>
    <x v="5"/>
    <x v="2"/>
    <x v="0"/>
    <x v="3"/>
  </r>
  <r>
    <s v="21-15"/>
    <n v="2019"/>
    <n v="1"/>
    <n v="6491.89"/>
    <n v="91"/>
    <n v="0"/>
    <d v="2019-02-10T00:00:00"/>
    <x v="21"/>
    <x v="0"/>
    <x v="2"/>
    <x v="0"/>
    <x v="19"/>
  </r>
  <r>
    <s v="22-4"/>
    <n v="2019"/>
    <n v="30"/>
    <n v="0"/>
    <n v="0"/>
    <n v="0"/>
    <d v="2019-09-01T00:00:00"/>
    <x v="49"/>
    <x v="8"/>
    <x v="2"/>
    <x v="1"/>
    <x v="14"/>
  </r>
  <r>
    <s v="21-20"/>
    <n v="2019"/>
    <n v="6"/>
    <n v="11447832.699999999"/>
    <n v="1484831"/>
    <n v="0"/>
    <d v="2019-03-17T00:00:00"/>
    <x v="42"/>
    <x v="11"/>
    <x v="2"/>
    <x v="1"/>
    <x v="0"/>
  </r>
  <r>
    <s v="21-5"/>
    <n v="2018"/>
    <n v="14"/>
    <n v="852238.59"/>
    <n v="276310"/>
    <n v="0"/>
    <d v="2018-05-06T00:00:00"/>
    <x v="13"/>
    <x v="3"/>
    <x v="0"/>
    <x v="1"/>
    <x v="21"/>
  </r>
  <r>
    <s v="21-3"/>
    <n v="2018"/>
    <n v="17"/>
    <n v="467661.45"/>
    <n v="32504"/>
    <n v="0"/>
    <d v="2018-05-27T00:00:00"/>
    <x v="48"/>
    <x v="6"/>
    <x v="0"/>
    <x v="1"/>
    <x v="5"/>
  </r>
  <r>
    <s v="21-4"/>
    <n v="2018"/>
    <n v="26"/>
    <n v="12784.39"/>
    <n v="4209"/>
    <n v="0"/>
    <d v="2018-07-29T00:00:00"/>
    <x v="17"/>
    <x v="10"/>
    <x v="0"/>
    <x v="1"/>
    <x v="10"/>
  </r>
  <r>
    <s v="21-13"/>
    <n v="2019"/>
    <n v="26"/>
    <n v="0"/>
    <n v="0"/>
    <n v="0"/>
    <d v="2019-08-04T00:00:00"/>
    <x v="44"/>
    <x v="10"/>
    <x v="2"/>
    <x v="1"/>
    <x v="7"/>
  </r>
  <r>
    <s v="22-12"/>
    <n v="2019"/>
    <n v="47"/>
    <n v="21735.63"/>
    <n v="1828"/>
    <n v="0"/>
    <d v="2019-12-29T00:00:00"/>
    <x v="19"/>
    <x v="7"/>
    <x v="2"/>
    <x v="1"/>
    <x v="3"/>
  </r>
  <r>
    <s v="28-28"/>
    <n v="2019"/>
    <n v="3"/>
    <n v="1018.64"/>
    <n v="16"/>
    <n v="0"/>
    <d v="2019-02-24T00:00:00"/>
    <x v="34"/>
    <x v="0"/>
    <x v="2"/>
    <x v="1"/>
    <x v="11"/>
  </r>
  <r>
    <s v="21-13"/>
    <n v="2018"/>
    <n v="39"/>
    <n v="0"/>
    <n v="0"/>
    <n v="0"/>
    <d v="2018-10-28T00:00:00"/>
    <x v="26"/>
    <x v="2"/>
    <x v="0"/>
    <x v="1"/>
    <x v="7"/>
  </r>
  <r>
    <s v="21-8"/>
    <n v="2018"/>
    <n v="26"/>
    <n v="2765280.06"/>
    <n v="736395"/>
    <n v="0"/>
    <d v="2018-07-29T00:00:00"/>
    <x v="17"/>
    <x v="10"/>
    <x v="0"/>
    <x v="1"/>
    <x v="9"/>
  </r>
  <r>
    <s v="21-4"/>
    <n v="2018"/>
    <n v="38"/>
    <n v="13396.03"/>
    <n v="4467"/>
    <n v="0"/>
    <d v="2018-10-21T00:00:00"/>
    <x v="40"/>
    <x v="2"/>
    <x v="0"/>
    <x v="1"/>
    <x v="10"/>
  </r>
  <r>
    <s v="21-2"/>
    <n v="2018"/>
    <n v="37"/>
    <n v="14655.48"/>
    <n v="925"/>
    <n v="0"/>
    <d v="2018-10-14T00:00:00"/>
    <x v="38"/>
    <x v="2"/>
    <x v="0"/>
    <x v="1"/>
    <x v="8"/>
  </r>
  <r>
    <s v="21-90"/>
    <n v="2020"/>
    <n v="17"/>
    <n v="2112.71"/>
    <n v="18"/>
    <n v="0"/>
    <d v="2020-05-31T00:00:00"/>
    <x v="10"/>
    <x v="6"/>
    <x v="1"/>
    <x v="1"/>
    <x v="12"/>
  </r>
  <r>
    <s v="22-10"/>
    <n v="2020"/>
    <n v="21"/>
    <n v="5954.98"/>
    <n v="212"/>
    <n v="0"/>
    <d v="2020-06-28T00:00:00"/>
    <x v="5"/>
    <x v="4"/>
    <x v="1"/>
    <x v="1"/>
    <x v="17"/>
  </r>
  <r>
    <s v="21-15"/>
    <n v="2019"/>
    <n v="14"/>
    <n v="6675.91"/>
    <n v="93"/>
    <n v="0"/>
    <d v="2019-05-12T00:00:00"/>
    <x v="29"/>
    <x v="6"/>
    <x v="2"/>
    <x v="1"/>
    <x v="19"/>
  </r>
  <r>
    <s v="25-1"/>
    <n v="2020"/>
    <n v="7"/>
    <n v="0"/>
    <n v="0"/>
    <n v="0"/>
    <d v="2020-03-22T00:00:00"/>
    <x v="25"/>
    <x v="11"/>
    <x v="1"/>
    <x v="1"/>
    <x v="2"/>
  </r>
  <r>
    <s v="28-23"/>
    <n v="2018"/>
    <n v="5"/>
    <n v="8651.49"/>
    <n v="283"/>
    <n v="0"/>
    <d v="2018-03-04T00:00:00"/>
    <x v="36"/>
    <x v="0"/>
    <x v="0"/>
    <x v="1"/>
    <x v="22"/>
  </r>
  <r>
    <s v="22-14"/>
    <n v="2019"/>
    <n v="14"/>
    <n v="0"/>
    <n v="0"/>
    <n v="0"/>
    <d v="2019-05-12T00:00:00"/>
    <x v="29"/>
    <x v="6"/>
    <x v="2"/>
    <x v="1"/>
    <x v="16"/>
  </r>
  <r>
    <s v="22-4"/>
    <n v="2020"/>
    <n v="38"/>
    <n v="0"/>
    <n v="0"/>
    <n v="0"/>
    <d v="2020-10-25T00:00:00"/>
    <x v="26"/>
    <x v="2"/>
    <x v="1"/>
    <x v="1"/>
    <x v="14"/>
  </r>
  <r>
    <s v="28-28"/>
    <n v="2020"/>
    <n v="13"/>
    <n v="7426.31"/>
    <n v="144"/>
    <n v="0"/>
    <d v="2020-05-03T00:00:00"/>
    <x v="13"/>
    <x v="3"/>
    <x v="1"/>
    <x v="1"/>
    <x v="11"/>
  </r>
  <r>
    <s v="21-20"/>
    <n v="2018"/>
    <n v="21"/>
    <n v="18839527.149999999"/>
    <n v="1938026"/>
    <n v="0"/>
    <d v="2018-06-24T00:00:00"/>
    <x v="31"/>
    <x v="4"/>
    <x v="0"/>
    <x v="1"/>
    <x v="0"/>
  </r>
  <r>
    <s v="21-7"/>
    <n v="2019"/>
    <n v="2"/>
    <n v="901229.06"/>
    <n v="217728"/>
    <n v="0"/>
    <d v="2019-02-17T00:00:00"/>
    <x v="0"/>
    <x v="0"/>
    <x v="2"/>
    <x v="0"/>
    <x v="18"/>
  </r>
  <r>
    <s v="21-3"/>
    <n v="2017"/>
    <n v="52"/>
    <n v="132744.97"/>
    <n v="19582"/>
    <n v="0"/>
    <d v="2018-01-28T00:00:00"/>
    <x v="23"/>
    <x v="5"/>
    <x v="0"/>
    <x v="0"/>
    <x v="5"/>
  </r>
  <r>
    <s v="21-6"/>
    <n v="2018"/>
    <n v="29"/>
    <n v="6189"/>
    <n v="984"/>
    <n v="0"/>
    <d v="2018-08-19T00:00:00"/>
    <x v="14"/>
    <x v="8"/>
    <x v="0"/>
    <x v="1"/>
    <x v="15"/>
  </r>
  <r>
    <s v="22-12"/>
    <n v="2020"/>
    <n v="18"/>
    <n v="31778.75"/>
    <n v="2487"/>
    <n v="0"/>
    <d v="2020-06-07T00:00:00"/>
    <x v="8"/>
    <x v="4"/>
    <x v="1"/>
    <x v="1"/>
    <x v="3"/>
  </r>
  <r>
    <s v="22-9"/>
    <n v="2018"/>
    <n v="15"/>
    <n v="11451.3"/>
    <n v="1318"/>
    <n v="0"/>
    <d v="2018-05-13T00:00:00"/>
    <x v="29"/>
    <x v="6"/>
    <x v="0"/>
    <x v="1"/>
    <x v="6"/>
  </r>
  <r>
    <s v="28-26"/>
    <n v="2019"/>
    <n v="39"/>
    <n v="16557.240000000002"/>
    <n v="447"/>
    <n v="0"/>
    <d v="2019-11-03T00:00:00"/>
    <x v="4"/>
    <x v="2"/>
    <x v="2"/>
    <x v="1"/>
    <x v="20"/>
  </r>
  <r>
    <s v="22-4"/>
    <n v="2018"/>
    <n v="22"/>
    <n v="-244.98"/>
    <n v="-2"/>
    <n v="0"/>
    <d v="2018-07-01T00:00:00"/>
    <x v="5"/>
    <x v="4"/>
    <x v="0"/>
    <x v="1"/>
    <x v="14"/>
  </r>
  <r>
    <s v="27-31"/>
    <n v="2020"/>
    <n v="17"/>
    <n v="-19.97"/>
    <n v="-1"/>
    <n v="0"/>
    <d v="2020-05-31T00:00:00"/>
    <x v="10"/>
    <x v="6"/>
    <x v="1"/>
    <x v="1"/>
    <x v="13"/>
  </r>
  <r>
    <s v="21-7"/>
    <n v="2020"/>
    <n v="20"/>
    <n v="4039528.83"/>
    <n v="908036"/>
    <n v="0"/>
    <d v="2020-06-21T00:00:00"/>
    <x v="31"/>
    <x v="4"/>
    <x v="1"/>
    <x v="1"/>
    <x v="18"/>
  </r>
  <r>
    <s v="21-3"/>
    <n v="2020"/>
    <n v="6"/>
    <n v="248558.14"/>
    <n v="91228"/>
    <n v="0"/>
    <d v="2020-03-15T00:00:00"/>
    <x v="42"/>
    <x v="11"/>
    <x v="1"/>
    <x v="1"/>
    <x v="5"/>
  </r>
  <r>
    <s v="21-3"/>
    <n v="2020"/>
    <n v="2"/>
    <n v="187529.3"/>
    <n v="60084"/>
    <n v="0"/>
    <d v="2020-02-16T00:00:00"/>
    <x v="0"/>
    <x v="0"/>
    <x v="1"/>
    <x v="0"/>
    <x v="5"/>
  </r>
  <r>
    <s v="21-3"/>
    <n v="2020"/>
    <n v="18"/>
    <n v="294331.58"/>
    <n v="96887"/>
    <n v="0"/>
    <d v="2020-06-07T00:00:00"/>
    <x v="8"/>
    <x v="4"/>
    <x v="1"/>
    <x v="1"/>
    <x v="5"/>
  </r>
  <r>
    <s v="21-13"/>
    <n v="2018"/>
    <n v="27"/>
    <n v="-26.44"/>
    <n v="-3"/>
    <n v="0"/>
    <d v="2018-08-05T00:00:00"/>
    <x v="44"/>
    <x v="10"/>
    <x v="0"/>
    <x v="1"/>
    <x v="7"/>
  </r>
  <r>
    <s v="21-6"/>
    <n v="2020"/>
    <n v="11"/>
    <n v="3279.3"/>
    <n v="542"/>
    <n v="0"/>
    <d v="2020-04-19T00:00:00"/>
    <x v="35"/>
    <x v="3"/>
    <x v="1"/>
    <x v="1"/>
    <x v="15"/>
  </r>
  <r>
    <s v="22-12"/>
    <n v="2020"/>
    <n v="1"/>
    <n v="41072.949999999997"/>
    <n v="3362"/>
    <n v="0"/>
    <d v="2020-02-09T00:00:00"/>
    <x v="21"/>
    <x v="0"/>
    <x v="1"/>
    <x v="0"/>
    <x v="3"/>
  </r>
  <r>
    <s v="21-15"/>
    <n v="2020"/>
    <n v="2"/>
    <n v="7388.12"/>
    <n v="105"/>
    <n v="0"/>
    <d v="2020-02-16T00:00:00"/>
    <x v="0"/>
    <x v="0"/>
    <x v="1"/>
    <x v="0"/>
    <x v="19"/>
  </r>
  <r>
    <s v="21-15"/>
    <n v="2020"/>
    <n v="46"/>
    <n v="3669.8"/>
    <n v="52"/>
    <n v="0"/>
    <d v="2020-12-20T00:00:00"/>
    <x v="12"/>
    <x v="7"/>
    <x v="1"/>
    <x v="1"/>
    <x v="19"/>
  </r>
  <r>
    <s v="22-9"/>
    <n v="2018"/>
    <n v="18"/>
    <n v="15833.38"/>
    <n v="2557"/>
    <n v="0"/>
    <d v="2018-06-03T00:00:00"/>
    <x v="10"/>
    <x v="6"/>
    <x v="0"/>
    <x v="1"/>
    <x v="6"/>
  </r>
  <r>
    <s v="28-26"/>
    <n v="2020"/>
    <n v="31"/>
    <n v="0"/>
    <n v="0"/>
    <n v="0"/>
    <d v="2020-09-06T00:00:00"/>
    <x v="9"/>
    <x v="1"/>
    <x v="1"/>
    <x v="1"/>
    <x v="20"/>
  </r>
  <r>
    <s v="21-3"/>
    <n v="2019"/>
    <n v="26"/>
    <n v="152063.47"/>
    <n v="50472"/>
    <n v="0"/>
    <d v="2019-08-04T00:00:00"/>
    <x v="44"/>
    <x v="10"/>
    <x v="2"/>
    <x v="1"/>
    <x v="5"/>
  </r>
  <r>
    <s v="21-6"/>
    <n v="2018"/>
    <n v="51"/>
    <n v="18381.400000000001"/>
    <n v="7115"/>
    <n v="0"/>
    <d v="2019-01-20T00:00:00"/>
    <x v="7"/>
    <x v="5"/>
    <x v="2"/>
    <x v="0"/>
    <x v="15"/>
  </r>
  <r>
    <s v="21-90"/>
    <n v="2020"/>
    <n v="7"/>
    <n v="225.01"/>
    <n v="3"/>
    <n v="0"/>
    <d v="2020-03-22T00:00:00"/>
    <x v="25"/>
    <x v="11"/>
    <x v="1"/>
    <x v="1"/>
    <x v="12"/>
  </r>
  <r>
    <s v="22-12"/>
    <n v="2018"/>
    <n v="21"/>
    <n v="41639.24"/>
    <n v="3991"/>
    <n v="0"/>
    <d v="2018-06-24T00:00:00"/>
    <x v="31"/>
    <x v="4"/>
    <x v="0"/>
    <x v="1"/>
    <x v="3"/>
  </r>
  <r>
    <s v="22-10"/>
    <n v="2019"/>
    <n v="9"/>
    <n v="2523.52"/>
    <n v="70"/>
    <n v="0"/>
    <d v="2019-04-07T00:00:00"/>
    <x v="3"/>
    <x v="3"/>
    <x v="2"/>
    <x v="1"/>
    <x v="17"/>
  </r>
  <r>
    <s v="21-15"/>
    <n v="2019"/>
    <n v="47"/>
    <n v="2545.5500000000002"/>
    <n v="36"/>
    <n v="0"/>
    <d v="2019-12-29T00:00:00"/>
    <x v="19"/>
    <x v="7"/>
    <x v="2"/>
    <x v="1"/>
    <x v="19"/>
  </r>
  <r>
    <s v="25-1"/>
    <n v="2019"/>
    <n v="5"/>
    <n v="165.36"/>
    <n v="2"/>
    <n v="0"/>
    <d v="2019-03-10T00:00:00"/>
    <x v="41"/>
    <x v="11"/>
    <x v="2"/>
    <x v="1"/>
    <x v="2"/>
  </r>
  <r>
    <s v="22-4"/>
    <n v="2020"/>
    <n v="5"/>
    <n v="0"/>
    <n v="0"/>
    <n v="0"/>
    <d v="2020-03-08T00:00:00"/>
    <x v="41"/>
    <x v="11"/>
    <x v="1"/>
    <x v="1"/>
    <x v="14"/>
  </r>
  <r>
    <s v="28-23"/>
    <n v="2018"/>
    <n v="27"/>
    <n v="36790.65"/>
    <n v="1984"/>
    <n v="0"/>
    <d v="2018-08-05T00:00:00"/>
    <x v="44"/>
    <x v="10"/>
    <x v="0"/>
    <x v="1"/>
    <x v="22"/>
  </r>
  <r>
    <s v="21-20"/>
    <n v="2019"/>
    <n v="21"/>
    <n v="17130934.399999999"/>
    <n v="2233963"/>
    <n v="0"/>
    <d v="2019-06-30T00:00:00"/>
    <x v="5"/>
    <x v="4"/>
    <x v="2"/>
    <x v="1"/>
    <x v="0"/>
  </r>
  <r>
    <s v="21-20"/>
    <n v="2017"/>
    <n v="52"/>
    <n v="8169652.5099999998"/>
    <n v="1056922"/>
    <n v="0"/>
    <d v="2018-01-28T00:00:00"/>
    <x v="23"/>
    <x v="5"/>
    <x v="0"/>
    <x v="0"/>
    <x v="0"/>
  </r>
  <r>
    <s v="21-5"/>
    <n v="2020"/>
    <n v="17"/>
    <n v="1250001.3899999999"/>
    <n v="439781"/>
    <n v="0"/>
    <d v="2020-05-31T00:00:00"/>
    <x v="10"/>
    <x v="6"/>
    <x v="1"/>
    <x v="1"/>
    <x v="21"/>
  </r>
  <r>
    <s v="21-8"/>
    <n v="2019"/>
    <n v="3"/>
    <n v="1912124.87"/>
    <n v="626271"/>
    <n v="0"/>
    <d v="2019-02-24T00:00:00"/>
    <x v="34"/>
    <x v="0"/>
    <x v="2"/>
    <x v="1"/>
    <x v="9"/>
  </r>
  <r>
    <s v="21-1"/>
    <n v="2020"/>
    <n v="29"/>
    <n v="2292897.04"/>
    <n v="174487"/>
    <n v="0"/>
    <d v="2020-08-23T00:00:00"/>
    <x v="47"/>
    <x v="8"/>
    <x v="1"/>
    <x v="1"/>
    <x v="1"/>
  </r>
  <r>
    <s v="21-4"/>
    <n v="2020"/>
    <n v="10"/>
    <n v="24496.98"/>
    <n v="5183"/>
    <n v="0"/>
    <d v="2020-04-12T00:00:00"/>
    <x v="24"/>
    <x v="3"/>
    <x v="1"/>
    <x v="1"/>
    <x v="10"/>
  </r>
  <r>
    <s v="22-12"/>
    <n v="2019"/>
    <n v="14"/>
    <n v="46259.22"/>
    <n v="3886"/>
    <n v="0"/>
    <d v="2019-05-12T00:00:00"/>
    <x v="29"/>
    <x v="6"/>
    <x v="2"/>
    <x v="1"/>
    <x v="3"/>
  </r>
  <r>
    <s v="22-12"/>
    <n v="2018"/>
    <n v="35"/>
    <n v="52397.26"/>
    <n v="4606"/>
    <n v="0"/>
    <d v="2018-09-30T00:00:00"/>
    <x v="1"/>
    <x v="1"/>
    <x v="0"/>
    <x v="1"/>
    <x v="3"/>
  </r>
  <r>
    <s v="21-15"/>
    <n v="2017"/>
    <n v="49"/>
    <n v="6012.23"/>
    <n v="98"/>
    <n v="0"/>
    <d v="2018-01-07T00:00:00"/>
    <x v="6"/>
    <x v="5"/>
    <x v="0"/>
    <x v="0"/>
    <x v="19"/>
  </r>
  <r>
    <s v="21-4"/>
    <n v="2020"/>
    <n v="51"/>
    <n v="41536.839999999997"/>
    <n v="5917"/>
    <n v="62111"/>
    <d v="2021-01-24T00:00:00"/>
    <x v="23"/>
    <x v="5"/>
    <x v="3"/>
    <x v="0"/>
    <x v="10"/>
  </r>
  <r>
    <s v="21-5"/>
    <n v="2020"/>
    <n v="42"/>
    <n v="1264269.3600000001"/>
    <n v="378309"/>
    <n v="0"/>
    <d v="2020-11-22T00:00:00"/>
    <x v="45"/>
    <x v="9"/>
    <x v="1"/>
    <x v="1"/>
    <x v="21"/>
  </r>
  <r>
    <s v="21-8"/>
    <n v="2018"/>
    <n v="48"/>
    <n v="1210056.45"/>
    <n v="407218"/>
    <n v="0"/>
    <d v="2018-12-30T00:00:00"/>
    <x v="19"/>
    <x v="7"/>
    <x v="0"/>
    <x v="1"/>
    <x v="9"/>
  </r>
  <r>
    <s v="21-3"/>
    <n v="2019"/>
    <n v="31"/>
    <n v="153017.26999999999"/>
    <n v="55901"/>
    <n v="0"/>
    <d v="2019-09-08T00:00:00"/>
    <x v="9"/>
    <x v="1"/>
    <x v="2"/>
    <x v="1"/>
    <x v="5"/>
  </r>
  <r>
    <s v="21-1"/>
    <n v="2018"/>
    <n v="19"/>
    <n v="1479487.57"/>
    <n v="118705"/>
    <n v="0"/>
    <d v="2018-06-10T00:00:00"/>
    <x v="8"/>
    <x v="4"/>
    <x v="0"/>
    <x v="1"/>
    <x v="1"/>
  </r>
  <r>
    <s v="21-6"/>
    <n v="2019"/>
    <n v="46"/>
    <n v="2068.0500000000002"/>
    <n v="623"/>
    <n v="0"/>
    <d v="2019-12-22T00:00:00"/>
    <x v="12"/>
    <x v="7"/>
    <x v="2"/>
    <x v="1"/>
    <x v="15"/>
  </r>
  <r>
    <s v="21-6"/>
    <n v="2019"/>
    <n v="51"/>
    <n v="4777.2700000000004"/>
    <n v="844"/>
    <n v="0"/>
    <d v="2020-01-26T00:00:00"/>
    <x v="23"/>
    <x v="5"/>
    <x v="1"/>
    <x v="0"/>
    <x v="15"/>
  </r>
  <r>
    <s v="21-18"/>
    <n v="2020"/>
    <n v="6"/>
    <n v="32054.7"/>
    <n v="331"/>
    <n v="0"/>
    <d v="2020-03-15T00:00:00"/>
    <x v="42"/>
    <x v="11"/>
    <x v="1"/>
    <x v="1"/>
    <x v="4"/>
  </r>
  <r>
    <s v="21-2"/>
    <n v="2020"/>
    <n v="40"/>
    <n v="37622.76"/>
    <n v="2690"/>
    <n v="0"/>
    <d v="2020-11-08T00:00:00"/>
    <x v="18"/>
    <x v="9"/>
    <x v="1"/>
    <x v="1"/>
    <x v="8"/>
  </r>
  <r>
    <s v="21-2"/>
    <n v="2019"/>
    <n v="6"/>
    <n v="10197.35"/>
    <n v="632"/>
    <n v="0"/>
    <d v="2019-03-17T00:00:00"/>
    <x v="42"/>
    <x v="11"/>
    <x v="2"/>
    <x v="1"/>
    <x v="8"/>
  </r>
  <r>
    <s v="21-90"/>
    <n v="2019"/>
    <n v="48"/>
    <n v="0"/>
    <n v="0"/>
    <n v="0"/>
    <d v="2020-01-05T00:00:00"/>
    <x v="6"/>
    <x v="5"/>
    <x v="1"/>
    <x v="0"/>
    <x v="12"/>
  </r>
  <r>
    <s v="21-90"/>
    <n v="2019"/>
    <n v="15"/>
    <n v="425"/>
    <n v="3"/>
    <n v="0"/>
    <d v="2019-05-19T00:00:00"/>
    <x v="15"/>
    <x v="6"/>
    <x v="2"/>
    <x v="1"/>
    <x v="12"/>
  </r>
  <r>
    <s v="22-10"/>
    <n v="2019"/>
    <n v="14"/>
    <n v="2561.66"/>
    <n v="83"/>
    <n v="0"/>
    <d v="2019-05-12T00:00:00"/>
    <x v="29"/>
    <x v="6"/>
    <x v="2"/>
    <x v="1"/>
    <x v="17"/>
  </r>
  <r>
    <s v="21-6"/>
    <n v="2018"/>
    <n v="18"/>
    <n v="6134.74"/>
    <n v="942"/>
    <n v="0"/>
    <d v="2018-06-03T00:00:00"/>
    <x v="10"/>
    <x v="6"/>
    <x v="0"/>
    <x v="1"/>
    <x v="15"/>
  </r>
  <r>
    <s v="21-15"/>
    <n v="2020"/>
    <n v="19"/>
    <n v="6468.36"/>
    <n v="89"/>
    <n v="0"/>
    <d v="2020-06-14T00:00:00"/>
    <x v="32"/>
    <x v="4"/>
    <x v="1"/>
    <x v="1"/>
    <x v="19"/>
  </r>
  <r>
    <s v="28-28"/>
    <n v="2020"/>
    <n v="15"/>
    <n v="14374.11"/>
    <n v="287"/>
    <n v="0"/>
    <d v="2020-05-17T00:00:00"/>
    <x v="15"/>
    <x v="6"/>
    <x v="1"/>
    <x v="1"/>
    <x v="11"/>
  </r>
  <r>
    <s v="21-18"/>
    <n v="2019"/>
    <n v="7"/>
    <n v="0"/>
    <n v="0"/>
    <n v="0"/>
    <d v="2019-03-24T00:00:00"/>
    <x v="25"/>
    <x v="11"/>
    <x v="2"/>
    <x v="1"/>
    <x v="4"/>
  </r>
  <r>
    <s v="21-20"/>
    <n v="2018"/>
    <n v="2"/>
    <n v="7704914.2599999998"/>
    <n v="972104"/>
    <n v="0"/>
    <d v="2018-02-11T00:00:00"/>
    <x v="21"/>
    <x v="0"/>
    <x v="0"/>
    <x v="0"/>
    <x v="0"/>
  </r>
  <r>
    <s v="21-20"/>
    <n v="2019"/>
    <n v="46"/>
    <n v="7072866.0099999998"/>
    <n v="1003994"/>
    <n v="0"/>
    <d v="2019-12-22T00:00:00"/>
    <x v="12"/>
    <x v="7"/>
    <x v="2"/>
    <x v="1"/>
    <x v="0"/>
  </r>
  <r>
    <s v="21-3"/>
    <n v="2020"/>
    <n v="4"/>
    <n v="200603.83"/>
    <n v="64094"/>
    <n v="0"/>
    <d v="2020-03-01T00:00:00"/>
    <x v="36"/>
    <x v="0"/>
    <x v="1"/>
    <x v="1"/>
    <x v="5"/>
  </r>
  <r>
    <s v="21-2"/>
    <n v="2019"/>
    <n v="3"/>
    <n v="5923.71"/>
    <n v="954"/>
    <n v="0"/>
    <d v="2019-02-24T00:00:00"/>
    <x v="34"/>
    <x v="0"/>
    <x v="2"/>
    <x v="1"/>
    <x v="8"/>
  </r>
  <r>
    <s v="21-2"/>
    <n v="2019"/>
    <n v="29"/>
    <n v="23231.4"/>
    <n v="1870"/>
    <n v="0"/>
    <d v="2019-08-25T00:00:00"/>
    <x v="47"/>
    <x v="8"/>
    <x v="2"/>
    <x v="1"/>
    <x v="8"/>
  </r>
  <r>
    <s v="21-90"/>
    <n v="2018"/>
    <n v="48"/>
    <n v="175"/>
    <n v="1"/>
    <n v="0"/>
    <d v="2018-12-30T00:00:00"/>
    <x v="19"/>
    <x v="7"/>
    <x v="0"/>
    <x v="1"/>
    <x v="12"/>
  </r>
  <r>
    <s v="21-90"/>
    <n v="2018"/>
    <n v="6"/>
    <n v="260"/>
    <n v="4"/>
    <n v="0"/>
    <d v="2018-03-11T00:00:00"/>
    <x v="41"/>
    <x v="11"/>
    <x v="0"/>
    <x v="1"/>
    <x v="12"/>
  </r>
  <r>
    <s v="22-12"/>
    <n v="2019"/>
    <n v="1"/>
    <n v="35140.730000000003"/>
    <n v="3603"/>
    <n v="0"/>
    <d v="2019-02-10T00:00:00"/>
    <x v="21"/>
    <x v="0"/>
    <x v="2"/>
    <x v="0"/>
    <x v="3"/>
  </r>
  <r>
    <s v="21-18"/>
    <n v="2018"/>
    <n v="24"/>
    <n v="4215.84"/>
    <n v="12"/>
    <n v="0"/>
    <d v="2018-07-15T00:00:00"/>
    <x v="20"/>
    <x v="10"/>
    <x v="0"/>
    <x v="1"/>
    <x v="4"/>
  </r>
  <r>
    <s v="27-31"/>
    <n v="2019"/>
    <n v="12"/>
    <n v="-180.11"/>
    <n v="-11"/>
    <n v="0"/>
    <d v="2019-04-28T00:00:00"/>
    <x v="39"/>
    <x v="3"/>
    <x v="2"/>
    <x v="1"/>
    <x v="13"/>
  </r>
  <r>
    <s v="27-31"/>
    <n v="2020"/>
    <n v="3"/>
    <n v="0"/>
    <n v="0"/>
    <n v="0"/>
    <d v="2020-02-23T00:00:00"/>
    <x v="34"/>
    <x v="0"/>
    <x v="1"/>
    <x v="1"/>
    <x v="13"/>
  </r>
  <r>
    <s v="21-7"/>
    <n v="2019"/>
    <n v="7"/>
    <n v="1783142.27"/>
    <n v="421283"/>
    <n v="0"/>
    <d v="2019-03-24T00:00:00"/>
    <x v="25"/>
    <x v="11"/>
    <x v="2"/>
    <x v="1"/>
    <x v="18"/>
  </r>
  <r>
    <s v="21-3"/>
    <n v="2018"/>
    <n v="7"/>
    <n v="356223.61"/>
    <n v="35918"/>
    <n v="0"/>
    <d v="2018-03-18T00:00:00"/>
    <x v="42"/>
    <x v="11"/>
    <x v="0"/>
    <x v="1"/>
    <x v="5"/>
  </r>
  <r>
    <s v="21-4"/>
    <n v="2019"/>
    <n v="36"/>
    <n v="24532.91"/>
    <n v="4971"/>
    <n v="0"/>
    <d v="2019-10-13T00:00:00"/>
    <x v="38"/>
    <x v="2"/>
    <x v="2"/>
    <x v="1"/>
    <x v="10"/>
  </r>
  <r>
    <s v="21-6"/>
    <n v="2019"/>
    <n v="35"/>
    <n v="5944.21"/>
    <n v="1015"/>
    <n v="0"/>
    <d v="2019-10-06T00:00:00"/>
    <x v="2"/>
    <x v="2"/>
    <x v="2"/>
    <x v="1"/>
    <x v="15"/>
  </r>
  <r>
    <s v="21-6"/>
    <n v="2018"/>
    <n v="28"/>
    <n v="6462.8"/>
    <n v="1039"/>
    <n v="0"/>
    <d v="2018-08-12T00:00:00"/>
    <x v="43"/>
    <x v="8"/>
    <x v="0"/>
    <x v="1"/>
    <x v="15"/>
  </r>
  <r>
    <s v="21-2"/>
    <n v="2018"/>
    <n v="3"/>
    <n v="8028.81"/>
    <n v="292"/>
    <n v="0"/>
    <d v="2018-02-18T00:00:00"/>
    <x v="0"/>
    <x v="0"/>
    <x v="0"/>
    <x v="0"/>
    <x v="8"/>
  </r>
  <r>
    <s v="21-17"/>
    <n v="2020"/>
    <n v="19"/>
    <n v="0"/>
    <n v="0"/>
    <n v="0"/>
    <d v="2020-06-14T00:00:00"/>
    <x v="32"/>
    <x v="4"/>
    <x v="1"/>
    <x v="1"/>
    <x v="24"/>
  </r>
  <r>
    <s v="22-9"/>
    <n v="2019"/>
    <n v="23"/>
    <n v="252868.33"/>
    <n v="47151"/>
    <n v="0"/>
    <d v="2019-07-14T00:00:00"/>
    <x v="20"/>
    <x v="10"/>
    <x v="2"/>
    <x v="1"/>
    <x v="6"/>
  </r>
  <r>
    <s v="22-14"/>
    <n v="2019"/>
    <n v="3"/>
    <n v="0"/>
    <n v="0"/>
    <n v="0"/>
    <d v="2019-02-24T00:00:00"/>
    <x v="34"/>
    <x v="0"/>
    <x v="2"/>
    <x v="1"/>
    <x v="16"/>
  </r>
  <r>
    <s v="22-4"/>
    <n v="2019"/>
    <n v="33"/>
    <n v="0"/>
    <n v="0"/>
    <n v="0"/>
    <d v="2019-09-22T00:00:00"/>
    <x v="51"/>
    <x v="1"/>
    <x v="2"/>
    <x v="1"/>
    <x v="14"/>
  </r>
  <r>
    <s v="21-6"/>
    <n v="2020"/>
    <n v="51"/>
    <n v="27538"/>
    <n v="4663"/>
    <n v="17185"/>
    <d v="2021-01-24T00:00:00"/>
    <x v="23"/>
    <x v="5"/>
    <x v="3"/>
    <x v="0"/>
    <x v="15"/>
  </r>
  <r>
    <s v="22-10"/>
    <n v="2021"/>
    <n v="1"/>
    <n v="2901.84"/>
    <n v="96"/>
    <n v="2397"/>
    <d v="2021-02-07T00:00:00"/>
    <x v="21"/>
    <x v="0"/>
    <x v="3"/>
    <x v="0"/>
    <x v="17"/>
  </r>
  <r>
    <s v="21-20"/>
    <n v="2020"/>
    <n v="31"/>
    <n v="26132640.059999999"/>
    <n v="2026589"/>
    <n v="0"/>
    <d v="2020-09-06T00:00:00"/>
    <x v="9"/>
    <x v="1"/>
    <x v="1"/>
    <x v="1"/>
    <x v="0"/>
  </r>
  <r>
    <s v="21-5"/>
    <n v="2020"/>
    <n v="37"/>
    <n v="1279485.28"/>
    <n v="384713"/>
    <n v="0"/>
    <d v="2020-10-18T00:00:00"/>
    <x v="40"/>
    <x v="2"/>
    <x v="1"/>
    <x v="1"/>
    <x v="21"/>
  </r>
  <r>
    <s v="21-13"/>
    <n v="2018"/>
    <n v="47"/>
    <n v="0"/>
    <n v="0"/>
    <n v="0"/>
    <d v="2018-12-23T00:00:00"/>
    <x v="12"/>
    <x v="7"/>
    <x v="0"/>
    <x v="1"/>
    <x v="7"/>
  </r>
  <r>
    <s v="21-4"/>
    <n v="2020"/>
    <n v="35"/>
    <n v="40610.54"/>
    <n v="7982"/>
    <n v="0"/>
    <d v="2020-10-04T00:00:00"/>
    <x v="2"/>
    <x v="2"/>
    <x v="1"/>
    <x v="1"/>
    <x v="10"/>
  </r>
  <r>
    <s v="21-1"/>
    <n v="2019"/>
    <n v="42"/>
    <n v="1444903.69"/>
    <n v="133811"/>
    <n v="0"/>
    <d v="2019-11-24T00:00:00"/>
    <x v="45"/>
    <x v="9"/>
    <x v="2"/>
    <x v="1"/>
    <x v="1"/>
  </r>
  <r>
    <s v="21-2"/>
    <n v="2018"/>
    <n v="41"/>
    <n v="6472.73"/>
    <n v="440"/>
    <n v="0"/>
    <d v="2018-11-11T00:00:00"/>
    <x v="18"/>
    <x v="9"/>
    <x v="0"/>
    <x v="1"/>
    <x v="8"/>
  </r>
  <r>
    <s v="21-2"/>
    <n v="2020"/>
    <n v="1"/>
    <n v="1214.75"/>
    <n v="41"/>
    <n v="0"/>
    <d v="2020-02-09T00:00:00"/>
    <x v="21"/>
    <x v="0"/>
    <x v="1"/>
    <x v="0"/>
    <x v="8"/>
  </r>
  <r>
    <s v="21-17"/>
    <n v="2019"/>
    <n v="33"/>
    <n v="3842.43"/>
    <n v="791"/>
    <n v="0"/>
    <d v="2019-09-22T00:00:00"/>
    <x v="51"/>
    <x v="1"/>
    <x v="2"/>
    <x v="1"/>
    <x v="24"/>
  </r>
  <r>
    <s v="22-10"/>
    <n v="2018"/>
    <n v="16"/>
    <n v="4803.43"/>
    <n v="190"/>
    <n v="0"/>
    <d v="2018-05-20T00:00:00"/>
    <x v="15"/>
    <x v="6"/>
    <x v="0"/>
    <x v="1"/>
    <x v="17"/>
  </r>
  <r>
    <s v="21-15"/>
    <n v="2019"/>
    <n v="19"/>
    <n v="4014.62"/>
    <n v="56"/>
    <n v="0"/>
    <d v="2019-06-16T00:00:00"/>
    <x v="32"/>
    <x v="4"/>
    <x v="2"/>
    <x v="1"/>
    <x v="19"/>
  </r>
  <r>
    <s v="28-23"/>
    <n v="2020"/>
    <n v="31"/>
    <n v="126778.89"/>
    <n v="16933"/>
    <n v="0"/>
    <d v="2020-09-06T00:00:00"/>
    <x v="9"/>
    <x v="1"/>
    <x v="1"/>
    <x v="1"/>
    <x v="22"/>
  </r>
  <r>
    <s v="22-4"/>
    <n v="2020"/>
    <n v="8"/>
    <n v="6427.5"/>
    <n v="6"/>
    <n v="0"/>
    <d v="2020-03-29T00:00:00"/>
    <x v="30"/>
    <x v="11"/>
    <x v="1"/>
    <x v="1"/>
    <x v="14"/>
  </r>
  <r>
    <s v="28-28"/>
    <n v="2020"/>
    <n v="23"/>
    <n v="24984.46"/>
    <n v="432"/>
    <n v="0"/>
    <d v="2020-07-12T00:00:00"/>
    <x v="20"/>
    <x v="10"/>
    <x v="1"/>
    <x v="1"/>
    <x v="11"/>
  </r>
  <r>
    <s v="28-28"/>
    <n v="2019"/>
    <n v="40"/>
    <n v="494.29"/>
    <n v="10"/>
    <n v="0"/>
    <d v="2019-11-10T00:00:00"/>
    <x v="18"/>
    <x v="9"/>
    <x v="2"/>
    <x v="1"/>
    <x v="11"/>
  </r>
  <r>
    <s v="21-8"/>
    <n v="2020"/>
    <n v="13"/>
    <n v="6896088.6299999999"/>
    <n v="1868792"/>
    <n v="0"/>
    <d v="2020-05-03T00:00:00"/>
    <x v="13"/>
    <x v="3"/>
    <x v="1"/>
    <x v="1"/>
    <x v="9"/>
  </r>
  <r>
    <s v="21-3"/>
    <n v="2018"/>
    <n v="50"/>
    <n v="178835.98"/>
    <n v="49594"/>
    <n v="0"/>
    <d v="2019-01-13T00:00:00"/>
    <x v="11"/>
    <x v="5"/>
    <x v="2"/>
    <x v="0"/>
    <x v="5"/>
  </r>
  <r>
    <s v="21-8"/>
    <n v="2019"/>
    <n v="51"/>
    <n v="1952513.32"/>
    <n v="651559"/>
    <n v="0"/>
    <d v="2020-01-26T00:00:00"/>
    <x v="23"/>
    <x v="5"/>
    <x v="1"/>
    <x v="0"/>
    <x v="9"/>
  </r>
  <r>
    <s v="22-10"/>
    <n v="2018"/>
    <n v="36"/>
    <n v="8216.7999999999993"/>
    <n v="300"/>
    <n v="0"/>
    <d v="2018-10-07T00:00:00"/>
    <x v="2"/>
    <x v="2"/>
    <x v="0"/>
    <x v="1"/>
    <x v="17"/>
  </r>
  <r>
    <s v="28-23"/>
    <n v="2019"/>
    <n v="43"/>
    <n v="22085.83"/>
    <n v="3589"/>
    <n v="0"/>
    <d v="2019-12-01T00:00:00"/>
    <x v="46"/>
    <x v="9"/>
    <x v="2"/>
    <x v="1"/>
    <x v="22"/>
  </r>
  <r>
    <s v="21-18"/>
    <n v="2019"/>
    <n v="10"/>
    <n v="0"/>
    <n v="0"/>
    <n v="0"/>
    <d v="2019-04-14T00:00:00"/>
    <x v="24"/>
    <x v="3"/>
    <x v="2"/>
    <x v="1"/>
    <x v="4"/>
  </r>
  <r>
    <s v="22-4"/>
    <n v="2018"/>
    <n v="42"/>
    <n v="0"/>
    <n v="0"/>
    <n v="0"/>
    <d v="2018-11-18T00:00:00"/>
    <x v="16"/>
    <x v="9"/>
    <x v="0"/>
    <x v="1"/>
    <x v="14"/>
  </r>
  <r>
    <s v="27-31"/>
    <n v="2019"/>
    <n v="28"/>
    <n v="-0.02"/>
    <n v="-2"/>
    <n v="0"/>
    <d v="2019-08-18T00:00:00"/>
    <x v="14"/>
    <x v="8"/>
    <x v="2"/>
    <x v="1"/>
    <x v="13"/>
  </r>
  <r>
    <s v="21-1"/>
    <n v="2018"/>
    <n v="25"/>
    <n v="1453087.89"/>
    <n v="116245"/>
    <n v="0"/>
    <d v="2018-07-22T00:00:00"/>
    <x v="37"/>
    <x v="10"/>
    <x v="0"/>
    <x v="1"/>
    <x v="1"/>
  </r>
  <r>
    <s v="21-1"/>
    <n v="2018"/>
    <n v="14"/>
    <n v="1424403.2"/>
    <n v="114468"/>
    <n v="0"/>
    <d v="2018-05-06T00:00:00"/>
    <x v="13"/>
    <x v="3"/>
    <x v="0"/>
    <x v="1"/>
    <x v="1"/>
  </r>
  <r>
    <s v="21-17"/>
    <n v="2020"/>
    <n v="42"/>
    <n v="6194.24"/>
    <n v="1352"/>
    <n v="0"/>
    <d v="2020-11-22T00:00:00"/>
    <x v="45"/>
    <x v="9"/>
    <x v="1"/>
    <x v="1"/>
    <x v="24"/>
  </r>
  <r>
    <s v="22-12"/>
    <n v="2020"/>
    <n v="23"/>
    <n v="39527.01"/>
    <n v="3376"/>
    <n v="0"/>
    <d v="2020-07-12T00:00:00"/>
    <x v="20"/>
    <x v="10"/>
    <x v="1"/>
    <x v="1"/>
    <x v="3"/>
  </r>
  <r>
    <s v="28-23"/>
    <n v="2018"/>
    <n v="37"/>
    <n v="23325.71"/>
    <n v="1199"/>
    <n v="0"/>
    <d v="2018-10-14T00:00:00"/>
    <x v="38"/>
    <x v="2"/>
    <x v="0"/>
    <x v="1"/>
    <x v="22"/>
  </r>
  <r>
    <s v="22-4"/>
    <n v="2020"/>
    <n v="32"/>
    <n v="6427.5"/>
    <n v="6"/>
    <n v="0"/>
    <d v="2020-09-13T00:00:00"/>
    <x v="50"/>
    <x v="1"/>
    <x v="1"/>
    <x v="1"/>
    <x v="14"/>
  </r>
  <r>
    <s v="25-3"/>
    <n v="2020"/>
    <n v="27"/>
    <n v="2.82"/>
    <n v="1"/>
    <n v="0"/>
    <d v="2020-08-09T00:00:00"/>
    <x v="43"/>
    <x v="8"/>
    <x v="1"/>
    <x v="1"/>
    <x v="23"/>
  </r>
  <r>
    <s v="28-28"/>
    <n v="2019"/>
    <n v="28"/>
    <n v="2544.58"/>
    <n v="28"/>
    <n v="0"/>
    <d v="2019-08-18T00:00:00"/>
    <x v="14"/>
    <x v="8"/>
    <x v="2"/>
    <x v="1"/>
    <x v="11"/>
  </r>
  <r>
    <s v="21-1"/>
    <n v="2020"/>
    <n v="52"/>
    <n v="2211946.4500000002"/>
    <n v="164929"/>
    <n v="709644"/>
    <d v="2021-01-31T00:00:00"/>
    <x v="28"/>
    <x v="5"/>
    <x v="3"/>
    <x v="0"/>
    <x v="1"/>
  </r>
  <r>
    <s v="27-31"/>
    <n v="2018"/>
    <n v="22"/>
    <n v="301878.65000000002"/>
    <n v="16880"/>
    <n v="0"/>
    <d v="2018-07-01T00:00:00"/>
    <x v="5"/>
    <x v="4"/>
    <x v="0"/>
    <x v="1"/>
    <x v="13"/>
  </r>
  <r>
    <s v="27-31"/>
    <n v="2020"/>
    <n v="13"/>
    <n v="0"/>
    <n v="0"/>
    <n v="0"/>
    <d v="2020-05-03T00:00:00"/>
    <x v="13"/>
    <x v="3"/>
    <x v="1"/>
    <x v="1"/>
    <x v="13"/>
  </r>
  <r>
    <s v="21-8"/>
    <n v="2018"/>
    <n v="43"/>
    <n v="1634665.12"/>
    <n v="528024"/>
    <n v="0"/>
    <d v="2018-11-25T00:00:00"/>
    <x v="45"/>
    <x v="9"/>
    <x v="0"/>
    <x v="1"/>
    <x v="9"/>
  </r>
  <r>
    <s v="21-18"/>
    <n v="2020"/>
    <n v="17"/>
    <n v="244624.31"/>
    <n v="2532"/>
    <n v="0"/>
    <d v="2020-05-31T00:00:00"/>
    <x v="10"/>
    <x v="6"/>
    <x v="1"/>
    <x v="1"/>
    <x v="4"/>
  </r>
  <r>
    <s v="21-13"/>
    <n v="2018"/>
    <n v="7"/>
    <n v="-23.86"/>
    <n v="0"/>
    <n v="0"/>
    <d v="2018-03-18T00:00:00"/>
    <x v="42"/>
    <x v="11"/>
    <x v="0"/>
    <x v="1"/>
    <x v="7"/>
  </r>
  <r>
    <s v="21-90"/>
    <n v="2019"/>
    <n v="38"/>
    <n v="281.25"/>
    <n v="3"/>
    <n v="0"/>
    <d v="2019-10-27T00:00:00"/>
    <x v="26"/>
    <x v="2"/>
    <x v="2"/>
    <x v="1"/>
    <x v="12"/>
  </r>
  <r>
    <s v="25-1"/>
    <n v="2019"/>
    <n v="25"/>
    <n v="0"/>
    <n v="0"/>
    <n v="0"/>
    <d v="2019-07-28T00:00:00"/>
    <x v="17"/>
    <x v="10"/>
    <x v="2"/>
    <x v="1"/>
    <x v="2"/>
  </r>
  <r>
    <s v="28-28"/>
    <n v="2019"/>
    <n v="49"/>
    <n v="1111.67"/>
    <n v="14"/>
    <n v="0"/>
    <d v="2020-01-12T00:00:00"/>
    <x v="11"/>
    <x v="5"/>
    <x v="1"/>
    <x v="0"/>
    <x v="11"/>
  </r>
  <r>
    <s v="21-18"/>
    <n v="2018"/>
    <n v="42"/>
    <n v="404.98"/>
    <n v="4"/>
    <n v="0"/>
    <d v="2018-11-18T00:00:00"/>
    <x v="16"/>
    <x v="9"/>
    <x v="0"/>
    <x v="1"/>
    <x v="4"/>
  </r>
  <r>
    <s v="28-26"/>
    <n v="2020"/>
    <n v="40"/>
    <n v="33"/>
    <n v="1"/>
    <n v="0"/>
    <d v="2020-11-08T00:00:00"/>
    <x v="18"/>
    <x v="9"/>
    <x v="1"/>
    <x v="1"/>
    <x v="20"/>
  </r>
  <r>
    <s v="27-31"/>
    <n v="2019"/>
    <n v="29"/>
    <n v="-5.03"/>
    <n v="-1"/>
    <n v="0"/>
    <d v="2019-08-25T00:00:00"/>
    <x v="47"/>
    <x v="8"/>
    <x v="2"/>
    <x v="1"/>
    <x v="13"/>
  </r>
  <r>
    <s v="27-31"/>
    <n v="2018"/>
    <n v="11"/>
    <n v="332160.69"/>
    <n v="18670"/>
    <n v="0"/>
    <d v="2018-04-15T00:00:00"/>
    <x v="24"/>
    <x v="3"/>
    <x v="0"/>
    <x v="1"/>
    <x v="13"/>
  </r>
  <r>
    <s v="21-7"/>
    <n v="2020"/>
    <n v="7"/>
    <n v="1849744.86"/>
    <n v="449345"/>
    <n v="0"/>
    <d v="2020-03-22T00:00:00"/>
    <x v="25"/>
    <x v="11"/>
    <x v="1"/>
    <x v="1"/>
    <x v="18"/>
  </r>
  <r>
    <s v="21-8"/>
    <n v="2020"/>
    <n v="27"/>
    <n v="3437241.06"/>
    <n v="978009"/>
    <n v="0"/>
    <d v="2020-08-09T00:00:00"/>
    <x v="43"/>
    <x v="8"/>
    <x v="1"/>
    <x v="1"/>
    <x v="9"/>
  </r>
  <r>
    <s v="21-8"/>
    <n v="2019"/>
    <n v="6"/>
    <n v="3083627.62"/>
    <n v="946021"/>
    <n v="0"/>
    <d v="2019-03-17T00:00:00"/>
    <x v="42"/>
    <x v="11"/>
    <x v="2"/>
    <x v="1"/>
    <x v="9"/>
  </r>
  <r>
    <s v="21-6"/>
    <n v="2019"/>
    <n v="19"/>
    <n v="9818.7999999999993"/>
    <n v="1868"/>
    <n v="0"/>
    <d v="2019-06-16T00:00:00"/>
    <x v="32"/>
    <x v="4"/>
    <x v="2"/>
    <x v="1"/>
    <x v="15"/>
  </r>
  <r>
    <s v="21-4"/>
    <n v="2019"/>
    <n v="19"/>
    <n v="16850.28"/>
    <n v="5735"/>
    <n v="0"/>
    <d v="2019-06-16T00:00:00"/>
    <x v="32"/>
    <x v="4"/>
    <x v="2"/>
    <x v="1"/>
    <x v="10"/>
  </r>
  <r>
    <s v="21-1"/>
    <n v="2020"/>
    <n v="37"/>
    <n v="2202335.7599999998"/>
    <n v="168432"/>
    <n v="0"/>
    <d v="2020-10-18T00:00:00"/>
    <x v="40"/>
    <x v="2"/>
    <x v="1"/>
    <x v="1"/>
    <x v="1"/>
  </r>
  <r>
    <s v="21-18"/>
    <n v="2020"/>
    <n v="36"/>
    <n v="11194.15"/>
    <n v="118"/>
    <n v="0"/>
    <d v="2020-10-11T00:00:00"/>
    <x v="38"/>
    <x v="2"/>
    <x v="1"/>
    <x v="1"/>
    <x v="4"/>
  </r>
  <r>
    <s v="22-10"/>
    <n v="2017"/>
    <n v="51"/>
    <n v="-135.85"/>
    <n v="13"/>
    <n v="0"/>
    <d v="2018-01-21T00:00:00"/>
    <x v="7"/>
    <x v="5"/>
    <x v="0"/>
    <x v="0"/>
    <x v="17"/>
  </r>
  <r>
    <s v="22-12"/>
    <n v="2018"/>
    <n v="9"/>
    <n v="48431.99"/>
    <n v="4759"/>
    <n v="0"/>
    <d v="2018-04-01T00:00:00"/>
    <x v="30"/>
    <x v="11"/>
    <x v="0"/>
    <x v="1"/>
    <x v="3"/>
  </r>
  <r>
    <s v="22-9"/>
    <n v="2018"/>
    <n v="13"/>
    <n v="35019.99"/>
    <n v="5007"/>
    <n v="0"/>
    <d v="2018-04-29T00:00:00"/>
    <x v="39"/>
    <x v="3"/>
    <x v="0"/>
    <x v="1"/>
    <x v="6"/>
  </r>
  <r>
    <s v="25-1"/>
    <n v="2019"/>
    <n v="49"/>
    <n v="0"/>
    <n v="0"/>
    <n v="0"/>
    <d v="2020-01-12T00:00:00"/>
    <x v="11"/>
    <x v="5"/>
    <x v="1"/>
    <x v="0"/>
    <x v="2"/>
  </r>
  <r>
    <s v="25-1"/>
    <n v="2020"/>
    <n v="1"/>
    <n v="0"/>
    <n v="0"/>
    <n v="0"/>
    <d v="2020-02-09T00:00:00"/>
    <x v="21"/>
    <x v="0"/>
    <x v="1"/>
    <x v="0"/>
    <x v="2"/>
  </r>
  <r>
    <s v="28-28"/>
    <n v="2019"/>
    <n v="29"/>
    <n v="3424.07"/>
    <n v="49"/>
    <n v="0"/>
    <d v="2019-08-25T00:00:00"/>
    <x v="47"/>
    <x v="8"/>
    <x v="2"/>
    <x v="1"/>
    <x v="11"/>
  </r>
  <r>
    <s v="21-3"/>
    <n v="2019"/>
    <n v="9"/>
    <n v="194592.62"/>
    <n v="59842"/>
    <n v="0"/>
    <d v="2019-04-07T00:00:00"/>
    <x v="3"/>
    <x v="3"/>
    <x v="2"/>
    <x v="1"/>
    <x v="5"/>
  </r>
  <r>
    <s v="21-5"/>
    <n v="2019"/>
    <n v="40"/>
    <n v="836099.15"/>
    <n v="279630"/>
    <n v="0"/>
    <d v="2019-11-10T00:00:00"/>
    <x v="18"/>
    <x v="9"/>
    <x v="2"/>
    <x v="1"/>
    <x v="21"/>
  </r>
  <r>
    <s v="22-12"/>
    <n v="2019"/>
    <n v="31"/>
    <n v="35386.019999999997"/>
    <n v="3079"/>
    <n v="0"/>
    <d v="2019-09-08T00:00:00"/>
    <x v="9"/>
    <x v="1"/>
    <x v="2"/>
    <x v="1"/>
    <x v="3"/>
  </r>
  <r>
    <s v="22-10"/>
    <n v="2018"/>
    <n v="2"/>
    <n v="1843.5"/>
    <n v="84"/>
    <n v="0"/>
    <d v="2018-02-11T00:00:00"/>
    <x v="21"/>
    <x v="0"/>
    <x v="0"/>
    <x v="0"/>
    <x v="17"/>
  </r>
  <r>
    <s v="22-10"/>
    <n v="2020"/>
    <n v="36"/>
    <n v="3564.65"/>
    <n v="143"/>
    <n v="0"/>
    <d v="2020-10-11T00:00:00"/>
    <x v="38"/>
    <x v="2"/>
    <x v="1"/>
    <x v="1"/>
    <x v="17"/>
  </r>
  <r>
    <s v="22-9"/>
    <n v="2018"/>
    <n v="42"/>
    <n v="29782.48"/>
    <n v="4439"/>
    <n v="0"/>
    <d v="2018-11-18T00:00:00"/>
    <x v="16"/>
    <x v="9"/>
    <x v="0"/>
    <x v="1"/>
    <x v="6"/>
  </r>
  <r>
    <s v="28-23"/>
    <n v="2019"/>
    <n v="19"/>
    <n v="104570.77"/>
    <n v="9623"/>
    <n v="0"/>
    <d v="2019-06-16T00:00:00"/>
    <x v="32"/>
    <x v="4"/>
    <x v="2"/>
    <x v="1"/>
    <x v="22"/>
  </r>
  <r>
    <s v="21-18"/>
    <n v="2018"/>
    <n v="39"/>
    <n v="218.9"/>
    <n v="2"/>
    <n v="0"/>
    <d v="2018-10-28T00:00:00"/>
    <x v="26"/>
    <x v="2"/>
    <x v="0"/>
    <x v="1"/>
    <x v="4"/>
  </r>
  <r>
    <s v="21-18"/>
    <n v="2019"/>
    <n v="45"/>
    <n v="0"/>
    <n v="0"/>
    <n v="0"/>
    <d v="2019-12-15T00:00:00"/>
    <x v="33"/>
    <x v="7"/>
    <x v="2"/>
    <x v="1"/>
    <x v="4"/>
  </r>
  <r>
    <s v="28-26"/>
    <n v="2019"/>
    <n v="47"/>
    <n v="603.15"/>
    <n v="21"/>
    <n v="0"/>
    <d v="2019-12-29T00:00:00"/>
    <x v="19"/>
    <x v="7"/>
    <x v="2"/>
    <x v="1"/>
    <x v="20"/>
  </r>
  <r>
    <s v="21-90"/>
    <n v="2021"/>
    <n v="2"/>
    <n v="300"/>
    <n v="2"/>
    <n v="10288"/>
    <d v="2021-02-14T00:00:00"/>
    <x v="0"/>
    <x v="0"/>
    <x v="3"/>
    <x v="0"/>
    <x v="12"/>
  </r>
  <r>
    <s v="21-1"/>
    <n v="2018"/>
    <n v="32"/>
    <n v="1414792.58"/>
    <n v="115234"/>
    <n v="0"/>
    <d v="2018-09-09T00:00:00"/>
    <x v="9"/>
    <x v="1"/>
    <x v="0"/>
    <x v="1"/>
    <x v="1"/>
  </r>
  <r>
    <s v="21-2"/>
    <n v="2020"/>
    <n v="16"/>
    <n v="19032.43"/>
    <n v="1284"/>
    <n v="0"/>
    <d v="2020-05-24T00:00:00"/>
    <x v="48"/>
    <x v="6"/>
    <x v="1"/>
    <x v="1"/>
    <x v="8"/>
  </r>
  <r>
    <s v="21-90"/>
    <n v="2020"/>
    <n v="6"/>
    <n v="265.02"/>
    <n v="4"/>
    <n v="0"/>
    <d v="2020-03-15T00:00:00"/>
    <x v="42"/>
    <x v="11"/>
    <x v="1"/>
    <x v="1"/>
    <x v="12"/>
  </r>
  <r>
    <s v="22-12"/>
    <n v="2018"/>
    <n v="4"/>
    <n v="61193.67"/>
    <n v="5822"/>
    <n v="0"/>
    <d v="2018-02-25T00:00:00"/>
    <x v="34"/>
    <x v="0"/>
    <x v="0"/>
    <x v="1"/>
    <x v="3"/>
  </r>
  <r>
    <s v="22-10"/>
    <n v="2018"/>
    <n v="23"/>
    <n v="9254.26"/>
    <n v="337"/>
    <n v="0"/>
    <d v="2018-07-08T00:00:00"/>
    <x v="27"/>
    <x v="10"/>
    <x v="0"/>
    <x v="1"/>
    <x v="17"/>
  </r>
  <r>
    <s v="22-10"/>
    <n v="2019"/>
    <n v="41"/>
    <n v="4593.58"/>
    <n v="157"/>
    <n v="0"/>
    <d v="2019-11-17T00:00:00"/>
    <x v="16"/>
    <x v="9"/>
    <x v="2"/>
    <x v="1"/>
    <x v="17"/>
  </r>
  <r>
    <s v="25-1"/>
    <n v="2019"/>
    <n v="14"/>
    <n v="0"/>
    <n v="0"/>
    <n v="0"/>
    <d v="2019-05-12T00:00:00"/>
    <x v="29"/>
    <x v="6"/>
    <x v="2"/>
    <x v="1"/>
    <x v="2"/>
  </r>
  <r>
    <s v="28-23"/>
    <n v="2019"/>
    <n v="38"/>
    <n v="48693.22"/>
    <n v="7711"/>
    <n v="0"/>
    <d v="2019-10-27T00:00:00"/>
    <x v="26"/>
    <x v="2"/>
    <x v="2"/>
    <x v="1"/>
    <x v="22"/>
  </r>
  <r>
    <s v="28-28"/>
    <n v="2018"/>
    <n v="46"/>
    <n v="1370.9"/>
    <n v="17"/>
    <n v="0"/>
    <d v="2018-12-16T00:00:00"/>
    <x v="33"/>
    <x v="7"/>
    <x v="0"/>
    <x v="1"/>
    <x v="11"/>
  </r>
  <r>
    <s v="21-7"/>
    <n v="2018"/>
    <n v="14"/>
    <n v="2857999.12"/>
    <n v="682193"/>
    <n v="0"/>
    <d v="2018-05-06T00:00:00"/>
    <x v="13"/>
    <x v="3"/>
    <x v="0"/>
    <x v="1"/>
    <x v="18"/>
  </r>
  <r>
    <s v="21-7"/>
    <n v="2020"/>
    <n v="6"/>
    <n v="1728455.82"/>
    <n v="422585"/>
    <n v="0"/>
    <d v="2020-03-15T00:00:00"/>
    <x v="42"/>
    <x v="11"/>
    <x v="1"/>
    <x v="1"/>
    <x v="18"/>
  </r>
  <r>
    <s v="21-5"/>
    <n v="2019"/>
    <n v="25"/>
    <n v="789212.3"/>
    <n v="271454"/>
    <n v="0"/>
    <d v="2019-07-28T00:00:00"/>
    <x v="17"/>
    <x v="10"/>
    <x v="2"/>
    <x v="1"/>
    <x v="21"/>
  </r>
  <r>
    <s v="21-2"/>
    <n v="2019"/>
    <n v="22"/>
    <n v="9418.6200000000008"/>
    <n v="814"/>
    <n v="0"/>
    <d v="2019-07-07T00:00:00"/>
    <x v="27"/>
    <x v="10"/>
    <x v="2"/>
    <x v="1"/>
    <x v="8"/>
  </r>
  <r>
    <s v="21-90"/>
    <n v="2018"/>
    <n v="21"/>
    <n v="274.10000000000002"/>
    <n v="3"/>
    <n v="0"/>
    <d v="2018-06-24T00:00:00"/>
    <x v="31"/>
    <x v="4"/>
    <x v="0"/>
    <x v="1"/>
    <x v="12"/>
  </r>
  <r>
    <s v="22-12"/>
    <n v="2019"/>
    <n v="44"/>
    <n v="41296.519999999997"/>
    <n v="3421"/>
    <n v="0"/>
    <d v="2019-12-08T00:00:00"/>
    <x v="22"/>
    <x v="7"/>
    <x v="2"/>
    <x v="1"/>
    <x v="3"/>
  </r>
  <r>
    <s v="25-1"/>
    <n v="2020"/>
    <n v="3"/>
    <n v="0"/>
    <n v="0"/>
    <n v="0"/>
    <d v="2020-02-23T00:00:00"/>
    <x v="34"/>
    <x v="0"/>
    <x v="1"/>
    <x v="1"/>
    <x v="2"/>
  </r>
  <r>
    <s v="21-5"/>
    <n v="2019"/>
    <n v="50"/>
    <n v="832683.14"/>
    <n v="275723"/>
    <n v="0"/>
    <d v="2020-01-19T00:00:00"/>
    <x v="7"/>
    <x v="5"/>
    <x v="1"/>
    <x v="0"/>
    <x v="21"/>
  </r>
  <r>
    <s v="21-8"/>
    <n v="2019"/>
    <n v="10"/>
    <n v="3973753.32"/>
    <n v="1136988"/>
    <n v="0"/>
    <d v="2019-04-14T00:00:00"/>
    <x v="24"/>
    <x v="3"/>
    <x v="2"/>
    <x v="1"/>
    <x v="9"/>
  </r>
  <r>
    <s v="21-4"/>
    <n v="2018"/>
    <n v="14"/>
    <n v="15978.32"/>
    <n v="5399"/>
    <n v="0"/>
    <d v="2018-05-06T00:00:00"/>
    <x v="13"/>
    <x v="3"/>
    <x v="0"/>
    <x v="1"/>
    <x v="10"/>
  </r>
  <r>
    <s v="21-2"/>
    <n v="2018"/>
    <n v="12"/>
    <n v="14312.2"/>
    <n v="803"/>
    <n v="0"/>
    <d v="2018-04-22T00:00:00"/>
    <x v="35"/>
    <x v="3"/>
    <x v="0"/>
    <x v="1"/>
    <x v="8"/>
  </r>
  <r>
    <s v="21-13"/>
    <n v="2018"/>
    <n v="38"/>
    <n v="0"/>
    <n v="0"/>
    <n v="0"/>
    <d v="2018-10-21T00:00:00"/>
    <x v="40"/>
    <x v="2"/>
    <x v="0"/>
    <x v="1"/>
    <x v="7"/>
  </r>
  <r>
    <s v="22-10"/>
    <n v="2018"/>
    <n v="42"/>
    <n v="4012.11"/>
    <n v="157"/>
    <n v="0"/>
    <d v="2018-11-18T00:00:00"/>
    <x v="16"/>
    <x v="9"/>
    <x v="0"/>
    <x v="1"/>
    <x v="17"/>
  </r>
  <r>
    <s v="21-13"/>
    <n v="2019"/>
    <n v="29"/>
    <n v="0"/>
    <n v="0"/>
    <n v="0"/>
    <d v="2019-08-25T00:00:00"/>
    <x v="47"/>
    <x v="8"/>
    <x v="2"/>
    <x v="1"/>
    <x v="7"/>
  </r>
  <r>
    <s v="22-9"/>
    <n v="2019"/>
    <n v="5"/>
    <n v="67638.399999999994"/>
    <n v="8531"/>
    <n v="0"/>
    <d v="2019-03-10T00:00:00"/>
    <x v="41"/>
    <x v="11"/>
    <x v="2"/>
    <x v="1"/>
    <x v="6"/>
  </r>
  <r>
    <s v="22-4"/>
    <n v="2018"/>
    <n v="46"/>
    <n v="13815"/>
    <n v="14"/>
    <n v="0"/>
    <d v="2018-12-16T00:00:00"/>
    <x v="33"/>
    <x v="7"/>
    <x v="0"/>
    <x v="1"/>
    <x v="14"/>
  </r>
  <r>
    <s v="28-28"/>
    <n v="2018"/>
    <n v="50"/>
    <n v="3264.85"/>
    <n v="43"/>
    <n v="0"/>
    <d v="2019-01-13T00:00:00"/>
    <x v="11"/>
    <x v="5"/>
    <x v="2"/>
    <x v="0"/>
    <x v="11"/>
  </r>
  <r>
    <s v="21-18"/>
    <n v="2019"/>
    <n v="52"/>
    <n v="0"/>
    <n v="0"/>
    <n v="0"/>
    <d v="2020-02-02T00:00:00"/>
    <x v="28"/>
    <x v="5"/>
    <x v="1"/>
    <x v="0"/>
    <x v="4"/>
  </r>
  <r>
    <s v="21-3"/>
    <n v="2020"/>
    <n v="50"/>
    <n v="397471.59"/>
    <n v="77103"/>
    <n v="561110"/>
    <d v="2021-01-17T00:00:00"/>
    <x v="7"/>
    <x v="5"/>
    <x v="3"/>
    <x v="0"/>
    <x v="5"/>
  </r>
  <r>
    <s v="27-31"/>
    <n v="2020"/>
    <n v="10"/>
    <n v="0"/>
    <n v="0"/>
    <n v="0"/>
    <d v="2020-04-12T00:00:00"/>
    <x v="24"/>
    <x v="3"/>
    <x v="1"/>
    <x v="1"/>
    <x v="13"/>
  </r>
  <r>
    <s v="21-3"/>
    <n v="2020"/>
    <n v="34"/>
    <n v="334520.15000000002"/>
    <n v="71835"/>
    <n v="0"/>
    <d v="2020-09-27T00:00:00"/>
    <x v="1"/>
    <x v="1"/>
    <x v="1"/>
    <x v="1"/>
    <x v="5"/>
  </r>
  <r>
    <s v="21-8"/>
    <n v="2018"/>
    <n v="14"/>
    <n v="4326389.5199999996"/>
    <n v="1123494"/>
    <n v="0"/>
    <d v="2018-05-06T00:00:00"/>
    <x v="13"/>
    <x v="3"/>
    <x v="0"/>
    <x v="1"/>
    <x v="9"/>
  </r>
  <r>
    <s v="21-20"/>
    <n v="2018"/>
    <n v="12"/>
    <n v="16814091.100000001"/>
    <n v="2000945"/>
    <n v="0"/>
    <d v="2018-04-22T00:00:00"/>
    <x v="35"/>
    <x v="3"/>
    <x v="0"/>
    <x v="1"/>
    <x v="0"/>
  </r>
  <r>
    <s v="21-7"/>
    <n v="2019"/>
    <n v="22"/>
    <n v="2928622.29"/>
    <n v="665012"/>
    <n v="0"/>
    <d v="2019-07-07T00:00:00"/>
    <x v="27"/>
    <x v="10"/>
    <x v="2"/>
    <x v="1"/>
    <x v="18"/>
  </r>
  <r>
    <s v="21-6"/>
    <n v="2020"/>
    <n v="23"/>
    <n v="20139.29"/>
    <n v="4530"/>
    <n v="0"/>
    <d v="2020-07-12T00:00:00"/>
    <x v="20"/>
    <x v="10"/>
    <x v="1"/>
    <x v="1"/>
    <x v="15"/>
  </r>
  <r>
    <s v="21-6"/>
    <n v="2019"/>
    <n v="4"/>
    <n v="8285.4"/>
    <n v="2233"/>
    <n v="0"/>
    <d v="2019-03-03T00:00:00"/>
    <x v="36"/>
    <x v="0"/>
    <x v="2"/>
    <x v="1"/>
    <x v="15"/>
  </r>
  <r>
    <s v="21-2"/>
    <n v="2018"/>
    <n v="11"/>
    <n v="12772.71"/>
    <n v="1001"/>
    <n v="0"/>
    <d v="2018-04-15T00:00:00"/>
    <x v="24"/>
    <x v="3"/>
    <x v="0"/>
    <x v="1"/>
    <x v="8"/>
  </r>
  <r>
    <s v="22-10"/>
    <n v="2019"/>
    <n v="43"/>
    <n v="2145.2800000000002"/>
    <n v="79"/>
    <n v="0"/>
    <d v="2019-12-01T00:00:00"/>
    <x v="46"/>
    <x v="9"/>
    <x v="2"/>
    <x v="1"/>
    <x v="17"/>
  </r>
  <r>
    <s v="22-10"/>
    <n v="2019"/>
    <n v="33"/>
    <n v="2805.87"/>
    <n v="105"/>
    <n v="0"/>
    <d v="2019-09-22T00:00:00"/>
    <x v="51"/>
    <x v="1"/>
    <x v="2"/>
    <x v="1"/>
    <x v="17"/>
  </r>
  <r>
    <s v="28-28"/>
    <n v="2018"/>
    <n v="42"/>
    <n v="1239.92"/>
    <n v="22"/>
    <n v="0"/>
    <d v="2018-11-18T00:00:00"/>
    <x v="16"/>
    <x v="9"/>
    <x v="0"/>
    <x v="1"/>
    <x v="11"/>
  </r>
  <r>
    <s v="28-26"/>
    <n v="2020"/>
    <n v="20"/>
    <n v="307.10000000000002"/>
    <n v="11"/>
    <n v="0"/>
    <d v="2020-06-21T00:00:00"/>
    <x v="31"/>
    <x v="4"/>
    <x v="1"/>
    <x v="1"/>
    <x v="20"/>
  </r>
  <r>
    <s v="27-31"/>
    <n v="2019"/>
    <n v="4"/>
    <n v="-482.72"/>
    <n v="-27"/>
    <n v="0"/>
    <d v="2019-03-03T00:00:00"/>
    <x v="36"/>
    <x v="0"/>
    <x v="2"/>
    <x v="1"/>
    <x v="13"/>
  </r>
  <r>
    <s v="21-3"/>
    <n v="2018"/>
    <n v="51"/>
    <n v="196311.97"/>
    <n v="59773"/>
    <n v="0"/>
    <d v="2019-01-20T00:00:00"/>
    <x v="7"/>
    <x v="5"/>
    <x v="2"/>
    <x v="0"/>
    <x v="5"/>
  </r>
  <r>
    <s v="21-8"/>
    <n v="2019"/>
    <n v="44"/>
    <n v="1920021.05"/>
    <n v="653552"/>
    <n v="0"/>
    <d v="2019-12-08T00:00:00"/>
    <x v="22"/>
    <x v="7"/>
    <x v="2"/>
    <x v="1"/>
    <x v="9"/>
  </r>
  <r>
    <s v="21-1"/>
    <n v="2020"/>
    <n v="28"/>
    <n v="2215161.6"/>
    <n v="182522"/>
    <n v="0"/>
    <d v="2020-08-16T00:00:00"/>
    <x v="14"/>
    <x v="8"/>
    <x v="1"/>
    <x v="1"/>
    <x v="1"/>
  </r>
  <r>
    <s v="21-1"/>
    <n v="2019"/>
    <n v="18"/>
    <n v="1432351.96"/>
    <n v="122303"/>
    <n v="0"/>
    <d v="2019-06-09T00:00:00"/>
    <x v="8"/>
    <x v="4"/>
    <x v="2"/>
    <x v="1"/>
    <x v="1"/>
  </r>
  <r>
    <s v="21-1"/>
    <n v="2019"/>
    <n v="45"/>
    <n v="1337610.79"/>
    <n v="123153"/>
    <n v="0"/>
    <d v="2019-12-15T00:00:00"/>
    <x v="33"/>
    <x v="7"/>
    <x v="2"/>
    <x v="1"/>
    <x v="1"/>
  </r>
  <r>
    <s v="21-2"/>
    <n v="2019"/>
    <n v="21"/>
    <n v="28184.92"/>
    <n v="1753"/>
    <n v="0"/>
    <d v="2019-06-30T00:00:00"/>
    <x v="5"/>
    <x v="4"/>
    <x v="2"/>
    <x v="1"/>
    <x v="8"/>
  </r>
  <r>
    <s v="21-90"/>
    <n v="2019"/>
    <n v="14"/>
    <n v="265.02"/>
    <n v="5"/>
    <n v="0"/>
    <d v="2019-05-12T00:00:00"/>
    <x v="29"/>
    <x v="6"/>
    <x v="2"/>
    <x v="1"/>
    <x v="12"/>
  </r>
  <r>
    <s v="21-6"/>
    <n v="2018"/>
    <n v="16"/>
    <n v="5042.99"/>
    <n v="781"/>
    <n v="0"/>
    <d v="2018-05-20T00:00:00"/>
    <x v="15"/>
    <x v="6"/>
    <x v="0"/>
    <x v="1"/>
    <x v="15"/>
  </r>
  <r>
    <s v="21-13"/>
    <n v="2019"/>
    <n v="17"/>
    <n v="0"/>
    <n v="0"/>
    <n v="0"/>
    <d v="2019-06-02T00:00:00"/>
    <x v="10"/>
    <x v="6"/>
    <x v="2"/>
    <x v="1"/>
    <x v="7"/>
  </r>
  <r>
    <s v="21-7"/>
    <n v="2020"/>
    <n v="19"/>
    <n v="4622518.9400000004"/>
    <n v="1033575"/>
    <n v="0"/>
    <d v="2020-06-14T00:00:00"/>
    <x v="32"/>
    <x v="4"/>
    <x v="1"/>
    <x v="1"/>
    <x v="18"/>
  </r>
  <r>
    <s v="21-7"/>
    <n v="2019"/>
    <n v="49"/>
    <n v="1028830.44"/>
    <n v="265706"/>
    <n v="0"/>
    <d v="2020-01-12T00:00:00"/>
    <x v="11"/>
    <x v="5"/>
    <x v="1"/>
    <x v="0"/>
    <x v="18"/>
  </r>
  <r>
    <s v="21-5"/>
    <n v="2020"/>
    <n v="29"/>
    <n v="1188777.8"/>
    <n v="365290"/>
    <n v="0"/>
    <d v="2020-08-23T00:00:00"/>
    <x v="47"/>
    <x v="8"/>
    <x v="1"/>
    <x v="1"/>
    <x v="21"/>
  </r>
  <r>
    <s v="21-8"/>
    <n v="2019"/>
    <n v="35"/>
    <n v="2553581.84"/>
    <n v="725065"/>
    <n v="0"/>
    <d v="2019-10-06T00:00:00"/>
    <x v="2"/>
    <x v="2"/>
    <x v="2"/>
    <x v="1"/>
    <x v="9"/>
  </r>
  <r>
    <s v="21-20"/>
    <n v="2019"/>
    <n v="47"/>
    <n v="6019289.3399999999"/>
    <n v="857706"/>
    <n v="0"/>
    <d v="2019-12-29T00:00:00"/>
    <x v="19"/>
    <x v="7"/>
    <x v="2"/>
    <x v="1"/>
    <x v="0"/>
  </r>
  <r>
    <s v="21-5"/>
    <n v="2018"/>
    <n v="10"/>
    <n v="841926.92"/>
    <n v="289839"/>
    <n v="0"/>
    <d v="2018-04-08T00:00:00"/>
    <x v="3"/>
    <x v="3"/>
    <x v="0"/>
    <x v="1"/>
    <x v="21"/>
  </r>
  <r>
    <s v="21-8"/>
    <n v="2019"/>
    <n v="40"/>
    <n v="2342871.6800000002"/>
    <n v="705086"/>
    <n v="0"/>
    <d v="2019-11-10T00:00:00"/>
    <x v="18"/>
    <x v="9"/>
    <x v="2"/>
    <x v="1"/>
    <x v="9"/>
  </r>
  <r>
    <s v="21-4"/>
    <n v="2019"/>
    <n v="28"/>
    <n v="20127.16"/>
    <n v="5873"/>
    <n v="0"/>
    <d v="2019-08-18T00:00:00"/>
    <x v="14"/>
    <x v="8"/>
    <x v="2"/>
    <x v="1"/>
    <x v="10"/>
  </r>
  <r>
    <s v="21-2"/>
    <n v="2018"/>
    <n v="8"/>
    <n v="4274.1499999999996"/>
    <n v="426"/>
    <n v="0"/>
    <d v="2018-03-25T00:00:00"/>
    <x v="25"/>
    <x v="11"/>
    <x v="0"/>
    <x v="1"/>
    <x v="8"/>
  </r>
  <r>
    <s v="22-12"/>
    <n v="2019"/>
    <n v="3"/>
    <n v="40336.769999999997"/>
    <n v="3921"/>
    <n v="0"/>
    <d v="2019-02-24T00:00:00"/>
    <x v="34"/>
    <x v="0"/>
    <x v="2"/>
    <x v="1"/>
    <x v="3"/>
  </r>
  <r>
    <s v="21-15"/>
    <n v="2020"/>
    <n v="33"/>
    <n v="8274.5"/>
    <n v="113"/>
    <n v="0"/>
    <d v="2020-09-20T00:00:00"/>
    <x v="51"/>
    <x v="1"/>
    <x v="1"/>
    <x v="1"/>
    <x v="19"/>
  </r>
  <r>
    <s v="25-1"/>
    <n v="2018"/>
    <n v="1"/>
    <n v="674.91"/>
    <n v="9"/>
    <n v="0"/>
    <d v="2018-02-04T00:00:00"/>
    <x v="28"/>
    <x v="5"/>
    <x v="0"/>
    <x v="0"/>
    <x v="2"/>
  </r>
  <r>
    <s v="25-1"/>
    <n v="2018"/>
    <n v="8"/>
    <n v="1124.8499999999999"/>
    <n v="15"/>
    <n v="0"/>
    <d v="2018-03-25T00:00:00"/>
    <x v="25"/>
    <x v="11"/>
    <x v="0"/>
    <x v="1"/>
    <x v="2"/>
  </r>
  <r>
    <s v="27-31"/>
    <n v="2018"/>
    <n v="49"/>
    <n v="-1230.5"/>
    <n v="-85"/>
    <n v="0"/>
    <d v="2019-01-06T00:00:00"/>
    <x v="6"/>
    <x v="5"/>
    <x v="2"/>
    <x v="0"/>
    <x v="13"/>
  </r>
  <r>
    <s v="21-8"/>
    <n v="2018"/>
    <n v="2"/>
    <n v="2232803.52"/>
    <n v="737826"/>
    <n v="0"/>
    <d v="2018-02-11T00:00:00"/>
    <x v="21"/>
    <x v="0"/>
    <x v="0"/>
    <x v="0"/>
    <x v="9"/>
  </r>
  <r>
    <s v="21-2"/>
    <n v="2020"/>
    <n v="2"/>
    <n v="10242.59"/>
    <n v="465"/>
    <n v="0"/>
    <d v="2020-02-16T00:00:00"/>
    <x v="0"/>
    <x v="0"/>
    <x v="1"/>
    <x v="0"/>
    <x v="8"/>
  </r>
  <r>
    <s v="21-90"/>
    <n v="2019"/>
    <n v="45"/>
    <n v="300"/>
    <n v="2"/>
    <n v="0"/>
    <d v="2019-12-15T00:00:00"/>
    <x v="33"/>
    <x v="7"/>
    <x v="2"/>
    <x v="1"/>
    <x v="12"/>
  </r>
  <r>
    <s v="21-18"/>
    <n v="2020"/>
    <n v="43"/>
    <n v="1785.8"/>
    <n v="41"/>
    <n v="0"/>
    <d v="2020-11-29T00:00:00"/>
    <x v="46"/>
    <x v="9"/>
    <x v="1"/>
    <x v="1"/>
    <x v="4"/>
  </r>
  <r>
    <s v="21-6"/>
    <n v="2018"/>
    <n v="23"/>
    <n v="8267.32"/>
    <n v="1225"/>
    <n v="0"/>
    <d v="2018-07-08T00:00:00"/>
    <x v="27"/>
    <x v="10"/>
    <x v="0"/>
    <x v="1"/>
    <x v="15"/>
  </r>
  <r>
    <s v="25-3"/>
    <n v="2020"/>
    <n v="29"/>
    <n v="5.64"/>
    <n v="2"/>
    <n v="0"/>
    <d v="2020-08-23T00:00:00"/>
    <x v="47"/>
    <x v="8"/>
    <x v="1"/>
    <x v="1"/>
    <x v="23"/>
  </r>
  <r>
    <s v="25-1"/>
    <n v="2018"/>
    <n v="15"/>
    <n v="1424.81"/>
    <n v="19"/>
    <n v="0"/>
    <d v="2018-05-13T00:00:00"/>
    <x v="29"/>
    <x v="6"/>
    <x v="0"/>
    <x v="1"/>
    <x v="2"/>
  </r>
  <r>
    <s v="28-23"/>
    <n v="2019"/>
    <n v="41"/>
    <n v="36771.599999999999"/>
    <n v="4678"/>
    <n v="0"/>
    <d v="2019-11-17T00:00:00"/>
    <x v="16"/>
    <x v="9"/>
    <x v="2"/>
    <x v="1"/>
    <x v="22"/>
  </r>
  <r>
    <s v="22-4"/>
    <n v="2018"/>
    <n v="31"/>
    <n v="254.43"/>
    <n v="2"/>
    <n v="0"/>
    <d v="2018-09-02T00:00:00"/>
    <x v="49"/>
    <x v="8"/>
    <x v="0"/>
    <x v="1"/>
    <x v="14"/>
  </r>
  <r>
    <s v="22-14"/>
    <n v="2018"/>
    <n v="2"/>
    <n v="0"/>
    <n v="0"/>
    <n v="0"/>
    <d v="2018-02-11T00:00:00"/>
    <x v="21"/>
    <x v="0"/>
    <x v="0"/>
    <x v="0"/>
    <x v="16"/>
  </r>
  <r>
    <s v="22-4"/>
    <n v="2020"/>
    <n v="35"/>
    <n v="9641.52"/>
    <n v="9"/>
    <n v="0"/>
    <d v="2020-10-04T00:00:00"/>
    <x v="2"/>
    <x v="2"/>
    <x v="1"/>
    <x v="1"/>
    <x v="14"/>
  </r>
  <r>
    <s v="21-18"/>
    <n v="2017"/>
    <n v="51"/>
    <n v="1427.47"/>
    <n v="4"/>
    <n v="0"/>
    <d v="2018-01-21T00:00:00"/>
    <x v="7"/>
    <x v="5"/>
    <x v="0"/>
    <x v="0"/>
    <x v="4"/>
  </r>
  <r>
    <s v="21-5"/>
    <n v="2019"/>
    <n v="6"/>
    <n v="838153.28"/>
    <n v="270673"/>
    <n v="0"/>
    <d v="2019-03-17T00:00:00"/>
    <x v="42"/>
    <x v="11"/>
    <x v="2"/>
    <x v="1"/>
    <x v="21"/>
  </r>
  <r>
    <s v="21-6"/>
    <n v="2020"/>
    <n v="26"/>
    <n v="53891.07"/>
    <n v="10452"/>
    <n v="0"/>
    <d v="2020-08-02T00:00:00"/>
    <x v="44"/>
    <x v="10"/>
    <x v="1"/>
    <x v="1"/>
    <x v="15"/>
  </r>
  <r>
    <s v="22-10"/>
    <n v="2020"/>
    <n v="48"/>
    <n v="2686.4"/>
    <n v="84"/>
    <n v="0"/>
    <d v="2021-01-03T00:00:00"/>
    <x v="6"/>
    <x v="5"/>
    <x v="3"/>
    <x v="0"/>
    <x v="17"/>
  </r>
  <r>
    <s v="21-15"/>
    <n v="2019"/>
    <n v="35"/>
    <n v="7356.48"/>
    <n v="106"/>
    <n v="0"/>
    <d v="2019-10-06T00:00:00"/>
    <x v="2"/>
    <x v="2"/>
    <x v="2"/>
    <x v="1"/>
    <x v="19"/>
  </r>
  <r>
    <s v="21-15"/>
    <n v="2020"/>
    <n v="27"/>
    <n v="2416.69"/>
    <n v="36"/>
    <n v="0"/>
    <d v="2020-08-09T00:00:00"/>
    <x v="43"/>
    <x v="8"/>
    <x v="1"/>
    <x v="1"/>
    <x v="19"/>
  </r>
  <r>
    <s v="25-1"/>
    <n v="2019"/>
    <n v="23"/>
    <n v="0"/>
    <n v="0"/>
    <n v="0"/>
    <d v="2019-07-14T00:00:00"/>
    <x v="20"/>
    <x v="10"/>
    <x v="2"/>
    <x v="1"/>
    <x v="2"/>
  </r>
  <r>
    <s v="21-18"/>
    <n v="2019"/>
    <n v="18"/>
    <n v="148.36000000000001"/>
    <n v="2"/>
    <n v="0"/>
    <d v="2019-06-09T00:00:00"/>
    <x v="8"/>
    <x v="4"/>
    <x v="2"/>
    <x v="1"/>
    <x v="4"/>
  </r>
  <r>
    <s v="21-7"/>
    <n v="2018"/>
    <n v="37"/>
    <n v="1690336.79"/>
    <n v="424070"/>
    <n v="0"/>
    <d v="2018-10-14T00:00:00"/>
    <x v="38"/>
    <x v="2"/>
    <x v="0"/>
    <x v="1"/>
    <x v="18"/>
  </r>
  <r>
    <s v="21-8"/>
    <n v="2020"/>
    <n v="8"/>
    <n v="3612935.56"/>
    <n v="1073384"/>
    <n v="0"/>
    <d v="2020-03-29T00:00:00"/>
    <x v="30"/>
    <x v="11"/>
    <x v="1"/>
    <x v="1"/>
    <x v="9"/>
  </r>
  <r>
    <s v="21-1"/>
    <n v="2019"/>
    <n v="37"/>
    <n v="1393215.05"/>
    <n v="128930"/>
    <n v="0"/>
    <d v="2019-10-20T00:00:00"/>
    <x v="40"/>
    <x v="2"/>
    <x v="2"/>
    <x v="1"/>
    <x v="1"/>
  </r>
  <r>
    <s v="21-90"/>
    <n v="2020"/>
    <n v="5"/>
    <n v="132.66999999999999"/>
    <n v="2"/>
    <n v="0"/>
    <d v="2020-03-08T00:00:00"/>
    <x v="41"/>
    <x v="11"/>
    <x v="1"/>
    <x v="1"/>
    <x v="12"/>
  </r>
  <r>
    <s v="21-90"/>
    <n v="2020"/>
    <n v="44"/>
    <n v="369.04"/>
    <n v="4"/>
    <n v="0"/>
    <d v="2020-12-06T00:00:00"/>
    <x v="22"/>
    <x v="7"/>
    <x v="1"/>
    <x v="1"/>
    <x v="12"/>
  </r>
  <r>
    <s v="21-15"/>
    <n v="2019"/>
    <n v="3"/>
    <n v="17637.13"/>
    <n v="268"/>
    <n v="0"/>
    <d v="2019-02-24T00:00:00"/>
    <x v="34"/>
    <x v="0"/>
    <x v="2"/>
    <x v="1"/>
    <x v="19"/>
  </r>
  <r>
    <s v="25-1"/>
    <n v="2019"/>
    <n v="41"/>
    <n v="0"/>
    <n v="0"/>
    <n v="0"/>
    <d v="2019-11-17T00:00:00"/>
    <x v="16"/>
    <x v="9"/>
    <x v="2"/>
    <x v="1"/>
    <x v="2"/>
  </r>
  <r>
    <s v="25-1"/>
    <n v="2018"/>
    <n v="12"/>
    <n v="1499.8"/>
    <n v="20"/>
    <n v="0"/>
    <d v="2018-04-22T00:00:00"/>
    <x v="35"/>
    <x v="3"/>
    <x v="0"/>
    <x v="1"/>
    <x v="2"/>
  </r>
  <r>
    <s v="21-18"/>
    <n v="2019"/>
    <n v="22"/>
    <n v="0"/>
    <n v="0"/>
    <n v="0"/>
    <d v="2019-07-07T00:00:00"/>
    <x v="27"/>
    <x v="10"/>
    <x v="2"/>
    <x v="1"/>
    <x v="4"/>
  </r>
  <r>
    <s v="21-18"/>
    <n v="2019"/>
    <n v="41"/>
    <n v="0"/>
    <n v="0"/>
    <n v="0"/>
    <d v="2019-11-17T00:00:00"/>
    <x v="16"/>
    <x v="9"/>
    <x v="2"/>
    <x v="1"/>
    <x v="4"/>
  </r>
  <r>
    <s v="21-18"/>
    <n v="2018"/>
    <n v="27"/>
    <n v="2238"/>
    <n v="6"/>
    <n v="0"/>
    <d v="2018-08-05T00:00:00"/>
    <x v="44"/>
    <x v="10"/>
    <x v="0"/>
    <x v="1"/>
    <x v="4"/>
  </r>
  <r>
    <s v="28-26"/>
    <n v="2020"/>
    <n v="47"/>
    <n v="0"/>
    <n v="0"/>
    <n v="0"/>
    <d v="2020-12-27T00:00:00"/>
    <x v="19"/>
    <x v="7"/>
    <x v="1"/>
    <x v="1"/>
    <x v="20"/>
  </r>
  <r>
    <s v="21-15"/>
    <n v="2020"/>
    <n v="52"/>
    <n v="5553.95"/>
    <n v="77"/>
    <n v="588"/>
    <d v="2021-01-31T00:00:00"/>
    <x v="28"/>
    <x v="5"/>
    <x v="3"/>
    <x v="0"/>
    <x v="19"/>
  </r>
  <r>
    <s v="21-15"/>
    <n v="2021"/>
    <n v="1"/>
    <n v="5208.9399999999996"/>
    <n v="69"/>
    <n v="524"/>
    <d v="2021-02-07T00:00:00"/>
    <x v="21"/>
    <x v="0"/>
    <x v="3"/>
    <x v="0"/>
    <x v="19"/>
  </r>
  <r>
    <s v="21-7"/>
    <n v="2018"/>
    <n v="43"/>
    <n v="997707.21"/>
    <n v="246813"/>
    <n v="0"/>
    <d v="2018-11-25T00:00:00"/>
    <x v="45"/>
    <x v="9"/>
    <x v="0"/>
    <x v="1"/>
    <x v="18"/>
  </r>
  <r>
    <s v="21-5"/>
    <n v="2020"/>
    <n v="5"/>
    <n v="938322.54"/>
    <n v="307515"/>
    <n v="0"/>
    <d v="2020-03-08T00:00:00"/>
    <x v="41"/>
    <x v="11"/>
    <x v="1"/>
    <x v="1"/>
    <x v="21"/>
  </r>
  <r>
    <s v="21-7"/>
    <n v="2018"/>
    <n v="1"/>
    <n v="931598.11"/>
    <n v="223027"/>
    <n v="0"/>
    <d v="2018-02-04T00:00:00"/>
    <x v="28"/>
    <x v="5"/>
    <x v="0"/>
    <x v="0"/>
    <x v="18"/>
  </r>
  <r>
    <s v="21-4"/>
    <n v="2018"/>
    <n v="20"/>
    <n v="13101.26"/>
    <n v="4744"/>
    <n v="0"/>
    <d v="2018-06-17T00:00:00"/>
    <x v="32"/>
    <x v="4"/>
    <x v="0"/>
    <x v="1"/>
    <x v="10"/>
  </r>
  <r>
    <s v="22-10"/>
    <n v="2018"/>
    <n v="20"/>
    <n v="9529.7800000000007"/>
    <n v="387"/>
    <n v="0"/>
    <d v="2018-06-17T00:00:00"/>
    <x v="32"/>
    <x v="4"/>
    <x v="0"/>
    <x v="1"/>
    <x v="17"/>
  </r>
  <r>
    <s v="28-23"/>
    <n v="2020"/>
    <n v="27"/>
    <n v="151894"/>
    <n v="19665"/>
    <n v="0"/>
    <d v="2020-08-09T00:00:00"/>
    <x v="43"/>
    <x v="8"/>
    <x v="1"/>
    <x v="1"/>
    <x v="22"/>
  </r>
  <r>
    <s v="28-28"/>
    <n v="2020"/>
    <n v="19"/>
    <n v="13067.56"/>
    <n v="214"/>
    <n v="0"/>
    <d v="2020-06-14T00:00:00"/>
    <x v="32"/>
    <x v="4"/>
    <x v="1"/>
    <x v="1"/>
    <x v="11"/>
  </r>
  <r>
    <s v="28-28"/>
    <n v="2018"/>
    <n v="34"/>
    <n v="2321.1999999999998"/>
    <n v="42"/>
    <n v="0"/>
    <d v="2018-09-23T00:00:00"/>
    <x v="51"/>
    <x v="1"/>
    <x v="0"/>
    <x v="1"/>
    <x v="11"/>
  </r>
  <r>
    <s v="27-31"/>
    <n v="2019"/>
    <n v="1"/>
    <n v="-511.87"/>
    <n v="-26"/>
    <n v="0"/>
    <d v="2019-02-10T00:00:00"/>
    <x v="21"/>
    <x v="0"/>
    <x v="2"/>
    <x v="0"/>
    <x v="13"/>
  </r>
  <r>
    <s v="21-20"/>
    <n v="2018"/>
    <n v="33"/>
    <n v="12059687.210000001"/>
    <n v="1444896"/>
    <n v="0"/>
    <d v="2018-09-16T00:00:00"/>
    <x v="50"/>
    <x v="1"/>
    <x v="0"/>
    <x v="1"/>
    <x v="0"/>
  </r>
  <r>
    <s v="21-7"/>
    <n v="2018"/>
    <n v="15"/>
    <n v="2931580.38"/>
    <n v="670530"/>
    <n v="0"/>
    <d v="2018-05-13T00:00:00"/>
    <x v="29"/>
    <x v="6"/>
    <x v="0"/>
    <x v="1"/>
    <x v="18"/>
  </r>
  <r>
    <s v="21-8"/>
    <n v="2018"/>
    <n v="7"/>
    <n v="3397655.71"/>
    <n v="1069235"/>
    <n v="0"/>
    <d v="2018-03-18T00:00:00"/>
    <x v="42"/>
    <x v="11"/>
    <x v="0"/>
    <x v="1"/>
    <x v="9"/>
  </r>
  <r>
    <s v="21-4"/>
    <n v="2019"/>
    <n v="17"/>
    <n v="14792.95"/>
    <n v="5078"/>
    <n v="0"/>
    <d v="2019-06-02T00:00:00"/>
    <x v="10"/>
    <x v="6"/>
    <x v="2"/>
    <x v="1"/>
    <x v="10"/>
  </r>
  <r>
    <s v="21-2"/>
    <n v="2019"/>
    <n v="28"/>
    <n v="12725.98"/>
    <n v="1233"/>
    <n v="0"/>
    <d v="2019-08-18T00:00:00"/>
    <x v="14"/>
    <x v="8"/>
    <x v="2"/>
    <x v="1"/>
    <x v="8"/>
  </r>
  <r>
    <s v="21-2"/>
    <n v="2017"/>
    <n v="50"/>
    <n v="4141.5600000000004"/>
    <n v="211"/>
    <n v="0"/>
    <d v="2018-01-14T00:00:00"/>
    <x v="11"/>
    <x v="5"/>
    <x v="0"/>
    <x v="0"/>
    <x v="8"/>
  </r>
  <r>
    <s v="21-6"/>
    <n v="2020"/>
    <n v="8"/>
    <n v="1823.9"/>
    <n v="378"/>
    <n v="0"/>
    <d v="2020-03-29T00:00:00"/>
    <x v="30"/>
    <x v="11"/>
    <x v="1"/>
    <x v="1"/>
    <x v="15"/>
  </r>
  <r>
    <s v="22-12"/>
    <n v="2018"/>
    <n v="18"/>
    <n v="61941.82"/>
    <n v="6175"/>
    <n v="0"/>
    <d v="2018-06-03T00:00:00"/>
    <x v="10"/>
    <x v="6"/>
    <x v="0"/>
    <x v="1"/>
    <x v="3"/>
  </r>
  <r>
    <s v="21-6"/>
    <n v="2019"/>
    <n v="31"/>
    <n v="4718.1099999999997"/>
    <n v="834"/>
    <n v="0"/>
    <d v="2019-09-08T00:00:00"/>
    <x v="9"/>
    <x v="1"/>
    <x v="2"/>
    <x v="1"/>
    <x v="15"/>
  </r>
  <r>
    <s v="21-6"/>
    <n v="2019"/>
    <n v="11"/>
    <n v="4323.45"/>
    <n v="838"/>
    <n v="0"/>
    <d v="2019-04-21T00:00:00"/>
    <x v="35"/>
    <x v="3"/>
    <x v="2"/>
    <x v="1"/>
    <x v="15"/>
  </r>
  <r>
    <s v="21-18"/>
    <n v="2019"/>
    <n v="47"/>
    <n v="383.5"/>
    <n v="5"/>
    <n v="0"/>
    <d v="2019-12-29T00:00:00"/>
    <x v="19"/>
    <x v="7"/>
    <x v="2"/>
    <x v="1"/>
    <x v="4"/>
  </r>
  <r>
    <s v="22-9"/>
    <n v="2019"/>
    <n v="18"/>
    <n v="41881.199999999997"/>
    <n v="5362"/>
    <n v="0"/>
    <d v="2019-06-09T00:00:00"/>
    <x v="8"/>
    <x v="4"/>
    <x v="2"/>
    <x v="1"/>
    <x v="6"/>
  </r>
  <r>
    <s v="28-28"/>
    <n v="2020"/>
    <n v="12"/>
    <n v="18099.39"/>
    <n v="377"/>
    <n v="0"/>
    <d v="2020-04-26T00:00:00"/>
    <x v="39"/>
    <x v="3"/>
    <x v="1"/>
    <x v="1"/>
    <x v="11"/>
  </r>
  <r>
    <s v="21-17"/>
    <n v="2018"/>
    <n v="10"/>
    <n v="394.38"/>
    <n v="2"/>
    <n v="0"/>
    <d v="2018-04-08T00:00:00"/>
    <x v="3"/>
    <x v="3"/>
    <x v="0"/>
    <x v="1"/>
    <x v="24"/>
  </r>
  <r>
    <s v="21-8"/>
    <n v="2018"/>
    <n v="46"/>
    <n v="1609840.38"/>
    <n v="545579"/>
    <n v="0"/>
    <d v="2018-12-16T00:00:00"/>
    <x v="33"/>
    <x v="7"/>
    <x v="0"/>
    <x v="1"/>
    <x v="9"/>
  </r>
  <r>
    <s v="21-5"/>
    <n v="2018"/>
    <n v="45"/>
    <n v="749618.47"/>
    <n v="247035"/>
    <n v="0"/>
    <d v="2018-12-09T00:00:00"/>
    <x v="22"/>
    <x v="7"/>
    <x v="0"/>
    <x v="1"/>
    <x v="21"/>
  </r>
  <r>
    <s v="21-2"/>
    <n v="2019"/>
    <n v="33"/>
    <n v="27940.06"/>
    <n v="2138"/>
    <n v="0"/>
    <d v="2019-09-22T00:00:00"/>
    <x v="51"/>
    <x v="1"/>
    <x v="2"/>
    <x v="1"/>
    <x v="8"/>
  </r>
  <r>
    <s v="21-15"/>
    <n v="2018"/>
    <n v="49"/>
    <n v="5086.3"/>
    <n v="72"/>
    <n v="0"/>
    <d v="2019-01-06T00:00:00"/>
    <x v="6"/>
    <x v="5"/>
    <x v="2"/>
    <x v="0"/>
    <x v="19"/>
  </r>
  <r>
    <s v="25-1"/>
    <n v="2018"/>
    <n v="35"/>
    <n v="292.45999999999998"/>
    <n v="4"/>
    <n v="0"/>
    <d v="2018-09-30T00:00:00"/>
    <x v="1"/>
    <x v="1"/>
    <x v="0"/>
    <x v="1"/>
    <x v="2"/>
  </r>
  <r>
    <s v="21-18"/>
    <n v="2018"/>
    <n v="23"/>
    <n v="746"/>
    <n v="2"/>
    <n v="0"/>
    <d v="2018-07-08T00:00:00"/>
    <x v="27"/>
    <x v="10"/>
    <x v="0"/>
    <x v="1"/>
    <x v="4"/>
  </r>
  <r>
    <s v="21-3"/>
    <n v="2020"/>
    <n v="12"/>
    <n v="265171.08"/>
    <n v="97958"/>
    <n v="0"/>
    <d v="2020-04-26T00:00:00"/>
    <x v="39"/>
    <x v="3"/>
    <x v="1"/>
    <x v="1"/>
    <x v="5"/>
  </r>
  <r>
    <s v="21-5"/>
    <n v="2018"/>
    <n v="36"/>
    <n v="814342.27"/>
    <n v="273607"/>
    <n v="0"/>
    <d v="2018-10-07T00:00:00"/>
    <x v="2"/>
    <x v="2"/>
    <x v="0"/>
    <x v="1"/>
    <x v="21"/>
  </r>
  <r>
    <s v="21-8"/>
    <n v="2019"/>
    <n v="38"/>
    <n v="2435815.59"/>
    <n v="691935"/>
    <n v="0"/>
    <d v="2019-10-27T00:00:00"/>
    <x v="26"/>
    <x v="2"/>
    <x v="2"/>
    <x v="1"/>
    <x v="9"/>
  </r>
  <r>
    <s v="21-6"/>
    <n v="2019"/>
    <n v="18"/>
    <n v="4690.21"/>
    <n v="1069"/>
    <n v="0"/>
    <d v="2019-06-09T00:00:00"/>
    <x v="8"/>
    <x v="4"/>
    <x v="2"/>
    <x v="1"/>
    <x v="15"/>
  </r>
  <r>
    <s v="21-90"/>
    <n v="2018"/>
    <n v="43"/>
    <n v="-95.49"/>
    <n v="-1"/>
    <n v="0"/>
    <d v="2018-11-25T00:00:00"/>
    <x v="45"/>
    <x v="9"/>
    <x v="0"/>
    <x v="1"/>
    <x v="12"/>
  </r>
  <r>
    <s v="22-12"/>
    <n v="2018"/>
    <n v="49"/>
    <n v="31951.58"/>
    <n v="2879"/>
    <n v="0"/>
    <d v="2019-01-06T00:00:00"/>
    <x v="6"/>
    <x v="5"/>
    <x v="2"/>
    <x v="0"/>
    <x v="3"/>
  </r>
  <r>
    <s v="22-12"/>
    <n v="2019"/>
    <n v="7"/>
    <n v="44672.12"/>
    <n v="4281"/>
    <n v="0"/>
    <d v="2019-03-24T00:00:00"/>
    <x v="25"/>
    <x v="11"/>
    <x v="2"/>
    <x v="1"/>
    <x v="3"/>
  </r>
  <r>
    <s v="21-6"/>
    <n v="2020"/>
    <n v="47"/>
    <n v="23348.65"/>
    <n v="4819"/>
    <n v="0"/>
    <d v="2020-12-27T00:00:00"/>
    <x v="19"/>
    <x v="7"/>
    <x v="1"/>
    <x v="1"/>
    <x v="15"/>
  </r>
  <r>
    <s v="21-15"/>
    <n v="2019"/>
    <n v="21"/>
    <n v="4718.16"/>
    <n v="67"/>
    <n v="0"/>
    <d v="2019-06-30T00:00:00"/>
    <x v="5"/>
    <x v="4"/>
    <x v="2"/>
    <x v="1"/>
    <x v="19"/>
  </r>
  <r>
    <s v="22-9"/>
    <n v="2020"/>
    <n v="12"/>
    <n v="289789.06"/>
    <n v="60088"/>
    <n v="0"/>
    <d v="2020-04-26T00:00:00"/>
    <x v="39"/>
    <x v="3"/>
    <x v="1"/>
    <x v="1"/>
    <x v="6"/>
  </r>
  <r>
    <s v="22-9"/>
    <n v="2020"/>
    <n v="38"/>
    <n v="308420.83"/>
    <n v="63451"/>
    <n v="0"/>
    <d v="2020-10-25T00:00:00"/>
    <x v="26"/>
    <x v="2"/>
    <x v="1"/>
    <x v="1"/>
    <x v="6"/>
  </r>
  <r>
    <s v="30-27"/>
    <n v="2020"/>
    <n v="8"/>
    <n v="0"/>
    <n v="0"/>
    <n v="0"/>
    <d v="2020-03-29T00:00:00"/>
    <x v="30"/>
    <x v="11"/>
    <x v="1"/>
    <x v="1"/>
    <x v="25"/>
  </r>
  <r>
    <s v="22-14"/>
    <n v="2018"/>
    <n v="20"/>
    <n v="0"/>
    <n v="0"/>
    <n v="0"/>
    <d v="2018-06-17T00:00:00"/>
    <x v="32"/>
    <x v="4"/>
    <x v="0"/>
    <x v="1"/>
    <x v="16"/>
  </r>
  <r>
    <s v="22-14"/>
    <n v="2018"/>
    <n v="30"/>
    <n v="0"/>
    <n v="0"/>
    <n v="0"/>
    <d v="2018-08-26T00:00:00"/>
    <x v="47"/>
    <x v="8"/>
    <x v="0"/>
    <x v="1"/>
    <x v="16"/>
  </r>
  <r>
    <s v="28-23"/>
    <n v="2018"/>
    <n v="6"/>
    <n v="11033.04"/>
    <n v="516"/>
    <n v="0"/>
    <d v="2018-03-11T00:00:00"/>
    <x v="41"/>
    <x v="11"/>
    <x v="0"/>
    <x v="1"/>
    <x v="22"/>
  </r>
  <r>
    <s v="21-5"/>
    <n v="2020"/>
    <n v="25"/>
    <n v="1178590.97"/>
    <n v="385034"/>
    <n v="0"/>
    <d v="2020-07-26T00:00:00"/>
    <x v="17"/>
    <x v="10"/>
    <x v="1"/>
    <x v="1"/>
    <x v="21"/>
  </r>
  <r>
    <s v="21-20"/>
    <n v="2020"/>
    <n v="12"/>
    <n v="24682442.329999998"/>
    <n v="3258020"/>
    <n v="0"/>
    <d v="2020-04-26T00:00:00"/>
    <x v="39"/>
    <x v="3"/>
    <x v="1"/>
    <x v="1"/>
    <x v="0"/>
  </r>
  <r>
    <s v="21-5"/>
    <n v="2019"/>
    <n v="48"/>
    <n v="770630.47"/>
    <n v="237833"/>
    <n v="0"/>
    <d v="2020-01-05T00:00:00"/>
    <x v="6"/>
    <x v="5"/>
    <x v="1"/>
    <x v="0"/>
    <x v="21"/>
  </r>
  <r>
    <s v="21-7"/>
    <n v="2018"/>
    <n v="12"/>
    <n v="2271959.71"/>
    <n v="519053"/>
    <n v="0"/>
    <d v="2018-04-22T00:00:00"/>
    <x v="35"/>
    <x v="3"/>
    <x v="0"/>
    <x v="1"/>
    <x v="18"/>
  </r>
  <r>
    <s v="21-7"/>
    <n v="2018"/>
    <n v="17"/>
    <n v="3270314.65"/>
    <n v="751363"/>
    <n v="0"/>
    <d v="2018-05-27T00:00:00"/>
    <x v="48"/>
    <x v="6"/>
    <x v="0"/>
    <x v="1"/>
    <x v="18"/>
  </r>
  <r>
    <s v="21-8"/>
    <n v="2020"/>
    <n v="4"/>
    <n v="2787846.17"/>
    <n v="887863"/>
    <n v="0"/>
    <d v="2020-03-01T00:00:00"/>
    <x v="36"/>
    <x v="0"/>
    <x v="1"/>
    <x v="1"/>
    <x v="9"/>
  </r>
  <r>
    <s v="21-6"/>
    <n v="2018"/>
    <n v="25"/>
    <n v="6678.77"/>
    <n v="1028"/>
    <n v="0"/>
    <d v="2018-07-22T00:00:00"/>
    <x v="37"/>
    <x v="10"/>
    <x v="0"/>
    <x v="1"/>
    <x v="15"/>
  </r>
  <r>
    <s v="21-2"/>
    <n v="2020"/>
    <n v="28"/>
    <n v="33923.730000000003"/>
    <n v="4014"/>
    <n v="0"/>
    <d v="2020-08-16T00:00:00"/>
    <x v="14"/>
    <x v="8"/>
    <x v="1"/>
    <x v="1"/>
    <x v="8"/>
  </r>
  <r>
    <s v="21-17"/>
    <n v="2020"/>
    <n v="31"/>
    <n v="-30"/>
    <n v="0"/>
    <n v="0"/>
    <d v="2020-09-06T00:00:00"/>
    <x v="9"/>
    <x v="1"/>
    <x v="1"/>
    <x v="1"/>
    <x v="24"/>
  </r>
  <r>
    <s v="22-9"/>
    <n v="2020"/>
    <n v="45"/>
    <n v="289326.03999999998"/>
    <n v="60798"/>
    <n v="0"/>
    <d v="2020-12-13T00:00:00"/>
    <x v="33"/>
    <x v="7"/>
    <x v="1"/>
    <x v="1"/>
    <x v="6"/>
  </r>
  <r>
    <s v="22-4"/>
    <n v="2020"/>
    <n v="19"/>
    <n v="0"/>
    <n v="0"/>
    <n v="0"/>
    <d v="2020-06-14T00:00:00"/>
    <x v="32"/>
    <x v="4"/>
    <x v="1"/>
    <x v="1"/>
    <x v="14"/>
  </r>
  <r>
    <s v="22-4"/>
    <n v="2019"/>
    <n v="45"/>
    <n v="9641.25"/>
    <n v="9"/>
    <n v="0"/>
    <d v="2019-12-15T00:00:00"/>
    <x v="33"/>
    <x v="7"/>
    <x v="2"/>
    <x v="1"/>
    <x v="14"/>
  </r>
  <r>
    <s v="28-9"/>
    <n v="2020"/>
    <n v="32"/>
    <n v="-89.96"/>
    <n v="-2"/>
    <n v="0"/>
    <d v="2020-09-13T00:00:00"/>
    <x v="50"/>
    <x v="1"/>
    <x v="1"/>
    <x v="1"/>
    <x v="16"/>
  </r>
  <r>
    <s v="21-18"/>
    <n v="2018"/>
    <n v="14"/>
    <n v="594.84"/>
    <n v="3"/>
    <n v="0"/>
    <d v="2018-05-06T00:00:00"/>
    <x v="13"/>
    <x v="3"/>
    <x v="0"/>
    <x v="1"/>
    <x v="4"/>
  </r>
  <r>
    <s v="21-3"/>
    <n v="2018"/>
    <n v="31"/>
    <n v="207300.11"/>
    <n v="51316"/>
    <n v="0"/>
    <d v="2018-09-02T00:00:00"/>
    <x v="49"/>
    <x v="8"/>
    <x v="0"/>
    <x v="1"/>
    <x v="5"/>
  </r>
  <r>
    <s v="21-5"/>
    <n v="2018"/>
    <n v="32"/>
    <n v="837220.27"/>
    <n v="264142"/>
    <n v="0"/>
    <d v="2018-09-09T00:00:00"/>
    <x v="9"/>
    <x v="1"/>
    <x v="0"/>
    <x v="1"/>
    <x v="21"/>
  </r>
  <r>
    <s v="21-5"/>
    <n v="2018"/>
    <n v="26"/>
    <n v="791941.55"/>
    <n v="255711"/>
    <n v="0"/>
    <d v="2018-07-29T00:00:00"/>
    <x v="17"/>
    <x v="10"/>
    <x v="0"/>
    <x v="1"/>
    <x v="21"/>
  </r>
  <r>
    <s v="21-8"/>
    <n v="2020"/>
    <n v="11"/>
    <n v="5520900.8600000003"/>
    <n v="1497781"/>
    <n v="0"/>
    <d v="2020-04-19T00:00:00"/>
    <x v="35"/>
    <x v="3"/>
    <x v="1"/>
    <x v="1"/>
    <x v="9"/>
  </r>
  <r>
    <s v="21-4"/>
    <n v="2019"/>
    <n v="30"/>
    <n v="22647.74"/>
    <n v="4778"/>
    <n v="0"/>
    <d v="2019-09-01T00:00:00"/>
    <x v="49"/>
    <x v="8"/>
    <x v="2"/>
    <x v="1"/>
    <x v="10"/>
  </r>
  <r>
    <s v="21-6"/>
    <n v="2019"/>
    <n v="44"/>
    <n v="5793.33"/>
    <n v="1156"/>
    <n v="0"/>
    <d v="2019-12-08T00:00:00"/>
    <x v="22"/>
    <x v="7"/>
    <x v="2"/>
    <x v="1"/>
    <x v="15"/>
  </r>
  <r>
    <s v="21-4"/>
    <n v="2020"/>
    <n v="26"/>
    <n v="36531.019999999997"/>
    <n v="7315"/>
    <n v="0"/>
    <d v="2020-08-02T00:00:00"/>
    <x v="44"/>
    <x v="10"/>
    <x v="1"/>
    <x v="1"/>
    <x v="10"/>
  </r>
  <r>
    <s v="21-2"/>
    <n v="2019"/>
    <n v="8"/>
    <n v="9589.25"/>
    <n v="760"/>
    <n v="0"/>
    <d v="2019-03-31T00:00:00"/>
    <x v="30"/>
    <x v="11"/>
    <x v="2"/>
    <x v="1"/>
    <x v="8"/>
  </r>
  <r>
    <s v="22-9"/>
    <n v="2018"/>
    <n v="31"/>
    <n v="22783.31"/>
    <n v="3731"/>
    <n v="0"/>
    <d v="2018-09-02T00:00:00"/>
    <x v="49"/>
    <x v="8"/>
    <x v="0"/>
    <x v="1"/>
    <x v="6"/>
  </r>
  <r>
    <s v="25-1"/>
    <n v="2018"/>
    <n v="25"/>
    <n v="374.95"/>
    <n v="5"/>
    <n v="0"/>
    <d v="2018-07-22T00:00:00"/>
    <x v="37"/>
    <x v="10"/>
    <x v="0"/>
    <x v="1"/>
    <x v="2"/>
  </r>
  <r>
    <s v="22-4"/>
    <n v="2021"/>
    <n v="1"/>
    <n v="0"/>
    <n v="0"/>
    <n v="427"/>
    <d v="2021-02-07T00:00:00"/>
    <x v="21"/>
    <x v="0"/>
    <x v="3"/>
    <x v="0"/>
    <x v="14"/>
  </r>
  <r>
    <s v="21-15"/>
    <n v="2020"/>
    <n v="50"/>
    <n v="8251.9"/>
    <n v="141"/>
    <n v="558"/>
    <d v="2021-01-17T00:00:00"/>
    <x v="7"/>
    <x v="5"/>
    <x v="3"/>
    <x v="0"/>
    <x v="19"/>
  </r>
  <r>
    <s v="21-20"/>
    <n v="2019"/>
    <n v="49"/>
    <n v="8011835.96"/>
    <n v="1123077"/>
    <n v="0"/>
    <d v="2020-01-12T00:00:00"/>
    <x v="11"/>
    <x v="5"/>
    <x v="1"/>
    <x v="0"/>
    <x v="0"/>
  </r>
  <r>
    <s v="21-20"/>
    <n v="2019"/>
    <n v="37"/>
    <n v="12727195.17"/>
    <n v="1677813"/>
    <n v="0"/>
    <d v="2019-10-20T00:00:00"/>
    <x v="40"/>
    <x v="2"/>
    <x v="2"/>
    <x v="1"/>
    <x v="0"/>
  </r>
  <r>
    <s v="21-7"/>
    <n v="2018"/>
    <n v="5"/>
    <n v="1263171.73"/>
    <n v="297995"/>
    <n v="0"/>
    <d v="2018-03-04T00:00:00"/>
    <x v="36"/>
    <x v="0"/>
    <x v="0"/>
    <x v="1"/>
    <x v="18"/>
  </r>
  <r>
    <s v="21-8"/>
    <n v="2018"/>
    <n v="12"/>
    <n v="3973317.65"/>
    <n v="1084926"/>
    <n v="0"/>
    <d v="2018-04-22T00:00:00"/>
    <x v="35"/>
    <x v="3"/>
    <x v="0"/>
    <x v="1"/>
    <x v="9"/>
  </r>
  <r>
    <s v="21-6"/>
    <n v="2020"/>
    <n v="44"/>
    <n v="58375.03"/>
    <n v="14653"/>
    <n v="0"/>
    <d v="2020-12-06T00:00:00"/>
    <x v="22"/>
    <x v="7"/>
    <x v="1"/>
    <x v="1"/>
    <x v="15"/>
  </r>
  <r>
    <s v="21-2"/>
    <n v="2020"/>
    <n v="14"/>
    <n v="37226.74"/>
    <n v="2420"/>
    <n v="0"/>
    <d v="2020-05-10T00:00:00"/>
    <x v="29"/>
    <x v="6"/>
    <x v="1"/>
    <x v="1"/>
    <x v="8"/>
  </r>
  <r>
    <s v="21-90"/>
    <n v="2018"/>
    <n v="36"/>
    <n v="490"/>
    <n v="4"/>
    <n v="0"/>
    <d v="2018-10-07T00:00:00"/>
    <x v="2"/>
    <x v="2"/>
    <x v="0"/>
    <x v="1"/>
    <x v="12"/>
  </r>
  <r>
    <s v="22-10"/>
    <n v="2018"/>
    <n v="6"/>
    <n v="8162.16"/>
    <n v="301"/>
    <n v="0"/>
    <d v="2018-03-11T00:00:00"/>
    <x v="41"/>
    <x v="11"/>
    <x v="0"/>
    <x v="1"/>
    <x v="17"/>
  </r>
  <r>
    <s v="21-15"/>
    <n v="2018"/>
    <n v="45"/>
    <n v="4027.87"/>
    <n v="64"/>
    <n v="0"/>
    <d v="2018-12-09T00:00:00"/>
    <x v="22"/>
    <x v="7"/>
    <x v="0"/>
    <x v="1"/>
    <x v="19"/>
  </r>
  <r>
    <s v="22-9"/>
    <n v="2018"/>
    <n v="41"/>
    <n v="42601.18"/>
    <n v="6698"/>
    <n v="0"/>
    <d v="2018-11-11T00:00:00"/>
    <x v="18"/>
    <x v="9"/>
    <x v="0"/>
    <x v="1"/>
    <x v="6"/>
  </r>
  <r>
    <s v="25-1"/>
    <n v="2018"/>
    <n v="19"/>
    <n v="2099.7199999999998"/>
    <n v="28"/>
    <n v="0"/>
    <d v="2018-06-10T00:00:00"/>
    <x v="8"/>
    <x v="4"/>
    <x v="0"/>
    <x v="1"/>
    <x v="2"/>
  </r>
  <r>
    <s v="22-4"/>
    <n v="2020"/>
    <n v="15"/>
    <n v="9641.25"/>
    <n v="9"/>
    <n v="0"/>
    <d v="2020-05-17T00:00:00"/>
    <x v="15"/>
    <x v="6"/>
    <x v="1"/>
    <x v="1"/>
    <x v="14"/>
  </r>
  <r>
    <s v="21-17"/>
    <n v="2018"/>
    <n v="15"/>
    <n v="-4.8"/>
    <n v="-4"/>
    <n v="0"/>
    <d v="2018-05-13T00:00:00"/>
    <x v="29"/>
    <x v="6"/>
    <x v="0"/>
    <x v="1"/>
    <x v="24"/>
  </r>
  <r>
    <s v="22-4"/>
    <n v="2018"/>
    <n v="34"/>
    <n v="8579.43"/>
    <n v="10"/>
    <n v="0"/>
    <d v="2018-09-23T00:00:00"/>
    <x v="51"/>
    <x v="1"/>
    <x v="0"/>
    <x v="1"/>
    <x v="14"/>
  </r>
  <r>
    <s v="21-20"/>
    <n v="2019"/>
    <n v="12"/>
    <n v="17862315.370000001"/>
    <n v="2283096"/>
    <n v="0"/>
    <d v="2019-04-28T00:00:00"/>
    <x v="39"/>
    <x v="3"/>
    <x v="2"/>
    <x v="1"/>
    <x v="0"/>
  </r>
  <r>
    <s v="21-3"/>
    <n v="2018"/>
    <n v="52"/>
    <n v="152713.31"/>
    <n v="48751"/>
    <n v="0"/>
    <d v="2019-01-27T00:00:00"/>
    <x v="23"/>
    <x v="5"/>
    <x v="2"/>
    <x v="0"/>
    <x v="5"/>
  </r>
  <r>
    <s v="21-13"/>
    <n v="2018"/>
    <n v="28"/>
    <n v="0"/>
    <n v="0"/>
    <n v="0"/>
    <d v="2018-08-12T00:00:00"/>
    <x v="43"/>
    <x v="8"/>
    <x v="0"/>
    <x v="1"/>
    <x v="7"/>
  </r>
  <r>
    <s v="22-10"/>
    <n v="2018"/>
    <n v="1"/>
    <n v="229.91"/>
    <n v="26"/>
    <n v="0"/>
    <d v="2018-02-04T00:00:00"/>
    <x v="28"/>
    <x v="5"/>
    <x v="0"/>
    <x v="0"/>
    <x v="17"/>
  </r>
  <r>
    <s v="22-10"/>
    <n v="2019"/>
    <n v="46"/>
    <n v="3601.53"/>
    <n v="115"/>
    <n v="0"/>
    <d v="2019-12-22T00:00:00"/>
    <x v="12"/>
    <x v="7"/>
    <x v="2"/>
    <x v="1"/>
    <x v="17"/>
  </r>
  <r>
    <s v="22-9"/>
    <n v="2018"/>
    <n v="36"/>
    <n v="30102.58"/>
    <n v="4696"/>
    <n v="0"/>
    <d v="2018-10-07T00:00:00"/>
    <x v="2"/>
    <x v="2"/>
    <x v="0"/>
    <x v="1"/>
    <x v="6"/>
  </r>
  <r>
    <s v="28-28"/>
    <n v="2018"/>
    <n v="17"/>
    <n v="3459.35"/>
    <n v="53"/>
    <n v="0"/>
    <d v="2018-05-27T00:00:00"/>
    <x v="48"/>
    <x v="6"/>
    <x v="0"/>
    <x v="1"/>
    <x v="11"/>
  </r>
  <r>
    <s v="27-31"/>
    <n v="2019"/>
    <n v="17"/>
    <n v="-97.89"/>
    <n v="-7"/>
    <n v="0"/>
    <d v="2019-06-02T00:00:00"/>
    <x v="10"/>
    <x v="6"/>
    <x v="2"/>
    <x v="1"/>
    <x v="13"/>
  </r>
  <r>
    <s v="21-8"/>
    <n v="2020"/>
    <n v="29"/>
    <n v="3441109.37"/>
    <n v="870915"/>
    <n v="0"/>
    <d v="2020-08-23T00:00:00"/>
    <x v="47"/>
    <x v="8"/>
    <x v="1"/>
    <x v="1"/>
    <x v="9"/>
  </r>
  <r>
    <s v="21-3"/>
    <n v="2020"/>
    <n v="46"/>
    <n v="371259.68"/>
    <n v="68265"/>
    <n v="0"/>
    <d v="2020-12-20T00:00:00"/>
    <x v="12"/>
    <x v="7"/>
    <x v="1"/>
    <x v="1"/>
    <x v="5"/>
  </r>
  <r>
    <s v="21-3"/>
    <n v="2017"/>
    <n v="50"/>
    <n v="162680.38"/>
    <n v="19812"/>
    <n v="0"/>
    <d v="2018-01-14T00:00:00"/>
    <x v="11"/>
    <x v="5"/>
    <x v="0"/>
    <x v="0"/>
    <x v="5"/>
  </r>
  <r>
    <s v="22-12"/>
    <n v="2019"/>
    <n v="51"/>
    <n v="34953.68"/>
    <n v="2862"/>
    <n v="0"/>
    <d v="2020-01-26T00:00:00"/>
    <x v="23"/>
    <x v="5"/>
    <x v="1"/>
    <x v="0"/>
    <x v="3"/>
  </r>
  <r>
    <s v="22-10"/>
    <n v="2017"/>
    <n v="49"/>
    <n v="2487.8000000000002"/>
    <n v="101"/>
    <n v="0"/>
    <d v="2018-01-07T00:00:00"/>
    <x v="6"/>
    <x v="5"/>
    <x v="0"/>
    <x v="0"/>
    <x v="17"/>
  </r>
  <r>
    <s v="28-23"/>
    <n v="2019"/>
    <n v="32"/>
    <n v="59272.74"/>
    <n v="7893"/>
    <n v="0"/>
    <d v="2019-09-15T00:00:00"/>
    <x v="50"/>
    <x v="1"/>
    <x v="2"/>
    <x v="1"/>
    <x v="22"/>
  </r>
  <r>
    <s v="28-23"/>
    <n v="2019"/>
    <n v="51"/>
    <n v="30322.97"/>
    <n v="3640"/>
    <n v="0"/>
    <d v="2020-01-26T00:00:00"/>
    <x v="23"/>
    <x v="5"/>
    <x v="1"/>
    <x v="0"/>
    <x v="22"/>
  </r>
  <r>
    <s v="21-6"/>
    <n v="2020"/>
    <n v="52"/>
    <n v="21781.15"/>
    <n v="3832"/>
    <n v="12053"/>
    <d v="2021-01-31T00:00:00"/>
    <x v="28"/>
    <x v="5"/>
    <x v="3"/>
    <x v="0"/>
    <x v="15"/>
  </r>
  <r>
    <s v="21-7"/>
    <n v="2019"/>
    <n v="31"/>
    <n v="2221905.34"/>
    <n v="558655"/>
    <n v="0"/>
    <d v="2019-09-08T00:00:00"/>
    <x v="9"/>
    <x v="1"/>
    <x v="2"/>
    <x v="1"/>
    <x v="18"/>
  </r>
  <r>
    <s v="21-3"/>
    <n v="2018"/>
    <n v="6"/>
    <n v="244795.91"/>
    <n v="26416"/>
    <n v="0"/>
    <d v="2018-03-11T00:00:00"/>
    <x v="41"/>
    <x v="11"/>
    <x v="0"/>
    <x v="1"/>
    <x v="5"/>
  </r>
  <r>
    <s v="21-1"/>
    <n v="2020"/>
    <n v="6"/>
    <n v="1543111.03"/>
    <n v="137438"/>
    <n v="0"/>
    <d v="2020-03-15T00:00:00"/>
    <x v="42"/>
    <x v="11"/>
    <x v="1"/>
    <x v="1"/>
    <x v="1"/>
  </r>
  <r>
    <s v="21-90"/>
    <n v="2020"/>
    <n v="28"/>
    <n v="57.75"/>
    <n v="2"/>
    <n v="0"/>
    <d v="2020-08-16T00:00:00"/>
    <x v="14"/>
    <x v="8"/>
    <x v="1"/>
    <x v="1"/>
    <x v="12"/>
  </r>
  <r>
    <s v="22-10"/>
    <n v="2019"/>
    <n v="44"/>
    <n v="2332.56"/>
    <n v="78"/>
    <n v="0"/>
    <d v="2019-12-08T00:00:00"/>
    <x v="22"/>
    <x v="7"/>
    <x v="2"/>
    <x v="1"/>
    <x v="17"/>
  </r>
  <r>
    <s v="28-23"/>
    <n v="2018"/>
    <n v="41"/>
    <n v="22200.93"/>
    <n v="1130"/>
    <n v="0"/>
    <d v="2018-11-11T00:00:00"/>
    <x v="18"/>
    <x v="9"/>
    <x v="0"/>
    <x v="1"/>
    <x v="22"/>
  </r>
  <r>
    <s v="25-1"/>
    <n v="2020"/>
    <n v="10"/>
    <n v="0"/>
    <n v="0"/>
    <n v="0"/>
    <d v="2020-04-12T00:00:00"/>
    <x v="24"/>
    <x v="3"/>
    <x v="1"/>
    <x v="1"/>
    <x v="2"/>
  </r>
  <r>
    <s v="28-26"/>
    <n v="2020"/>
    <n v="34"/>
    <n v="0"/>
    <n v="0"/>
    <n v="0"/>
    <d v="2020-09-27T00:00:00"/>
    <x v="1"/>
    <x v="1"/>
    <x v="1"/>
    <x v="1"/>
    <x v="20"/>
  </r>
  <r>
    <s v="22-4"/>
    <n v="2018"/>
    <n v="23"/>
    <n v="450"/>
    <n v="2"/>
    <n v="0"/>
    <d v="2018-07-08T00:00:00"/>
    <x v="27"/>
    <x v="10"/>
    <x v="0"/>
    <x v="1"/>
    <x v="14"/>
  </r>
  <r>
    <s v="27-31"/>
    <n v="2019"/>
    <n v="6"/>
    <n v="-185.97"/>
    <n v="-11"/>
    <n v="0"/>
    <d v="2019-03-17T00:00:00"/>
    <x v="42"/>
    <x v="11"/>
    <x v="2"/>
    <x v="1"/>
    <x v="13"/>
  </r>
  <r>
    <s v="21-5"/>
    <n v="2020"/>
    <n v="48"/>
    <n v="1160493.83"/>
    <n v="318387"/>
    <n v="0"/>
    <d v="2021-01-03T00:00:00"/>
    <x v="6"/>
    <x v="5"/>
    <x v="3"/>
    <x v="0"/>
    <x v="21"/>
  </r>
  <r>
    <s v="21-8"/>
    <n v="2019"/>
    <n v="21"/>
    <n v="3514198.3"/>
    <n v="967183"/>
    <n v="0"/>
    <d v="2019-06-30T00:00:00"/>
    <x v="5"/>
    <x v="4"/>
    <x v="2"/>
    <x v="1"/>
    <x v="9"/>
  </r>
  <r>
    <s v="21-7"/>
    <n v="2019"/>
    <n v="15"/>
    <n v="3009581.12"/>
    <n v="701011"/>
    <n v="0"/>
    <d v="2019-05-19T00:00:00"/>
    <x v="15"/>
    <x v="6"/>
    <x v="2"/>
    <x v="1"/>
    <x v="18"/>
  </r>
  <r>
    <s v="21-13"/>
    <n v="2018"/>
    <n v="51"/>
    <n v="0"/>
    <n v="0"/>
    <n v="0"/>
    <d v="2019-01-20T00:00:00"/>
    <x v="7"/>
    <x v="5"/>
    <x v="2"/>
    <x v="0"/>
    <x v="7"/>
  </r>
  <r>
    <s v="21-90"/>
    <n v="2018"/>
    <n v="11"/>
    <n v="972.9"/>
    <n v="283"/>
    <n v="0"/>
    <d v="2018-04-15T00:00:00"/>
    <x v="24"/>
    <x v="3"/>
    <x v="0"/>
    <x v="1"/>
    <x v="12"/>
  </r>
  <r>
    <s v="22-12"/>
    <n v="2020"/>
    <n v="35"/>
    <n v="42742.04"/>
    <n v="3521"/>
    <n v="0"/>
    <d v="2020-10-04T00:00:00"/>
    <x v="2"/>
    <x v="2"/>
    <x v="1"/>
    <x v="1"/>
    <x v="3"/>
  </r>
  <r>
    <s v="22-12"/>
    <n v="2019"/>
    <n v="37"/>
    <n v="38278.410000000003"/>
    <n v="3350"/>
    <n v="0"/>
    <d v="2019-10-20T00:00:00"/>
    <x v="40"/>
    <x v="2"/>
    <x v="2"/>
    <x v="1"/>
    <x v="3"/>
  </r>
  <r>
    <s v="22-10"/>
    <n v="2020"/>
    <n v="44"/>
    <n v="4257.68"/>
    <n v="146"/>
    <n v="0"/>
    <d v="2020-12-06T00:00:00"/>
    <x v="22"/>
    <x v="7"/>
    <x v="1"/>
    <x v="1"/>
    <x v="17"/>
  </r>
  <r>
    <s v="22-9"/>
    <n v="2018"/>
    <n v="39"/>
    <n v="46819.93"/>
    <n v="7811"/>
    <n v="0"/>
    <d v="2018-10-28T00:00:00"/>
    <x v="26"/>
    <x v="2"/>
    <x v="0"/>
    <x v="1"/>
    <x v="6"/>
  </r>
  <r>
    <s v="28-23"/>
    <n v="2018"/>
    <n v="30"/>
    <n v="34051.730000000003"/>
    <n v="1831"/>
    <n v="0"/>
    <d v="2018-08-26T00:00:00"/>
    <x v="47"/>
    <x v="8"/>
    <x v="0"/>
    <x v="1"/>
    <x v="22"/>
  </r>
  <r>
    <s v="28-23"/>
    <n v="2018"/>
    <n v="28"/>
    <n v="34416.14"/>
    <n v="1842"/>
    <n v="0"/>
    <d v="2018-08-12T00:00:00"/>
    <x v="43"/>
    <x v="8"/>
    <x v="0"/>
    <x v="1"/>
    <x v="22"/>
  </r>
  <r>
    <s v="28-28"/>
    <n v="2018"/>
    <n v="12"/>
    <n v="2307.4899999999998"/>
    <n v="44"/>
    <n v="0"/>
    <d v="2018-04-22T00:00:00"/>
    <x v="35"/>
    <x v="3"/>
    <x v="0"/>
    <x v="1"/>
    <x v="11"/>
  </r>
  <r>
    <s v="28-26"/>
    <n v="2020"/>
    <n v="33"/>
    <n v="132"/>
    <n v="4"/>
    <n v="0"/>
    <d v="2020-09-20T00:00:00"/>
    <x v="51"/>
    <x v="1"/>
    <x v="1"/>
    <x v="1"/>
    <x v="20"/>
  </r>
  <r>
    <s v="27-31"/>
    <n v="2017"/>
    <n v="50"/>
    <n v="289834.55"/>
    <n v="16208"/>
    <n v="0"/>
    <d v="2018-01-14T00:00:00"/>
    <x v="11"/>
    <x v="5"/>
    <x v="0"/>
    <x v="0"/>
    <x v="13"/>
  </r>
  <r>
    <s v="21-20"/>
    <n v="2018"/>
    <n v="5"/>
    <n v="11237228.109999999"/>
    <n v="1397191"/>
    <n v="0"/>
    <d v="2018-03-04T00:00:00"/>
    <x v="36"/>
    <x v="0"/>
    <x v="0"/>
    <x v="1"/>
    <x v="0"/>
  </r>
  <r>
    <s v="21-5"/>
    <n v="2017"/>
    <n v="50"/>
    <n v="731379.05"/>
    <n v="250665"/>
    <n v="0"/>
    <d v="2018-01-14T00:00:00"/>
    <x v="11"/>
    <x v="5"/>
    <x v="0"/>
    <x v="0"/>
    <x v="21"/>
  </r>
  <r>
    <s v="21-5"/>
    <n v="2020"/>
    <n v="11"/>
    <n v="1205356.05"/>
    <n v="374056"/>
    <n v="0"/>
    <d v="2020-04-19T00:00:00"/>
    <x v="35"/>
    <x v="3"/>
    <x v="1"/>
    <x v="1"/>
    <x v="21"/>
  </r>
  <r>
    <s v="21-1"/>
    <n v="2020"/>
    <n v="9"/>
    <n v="1487473.95"/>
    <n v="133808"/>
    <n v="0"/>
    <d v="2020-04-05T00:00:00"/>
    <x v="3"/>
    <x v="3"/>
    <x v="1"/>
    <x v="1"/>
    <x v="1"/>
  </r>
  <r>
    <s v="21-1"/>
    <n v="2020"/>
    <n v="36"/>
    <n v="2200644.66"/>
    <n v="168430"/>
    <n v="0"/>
    <d v="2020-10-11T00:00:00"/>
    <x v="38"/>
    <x v="2"/>
    <x v="1"/>
    <x v="1"/>
    <x v="1"/>
  </r>
  <r>
    <s v="21-2"/>
    <n v="2018"/>
    <n v="22"/>
    <n v="12314.44"/>
    <n v="742"/>
    <n v="0"/>
    <d v="2018-07-01T00:00:00"/>
    <x v="5"/>
    <x v="4"/>
    <x v="0"/>
    <x v="1"/>
    <x v="8"/>
  </r>
  <r>
    <s v="21-2"/>
    <n v="2017"/>
    <n v="52"/>
    <n v="5600.98"/>
    <n v="457"/>
    <n v="0"/>
    <d v="2018-01-28T00:00:00"/>
    <x v="23"/>
    <x v="5"/>
    <x v="0"/>
    <x v="0"/>
    <x v="8"/>
  </r>
  <r>
    <s v="21-90"/>
    <n v="2018"/>
    <n v="34"/>
    <n v="595"/>
    <n v="3"/>
    <n v="0"/>
    <d v="2018-09-23T00:00:00"/>
    <x v="51"/>
    <x v="1"/>
    <x v="0"/>
    <x v="1"/>
    <x v="12"/>
  </r>
  <r>
    <s v="22-9"/>
    <n v="2018"/>
    <n v="22"/>
    <n v="29862.07"/>
    <n v="4855"/>
    <n v="0"/>
    <d v="2018-07-01T00:00:00"/>
    <x v="5"/>
    <x v="4"/>
    <x v="0"/>
    <x v="1"/>
    <x v="6"/>
  </r>
  <r>
    <s v="28-23"/>
    <n v="2019"/>
    <n v="20"/>
    <n v="107233.06"/>
    <n v="11145"/>
    <n v="0"/>
    <d v="2019-06-23T00:00:00"/>
    <x v="31"/>
    <x v="4"/>
    <x v="2"/>
    <x v="1"/>
    <x v="22"/>
  </r>
  <r>
    <s v="22-4"/>
    <n v="2020"/>
    <n v="16"/>
    <n v="0"/>
    <n v="0"/>
    <n v="0"/>
    <d v="2020-05-24T00:00:00"/>
    <x v="48"/>
    <x v="6"/>
    <x v="1"/>
    <x v="1"/>
    <x v="14"/>
  </r>
  <r>
    <s v="21-6"/>
    <n v="2021"/>
    <n v="2"/>
    <n v="31291.85"/>
    <n v="5786"/>
    <n v="18484"/>
    <d v="2021-02-14T00:00:00"/>
    <x v="0"/>
    <x v="0"/>
    <x v="3"/>
    <x v="0"/>
    <x v="15"/>
  </r>
  <r>
    <s v="27-31"/>
    <n v="2020"/>
    <n v="52"/>
    <n v="0"/>
    <n v="0"/>
    <n v="2"/>
    <d v="2021-01-31T00:00:00"/>
    <x v="28"/>
    <x v="5"/>
    <x v="3"/>
    <x v="0"/>
    <x v="13"/>
  </r>
  <r>
    <s v="27-31"/>
    <n v="2021"/>
    <n v="2"/>
    <n v="0"/>
    <n v="0"/>
    <n v="2"/>
    <d v="2021-02-14T00:00:00"/>
    <x v="0"/>
    <x v="0"/>
    <x v="3"/>
    <x v="0"/>
    <x v="13"/>
  </r>
  <r>
    <s v="21-17"/>
    <n v="2020"/>
    <n v="49"/>
    <n v="2917.76"/>
    <n v="538"/>
    <n v="0"/>
    <d v="2021-01-10T00:00:00"/>
    <x v="11"/>
    <x v="5"/>
    <x v="3"/>
    <x v="0"/>
    <x v="24"/>
  </r>
  <r>
    <s v="21-3"/>
    <n v="2020"/>
    <n v="35"/>
    <n v="363566.1"/>
    <n v="74095"/>
    <n v="0"/>
    <d v="2020-10-04T00:00:00"/>
    <x v="2"/>
    <x v="2"/>
    <x v="1"/>
    <x v="1"/>
    <x v="5"/>
  </r>
  <r>
    <s v="21-3"/>
    <n v="2020"/>
    <n v="29"/>
    <n v="315662.64"/>
    <n v="80146"/>
    <n v="0"/>
    <d v="2020-08-23T00:00:00"/>
    <x v="47"/>
    <x v="8"/>
    <x v="1"/>
    <x v="1"/>
    <x v="5"/>
  </r>
  <r>
    <s v="21-1"/>
    <n v="2019"/>
    <n v="17"/>
    <n v="1415951.3600000001"/>
    <n v="122485"/>
    <n v="0"/>
    <d v="2019-06-02T00:00:00"/>
    <x v="10"/>
    <x v="6"/>
    <x v="2"/>
    <x v="1"/>
    <x v="1"/>
  </r>
  <r>
    <s v="21-6"/>
    <n v="2019"/>
    <n v="43"/>
    <n v="5071.88"/>
    <n v="1045"/>
    <n v="0"/>
    <d v="2019-12-01T00:00:00"/>
    <x v="46"/>
    <x v="9"/>
    <x v="2"/>
    <x v="1"/>
    <x v="15"/>
  </r>
  <r>
    <s v="21-2"/>
    <n v="2020"/>
    <n v="23"/>
    <n v="25453.15"/>
    <n v="1335"/>
    <n v="0"/>
    <d v="2020-07-12T00:00:00"/>
    <x v="20"/>
    <x v="10"/>
    <x v="1"/>
    <x v="1"/>
    <x v="8"/>
  </r>
  <r>
    <s v="21-2"/>
    <n v="2018"/>
    <n v="44"/>
    <n v="8759.0400000000009"/>
    <n v="369"/>
    <n v="0"/>
    <d v="2018-12-02T00:00:00"/>
    <x v="46"/>
    <x v="9"/>
    <x v="0"/>
    <x v="1"/>
    <x v="8"/>
  </r>
  <r>
    <s v="21-2"/>
    <n v="2018"/>
    <n v="2"/>
    <n v="15509.55"/>
    <n v="896"/>
    <n v="0"/>
    <d v="2018-02-11T00:00:00"/>
    <x v="21"/>
    <x v="0"/>
    <x v="0"/>
    <x v="0"/>
    <x v="8"/>
  </r>
  <r>
    <s v="21-17"/>
    <n v="2019"/>
    <n v="47"/>
    <n v="161.91999999999999"/>
    <n v="16"/>
    <n v="0"/>
    <d v="2019-12-29T00:00:00"/>
    <x v="19"/>
    <x v="7"/>
    <x v="2"/>
    <x v="1"/>
    <x v="24"/>
  </r>
  <r>
    <s v="21-15"/>
    <n v="2020"/>
    <n v="32"/>
    <n v="6132.31"/>
    <n v="85"/>
    <n v="0"/>
    <d v="2020-09-13T00:00:00"/>
    <x v="50"/>
    <x v="1"/>
    <x v="1"/>
    <x v="1"/>
    <x v="19"/>
  </r>
  <r>
    <s v="30-27"/>
    <n v="2020"/>
    <n v="9"/>
    <n v="0"/>
    <n v="0"/>
    <n v="0"/>
    <d v="2020-04-05T00:00:00"/>
    <x v="3"/>
    <x v="3"/>
    <x v="1"/>
    <x v="1"/>
    <x v="25"/>
  </r>
  <r>
    <s v="21-18"/>
    <n v="2019"/>
    <n v="36"/>
    <n v="212.34"/>
    <n v="2"/>
    <n v="0"/>
    <d v="2019-10-13T00:00:00"/>
    <x v="38"/>
    <x v="2"/>
    <x v="2"/>
    <x v="1"/>
    <x v="4"/>
  </r>
  <r>
    <s v="21-7"/>
    <n v="2020"/>
    <n v="26"/>
    <n v="2945403.08"/>
    <n v="615685"/>
    <n v="0"/>
    <d v="2020-08-02T00:00:00"/>
    <x v="44"/>
    <x v="10"/>
    <x v="1"/>
    <x v="1"/>
    <x v="18"/>
  </r>
  <r>
    <s v="21-7"/>
    <n v="2018"/>
    <n v="3"/>
    <n v="1014822.79"/>
    <n v="237049"/>
    <n v="0"/>
    <d v="2018-02-18T00:00:00"/>
    <x v="0"/>
    <x v="0"/>
    <x v="0"/>
    <x v="0"/>
    <x v="18"/>
  </r>
  <r>
    <s v="21-1"/>
    <n v="2018"/>
    <n v="42"/>
    <n v="1476013.49"/>
    <n v="122609"/>
    <n v="0"/>
    <d v="2018-11-18T00:00:00"/>
    <x v="16"/>
    <x v="9"/>
    <x v="0"/>
    <x v="1"/>
    <x v="1"/>
  </r>
  <r>
    <s v="21-4"/>
    <n v="2019"/>
    <n v="7"/>
    <n v="15492.96"/>
    <n v="4842"/>
    <n v="0"/>
    <d v="2019-03-24T00:00:00"/>
    <x v="25"/>
    <x v="11"/>
    <x v="2"/>
    <x v="1"/>
    <x v="10"/>
  </r>
  <r>
    <s v="21-4"/>
    <n v="2018"/>
    <n v="31"/>
    <n v="13140.25"/>
    <n v="4506"/>
    <n v="0"/>
    <d v="2018-09-02T00:00:00"/>
    <x v="49"/>
    <x v="8"/>
    <x v="0"/>
    <x v="1"/>
    <x v="10"/>
  </r>
  <r>
    <s v="21-4"/>
    <n v="2018"/>
    <n v="2"/>
    <n v="14000.99"/>
    <n v="3994"/>
    <n v="0"/>
    <d v="2018-02-11T00:00:00"/>
    <x v="21"/>
    <x v="0"/>
    <x v="0"/>
    <x v="0"/>
    <x v="10"/>
  </r>
  <r>
    <s v="21-90"/>
    <n v="2018"/>
    <n v="39"/>
    <n v="300.01"/>
    <n v="3"/>
    <n v="0"/>
    <d v="2018-10-28T00:00:00"/>
    <x v="26"/>
    <x v="2"/>
    <x v="0"/>
    <x v="1"/>
    <x v="12"/>
  </r>
  <r>
    <s v="21-90"/>
    <n v="2019"/>
    <n v="19"/>
    <n v="269.89999999999998"/>
    <n v="5"/>
    <n v="0"/>
    <d v="2019-06-16T00:00:00"/>
    <x v="32"/>
    <x v="4"/>
    <x v="2"/>
    <x v="1"/>
    <x v="12"/>
  </r>
  <r>
    <s v="21-17"/>
    <n v="2019"/>
    <n v="44"/>
    <n v="175.8"/>
    <n v="20"/>
    <n v="0"/>
    <d v="2019-12-08T00:00:00"/>
    <x v="22"/>
    <x v="7"/>
    <x v="2"/>
    <x v="1"/>
    <x v="24"/>
  </r>
  <r>
    <s v="28-28"/>
    <n v="2018"/>
    <n v="5"/>
    <n v="1210.0999999999999"/>
    <n v="20"/>
    <n v="0"/>
    <d v="2018-03-04T00:00:00"/>
    <x v="36"/>
    <x v="0"/>
    <x v="0"/>
    <x v="1"/>
    <x v="11"/>
  </r>
  <r>
    <s v="28-26"/>
    <n v="2019"/>
    <n v="24"/>
    <n v="116684.3"/>
    <n v="1231"/>
    <n v="0"/>
    <d v="2019-07-21T00:00:00"/>
    <x v="37"/>
    <x v="10"/>
    <x v="2"/>
    <x v="1"/>
    <x v="20"/>
  </r>
  <r>
    <s v="22-4"/>
    <n v="2018"/>
    <n v="21"/>
    <n v="225"/>
    <n v="1"/>
    <n v="0"/>
    <d v="2018-06-24T00:00:00"/>
    <x v="31"/>
    <x v="4"/>
    <x v="0"/>
    <x v="1"/>
    <x v="14"/>
  </r>
  <r>
    <s v="21-20"/>
    <n v="2019"/>
    <n v="22"/>
    <n v="16213231.710000001"/>
    <n v="2135059"/>
    <n v="0"/>
    <d v="2019-07-07T00:00:00"/>
    <x v="27"/>
    <x v="10"/>
    <x v="2"/>
    <x v="1"/>
    <x v="0"/>
  </r>
  <r>
    <s v="21-7"/>
    <n v="2020"/>
    <n v="30"/>
    <n v="2621783.65"/>
    <n v="557871"/>
    <n v="0"/>
    <d v="2020-08-30T00:00:00"/>
    <x v="49"/>
    <x v="8"/>
    <x v="1"/>
    <x v="1"/>
    <x v="18"/>
  </r>
  <r>
    <s v="21-7"/>
    <n v="2019"/>
    <n v="13"/>
    <n v="2665594.7400000002"/>
    <n v="620417"/>
    <n v="0"/>
    <d v="2019-05-05T00:00:00"/>
    <x v="13"/>
    <x v="3"/>
    <x v="2"/>
    <x v="1"/>
    <x v="18"/>
  </r>
  <r>
    <s v="21-5"/>
    <n v="2019"/>
    <n v="16"/>
    <n v="865909.56"/>
    <n v="280170"/>
    <n v="0"/>
    <d v="2019-05-26T00:00:00"/>
    <x v="48"/>
    <x v="6"/>
    <x v="2"/>
    <x v="1"/>
    <x v="21"/>
  </r>
  <r>
    <s v="21-3"/>
    <n v="2019"/>
    <n v="49"/>
    <n v="147259.93"/>
    <n v="53307"/>
    <n v="0"/>
    <d v="2020-01-12T00:00:00"/>
    <x v="11"/>
    <x v="5"/>
    <x v="1"/>
    <x v="0"/>
    <x v="5"/>
  </r>
  <r>
    <s v="21-2"/>
    <n v="2020"/>
    <n v="21"/>
    <n v="27808.58"/>
    <n v="1652"/>
    <n v="0"/>
    <d v="2020-06-28T00:00:00"/>
    <x v="5"/>
    <x v="4"/>
    <x v="1"/>
    <x v="1"/>
    <x v="8"/>
  </r>
  <r>
    <s v="21-90"/>
    <n v="2019"/>
    <n v="11"/>
    <n v="401.19"/>
    <n v="4"/>
    <n v="0"/>
    <d v="2019-04-21T00:00:00"/>
    <x v="35"/>
    <x v="3"/>
    <x v="2"/>
    <x v="1"/>
    <x v="12"/>
  </r>
  <r>
    <s v="21-90"/>
    <n v="2020"/>
    <n v="21"/>
    <n v="530.41999999999996"/>
    <n v="10"/>
    <n v="0"/>
    <d v="2020-06-28T00:00:00"/>
    <x v="5"/>
    <x v="4"/>
    <x v="1"/>
    <x v="1"/>
    <x v="12"/>
  </r>
  <r>
    <s v="22-10"/>
    <n v="2018"/>
    <n v="28"/>
    <n v="2712.92"/>
    <n v="123"/>
    <n v="0"/>
    <d v="2018-08-12T00:00:00"/>
    <x v="43"/>
    <x v="8"/>
    <x v="0"/>
    <x v="1"/>
    <x v="17"/>
  </r>
  <r>
    <s v="22-12"/>
    <n v="2018"/>
    <n v="17"/>
    <n v="55865.68"/>
    <n v="5387"/>
    <n v="0"/>
    <d v="2018-05-27T00:00:00"/>
    <x v="48"/>
    <x v="6"/>
    <x v="0"/>
    <x v="1"/>
    <x v="3"/>
  </r>
  <r>
    <s v="21-15"/>
    <n v="2019"/>
    <n v="4"/>
    <n v="5027.91"/>
    <n v="69"/>
    <n v="0"/>
    <d v="2019-03-03T00:00:00"/>
    <x v="36"/>
    <x v="0"/>
    <x v="2"/>
    <x v="1"/>
    <x v="19"/>
  </r>
  <r>
    <s v="22-4"/>
    <n v="2019"/>
    <n v="5"/>
    <n v="16050"/>
    <n v="15"/>
    <n v="0"/>
    <d v="2019-03-10T00:00:00"/>
    <x v="41"/>
    <x v="11"/>
    <x v="2"/>
    <x v="1"/>
    <x v="14"/>
  </r>
  <r>
    <s v="21-13"/>
    <n v="2018"/>
    <n v="9"/>
    <n v="-29.95"/>
    <n v="0"/>
    <n v="0"/>
    <d v="2018-04-01T00:00:00"/>
    <x v="30"/>
    <x v="11"/>
    <x v="0"/>
    <x v="1"/>
    <x v="7"/>
  </r>
  <r>
    <s v="22-4"/>
    <n v="2020"/>
    <n v="34"/>
    <n v="0"/>
    <n v="0"/>
    <n v="0"/>
    <d v="2020-09-27T00:00:00"/>
    <x v="1"/>
    <x v="1"/>
    <x v="1"/>
    <x v="1"/>
    <x v="14"/>
  </r>
  <r>
    <s v="21-6"/>
    <n v="2021"/>
    <n v="1"/>
    <n v="22843.02"/>
    <n v="3713"/>
    <n v="12980"/>
    <d v="2021-02-07T00:00:00"/>
    <x v="21"/>
    <x v="0"/>
    <x v="3"/>
    <x v="0"/>
    <x v="15"/>
  </r>
  <r>
    <s v="27-31"/>
    <n v="2019"/>
    <n v="20"/>
    <n v="10.199999999999999"/>
    <n v="0"/>
    <n v="0"/>
    <d v="2019-06-23T00:00:00"/>
    <x v="31"/>
    <x v="4"/>
    <x v="2"/>
    <x v="1"/>
    <x v="13"/>
  </r>
  <r>
    <s v="21-7"/>
    <n v="2018"/>
    <n v="52"/>
    <n v="917072.1"/>
    <n v="214774"/>
    <n v="0"/>
    <d v="2019-01-27T00:00:00"/>
    <x v="23"/>
    <x v="5"/>
    <x v="2"/>
    <x v="0"/>
    <x v="18"/>
  </r>
  <r>
    <s v="21-7"/>
    <n v="2019"/>
    <n v="30"/>
    <n v="2369481.0299999998"/>
    <n v="574450"/>
    <n v="0"/>
    <d v="2019-09-01T00:00:00"/>
    <x v="49"/>
    <x v="8"/>
    <x v="2"/>
    <x v="1"/>
    <x v="18"/>
  </r>
  <r>
    <s v="21-5"/>
    <n v="2017"/>
    <n v="52"/>
    <n v="763970.33"/>
    <n v="258468"/>
    <n v="0"/>
    <d v="2018-01-28T00:00:00"/>
    <x v="23"/>
    <x v="5"/>
    <x v="0"/>
    <x v="0"/>
    <x v="21"/>
  </r>
  <r>
    <s v="21-5"/>
    <n v="2020"/>
    <n v="20"/>
    <n v="1190653.57"/>
    <n v="406367"/>
    <n v="0"/>
    <d v="2020-06-21T00:00:00"/>
    <x v="31"/>
    <x v="4"/>
    <x v="1"/>
    <x v="1"/>
    <x v="21"/>
  </r>
  <r>
    <s v="21-5"/>
    <n v="2019"/>
    <n v="3"/>
    <n v="767899.34"/>
    <n v="250278"/>
    <n v="0"/>
    <d v="2019-02-24T00:00:00"/>
    <x v="34"/>
    <x v="0"/>
    <x v="2"/>
    <x v="1"/>
    <x v="21"/>
  </r>
  <r>
    <s v="21-5"/>
    <n v="2018"/>
    <n v="20"/>
    <n v="782730.08"/>
    <n v="269399"/>
    <n v="0"/>
    <d v="2018-06-17T00:00:00"/>
    <x v="32"/>
    <x v="4"/>
    <x v="0"/>
    <x v="1"/>
    <x v="21"/>
  </r>
  <r>
    <s v="21-1"/>
    <n v="2019"/>
    <n v="25"/>
    <n v="1368551.09"/>
    <n v="118304"/>
    <n v="0"/>
    <d v="2019-07-28T00:00:00"/>
    <x v="17"/>
    <x v="10"/>
    <x v="2"/>
    <x v="1"/>
    <x v="1"/>
  </r>
  <r>
    <s v="21-1"/>
    <n v="2018"/>
    <n v="31"/>
    <n v="1391173.17"/>
    <n v="114865"/>
    <n v="0"/>
    <d v="2018-09-02T00:00:00"/>
    <x v="49"/>
    <x v="8"/>
    <x v="0"/>
    <x v="1"/>
    <x v="1"/>
  </r>
  <r>
    <s v="21-6"/>
    <n v="2020"/>
    <n v="28"/>
    <n v="42849.98"/>
    <n v="10001"/>
    <n v="0"/>
    <d v="2020-08-16T00:00:00"/>
    <x v="14"/>
    <x v="8"/>
    <x v="1"/>
    <x v="1"/>
    <x v="15"/>
  </r>
  <r>
    <s v="22-12"/>
    <n v="2020"/>
    <n v="20"/>
    <n v="36677.050000000003"/>
    <n v="2971"/>
    <n v="0"/>
    <d v="2020-06-21T00:00:00"/>
    <x v="31"/>
    <x v="4"/>
    <x v="1"/>
    <x v="1"/>
    <x v="3"/>
  </r>
  <r>
    <s v="22-10"/>
    <n v="2019"/>
    <n v="40"/>
    <n v="2399.19"/>
    <n v="44"/>
    <n v="0"/>
    <d v="2019-11-10T00:00:00"/>
    <x v="18"/>
    <x v="9"/>
    <x v="2"/>
    <x v="1"/>
    <x v="17"/>
  </r>
  <r>
    <s v="22-10"/>
    <n v="2020"/>
    <n v="15"/>
    <n v="1521.98"/>
    <n v="47"/>
    <n v="0"/>
    <d v="2020-05-17T00:00:00"/>
    <x v="15"/>
    <x v="6"/>
    <x v="1"/>
    <x v="1"/>
    <x v="17"/>
  </r>
  <r>
    <s v="21-17"/>
    <n v="2018"/>
    <n v="16"/>
    <n v="0"/>
    <n v="0"/>
    <n v="0"/>
    <d v="2018-05-20T00:00:00"/>
    <x v="15"/>
    <x v="6"/>
    <x v="0"/>
    <x v="1"/>
    <x v="24"/>
  </r>
  <r>
    <s v="28-26"/>
    <n v="2020"/>
    <n v="18"/>
    <n v="431.7"/>
    <n v="13"/>
    <n v="0"/>
    <d v="2020-06-07T00:00:00"/>
    <x v="8"/>
    <x v="4"/>
    <x v="1"/>
    <x v="1"/>
    <x v="20"/>
  </r>
  <r>
    <s v="21-8"/>
    <n v="2018"/>
    <n v="10"/>
    <n v="3605476.61"/>
    <n v="1053353"/>
    <n v="0"/>
    <d v="2018-04-08T00:00:00"/>
    <x v="3"/>
    <x v="3"/>
    <x v="0"/>
    <x v="1"/>
    <x v="9"/>
  </r>
  <r>
    <s v="21-1"/>
    <n v="2020"/>
    <n v="33"/>
    <n v="2191589.3199999998"/>
    <n v="165303"/>
    <n v="0"/>
    <d v="2020-09-20T00:00:00"/>
    <x v="51"/>
    <x v="1"/>
    <x v="1"/>
    <x v="1"/>
    <x v="1"/>
  </r>
  <r>
    <s v="21-90"/>
    <n v="2020"/>
    <n v="26"/>
    <n v="-2902.44"/>
    <n v="-46"/>
    <n v="0"/>
    <d v="2020-08-02T00:00:00"/>
    <x v="44"/>
    <x v="10"/>
    <x v="1"/>
    <x v="1"/>
    <x v="12"/>
  </r>
  <r>
    <s v="22-12"/>
    <n v="2019"/>
    <n v="16"/>
    <n v="41411.699999999997"/>
    <n v="3832"/>
    <n v="0"/>
    <d v="2019-05-26T00:00:00"/>
    <x v="48"/>
    <x v="6"/>
    <x v="2"/>
    <x v="1"/>
    <x v="3"/>
  </r>
  <r>
    <s v="22-9"/>
    <n v="2018"/>
    <n v="26"/>
    <n v="34259.5"/>
    <n v="5559"/>
    <n v="0"/>
    <d v="2018-07-29T00:00:00"/>
    <x v="17"/>
    <x v="10"/>
    <x v="0"/>
    <x v="1"/>
    <x v="6"/>
  </r>
  <r>
    <s v="22-9"/>
    <n v="2018"/>
    <n v="52"/>
    <n v="61790.36"/>
    <n v="8830"/>
    <n v="0"/>
    <d v="2019-01-27T00:00:00"/>
    <x v="23"/>
    <x v="5"/>
    <x v="2"/>
    <x v="0"/>
    <x v="6"/>
  </r>
  <r>
    <s v="22-4"/>
    <n v="2018"/>
    <n v="48"/>
    <n v="6877.5"/>
    <n v="8"/>
    <n v="0"/>
    <d v="2018-12-30T00:00:00"/>
    <x v="19"/>
    <x v="7"/>
    <x v="0"/>
    <x v="1"/>
    <x v="14"/>
  </r>
  <r>
    <s v="22-4"/>
    <n v="2019"/>
    <n v="44"/>
    <n v="6427.5"/>
    <n v="6"/>
    <n v="0"/>
    <d v="2019-12-08T00:00:00"/>
    <x v="22"/>
    <x v="7"/>
    <x v="2"/>
    <x v="1"/>
    <x v="14"/>
  </r>
  <r>
    <s v="28-28"/>
    <n v="2019"/>
    <n v="20"/>
    <n v="2553.9499999999998"/>
    <n v="27"/>
    <n v="0"/>
    <d v="2019-06-23T00:00:00"/>
    <x v="31"/>
    <x v="4"/>
    <x v="2"/>
    <x v="1"/>
    <x v="11"/>
  </r>
  <r>
    <s v="21-18"/>
    <n v="2018"/>
    <n v="7"/>
    <n v="104.25"/>
    <n v="1"/>
    <n v="0"/>
    <d v="2018-03-18T00:00:00"/>
    <x v="42"/>
    <x v="11"/>
    <x v="0"/>
    <x v="1"/>
    <x v="4"/>
  </r>
  <r>
    <s v="27-31"/>
    <n v="2018"/>
    <n v="40"/>
    <n v="4076.31"/>
    <n v="1448"/>
    <n v="0"/>
    <d v="2018-11-04T00:00:00"/>
    <x v="4"/>
    <x v="2"/>
    <x v="0"/>
    <x v="1"/>
    <x v="13"/>
  </r>
  <r>
    <s v="27-31"/>
    <n v="2020"/>
    <n v="9"/>
    <n v="0"/>
    <n v="0"/>
    <n v="0"/>
    <d v="2020-04-05T00:00:00"/>
    <x v="3"/>
    <x v="3"/>
    <x v="1"/>
    <x v="1"/>
    <x v="13"/>
  </r>
  <r>
    <s v="21-5"/>
    <n v="2018"/>
    <n v="51"/>
    <n v="754506.98"/>
    <n v="233274"/>
    <n v="0"/>
    <d v="2019-01-20T00:00:00"/>
    <x v="7"/>
    <x v="5"/>
    <x v="2"/>
    <x v="0"/>
    <x v="21"/>
  </r>
  <r>
    <s v="21-4"/>
    <n v="2019"/>
    <n v="27"/>
    <n v="17445"/>
    <n v="4719"/>
    <n v="0"/>
    <d v="2019-08-11T00:00:00"/>
    <x v="43"/>
    <x v="8"/>
    <x v="2"/>
    <x v="1"/>
    <x v="10"/>
  </r>
  <r>
    <s v="21-90"/>
    <n v="2019"/>
    <n v="25"/>
    <n v="441.24"/>
    <n v="3"/>
    <n v="0"/>
    <d v="2019-07-28T00:00:00"/>
    <x v="17"/>
    <x v="10"/>
    <x v="2"/>
    <x v="1"/>
    <x v="12"/>
  </r>
  <r>
    <s v="21-17"/>
    <n v="2020"/>
    <n v="37"/>
    <n v="12955"/>
    <n v="2128"/>
    <n v="0"/>
    <d v="2020-10-18T00:00:00"/>
    <x v="40"/>
    <x v="2"/>
    <x v="1"/>
    <x v="1"/>
    <x v="24"/>
  </r>
  <r>
    <s v="22-9"/>
    <n v="2019"/>
    <n v="15"/>
    <n v="35867.879999999997"/>
    <n v="3810"/>
    <n v="0"/>
    <d v="2019-05-19T00:00:00"/>
    <x v="15"/>
    <x v="6"/>
    <x v="2"/>
    <x v="1"/>
    <x v="6"/>
  </r>
  <r>
    <s v="25-1"/>
    <n v="2019"/>
    <n v="17"/>
    <n v="0"/>
    <n v="0"/>
    <n v="0"/>
    <d v="2019-06-02T00:00:00"/>
    <x v="10"/>
    <x v="6"/>
    <x v="2"/>
    <x v="1"/>
    <x v="2"/>
  </r>
  <r>
    <s v="25-1"/>
    <n v="2017"/>
    <n v="51"/>
    <n v="374.95"/>
    <n v="5"/>
    <n v="0"/>
    <d v="2018-01-21T00:00:00"/>
    <x v="7"/>
    <x v="5"/>
    <x v="0"/>
    <x v="0"/>
    <x v="2"/>
  </r>
  <r>
    <s v="28-28"/>
    <n v="2018"/>
    <n v="18"/>
    <n v="2417.37"/>
    <n v="38"/>
    <n v="0"/>
    <d v="2018-06-03T00:00:00"/>
    <x v="10"/>
    <x v="6"/>
    <x v="0"/>
    <x v="1"/>
    <x v="11"/>
  </r>
  <r>
    <s v="22-13"/>
    <n v="2018"/>
    <n v="31"/>
    <n v="0"/>
    <n v="0"/>
    <n v="0"/>
    <d v="2018-09-02T00:00:00"/>
    <x v="49"/>
    <x v="8"/>
    <x v="0"/>
    <x v="1"/>
    <x v="26"/>
  </r>
  <r>
    <s v="22-9"/>
    <n v="2021"/>
    <n v="2"/>
    <n v="320260.78000000003"/>
    <n v="63739"/>
    <n v="272286"/>
    <d v="2021-02-14T00:00:00"/>
    <x v="0"/>
    <x v="0"/>
    <x v="3"/>
    <x v="0"/>
    <x v="6"/>
  </r>
  <r>
    <s v="21-90"/>
    <n v="2020"/>
    <n v="51"/>
    <n v="0"/>
    <n v="0"/>
    <n v="10288"/>
    <d v="2021-01-24T00:00:00"/>
    <x v="23"/>
    <x v="5"/>
    <x v="3"/>
    <x v="0"/>
    <x v="12"/>
  </r>
  <r>
    <s v="21-20"/>
    <n v="2019"/>
    <n v="2"/>
    <n v="7546120.6900000004"/>
    <n v="1035989"/>
    <n v="0"/>
    <d v="2019-02-17T00:00:00"/>
    <x v="0"/>
    <x v="0"/>
    <x v="2"/>
    <x v="0"/>
    <x v="0"/>
  </r>
  <r>
    <s v="21-20"/>
    <n v="2019"/>
    <n v="38"/>
    <n v="11595733.48"/>
    <n v="1539674"/>
    <n v="0"/>
    <d v="2019-10-27T00:00:00"/>
    <x v="26"/>
    <x v="2"/>
    <x v="2"/>
    <x v="1"/>
    <x v="0"/>
  </r>
  <r>
    <s v="21-4"/>
    <n v="2020"/>
    <n v="45"/>
    <n v="32941.25"/>
    <n v="5291"/>
    <n v="0"/>
    <d v="2020-12-13T00:00:00"/>
    <x v="33"/>
    <x v="7"/>
    <x v="1"/>
    <x v="1"/>
    <x v="10"/>
  </r>
  <r>
    <s v="21-6"/>
    <n v="2019"/>
    <n v="40"/>
    <n v="4962.04"/>
    <n v="843"/>
    <n v="0"/>
    <d v="2019-11-10T00:00:00"/>
    <x v="18"/>
    <x v="9"/>
    <x v="2"/>
    <x v="1"/>
    <x v="15"/>
  </r>
  <r>
    <s v="21-90"/>
    <n v="2018"/>
    <n v="25"/>
    <n v="66.62"/>
    <n v="1"/>
    <n v="0"/>
    <d v="2018-07-22T00:00:00"/>
    <x v="37"/>
    <x v="10"/>
    <x v="0"/>
    <x v="1"/>
    <x v="12"/>
  </r>
  <r>
    <s v="21-17"/>
    <n v="2019"/>
    <n v="40"/>
    <n v="-97.76"/>
    <n v="-52"/>
    <n v="0"/>
    <d v="2019-11-10T00:00:00"/>
    <x v="18"/>
    <x v="9"/>
    <x v="2"/>
    <x v="1"/>
    <x v="24"/>
  </r>
  <r>
    <s v="22-9"/>
    <n v="2018"/>
    <n v="9"/>
    <n v="13473.76"/>
    <n v="2357"/>
    <n v="0"/>
    <d v="2018-04-01T00:00:00"/>
    <x v="30"/>
    <x v="11"/>
    <x v="0"/>
    <x v="1"/>
    <x v="6"/>
  </r>
  <r>
    <s v="30-27"/>
    <n v="2019"/>
    <n v="1"/>
    <n v="33"/>
    <n v="3"/>
    <n v="0"/>
    <d v="2019-02-10T00:00:00"/>
    <x v="21"/>
    <x v="0"/>
    <x v="2"/>
    <x v="0"/>
    <x v="25"/>
  </r>
  <r>
    <s v="25-3"/>
    <n v="2020"/>
    <n v="28"/>
    <n v="11.28"/>
    <n v="4"/>
    <n v="0"/>
    <d v="2020-08-16T00:00:00"/>
    <x v="14"/>
    <x v="8"/>
    <x v="1"/>
    <x v="1"/>
    <x v="23"/>
  </r>
  <r>
    <s v="25-1"/>
    <n v="2018"/>
    <n v="34"/>
    <n v="659.87"/>
    <n v="9"/>
    <n v="0"/>
    <d v="2018-09-23T00:00:00"/>
    <x v="51"/>
    <x v="1"/>
    <x v="0"/>
    <x v="1"/>
    <x v="2"/>
  </r>
  <r>
    <s v="28-23"/>
    <n v="2020"/>
    <n v="3"/>
    <n v="52899.57"/>
    <n v="5820"/>
    <n v="0"/>
    <d v="2020-02-23T00:00:00"/>
    <x v="34"/>
    <x v="0"/>
    <x v="1"/>
    <x v="1"/>
    <x v="22"/>
  </r>
  <r>
    <s v="28-9"/>
    <n v="2020"/>
    <n v="21"/>
    <n v="134.94"/>
    <n v="3"/>
    <n v="0"/>
    <d v="2020-06-28T00:00:00"/>
    <x v="5"/>
    <x v="4"/>
    <x v="1"/>
    <x v="1"/>
    <x v="16"/>
  </r>
  <r>
    <s v="28-28"/>
    <n v="2020"/>
    <n v="26"/>
    <n v="24605.95"/>
    <n v="371"/>
    <n v="0"/>
    <d v="2020-08-02T00:00:00"/>
    <x v="44"/>
    <x v="10"/>
    <x v="1"/>
    <x v="1"/>
    <x v="11"/>
  </r>
  <r>
    <s v="21-80"/>
    <n v="2020"/>
    <n v="36"/>
    <n v="0"/>
    <n v="0"/>
    <n v="0"/>
    <d v="2020-10-11T00:00:00"/>
    <x v="38"/>
    <x v="2"/>
    <x v="1"/>
    <x v="1"/>
    <x v="16"/>
  </r>
  <r>
    <s v="21-7"/>
    <n v="2020"/>
    <n v="39"/>
    <n v="1811299.82"/>
    <n v="398991"/>
    <n v="0"/>
    <d v="2020-11-01T00:00:00"/>
    <x v="4"/>
    <x v="2"/>
    <x v="1"/>
    <x v="1"/>
    <x v="18"/>
  </r>
  <r>
    <s v="21-7"/>
    <n v="2018"/>
    <n v="41"/>
    <n v="1439308.8"/>
    <n v="386395"/>
    <n v="0"/>
    <d v="2018-11-11T00:00:00"/>
    <x v="18"/>
    <x v="9"/>
    <x v="0"/>
    <x v="1"/>
    <x v="18"/>
  </r>
  <r>
    <s v="21-20"/>
    <n v="2019"/>
    <n v="44"/>
    <n v="8764339.1300000008"/>
    <n v="1222805"/>
    <n v="0"/>
    <d v="2019-12-08T00:00:00"/>
    <x v="22"/>
    <x v="7"/>
    <x v="2"/>
    <x v="1"/>
    <x v="0"/>
  </r>
  <r>
    <s v="21-90"/>
    <n v="2018"/>
    <n v="10"/>
    <n v="399.95"/>
    <n v="4"/>
    <n v="0"/>
    <d v="2018-04-08T00:00:00"/>
    <x v="3"/>
    <x v="3"/>
    <x v="0"/>
    <x v="1"/>
    <x v="12"/>
  </r>
  <r>
    <s v="22-9"/>
    <n v="2020"/>
    <n v="19"/>
    <n v="342296.72"/>
    <n v="66727"/>
    <n v="0"/>
    <d v="2020-06-14T00:00:00"/>
    <x v="32"/>
    <x v="4"/>
    <x v="1"/>
    <x v="1"/>
    <x v="6"/>
  </r>
  <r>
    <s v="22-9"/>
    <n v="2018"/>
    <n v="21"/>
    <n v="43593.49"/>
    <n v="6969"/>
    <n v="0"/>
    <d v="2018-06-24T00:00:00"/>
    <x v="31"/>
    <x v="4"/>
    <x v="0"/>
    <x v="1"/>
    <x v="6"/>
  </r>
  <r>
    <s v="28-23"/>
    <n v="2018"/>
    <n v="46"/>
    <n v="11037.27"/>
    <n v="554"/>
    <n v="0"/>
    <d v="2018-12-16T00:00:00"/>
    <x v="33"/>
    <x v="7"/>
    <x v="0"/>
    <x v="1"/>
    <x v="22"/>
  </r>
  <r>
    <s v="28-28"/>
    <n v="2020"/>
    <n v="31"/>
    <n v="29859.5"/>
    <n v="439"/>
    <n v="0"/>
    <d v="2020-09-06T00:00:00"/>
    <x v="9"/>
    <x v="1"/>
    <x v="1"/>
    <x v="1"/>
    <x v="11"/>
  </r>
  <r>
    <s v="27-31"/>
    <n v="2020"/>
    <n v="11"/>
    <n v="0"/>
    <n v="0"/>
    <n v="0"/>
    <d v="2020-04-19T00:00:00"/>
    <x v="35"/>
    <x v="3"/>
    <x v="1"/>
    <x v="1"/>
    <x v="13"/>
  </r>
  <r>
    <s v="27-31"/>
    <n v="2020"/>
    <n v="1"/>
    <n v="-34.81"/>
    <n v="-2"/>
    <n v="0"/>
    <d v="2020-02-09T00:00:00"/>
    <x v="21"/>
    <x v="0"/>
    <x v="1"/>
    <x v="0"/>
    <x v="13"/>
  </r>
  <r>
    <s v="21-7"/>
    <n v="2019"/>
    <n v="3"/>
    <n v="968293.01"/>
    <n v="217656"/>
    <n v="0"/>
    <d v="2019-02-24T00:00:00"/>
    <x v="34"/>
    <x v="0"/>
    <x v="2"/>
    <x v="1"/>
    <x v="18"/>
  </r>
  <r>
    <s v="21-3"/>
    <n v="2019"/>
    <n v="17"/>
    <n v="186407.46"/>
    <n v="60280"/>
    <n v="0"/>
    <d v="2019-06-02T00:00:00"/>
    <x v="10"/>
    <x v="6"/>
    <x v="2"/>
    <x v="1"/>
    <x v="5"/>
  </r>
  <r>
    <s v="21-13"/>
    <n v="2018"/>
    <n v="44"/>
    <n v="0"/>
    <n v="0"/>
    <n v="0"/>
    <d v="2018-12-02T00:00:00"/>
    <x v="46"/>
    <x v="9"/>
    <x v="0"/>
    <x v="1"/>
    <x v="7"/>
  </r>
  <r>
    <s v="21-4"/>
    <n v="2020"/>
    <n v="25"/>
    <n v="38153.910000000003"/>
    <n v="7744"/>
    <n v="0"/>
    <d v="2020-07-26T00:00:00"/>
    <x v="17"/>
    <x v="10"/>
    <x v="1"/>
    <x v="1"/>
    <x v="10"/>
  </r>
  <r>
    <s v="21-1"/>
    <n v="2019"/>
    <n v="14"/>
    <n v="1324677.21"/>
    <n v="113640"/>
    <n v="0"/>
    <d v="2019-05-12T00:00:00"/>
    <x v="29"/>
    <x v="6"/>
    <x v="2"/>
    <x v="1"/>
    <x v="1"/>
  </r>
  <r>
    <s v="22-12"/>
    <n v="2019"/>
    <n v="41"/>
    <n v="48067.7"/>
    <n v="3751"/>
    <n v="0"/>
    <d v="2019-11-17T00:00:00"/>
    <x v="16"/>
    <x v="9"/>
    <x v="2"/>
    <x v="1"/>
    <x v="3"/>
  </r>
  <r>
    <s v="22-10"/>
    <n v="2019"/>
    <n v="1"/>
    <n v="4994.74"/>
    <n v="158"/>
    <n v="0"/>
    <d v="2019-02-10T00:00:00"/>
    <x v="21"/>
    <x v="0"/>
    <x v="2"/>
    <x v="0"/>
    <x v="17"/>
  </r>
  <r>
    <s v="22-9"/>
    <n v="2019"/>
    <n v="45"/>
    <n v="243832.18"/>
    <n v="48857"/>
    <n v="0"/>
    <d v="2019-12-15T00:00:00"/>
    <x v="33"/>
    <x v="7"/>
    <x v="2"/>
    <x v="1"/>
    <x v="6"/>
  </r>
  <r>
    <s v="22-14"/>
    <n v="2017"/>
    <n v="52"/>
    <n v="0"/>
    <n v="0"/>
    <n v="0"/>
    <d v="2018-01-28T00:00:00"/>
    <x v="23"/>
    <x v="5"/>
    <x v="0"/>
    <x v="0"/>
    <x v="16"/>
  </r>
  <r>
    <s v="28-23"/>
    <n v="2020"/>
    <n v="46"/>
    <n v="33452.69"/>
    <n v="5470"/>
    <n v="0"/>
    <d v="2020-12-20T00:00:00"/>
    <x v="12"/>
    <x v="7"/>
    <x v="1"/>
    <x v="1"/>
    <x v="22"/>
  </r>
  <r>
    <s v="21-18"/>
    <n v="2019"/>
    <n v="44"/>
    <n v="0"/>
    <n v="0"/>
    <n v="0"/>
    <d v="2019-12-08T00:00:00"/>
    <x v="22"/>
    <x v="7"/>
    <x v="2"/>
    <x v="1"/>
    <x v="4"/>
  </r>
  <r>
    <s v="21-17"/>
    <n v="2020"/>
    <n v="18"/>
    <n v="0"/>
    <n v="0"/>
    <n v="0"/>
    <d v="2020-06-07T00:00:00"/>
    <x v="8"/>
    <x v="4"/>
    <x v="1"/>
    <x v="1"/>
    <x v="24"/>
  </r>
  <r>
    <s v="27-31"/>
    <n v="2020"/>
    <n v="4"/>
    <n v="-14.97"/>
    <n v="-1"/>
    <n v="0"/>
    <d v="2020-03-01T00:00:00"/>
    <x v="36"/>
    <x v="0"/>
    <x v="1"/>
    <x v="1"/>
    <x v="13"/>
  </r>
  <r>
    <s v="21-5"/>
    <n v="2020"/>
    <n v="35"/>
    <n v="1394242.93"/>
    <n v="410565"/>
    <n v="0"/>
    <d v="2020-10-04T00:00:00"/>
    <x v="2"/>
    <x v="2"/>
    <x v="1"/>
    <x v="1"/>
    <x v="21"/>
  </r>
  <r>
    <s v="21-6"/>
    <n v="2020"/>
    <n v="39"/>
    <n v="175120.93"/>
    <n v="40249"/>
    <n v="0"/>
    <d v="2020-11-01T00:00:00"/>
    <x v="4"/>
    <x v="2"/>
    <x v="1"/>
    <x v="1"/>
    <x v="15"/>
  </r>
  <r>
    <s v="21-7"/>
    <n v="2020"/>
    <n v="38"/>
    <n v="2186514.1800000002"/>
    <n v="472895"/>
    <n v="0"/>
    <d v="2020-10-25T00:00:00"/>
    <x v="26"/>
    <x v="2"/>
    <x v="1"/>
    <x v="1"/>
    <x v="18"/>
  </r>
  <r>
    <s v="21-3"/>
    <n v="2020"/>
    <n v="38"/>
    <n v="400395.04"/>
    <n v="81971"/>
    <n v="0"/>
    <d v="2020-10-25T00:00:00"/>
    <x v="26"/>
    <x v="2"/>
    <x v="1"/>
    <x v="1"/>
    <x v="5"/>
  </r>
  <r>
    <s v="21-4"/>
    <n v="2019"/>
    <n v="4"/>
    <n v="13537.11"/>
    <n v="4169"/>
    <n v="0"/>
    <d v="2019-03-03T00:00:00"/>
    <x v="36"/>
    <x v="0"/>
    <x v="2"/>
    <x v="1"/>
    <x v="10"/>
  </r>
  <r>
    <s v="21-4"/>
    <n v="2018"/>
    <n v="28"/>
    <n v="12072.45"/>
    <n v="4174"/>
    <n v="0"/>
    <d v="2018-08-12T00:00:00"/>
    <x v="43"/>
    <x v="8"/>
    <x v="0"/>
    <x v="1"/>
    <x v="10"/>
  </r>
  <r>
    <s v="21-4"/>
    <n v="2020"/>
    <n v="11"/>
    <n v="32498.26"/>
    <n v="6667"/>
    <n v="0"/>
    <d v="2020-04-19T00:00:00"/>
    <x v="35"/>
    <x v="3"/>
    <x v="1"/>
    <x v="1"/>
    <x v="10"/>
  </r>
  <r>
    <s v="21-6"/>
    <n v="2019"/>
    <n v="3"/>
    <n v="10012.200000000001"/>
    <n v="3059"/>
    <n v="0"/>
    <d v="2019-02-24T00:00:00"/>
    <x v="34"/>
    <x v="0"/>
    <x v="2"/>
    <x v="1"/>
    <x v="15"/>
  </r>
  <r>
    <s v="28-23"/>
    <n v="2019"/>
    <n v="18"/>
    <n v="116123.96"/>
    <n v="11045"/>
    <n v="0"/>
    <d v="2019-06-09T00:00:00"/>
    <x v="8"/>
    <x v="4"/>
    <x v="2"/>
    <x v="1"/>
    <x v="22"/>
  </r>
  <r>
    <s v="25-1"/>
    <n v="2018"/>
    <n v="38"/>
    <n v="149.97999999999999"/>
    <n v="2"/>
    <n v="0"/>
    <d v="2018-10-21T00:00:00"/>
    <x v="40"/>
    <x v="2"/>
    <x v="0"/>
    <x v="1"/>
    <x v="2"/>
  </r>
  <r>
    <s v="28-28"/>
    <n v="2020"/>
    <n v="25"/>
    <n v="20047.240000000002"/>
    <n v="323"/>
    <n v="0"/>
    <d v="2020-07-26T00:00:00"/>
    <x v="17"/>
    <x v="10"/>
    <x v="1"/>
    <x v="1"/>
    <x v="11"/>
  </r>
  <r>
    <s v="21-8"/>
    <n v="2018"/>
    <n v="15"/>
    <n v="4254123.9400000004"/>
    <n v="1091655"/>
    <n v="0"/>
    <d v="2018-05-13T00:00:00"/>
    <x v="29"/>
    <x v="6"/>
    <x v="0"/>
    <x v="1"/>
    <x v="9"/>
  </r>
  <r>
    <s v="21-8"/>
    <n v="2018"/>
    <n v="27"/>
    <n v="2642367.5299999998"/>
    <n v="724167"/>
    <n v="0"/>
    <d v="2018-08-05T00:00:00"/>
    <x v="44"/>
    <x v="10"/>
    <x v="0"/>
    <x v="1"/>
    <x v="9"/>
  </r>
  <r>
    <s v="21-20"/>
    <n v="2020"/>
    <n v="27"/>
    <n v="22567049.140000001"/>
    <n v="2076942"/>
    <n v="0"/>
    <d v="2020-08-09T00:00:00"/>
    <x v="43"/>
    <x v="8"/>
    <x v="1"/>
    <x v="1"/>
    <x v="0"/>
  </r>
  <r>
    <s v="21-3"/>
    <n v="2019"/>
    <n v="44"/>
    <n v="145275.60999999999"/>
    <n v="51378"/>
    <n v="0"/>
    <d v="2019-12-08T00:00:00"/>
    <x v="22"/>
    <x v="7"/>
    <x v="2"/>
    <x v="1"/>
    <x v="5"/>
  </r>
  <r>
    <s v="21-8"/>
    <n v="2020"/>
    <n v="21"/>
    <n v="4752063.5599999996"/>
    <n v="1228827"/>
    <n v="0"/>
    <d v="2020-06-28T00:00:00"/>
    <x v="5"/>
    <x v="4"/>
    <x v="1"/>
    <x v="1"/>
    <x v="9"/>
  </r>
  <r>
    <s v="21-3"/>
    <n v="2018"/>
    <n v="10"/>
    <n v="317372.90000000002"/>
    <n v="31203"/>
    <n v="0"/>
    <d v="2018-04-08T00:00:00"/>
    <x v="3"/>
    <x v="3"/>
    <x v="0"/>
    <x v="1"/>
    <x v="5"/>
  </r>
  <r>
    <s v="21-7"/>
    <n v="2017"/>
    <n v="51"/>
    <n v="823059.67"/>
    <n v="193285"/>
    <n v="0"/>
    <d v="2018-01-21T00:00:00"/>
    <x v="7"/>
    <x v="5"/>
    <x v="0"/>
    <x v="0"/>
    <x v="18"/>
  </r>
  <r>
    <s v="21-3"/>
    <n v="2018"/>
    <n v="46"/>
    <n v="133498.85"/>
    <n v="39448"/>
    <n v="0"/>
    <d v="2018-12-16T00:00:00"/>
    <x v="33"/>
    <x v="7"/>
    <x v="0"/>
    <x v="1"/>
    <x v="5"/>
  </r>
  <r>
    <s v="21-13"/>
    <n v="2018"/>
    <n v="3"/>
    <n v="440.71"/>
    <n v="77"/>
    <n v="0"/>
    <d v="2018-02-18T00:00:00"/>
    <x v="0"/>
    <x v="0"/>
    <x v="0"/>
    <x v="0"/>
    <x v="7"/>
  </r>
  <r>
    <s v="21-90"/>
    <n v="2019"/>
    <n v="8"/>
    <n v="827.89"/>
    <n v="41"/>
    <n v="0"/>
    <d v="2019-03-31T00:00:00"/>
    <x v="30"/>
    <x v="11"/>
    <x v="2"/>
    <x v="1"/>
    <x v="12"/>
  </r>
  <r>
    <s v="21-90"/>
    <n v="2018"/>
    <n v="8"/>
    <n v="90.02"/>
    <n v="2"/>
    <n v="0"/>
    <d v="2018-03-25T00:00:00"/>
    <x v="25"/>
    <x v="11"/>
    <x v="0"/>
    <x v="1"/>
    <x v="12"/>
  </r>
  <r>
    <s v="21-90"/>
    <n v="2019"/>
    <n v="17"/>
    <n v="259"/>
    <n v="2"/>
    <n v="0"/>
    <d v="2019-06-02T00:00:00"/>
    <x v="10"/>
    <x v="6"/>
    <x v="2"/>
    <x v="1"/>
    <x v="12"/>
  </r>
  <r>
    <s v="21-90"/>
    <n v="2017"/>
    <n v="49"/>
    <n v="100.01"/>
    <n v="2"/>
    <n v="0"/>
    <d v="2018-01-07T00:00:00"/>
    <x v="6"/>
    <x v="5"/>
    <x v="0"/>
    <x v="0"/>
    <x v="12"/>
  </r>
  <r>
    <s v="21-15"/>
    <n v="2018"/>
    <n v="11"/>
    <n v="6231.45"/>
    <n v="98"/>
    <n v="0"/>
    <d v="2018-04-15T00:00:00"/>
    <x v="24"/>
    <x v="3"/>
    <x v="0"/>
    <x v="1"/>
    <x v="19"/>
  </r>
  <r>
    <s v="22-9"/>
    <n v="2018"/>
    <n v="53"/>
    <n v="44681.02"/>
    <n v="5878"/>
    <n v="0"/>
    <d v="2019-02-03T00:00:00"/>
    <x v="28"/>
    <x v="5"/>
    <x v="2"/>
    <x v="0"/>
    <x v="6"/>
  </r>
  <r>
    <s v="28-23"/>
    <n v="2020"/>
    <n v="29"/>
    <n v="125761.71"/>
    <n v="16481"/>
    <n v="0"/>
    <d v="2020-08-23T00:00:00"/>
    <x v="47"/>
    <x v="8"/>
    <x v="1"/>
    <x v="1"/>
    <x v="22"/>
  </r>
  <r>
    <s v="25-1"/>
    <n v="2018"/>
    <n v="26"/>
    <n v="299.95999999999998"/>
    <n v="4"/>
    <n v="0"/>
    <d v="2018-07-29T00:00:00"/>
    <x v="17"/>
    <x v="10"/>
    <x v="0"/>
    <x v="1"/>
    <x v="2"/>
  </r>
  <r>
    <s v="25-1"/>
    <n v="2018"/>
    <n v="40"/>
    <n v="629.91999999999996"/>
    <n v="8"/>
    <n v="0"/>
    <d v="2018-11-04T00:00:00"/>
    <x v="4"/>
    <x v="2"/>
    <x v="0"/>
    <x v="1"/>
    <x v="2"/>
  </r>
  <r>
    <s v="28-28"/>
    <n v="2019"/>
    <n v="22"/>
    <n v="2866.56"/>
    <n v="36"/>
    <n v="0"/>
    <d v="2019-07-07T00:00:00"/>
    <x v="27"/>
    <x v="10"/>
    <x v="2"/>
    <x v="1"/>
    <x v="11"/>
  </r>
  <r>
    <s v="21-18"/>
    <n v="2018"/>
    <n v="37"/>
    <n v="3469.84"/>
    <n v="10"/>
    <n v="0"/>
    <d v="2018-10-14T00:00:00"/>
    <x v="38"/>
    <x v="2"/>
    <x v="0"/>
    <x v="1"/>
    <x v="4"/>
  </r>
  <r>
    <s v="28-26"/>
    <n v="2020"/>
    <n v="6"/>
    <n v="457.83"/>
    <n v="13"/>
    <n v="0"/>
    <d v="2020-03-15T00:00:00"/>
    <x v="42"/>
    <x v="11"/>
    <x v="1"/>
    <x v="1"/>
    <x v="20"/>
  </r>
  <r>
    <s v="21-8"/>
    <n v="2020"/>
    <n v="30"/>
    <n v="3263064.03"/>
    <n v="820237"/>
    <n v="0"/>
    <d v="2020-08-30T00:00:00"/>
    <x v="49"/>
    <x v="8"/>
    <x v="1"/>
    <x v="1"/>
    <x v="9"/>
  </r>
  <r>
    <s v="21-5"/>
    <n v="2020"/>
    <n v="44"/>
    <n v="1285274.46"/>
    <n v="373230"/>
    <n v="0"/>
    <d v="2020-12-06T00:00:00"/>
    <x v="22"/>
    <x v="7"/>
    <x v="1"/>
    <x v="1"/>
    <x v="21"/>
  </r>
  <r>
    <s v="21-1"/>
    <n v="2018"/>
    <n v="4"/>
    <n v="1380017.73"/>
    <n v="114559"/>
    <n v="0"/>
    <d v="2018-02-25T00:00:00"/>
    <x v="34"/>
    <x v="0"/>
    <x v="0"/>
    <x v="1"/>
    <x v="1"/>
  </r>
  <r>
    <s v="21-1"/>
    <n v="2020"/>
    <n v="42"/>
    <n v="2236728.7999999998"/>
    <n v="172438"/>
    <n v="0"/>
    <d v="2020-11-22T00:00:00"/>
    <x v="45"/>
    <x v="9"/>
    <x v="1"/>
    <x v="1"/>
    <x v="1"/>
  </r>
  <r>
    <s v="21-6"/>
    <n v="2018"/>
    <n v="2"/>
    <n v="9154.93"/>
    <n v="1608"/>
    <n v="0"/>
    <d v="2018-02-11T00:00:00"/>
    <x v="21"/>
    <x v="0"/>
    <x v="0"/>
    <x v="0"/>
    <x v="15"/>
  </r>
  <r>
    <s v="21-15"/>
    <n v="2020"/>
    <n v="25"/>
    <n v="7914.21"/>
    <n v="112"/>
    <n v="0"/>
    <d v="2020-07-26T00:00:00"/>
    <x v="17"/>
    <x v="10"/>
    <x v="1"/>
    <x v="1"/>
    <x v="19"/>
  </r>
  <r>
    <s v="28-28"/>
    <n v="2019"/>
    <n v="38"/>
    <n v="2099.54"/>
    <n v="39"/>
    <n v="0"/>
    <d v="2019-10-27T00:00:00"/>
    <x v="26"/>
    <x v="2"/>
    <x v="2"/>
    <x v="1"/>
    <x v="11"/>
  </r>
  <r>
    <s v="27-31"/>
    <n v="2018"/>
    <n v="28"/>
    <n v="42113.06"/>
    <n v="2278"/>
    <n v="0"/>
    <d v="2018-08-12T00:00:00"/>
    <x v="43"/>
    <x v="8"/>
    <x v="0"/>
    <x v="1"/>
    <x v="13"/>
  </r>
  <r>
    <s v="21-18"/>
    <n v="2020"/>
    <n v="15"/>
    <n v="201371.13"/>
    <n v="2073"/>
    <n v="0"/>
    <d v="2020-05-17T00:00:00"/>
    <x v="15"/>
    <x v="6"/>
    <x v="1"/>
    <x v="1"/>
    <x v="4"/>
  </r>
  <r>
    <s v="22-12"/>
    <n v="2018"/>
    <n v="29"/>
    <n v="41109.129999999997"/>
    <n v="3919"/>
    <n v="0"/>
    <d v="2018-08-19T00:00:00"/>
    <x v="14"/>
    <x v="8"/>
    <x v="0"/>
    <x v="1"/>
    <x v="3"/>
  </r>
  <r>
    <s v="22-4"/>
    <n v="2018"/>
    <n v="7"/>
    <n v="14657.6"/>
    <n v="35"/>
    <n v="0"/>
    <d v="2018-03-18T00:00:00"/>
    <x v="42"/>
    <x v="11"/>
    <x v="0"/>
    <x v="1"/>
    <x v="14"/>
  </r>
  <r>
    <s v="28-23"/>
    <n v="2018"/>
    <n v="29"/>
    <n v="35605.24"/>
    <n v="1907"/>
    <n v="0"/>
    <d v="2018-08-19T00:00:00"/>
    <x v="14"/>
    <x v="8"/>
    <x v="0"/>
    <x v="1"/>
    <x v="22"/>
  </r>
  <r>
    <s v="28-23"/>
    <n v="2018"/>
    <n v="23"/>
    <n v="34056.410000000003"/>
    <n v="1871"/>
    <n v="0"/>
    <d v="2018-07-08T00:00:00"/>
    <x v="27"/>
    <x v="10"/>
    <x v="0"/>
    <x v="1"/>
    <x v="22"/>
  </r>
  <r>
    <s v="22-4"/>
    <n v="2018"/>
    <n v="11"/>
    <n v="142.76"/>
    <n v="2"/>
    <n v="0"/>
    <d v="2018-04-15T00:00:00"/>
    <x v="24"/>
    <x v="3"/>
    <x v="0"/>
    <x v="1"/>
    <x v="14"/>
  </r>
  <r>
    <s v="28-26"/>
    <n v="2019"/>
    <n v="43"/>
    <n v="1813.14"/>
    <n v="52"/>
    <n v="0"/>
    <d v="2019-12-01T00:00:00"/>
    <x v="46"/>
    <x v="9"/>
    <x v="2"/>
    <x v="1"/>
    <x v="20"/>
  </r>
  <r>
    <s v="27-31"/>
    <n v="2019"/>
    <n v="31"/>
    <n v="-9.06"/>
    <n v="-2"/>
    <n v="0"/>
    <d v="2019-09-08T00:00:00"/>
    <x v="9"/>
    <x v="1"/>
    <x v="2"/>
    <x v="1"/>
    <x v="13"/>
  </r>
  <r>
    <s v="21-20"/>
    <n v="2019"/>
    <n v="29"/>
    <n v="13396277.27"/>
    <n v="1750170"/>
    <n v="0"/>
    <d v="2019-08-25T00:00:00"/>
    <x v="47"/>
    <x v="8"/>
    <x v="2"/>
    <x v="1"/>
    <x v="0"/>
  </r>
  <r>
    <s v="21-4"/>
    <n v="2019"/>
    <n v="45"/>
    <n v="22119.14"/>
    <n v="3567"/>
    <n v="0"/>
    <d v="2019-12-15T00:00:00"/>
    <x v="33"/>
    <x v="7"/>
    <x v="2"/>
    <x v="1"/>
    <x v="10"/>
  </r>
  <r>
    <s v="21-4"/>
    <n v="2019"/>
    <n v="26"/>
    <n v="16209.57"/>
    <n v="4632"/>
    <n v="0"/>
    <d v="2019-08-04T00:00:00"/>
    <x v="44"/>
    <x v="10"/>
    <x v="2"/>
    <x v="1"/>
    <x v="10"/>
  </r>
  <r>
    <s v="21-90"/>
    <n v="2018"/>
    <n v="19"/>
    <n v="252.52"/>
    <n v="4"/>
    <n v="0"/>
    <d v="2018-06-10T00:00:00"/>
    <x v="8"/>
    <x v="4"/>
    <x v="0"/>
    <x v="1"/>
    <x v="12"/>
  </r>
  <r>
    <s v="22-12"/>
    <n v="2020"/>
    <n v="7"/>
    <n v="13830.11"/>
    <n v="695"/>
    <n v="0"/>
    <d v="2020-03-22T00:00:00"/>
    <x v="25"/>
    <x v="11"/>
    <x v="1"/>
    <x v="1"/>
    <x v="3"/>
  </r>
  <r>
    <s v="25-1"/>
    <n v="2019"/>
    <n v="3"/>
    <n v="248.04"/>
    <n v="3"/>
    <n v="0"/>
    <d v="2019-02-24T00:00:00"/>
    <x v="34"/>
    <x v="0"/>
    <x v="2"/>
    <x v="1"/>
    <x v="2"/>
  </r>
  <r>
    <s v="22-4"/>
    <n v="2019"/>
    <n v="52"/>
    <n v="9641.25"/>
    <n v="9"/>
    <n v="0"/>
    <d v="2020-02-02T00:00:00"/>
    <x v="28"/>
    <x v="5"/>
    <x v="1"/>
    <x v="0"/>
    <x v="14"/>
  </r>
  <r>
    <s v="22-4"/>
    <n v="2019"/>
    <n v="51"/>
    <n v="9641.25"/>
    <n v="9"/>
    <n v="0"/>
    <d v="2020-01-26T00:00:00"/>
    <x v="23"/>
    <x v="5"/>
    <x v="1"/>
    <x v="0"/>
    <x v="14"/>
  </r>
  <r>
    <s v="25-1"/>
    <n v="2018"/>
    <n v="53"/>
    <n v="330.72"/>
    <n v="4"/>
    <n v="0"/>
    <d v="2019-02-03T00:00:00"/>
    <x v="28"/>
    <x v="5"/>
    <x v="2"/>
    <x v="0"/>
    <x v="2"/>
  </r>
  <r>
    <s v="27-31"/>
    <n v="2019"/>
    <n v="32"/>
    <n v="-0.01"/>
    <n v="-1"/>
    <n v="0"/>
    <d v="2019-09-15T00:00:00"/>
    <x v="50"/>
    <x v="1"/>
    <x v="2"/>
    <x v="1"/>
    <x v="13"/>
  </r>
  <r>
    <s v="21-8"/>
    <n v="2020"/>
    <n v="18"/>
    <n v="5622604.7699999996"/>
    <n v="1463123"/>
    <n v="0"/>
    <d v="2020-06-07T00:00:00"/>
    <x v="8"/>
    <x v="4"/>
    <x v="1"/>
    <x v="1"/>
    <x v="9"/>
  </r>
  <r>
    <s v="21-5"/>
    <n v="2019"/>
    <n v="35"/>
    <n v="815336.75"/>
    <n v="288573"/>
    <n v="0"/>
    <d v="2019-10-06T00:00:00"/>
    <x v="2"/>
    <x v="2"/>
    <x v="2"/>
    <x v="1"/>
    <x v="21"/>
  </r>
  <r>
    <s v="21-5"/>
    <n v="2020"/>
    <n v="12"/>
    <n v="1336314.3600000001"/>
    <n v="405166"/>
    <n v="0"/>
    <d v="2020-04-26T00:00:00"/>
    <x v="39"/>
    <x v="3"/>
    <x v="1"/>
    <x v="1"/>
    <x v="21"/>
  </r>
  <r>
    <s v="21-5"/>
    <n v="2018"/>
    <n v="40"/>
    <n v="827228.69"/>
    <n v="265546"/>
    <n v="0"/>
    <d v="2018-11-04T00:00:00"/>
    <x v="4"/>
    <x v="2"/>
    <x v="0"/>
    <x v="1"/>
    <x v="21"/>
  </r>
  <r>
    <s v="21-8"/>
    <n v="2020"/>
    <n v="16"/>
    <n v="6839829.6500000004"/>
    <n v="1752043"/>
    <n v="0"/>
    <d v="2020-05-24T00:00:00"/>
    <x v="48"/>
    <x v="6"/>
    <x v="1"/>
    <x v="1"/>
    <x v="9"/>
  </r>
  <r>
    <s v="21-17"/>
    <n v="2019"/>
    <n v="30"/>
    <n v="2787.28"/>
    <n v="414"/>
    <n v="0"/>
    <d v="2019-09-01T00:00:00"/>
    <x v="49"/>
    <x v="8"/>
    <x v="2"/>
    <x v="1"/>
    <x v="24"/>
  </r>
  <r>
    <s v="21-17"/>
    <n v="2020"/>
    <n v="2"/>
    <n v="1085.8399999999999"/>
    <n v="268"/>
    <n v="0"/>
    <d v="2020-02-16T00:00:00"/>
    <x v="0"/>
    <x v="0"/>
    <x v="1"/>
    <x v="0"/>
    <x v="24"/>
  </r>
  <r>
    <s v="22-12"/>
    <n v="2019"/>
    <n v="27"/>
    <n v="39987.800000000003"/>
    <n v="3780"/>
    <n v="0"/>
    <d v="2019-08-11T00:00:00"/>
    <x v="43"/>
    <x v="8"/>
    <x v="2"/>
    <x v="1"/>
    <x v="3"/>
  </r>
  <r>
    <s v="22-9"/>
    <n v="2019"/>
    <n v="14"/>
    <n v="37134.589999999997"/>
    <n v="4118"/>
    <n v="0"/>
    <d v="2019-05-12T00:00:00"/>
    <x v="29"/>
    <x v="6"/>
    <x v="2"/>
    <x v="1"/>
    <x v="6"/>
  </r>
  <r>
    <s v="22-10"/>
    <n v="2020"/>
    <n v="11"/>
    <n v="1095.6600000000001"/>
    <n v="31"/>
    <n v="0"/>
    <d v="2020-04-19T00:00:00"/>
    <x v="35"/>
    <x v="3"/>
    <x v="1"/>
    <x v="1"/>
    <x v="17"/>
  </r>
  <r>
    <s v="28-23"/>
    <n v="2020"/>
    <n v="28"/>
    <n v="122449.8"/>
    <n v="12475"/>
    <n v="0"/>
    <d v="2020-08-16T00:00:00"/>
    <x v="14"/>
    <x v="8"/>
    <x v="1"/>
    <x v="1"/>
    <x v="22"/>
  </r>
  <r>
    <s v="22-4"/>
    <n v="2019"/>
    <n v="47"/>
    <n v="0"/>
    <n v="0"/>
    <n v="0"/>
    <d v="2019-12-29T00:00:00"/>
    <x v="19"/>
    <x v="7"/>
    <x v="2"/>
    <x v="1"/>
    <x v="14"/>
  </r>
  <r>
    <s v="28-28"/>
    <n v="2020"/>
    <n v="8"/>
    <n v="3587.76"/>
    <n v="53"/>
    <n v="0"/>
    <d v="2020-03-29T00:00:00"/>
    <x v="30"/>
    <x v="11"/>
    <x v="1"/>
    <x v="1"/>
    <x v="11"/>
  </r>
  <r>
    <s v="28-28"/>
    <n v="2020"/>
    <n v="6"/>
    <n v="2694.84"/>
    <n v="39"/>
    <n v="0"/>
    <d v="2020-03-15T00:00:00"/>
    <x v="42"/>
    <x v="11"/>
    <x v="1"/>
    <x v="1"/>
    <x v="11"/>
  </r>
  <r>
    <s v="21-18"/>
    <n v="2018"/>
    <n v="41"/>
    <n v="-1417.4"/>
    <n v="-4"/>
    <n v="0"/>
    <d v="2018-11-11T00:00:00"/>
    <x v="18"/>
    <x v="9"/>
    <x v="0"/>
    <x v="1"/>
    <x v="4"/>
  </r>
  <r>
    <s v="22-4"/>
    <n v="2018"/>
    <n v="9"/>
    <n v="960.32"/>
    <n v="17"/>
    <n v="0"/>
    <d v="2018-04-01T00:00:00"/>
    <x v="30"/>
    <x v="11"/>
    <x v="0"/>
    <x v="1"/>
    <x v="14"/>
  </r>
  <r>
    <s v="28-26"/>
    <n v="2021"/>
    <n v="2"/>
    <n v="0"/>
    <n v="0"/>
    <n v="49"/>
    <d v="2021-02-14T00:00:00"/>
    <x v="0"/>
    <x v="0"/>
    <x v="3"/>
    <x v="0"/>
    <x v="20"/>
  </r>
  <r>
    <s v="22-10"/>
    <n v="2020"/>
    <n v="52"/>
    <n v="5292.76"/>
    <n v="162"/>
    <n v="2298"/>
    <d v="2021-01-31T00:00:00"/>
    <x v="28"/>
    <x v="5"/>
    <x v="3"/>
    <x v="0"/>
    <x v="17"/>
  </r>
  <r>
    <s v="27-31"/>
    <n v="2019"/>
    <n v="16"/>
    <n v="-218.88"/>
    <n v="-16"/>
    <n v="0"/>
    <d v="2019-05-26T00:00:00"/>
    <x v="48"/>
    <x v="6"/>
    <x v="2"/>
    <x v="1"/>
    <x v="13"/>
  </r>
  <r>
    <s v="27-31"/>
    <n v="2019"/>
    <n v="34"/>
    <n v="-0.01"/>
    <n v="-1"/>
    <n v="0"/>
    <d v="2019-09-29T00:00:00"/>
    <x v="1"/>
    <x v="1"/>
    <x v="2"/>
    <x v="1"/>
    <x v="13"/>
  </r>
  <r>
    <s v="21-20"/>
    <n v="2017"/>
    <n v="51"/>
    <n v="6615829.0800000001"/>
    <n v="868339"/>
    <n v="0"/>
    <d v="2018-01-21T00:00:00"/>
    <x v="7"/>
    <x v="5"/>
    <x v="0"/>
    <x v="0"/>
    <x v="0"/>
  </r>
  <r>
    <s v="27-31"/>
    <n v="2020"/>
    <n v="16"/>
    <n v="0"/>
    <n v="0"/>
    <n v="0"/>
    <d v="2020-05-24T00:00:00"/>
    <x v="48"/>
    <x v="6"/>
    <x v="1"/>
    <x v="1"/>
    <x v="13"/>
  </r>
  <r>
    <s v="21-3"/>
    <n v="2018"/>
    <n v="16"/>
    <n v="402568.27"/>
    <n v="30362"/>
    <n v="0"/>
    <d v="2018-05-20T00:00:00"/>
    <x v="15"/>
    <x v="6"/>
    <x v="0"/>
    <x v="1"/>
    <x v="5"/>
  </r>
  <r>
    <s v="21-7"/>
    <n v="2019"/>
    <n v="4"/>
    <n v="1081590.8600000001"/>
    <n v="268015"/>
    <n v="0"/>
    <d v="2019-03-03T00:00:00"/>
    <x v="36"/>
    <x v="0"/>
    <x v="2"/>
    <x v="1"/>
    <x v="18"/>
  </r>
  <r>
    <s v="21-5"/>
    <n v="2018"/>
    <n v="52"/>
    <n v="839856.75"/>
    <n v="267581"/>
    <n v="0"/>
    <d v="2019-01-27T00:00:00"/>
    <x v="23"/>
    <x v="5"/>
    <x v="2"/>
    <x v="0"/>
    <x v="21"/>
  </r>
  <r>
    <s v="21-5"/>
    <n v="2018"/>
    <n v="19"/>
    <n v="811100.36"/>
    <n v="280512"/>
    <n v="0"/>
    <d v="2018-06-10T00:00:00"/>
    <x v="8"/>
    <x v="4"/>
    <x v="0"/>
    <x v="1"/>
    <x v="21"/>
  </r>
  <r>
    <s v="22-12"/>
    <n v="2019"/>
    <n v="39"/>
    <n v="45645.55"/>
    <n v="3864"/>
    <n v="0"/>
    <d v="2019-11-03T00:00:00"/>
    <x v="4"/>
    <x v="2"/>
    <x v="2"/>
    <x v="1"/>
    <x v="3"/>
  </r>
  <r>
    <s v="21-6"/>
    <n v="2019"/>
    <n v="26"/>
    <n v="4371.7299999999996"/>
    <n v="817"/>
    <n v="0"/>
    <d v="2019-08-04T00:00:00"/>
    <x v="44"/>
    <x v="10"/>
    <x v="2"/>
    <x v="1"/>
    <x v="15"/>
  </r>
  <r>
    <s v="21-15"/>
    <n v="2018"/>
    <n v="51"/>
    <n v="2750.64"/>
    <n v="39"/>
    <n v="0"/>
    <d v="2019-01-20T00:00:00"/>
    <x v="7"/>
    <x v="5"/>
    <x v="2"/>
    <x v="0"/>
    <x v="19"/>
  </r>
  <r>
    <s v="21-15"/>
    <n v="2020"/>
    <n v="20"/>
    <n v="5688.16"/>
    <n v="82"/>
    <n v="0"/>
    <d v="2020-06-21T00:00:00"/>
    <x v="31"/>
    <x v="4"/>
    <x v="1"/>
    <x v="1"/>
    <x v="19"/>
  </r>
  <r>
    <s v="22-9"/>
    <n v="2019"/>
    <n v="7"/>
    <n v="49027.91"/>
    <n v="5604"/>
    <n v="0"/>
    <d v="2019-03-24T00:00:00"/>
    <x v="25"/>
    <x v="11"/>
    <x v="2"/>
    <x v="1"/>
    <x v="6"/>
  </r>
  <r>
    <s v="28-23"/>
    <n v="2020"/>
    <n v="17"/>
    <n v="273857.62"/>
    <n v="27750"/>
    <n v="0"/>
    <d v="2020-05-31T00:00:00"/>
    <x v="10"/>
    <x v="6"/>
    <x v="1"/>
    <x v="1"/>
    <x v="22"/>
  </r>
  <r>
    <s v="25-1"/>
    <n v="2018"/>
    <n v="41"/>
    <n v="3.75"/>
    <n v="0"/>
    <n v="0"/>
    <d v="2018-11-11T00:00:00"/>
    <x v="18"/>
    <x v="9"/>
    <x v="0"/>
    <x v="1"/>
    <x v="2"/>
  </r>
  <r>
    <s v="28-28"/>
    <n v="2019"/>
    <n v="44"/>
    <n v="477.83"/>
    <n v="9"/>
    <n v="0"/>
    <d v="2019-12-08T00:00:00"/>
    <x v="22"/>
    <x v="7"/>
    <x v="2"/>
    <x v="1"/>
    <x v="11"/>
  </r>
  <r>
    <s v="28-28"/>
    <n v="2019"/>
    <n v="1"/>
    <n v="638.80999999999995"/>
    <n v="17"/>
    <n v="0"/>
    <d v="2019-02-10T00:00:00"/>
    <x v="21"/>
    <x v="0"/>
    <x v="2"/>
    <x v="0"/>
    <x v="11"/>
  </r>
  <r>
    <s v="21-13"/>
    <n v="2019"/>
    <n v="18"/>
    <n v="0"/>
    <n v="0"/>
    <n v="0"/>
    <d v="2019-06-09T00:00:00"/>
    <x v="8"/>
    <x v="4"/>
    <x v="2"/>
    <x v="1"/>
    <x v="7"/>
  </r>
  <r>
    <s v="27-31"/>
    <n v="2018"/>
    <n v="44"/>
    <n v="-1414.25"/>
    <n v="-38"/>
    <n v="0"/>
    <d v="2018-12-02T00:00:00"/>
    <x v="46"/>
    <x v="9"/>
    <x v="0"/>
    <x v="1"/>
    <x v="13"/>
  </r>
  <r>
    <s v="21-5"/>
    <n v="2018"/>
    <n v="44"/>
    <n v="846394.62"/>
    <n v="260640"/>
    <n v="0"/>
    <d v="2018-12-02T00:00:00"/>
    <x v="46"/>
    <x v="9"/>
    <x v="0"/>
    <x v="1"/>
    <x v="21"/>
  </r>
  <r>
    <s v="21-7"/>
    <n v="2017"/>
    <n v="49"/>
    <n v="557938.62"/>
    <n v="129792"/>
    <n v="0"/>
    <d v="2018-01-07T00:00:00"/>
    <x v="6"/>
    <x v="5"/>
    <x v="0"/>
    <x v="0"/>
    <x v="18"/>
  </r>
  <r>
    <s v="21-3"/>
    <n v="2019"/>
    <n v="7"/>
    <n v="185448.89"/>
    <n v="58378"/>
    <n v="0"/>
    <d v="2019-03-24T00:00:00"/>
    <x v="25"/>
    <x v="11"/>
    <x v="2"/>
    <x v="1"/>
    <x v="5"/>
  </r>
  <r>
    <s v="21-4"/>
    <n v="2020"/>
    <n v="33"/>
    <n v="36837.35"/>
    <n v="6704"/>
    <n v="0"/>
    <d v="2020-09-20T00:00:00"/>
    <x v="51"/>
    <x v="1"/>
    <x v="1"/>
    <x v="1"/>
    <x v="10"/>
  </r>
  <r>
    <s v="21-2"/>
    <n v="2020"/>
    <n v="7"/>
    <n v="37438.050000000003"/>
    <n v="3093"/>
    <n v="0"/>
    <d v="2020-03-22T00:00:00"/>
    <x v="25"/>
    <x v="11"/>
    <x v="1"/>
    <x v="1"/>
    <x v="8"/>
  </r>
  <r>
    <s v="21-90"/>
    <n v="2020"/>
    <n v="42"/>
    <n v="200.01"/>
    <n v="3"/>
    <n v="0"/>
    <d v="2020-11-22T00:00:00"/>
    <x v="45"/>
    <x v="9"/>
    <x v="1"/>
    <x v="1"/>
    <x v="12"/>
  </r>
  <r>
    <s v="21-90"/>
    <n v="2020"/>
    <n v="1"/>
    <n v="90"/>
    <n v="1"/>
    <n v="0"/>
    <d v="2020-02-09T00:00:00"/>
    <x v="21"/>
    <x v="0"/>
    <x v="1"/>
    <x v="0"/>
    <x v="12"/>
  </r>
  <r>
    <s v="22-10"/>
    <n v="2020"/>
    <n v="6"/>
    <n v="4416.18"/>
    <n v="123"/>
    <n v="0"/>
    <d v="2020-03-15T00:00:00"/>
    <x v="42"/>
    <x v="11"/>
    <x v="1"/>
    <x v="1"/>
    <x v="17"/>
  </r>
  <r>
    <s v="22-10"/>
    <n v="2019"/>
    <n v="18"/>
    <n v="2958.96"/>
    <n v="111"/>
    <n v="0"/>
    <d v="2019-06-09T00:00:00"/>
    <x v="8"/>
    <x v="4"/>
    <x v="2"/>
    <x v="1"/>
    <x v="17"/>
  </r>
  <r>
    <s v="22-10"/>
    <n v="2020"/>
    <n v="30"/>
    <n v="8184.22"/>
    <n v="258"/>
    <n v="0"/>
    <d v="2020-08-30T00:00:00"/>
    <x v="49"/>
    <x v="8"/>
    <x v="1"/>
    <x v="1"/>
    <x v="17"/>
  </r>
  <r>
    <s v="22-4"/>
    <n v="2020"/>
    <n v="2"/>
    <n v="0"/>
    <n v="0"/>
    <n v="0"/>
    <d v="2020-02-16T00:00:00"/>
    <x v="0"/>
    <x v="0"/>
    <x v="1"/>
    <x v="0"/>
    <x v="14"/>
  </r>
  <r>
    <s v="21-20"/>
    <n v="2019"/>
    <n v="28"/>
    <n v="14058633.91"/>
    <n v="1805279"/>
    <n v="0"/>
    <d v="2019-08-18T00:00:00"/>
    <x v="14"/>
    <x v="8"/>
    <x v="2"/>
    <x v="1"/>
    <x v="0"/>
  </r>
  <r>
    <s v="21-5"/>
    <n v="2018"/>
    <n v="41"/>
    <n v="876665.35"/>
    <n v="267391"/>
    <n v="0"/>
    <d v="2018-11-11T00:00:00"/>
    <x v="18"/>
    <x v="9"/>
    <x v="0"/>
    <x v="1"/>
    <x v="21"/>
  </r>
  <r>
    <s v="21-5"/>
    <n v="2019"/>
    <n v="10"/>
    <n v="885259.8"/>
    <n v="281647"/>
    <n v="0"/>
    <d v="2019-04-14T00:00:00"/>
    <x v="24"/>
    <x v="3"/>
    <x v="2"/>
    <x v="1"/>
    <x v="21"/>
  </r>
  <r>
    <s v="21-8"/>
    <n v="2020"/>
    <n v="38"/>
    <n v="2978418.4"/>
    <n v="782467"/>
    <n v="0"/>
    <d v="2020-10-25T00:00:00"/>
    <x v="26"/>
    <x v="2"/>
    <x v="1"/>
    <x v="1"/>
    <x v="9"/>
  </r>
  <r>
    <s v="21-5"/>
    <n v="2019"/>
    <n v="11"/>
    <n v="818842.2"/>
    <n v="273127"/>
    <n v="0"/>
    <d v="2019-04-21T00:00:00"/>
    <x v="35"/>
    <x v="3"/>
    <x v="2"/>
    <x v="1"/>
    <x v="21"/>
  </r>
  <r>
    <s v="21-1"/>
    <n v="2020"/>
    <n v="38"/>
    <n v="2131080.5099999998"/>
    <n v="163467"/>
    <n v="0"/>
    <d v="2020-10-25T00:00:00"/>
    <x v="26"/>
    <x v="2"/>
    <x v="1"/>
    <x v="1"/>
    <x v="1"/>
  </r>
  <r>
    <s v="21-6"/>
    <n v="2020"/>
    <n v="48"/>
    <n v="19245.79"/>
    <n v="3884"/>
    <n v="0"/>
    <d v="2021-01-03T00:00:00"/>
    <x v="6"/>
    <x v="5"/>
    <x v="3"/>
    <x v="0"/>
    <x v="15"/>
  </r>
  <r>
    <s v="21-15"/>
    <n v="2018"/>
    <n v="27"/>
    <n v="5890.5"/>
    <n v="92"/>
    <n v="0"/>
    <d v="2018-08-05T00:00:00"/>
    <x v="44"/>
    <x v="10"/>
    <x v="0"/>
    <x v="1"/>
    <x v="19"/>
  </r>
  <r>
    <s v="22-9"/>
    <n v="2020"/>
    <n v="37"/>
    <n v="293150.11"/>
    <n v="59823"/>
    <n v="0"/>
    <d v="2020-10-18T00:00:00"/>
    <x v="40"/>
    <x v="2"/>
    <x v="1"/>
    <x v="1"/>
    <x v="6"/>
  </r>
  <r>
    <s v="21-17"/>
    <n v="2019"/>
    <n v="9"/>
    <n v="0"/>
    <n v="0"/>
    <n v="0"/>
    <d v="2019-04-07T00:00:00"/>
    <x v="3"/>
    <x v="3"/>
    <x v="2"/>
    <x v="1"/>
    <x v="24"/>
  </r>
  <r>
    <s v="22-4"/>
    <n v="2018"/>
    <n v="47"/>
    <n v="-195.57"/>
    <n v="0"/>
    <n v="0"/>
    <d v="2018-12-23T00:00:00"/>
    <x v="12"/>
    <x v="7"/>
    <x v="0"/>
    <x v="1"/>
    <x v="14"/>
  </r>
  <r>
    <s v="21-4"/>
    <n v="2021"/>
    <n v="1"/>
    <n v="42211.46"/>
    <n v="6197"/>
    <n v="62988"/>
    <d v="2021-02-07T00:00:00"/>
    <x v="21"/>
    <x v="0"/>
    <x v="3"/>
    <x v="0"/>
    <x v="10"/>
  </r>
  <r>
    <s v="21-2"/>
    <n v="2020"/>
    <n v="52"/>
    <n v="14372.43"/>
    <n v="1013"/>
    <n v="18448"/>
    <d v="2021-01-31T00:00:00"/>
    <x v="28"/>
    <x v="5"/>
    <x v="3"/>
    <x v="0"/>
    <x v="8"/>
  </r>
  <r>
    <s v="28-23"/>
    <n v="2020"/>
    <n v="52"/>
    <n v="67646.86"/>
    <n v="7397"/>
    <n v="98118"/>
    <d v="2021-01-31T00:00:00"/>
    <x v="28"/>
    <x v="5"/>
    <x v="3"/>
    <x v="0"/>
    <x v="22"/>
  </r>
  <r>
    <s v="27-31"/>
    <n v="2019"/>
    <n v="49"/>
    <n v="14.96"/>
    <n v="0"/>
    <n v="0"/>
    <d v="2020-01-12T00:00:00"/>
    <x v="11"/>
    <x v="5"/>
    <x v="1"/>
    <x v="0"/>
    <x v="13"/>
  </r>
  <r>
    <s v="21-20"/>
    <n v="2018"/>
    <n v="31"/>
    <n v="14636590.42"/>
    <n v="1696919"/>
    <n v="0"/>
    <d v="2018-09-02T00:00:00"/>
    <x v="49"/>
    <x v="8"/>
    <x v="0"/>
    <x v="1"/>
    <x v="0"/>
  </r>
  <r>
    <s v="21-3"/>
    <n v="2018"/>
    <n v="8"/>
    <n v="405666.66"/>
    <n v="40547"/>
    <n v="0"/>
    <d v="2018-03-25T00:00:00"/>
    <x v="25"/>
    <x v="11"/>
    <x v="0"/>
    <x v="1"/>
    <x v="5"/>
  </r>
  <r>
    <s v="21-6"/>
    <n v="2020"/>
    <n v="34"/>
    <n v="174171.07"/>
    <n v="32829"/>
    <n v="0"/>
    <d v="2020-09-27T00:00:00"/>
    <x v="1"/>
    <x v="1"/>
    <x v="1"/>
    <x v="1"/>
    <x v="15"/>
  </r>
  <r>
    <s v="21-1"/>
    <n v="2020"/>
    <n v="45"/>
    <n v="2148076.56"/>
    <n v="165898"/>
    <n v="0"/>
    <d v="2020-12-13T00:00:00"/>
    <x v="33"/>
    <x v="7"/>
    <x v="1"/>
    <x v="1"/>
    <x v="1"/>
  </r>
  <r>
    <s v="22-12"/>
    <n v="2020"/>
    <n v="42"/>
    <n v="43010.33"/>
    <n v="3719"/>
    <n v="0"/>
    <d v="2020-11-22T00:00:00"/>
    <x v="45"/>
    <x v="9"/>
    <x v="1"/>
    <x v="1"/>
    <x v="3"/>
  </r>
  <r>
    <s v="21-1"/>
    <n v="2019"/>
    <n v="35"/>
    <n v="1362749.11"/>
    <n v="125965"/>
    <n v="0"/>
    <d v="2019-10-06T00:00:00"/>
    <x v="2"/>
    <x v="2"/>
    <x v="2"/>
    <x v="1"/>
    <x v="1"/>
  </r>
  <r>
    <s v="21-1"/>
    <n v="2019"/>
    <n v="22"/>
    <n v="1416873.67"/>
    <n v="123872"/>
    <n v="0"/>
    <d v="2019-07-07T00:00:00"/>
    <x v="27"/>
    <x v="10"/>
    <x v="2"/>
    <x v="1"/>
    <x v="1"/>
  </r>
  <r>
    <s v="21-13"/>
    <n v="2019"/>
    <n v="27"/>
    <n v="0"/>
    <n v="0"/>
    <n v="0"/>
    <d v="2019-08-11T00:00:00"/>
    <x v="43"/>
    <x v="8"/>
    <x v="2"/>
    <x v="1"/>
    <x v="7"/>
  </r>
  <r>
    <s v="21-90"/>
    <n v="2019"/>
    <n v="4"/>
    <n v="307"/>
    <n v="2"/>
    <n v="0"/>
    <d v="2019-03-03T00:00:00"/>
    <x v="36"/>
    <x v="0"/>
    <x v="2"/>
    <x v="1"/>
    <x v="12"/>
  </r>
  <r>
    <s v="21-17"/>
    <n v="2020"/>
    <n v="43"/>
    <n v="1148"/>
    <n v="272"/>
    <n v="0"/>
    <d v="2020-11-29T00:00:00"/>
    <x v="46"/>
    <x v="9"/>
    <x v="1"/>
    <x v="1"/>
    <x v="24"/>
  </r>
  <r>
    <s v="22-12"/>
    <n v="2018"/>
    <n v="1"/>
    <n v="43466.94"/>
    <n v="3966"/>
    <n v="0"/>
    <d v="2018-02-04T00:00:00"/>
    <x v="28"/>
    <x v="5"/>
    <x v="0"/>
    <x v="0"/>
    <x v="3"/>
  </r>
  <r>
    <s v="22-12"/>
    <n v="2018"/>
    <n v="43"/>
    <n v="37176.47"/>
    <n v="3572"/>
    <n v="0"/>
    <d v="2018-11-25T00:00:00"/>
    <x v="45"/>
    <x v="9"/>
    <x v="0"/>
    <x v="1"/>
    <x v="3"/>
  </r>
  <r>
    <s v="21-15"/>
    <n v="2019"/>
    <n v="49"/>
    <n v="4825.82"/>
    <n v="70"/>
    <n v="0"/>
    <d v="2020-01-12T00:00:00"/>
    <x v="11"/>
    <x v="5"/>
    <x v="1"/>
    <x v="0"/>
    <x v="19"/>
  </r>
  <r>
    <s v="25-1"/>
    <n v="2018"/>
    <n v="51"/>
    <n v="413.4"/>
    <n v="5"/>
    <n v="0"/>
    <d v="2019-01-20T00:00:00"/>
    <x v="7"/>
    <x v="5"/>
    <x v="2"/>
    <x v="0"/>
    <x v="2"/>
  </r>
  <r>
    <s v="22-14"/>
    <n v="2018"/>
    <n v="21"/>
    <n v="0"/>
    <n v="0"/>
    <n v="0"/>
    <d v="2018-06-24T00:00:00"/>
    <x v="31"/>
    <x v="4"/>
    <x v="0"/>
    <x v="1"/>
    <x v="16"/>
  </r>
  <r>
    <s v="28-23"/>
    <n v="2019"/>
    <n v="5"/>
    <n v="36645.46"/>
    <n v="2175"/>
    <n v="0"/>
    <d v="2019-03-10T00:00:00"/>
    <x v="41"/>
    <x v="11"/>
    <x v="2"/>
    <x v="1"/>
    <x v="22"/>
  </r>
  <r>
    <s v="25-3"/>
    <n v="2018"/>
    <n v="13"/>
    <n v="0"/>
    <n v="0"/>
    <n v="0"/>
    <d v="2018-04-29T00:00:00"/>
    <x v="39"/>
    <x v="3"/>
    <x v="0"/>
    <x v="1"/>
    <x v="23"/>
  </r>
  <r>
    <s v="28-26"/>
    <n v="2020"/>
    <n v="32"/>
    <n v="-66"/>
    <n v="-2"/>
    <n v="0"/>
    <d v="2020-09-13T00:00:00"/>
    <x v="50"/>
    <x v="1"/>
    <x v="1"/>
    <x v="1"/>
    <x v="20"/>
  </r>
  <r>
    <s v="27-31"/>
    <n v="2019"/>
    <n v="22"/>
    <n v="-36.43"/>
    <n v="-7"/>
    <n v="0"/>
    <d v="2019-07-07T00:00:00"/>
    <x v="27"/>
    <x v="10"/>
    <x v="2"/>
    <x v="1"/>
    <x v="13"/>
  </r>
  <r>
    <s v="21-20"/>
    <n v="2020"/>
    <n v="46"/>
    <n v="11035621.74"/>
    <n v="1245666"/>
    <n v="0"/>
    <d v="2020-12-20T00:00:00"/>
    <x v="12"/>
    <x v="7"/>
    <x v="1"/>
    <x v="1"/>
    <x v="0"/>
  </r>
  <r>
    <s v="21-5"/>
    <n v="2019"/>
    <n v="14"/>
    <n v="769377.72"/>
    <n v="262957"/>
    <n v="0"/>
    <d v="2019-05-12T00:00:00"/>
    <x v="29"/>
    <x v="6"/>
    <x v="2"/>
    <x v="1"/>
    <x v="21"/>
  </r>
  <r>
    <s v="21-7"/>
    <n v="2020"/>
    <n v="33"/>
    <n v="2581991.94"/>
    <n v="543933"/>
    <n v="0"/>
    <d v="2020-09-20T00:00:00"/>
    <x v="51"/>
    <x v="1"/>
    <x v="1"/>
    <x v="1"/>
    <x v="18"/>
  </r>
  <r>
    <s v="21-8"/>
    <n v="2019"/>
    <n v="1"/>
    <n v="1896678.62"/>
    <n v="650415"/>
    <n v="0"/>
    <d v="2019-02-10T00:00:00"/>
    <x v="21"/>
    <x v="0"/>
    <x v="2"/>
    <x v="0"/>
    <x v="9"/>
  </r>
  <r>
    <s v="21-6"/>
    <n v="2018"/>
    <n v="49"/>
    <n v="16163.68"/>
    <n v="6831"/>
    <n v="0"/>
    <d v="2019-01-06T00:00:00"/>
    <x v="6"/>
    <x v="5"/>
    <x v="2"/>
    <x v="0"/>
    <x v="15"/>
  </r>
  <r>
    <s v="21-90"/>
    <n v="2019"/>
    <n v="34"/>
    <n v="349.96"/>
    <n v="-1"/>
    <n v="0"/>
    <d v="2019-09-29T00:00:00"/>
    <x v="1"/>
    <x v="1"/>
    <x v="2"/>
    <x v="1"/>
    <x v="12"/>
  </r>
  <r>
    <s v="21-17"/>
    <n v="2020"/>
    <n v="8"/>
    <n v="81.48"/>
    <n v="8"/>
    <n v="0"/>
    <d v="2020-03-29T00:00:00"/>
    <x v="30"/>
    <x v="11"/>
    <x v="1"/>
    <x v="1"/>
    <x v="24"/>
  </r>
  <r>
    <s v="21-90"/>
    <n v="2017"/>
    <n v="51"/>
    <n v="200"/>
    <n v="2"/>
    <n v="0"/>
    <d v="2018-01-21T00:00:00"/>
    <x v="7"/>
    <x v="5"/>
    <x v="0"/>
    <x v="0"/>
    <x v="12"/>
  </r>
  <r>
    <s v="22-10"/>
    <n v="2018"/>
    <n v="3"/>
    <n v="-1186.95"/>
    <n v="-17"/>
    <n v="0"/>
    <d v="2018-02-18T00:00:00"/>
    <x v="0"/>
    <x v="0"/>
    <x v="0"/>
    <x v="0"/>
    <x v="17"/>
  </r>
  <r>
    <s v="21-15"/>
    <n v="2019"/>
    <n v="9"/>
    <n v="3941.22"/>
    <n v="54"/>
    <n v="0"/>
    <d v="2019-04-07T00:00:00"/>
    <x v="3"/>
    <x v="3"/>
    <x v="2"/>
    <x v="1"/>
    <x v="19"/>
  </r>
  <r>
    <s v="21-13"/>
    <n v="2019"/>
    <n v="23"/>
    <n v="0"/>
    <n v="0"/>
    <n v="0"/>
    <d v="2019-07-14T00:00:00"/>
    <x v="20"/>
    <x v="10"/>
    <x v="2"/>
    <x v="1"/>
    <x v="7"/>
  </r>
  <r>
    <s v="22-9"/>
    <n v="2018"/>
    <n v="1"/>
    <n v="17484.18"/>
    <n v="3779"/>
    <n v="0"/>
    <d v="2018-02-04T00:00:00"/>
    <x v="28"/>
    <x v="5"/>
    <x v="0"/>
    <x v="0"/>
    <x v="6"/>
  </r>
  <r>
    <s v="28-23"/>
    <n v="2019"/>
    <n v="15"/>
    <n v="117514.02"/>
    <n v="8777"/>
    <n v="0"/>
    <d v="2019-05-19T00:00:00"/>
    <x v="15"/>
    <x v="6"/>
    <x v="2"/>
    <x v="1"/>
    <x v="22"/>
  </r>
  <r>
    <s v="22-4"/>
    <n v="2020"/>
    <n v="44"/>
    <n v="12855"/>
    <n v="12"/>
    <n v="0"/>
    <d v="2020-12-06T00:00:00"/>
    <x v="22"/>
    <x v="7"/>
    <x v="1"/>
    <x v="1"/>
    <x v="14"/>
  </r>
  <r>
    <s v="28-23"/>
    <n v="2019"/>
    <n v="27"/>
    <n v="69380.929999999993"/>
    <n v="8452"/>
    <n v="0"/>
    <d v="2019-08-11T00:00:00"/>
    <x v="43"/>
    <x v="8"/>
    <x v="2"/>
    <x v="1"/>
    <x v="22"/>
  </r>
  <r>
    <s v="21-3"/>
    <n v="2018"/>
    <n v="40"/>
    <n v="155418.88"/>
    <n v="37971"/>
    <n v="0"/>
    <d v="2018-11-04T00:00:00"/>
    <x v="4"/>
    <x v="2"/>
    <x v="0"/>
    <x v="1"/>
    <x v="5"/>
  </r>
  <r>
    <s v="21-4"/>
    <n v="2018"/>
    <n v="48"/>
    <n v="6267.86"/>
    <n v="2048"/>
    <n v="0"/>
    <d v="2018-12-30T00:00:00"/>
    <x v="19"/>
    <x v="7"/>
    <x v="0"/>
    <x v="1"/>
    <x v="10"/>
  </r>
  <r>
    <s v="21-18"/>
    <n v="2020"/>
    <n v="39"/>
    <n v="7077.23"/>
    <n v="104"/>
    <n v="0"/>
    <d v="2020-11-01T00:00:00"/>
    <x v="4"/>
    <x v="2"/>
    <x v="1"/>
    <x v="1"/>
    <x v="4"/>
  </r>
  <r>
    <s v="21-15"/>
    <n v="2018"/>
    <n v="6"/>
    <n v="10127.92"/>
    <n v="170"/>
    <n v="0"/>
    <d v="2018-03-11T00:00:00"/>
    <x v="41"/>
    <x v="11"/>
    <x v="0"/>
    <x v="1"/>
    <x v="19"/>
  </r>
  <r>
    <s v="28-23"/>
    <n v="2019"/>
    <n v="4"/>
    <n v="23388.07"/>
    <n v="1406"/>
    <n v="0"/>
    <d v="2019-03-03T00:00:00"/>
    <x v="36"/>
    <x v="0"/>
    <x v="2"/>
    <x v="1"/>
    <x v="22"/>
  </r>
  <r>
    <s v="28-26"/>
    <n v="2019"/>
    <n v="14"/>
    <n v="73150.179999999993"/>
    <n v="583"/>
    <n v="0"/>
    <d v="2019-05-12T00:00:00"/>
    <x v="29"/>
    <x v="6"/>
    <x v="2"/>
    <x v="1"/>
    <x v="20"/>
  </r>
  <r>
    <s v="27-31"/>
    <n v="2019"/>
    <n v="45"/>
    <n v="0"/>
    <n v="0"/>
    <n v="0"/>
    <d v="2019-12-15T00:00:00"/>
    <x v="33"/>
    <x v="7"/>
    <x v="2"/>
    <x v="1"/>
    <x v="13"/>
  </r>
  <r>
    <s v="21-7"/>
    <n v="2019"/>
    <n v="46"/>
    <n v="934106.92"/>
    <n v="250068"/>
    <n v="0"/>
    <d v="2019-12-22T00:00:00"/>
    <x v="12"/>
    <x v="7"/>
    <x v="2"/>
    <x v="1"/>
    <x v="18"/>
  </r>
  <r>
    <s v="21-20"/>
    <n v="2019"/>
    <n v="39"/>
    <n v="10644555.76"/>
    <n v="1428622"/>
    <n v="0"/>
    <d v="2019-11-03T00:00:00"/>
    <x v="4"/>
    <x v="2"/>
    <x v="2"/>
    <x v="1"/>
    <x v="0"/>
  </r>
  <r>
    <s v="21-1"/>
    <n v="2019"/>
    <n v="43"/>
    <n v="1230790.56"/>
    <n v="114466"/>
    <n v="0"/>
    <d v="2019-12-01T00:00:00"/>
    <x v="46"/>
    <x v="9"/>
    <x v="2"/>
    <x v="1"/>
    <x v="1"/>
  </r>
  <r>
    <s v="21-4"/>
    <n v="2018"/>
    <n v="39"/>
    <n v="13340.28"/>
    <n v="4232"/>
    <n v="0"/>
    <d v="2018-10-28T00:00:00"/>
    <x v="26"/>
    <x v="2"/>
    <x v="0"/>
    <x v="1"/>
    <x v="10"/>
  </r>
  <r>
    <s v="21-6"/>
    <n v="2018"/>
    <n v="30"/>
    <n v="4798.3500000000004"/>
    <n v="793"/>
    <n v="0"/>
    <d v="2018-08-26T00:00:00"/>
    <x v="47"/>
    <x v="8"/>
    <x v="0"/>
    <x v="1"/>
    <x v="15"/>
  </r>
  <r>
    <s v="21-2"/>
    <n v="2019"/>
    <n v="45"/>
    <n v="7911.1"/>
    <n v="667"/>
    <n v="0"/>
    <d v="2019-12-15T00:00:00"/>
    <x v="33"/>
    <x v="7"/>
    <x v="2"/>
    <x v="1"/>
    <x v="8"/>
  </r>
  <r>
    <s v="21-90"/>
    <n v="2018"/>
    <n v="32"/>
    <n v="299.11"/>
    <n v="-1"/>
    <n v="0"/>
    <d v="2018-09-09T00:00:00"/>
    <x v="9"/>
    <x v="1"/>
    <x v="0"/>
    <x v="1"/>
    <x v="12"/>
  </r>
  <r>
    <s v="21-15"/>
    <n v="2019"/>
    <n v="48"/>
    <n v="5110.6899999999996"/>
    <n v="72"/>
    <n v="0"/>
    <d v="2020-01-05T00:00:00"/>
    <x v="6"/>
    <x v="5"/>
    <x v="1"/>
    <x v="0"/>
    <x v="19"/>
  </r>
  <r>
    <s v="28-9"/>
    <n v="2020"/>
    <n v="18"/>
    <n v="314.86"/>
    <n v="7"/>
    <n v="0"/>
    <d v="2020-06-07T00:00:00"/>
    <x v="8"/>
    <x v="4"/>
    <x v="1"/>
    <x v="1"/>
    <x v="16"/>
  </r>
  <r>
    <s v="21-18"/>
    <n v="2019"/>
    <n v="2"/>
    <n v="0"/>
    <n v="0"/>
    <n v="0"/>
    <d v="2019-02-17T00:00:00"/>
    <x v="0"/>
    <x v="0"/>
    <x v="2"/>
    <x v="0"/>
    <x v="4"/>
  </r>
  <r>
    <s v="21-7"/>
    <n v="2020"/>
    <n v="40"/>
    <n v="2224855.66"/>
    <n v="485990"/>
    <n v="0"/>
    <d v="2020-11-08T00:00:00"/>
    <x v="18"/>
    <x v="9"/>
    <x v="1"/>
    <x v="1"/>
    <x v="18"/>
  </r>
  <r>
    <s v="21-17"/>
    <n v="2020"/>
    <n v="25"/>
    <n v="1881.68"/>
    <n v="436"/>
    <n v="0"/>
    <d v="2020-07-26T00:00:00"/>
    <x v="17"/>
    <x v="10"/>
    <x v="1"/>
    <x v="1"/>
    <x v="24"/>
  </r>
  <r>
    <s v="22-10"/>
    <n v="2018"/>
    <n v="24"/>
    <n v="10217.25"/>
    <n v="405"/>
    <n v="0"/>
    <d v="2018-07-15T00:00:00"/>
    <x v="20"/>
    <x v="10"/>
    <x v="0"/>
    <x v="1"/>
    <x v="17"/>
  </r>
  <r>
    <s v="21-15"/>
    <n v="2019"/>
    <n v="27"/>
    <n v="6836.13"/>
    <n v="96"/>
    <n v="0"/>
    <d v="2019-08-11T00:00:00"/>
    <x v="43"/>
    <x v="8"/>
    <x v="2"/>
    <x v="1"/>
    <x v="19"/>
  </r>
  <r>
    <s v="28-23"/>
    <n v="2019"/>
    <n v="23"/>
    <n v="87592.01"/>
    <n v="9492"/>
    <n v="0"/>
    <d v="2019-07-14T00:00:00"/>
    <x v="20"/>
    <x v="10"/>
    <x v="2"/>
    <x v="1"/>
    <x v="22"/>
  </r>
  <r>
    <s v="28-28"/>
    <n v="2020"/>
    <n v="38"/>
    <n v="16695.57"/>
    <n v="263"/>
    <n v="0"/>
    <d v="2020-10-25T00:00:00"/>
    <x v="26"/>
    <x v="2"/>
    <x v="1"/>
    <x v="1"/>
    <x v="11"/>
  </r>
  <r>
    <s v="28-26"/>
    <n v="2020"/>
    <n v="14"/>
    <n v="572.54999999999995"/>
    <n v="19"/>
    <n v="0"/>
    <d v="2020-05-10T00:00:00"/>
    <x v="29"/>
    <x v="6"/>
    <x v="1"/>
    <x v="1"/>
    <x v="20"/>
  </r>
  <r>
    <s v="21-20"/>
    <n v="2019"/>
    <n v="5"/>
    <n v="8899922.4900000002"/>
    <n v="1170951"/>
    <n v="0"/>
    <d v="2019-03-10T00:00:00"/>
    <x v="41"/>
    <x v="11"/>
    <x v="2"/>
    <x v="1"/>
    <x v="0"/>
  </r>
  <r>
    <s v="22-14"/>
    <n v="2020"/>
    <n v="51"/>
    <n v="0"/>
    <n v="0"/>
    <n v="0"/>
    <d v="2021-01-24T00:00:00"/>
    <x v="23"/>
    <x v="5"/>
    <x v="3"/>
    <x v="0"/>
    <x v="16"/>
  </r>
  <r>
    <s v="28-9"/>
    <n v="2021"/>
    <n v="2"/>
    <n v="94.88"/>
    <n v="2"/>
    <n v="0"/>
    <d v="2021-02-14T00:00:00"/>
    <x v="0"/>
    <x v="0"/>
    <x v="3"/>
    <x v="0"/>
    <x v="16"/>
  </r>
  <r>
    <s v="21-20"/>
    <n v="2018"/>
    <n v="39"/>
    <n v="11407577.33"/>
    <n v="1416277"/>
    <n v="0"/>
    <d v="2018-10-28T00:00:00"/>
    <x v="26"/>
    <x v="2"/>
    <x v="0"/>
    <x v="1"/>
    <x v="0"/>
  </r>
  <r>
    <s v="21-18"/>
    <n v="2020"/>
    <n v="4"/>
    <n v="2276.31"/>
    <n v="23"/>
    <n v="0"/>
    <d v="2020-03-01T00:00:00"/>
    <x v="36"/>
    <x v="0"/>
    <x v="1"/>
    <x v="1"/>
    <x v="4"/>
  </r>
  <r>
    <s v="22-10"/>
    <n v="2019"/>
    <n v="3"/>
    <n v="3273.49"/>
    <n v="100"/>
    <n v="0"/>
    <d v="2019-02-24T00:00:00"/>
    <x v="34"/>
    <x v="0"/>
    <x v="2"/>
    <x v="1"/>
    <x v="17"/>
  </r>
  <r>
    <s v="22-10"/>
    <n v="2020"/>
    <n v="20"/>
    <n v="3566.76"/>
    <n v="121"/>
    <n v="0"/>
    <d v="2020-06-21T00:00:00"/>
    <x v="31"/>
    <x v="4"/>
    <x v="1"/>
    <x v="1"/>
    <x v="17"/>
  </r>
  <r>
    <s v="28-28"/>
    <n v="2019"/>
    <n v="45"/>
    <n v="1500.06"/>
    <n v="16"/>
    <n v="0"/>
    <d v="2019-12-15T00:00:00"/>
    <x v="33"/>
    <x v="7"/>
    <x v="2"/>
    <x v="1"/>
    <x v="11"/>
  </r>
  <r>
    <s v="27-31"/>
    <n v="2020"/>
    <n v="25"/>
    <n v="0"/>
    <n v="0"/>
    <n v="0"/>
    <d v="2020-07-26T00:00:00"/>
    <x v="17"/>
    <x v="10"/>
    <x v="1"/>
    <x v="1"/>
    <x v="13"/>
  </r>
  <r>
    <s v="28-9"/>
    <n v="2021"/>
    <n v="1"/>
    <n v="284.64"/>
    <n v="6"/>
    <n v="0"/>
    <d v="2021-02-07T00:00:00"/>
    <x v="21"/>
    <x v="0"/>
    <x v="3"/>
    <x v="0"/>
    <x v="16"/>
  </r>
  <r>
    <s v="21-3"/>
    <n v="2020"/>
    <n v="1"/>
    <n v="153135.06"/>
    <n v="53978"/>
    <n v="0"/>
    <d v="2020-02-09T00:00:00"/>
    <x v="21"/>
    <x v="0"/>
    <x v="1"/>
    <x v="0"/>
    <x v="5"/>
  </r>
  <r>
    <s v="21-6"/>
    <n v="2020"/>
    <n v="22"/>
    <n v="15312.02"/>
    <n v="3362"/>
    <n v="0"/>
    <d v="2020-07-05T00:00:00"/>
    <x v="27"/>
    <x v="10"/>
    <x v="1"/>
    <x v="1"/>
    <x v="15"/>
  </r>
  <r>
    <s v="21-6"/>
    <n v="2020"/>
    <n v="10"/>
    <n v="1303.75"/>
    <n v="267"/>
    <n v="0"/>
    <d v="2020-04-12T00:00:00"/>
    <x v="24"/>
    <x v="3"/>
    <x v="1"/>
    <x v="1"/>
    <x v="15"/>
  </r>
  <r>
    <s v="21-17"/>
    <n v="2020"/>
    <n v="20"/>
    <n v="279.24"/>
    <n v="52"/>
    <n v="0"/>
    <d v="2020-06-21T00:00:00"/>
    <x v="31"/>
    <x v="4"/>
    <x v="1"/>
    <x v="1"/>
    <x v="24"/>
  </r>
  <r>
    <s v="22-10"/>
    <n v="2020"/>
    <n v="29"/>
    <n v="7352.47"/>
    <n v="229"/>
    <n v="0"/>
    <d v="2020-08-23T00:00:00"/>
    <x v="47"/>
    <x v="8"/>
    <x v="1"/>
    <x v="1"/>
    <x v="17"/>
  </r>
  <r>
    <s v="22-12"/>
    <n v="2019"/>
    <n v="38"/>
    <n v="42604.35"/>
    <n v="3551"/>
    <n v="0"/>
    <d v="2019-10-27T00:00:00"/>
    <x v="26"/>
    <x v="2"/>
    <x v="2"/>
    <x v="1"/>
    <x v="3"/>
  </r>
  <r>
    <s v="21-13"/>
    <n v="2019"/>
    <n v="16"/>
    <n v="0"/>
    <n v="0"/>
    <n v="0"/>
    <d v="2019-05-26T00:00:00"/>
    <x v="48"/>
    <x v="6"/>
    <x v="2"/>
    <x v="1"/>
    <x v="7"/>
  </r>
  <r>
    <s v="21-13"/>
    <n v="2018"/>
    <n v="29"/>
    <n v="-19.96"/>
    <n v="-2"/>
    <n v="0"/>
    <d v="2018-08-19T00:00:00"/>
    <x v="14"/>
    <x v="8"/>
    <x v="0"/>
    <x v="1"/>
    <x v="7"/>
  </r>
  <r>
    <s v="28-28"/>
    <n v="2020"/>
    <n v="4"/>
    <n v="3899.06"/>
    <n v="62"/>
    <n v="0"/>
    <d v="2020-03-01T00:00:00"/>
    <x v="36"/>
    <x v="0"/>
    <x v="1"/>
    <x v="1"/>
    <x v="11"/>
  </r>
  <r>
    <s v="28-28"/>
    <n v="2018"/>
    <n v="14"/>
    <n v="1192.04"/>
    <n v="22"/>
    <n v="0"/>
    <d v="2018-05-06T00:00:00"/>
    <x v="13"/>
    <x v="3"/>
    <x v="0"/>
    <x v="1"/>
    <x v="11"/>
  </r>
  <r>
    <s v="28-26"/>
    <n v="2020"/>
    <n v="43"/>
    <n v="0"/>
    <n v="0"/>
    <n v="0"/>
    <d v="2020-11-29T00:00:00"/>
    <x v="46"/>
    <x v="9"/>
    <x v="1"/>
    <x v="1"/>
    <x v="20"/>
  </r>
  <r>
    <s v="27-31"/>
    <n v="2019"/>
    <n v="41"/>
    <n v="0"/>
    <n v="0"/>
    <n v="0"/>
    <d v="2019-11-17T00:00:00"/>
    <x v="16"/>
    <x v="9"/>
    <x v="2"/>
    <x v="1"/>
    <x v="13"/>
  </r>
  <r>
    <s v="27-31"/>
    <n v="2018"/>
    <n v="36"/>
    <n v="7350.54"/>
    <n v="551"/>
    <n v="0"/>
    <d v="2018-10-07T00:00:00"/>
    <x v="2"/>
    <x v="2"/>
    <x v="0"/>
    <x v="1"/>
    <x v="13"/>
  </r>
  <r>
    <s v="21-5"/>
    <n v="2020"/>
    <n v="8"/>
    <n v="972689.14"/>
    <n v="306182"/>
    <n v="0"/>
    <d v="2020-03-29T00:00:00"/>
    <x v="30"/>
    <x v="11"/>
    <x v="1"/>
    <x v="1"/>
    <x v="21"/>
  </r>
  <r>
    <s v="21-20"/>
    <n v="2018"/>
    <n v="37"/>
    <n v="11623005.16"/>
    <n v="1424860"/>
    <n v="0"/>
    <d v="2018-10-14T00:00:00"/>
    <x v="38"/>
    <x v="2"/>
    <x v="0"/>
    <x v="1"/>
    <x v="0"/>
  </r>
  <r>
    <s v="21-7"/>
    <n v="2020"/>
    <n v="16"/>
    <n v="5028601.8099999996"/>
    <n v="1101305"/>
    <n v="0"/>
    <d v="2020-05-24T00:00:00"/>
    <x v="48"/>
    <x v="6"/>
    <x v="1"/>
    <x v="1"/>
    <x v="18"/>
  </r>
  <r>
    <s v="21-6"/>
    <n v="2018"/>
    <n v="45"/>
    <n v="21024.03"/>
    <n v="9128"/>
    <n v="0"/>
    <d v="2018-12-09T00:00:00"/>
    <x v="22"/>
    <x v="7"/>
    <x v="0"/>
    <x v="1"/>
    <x v="15"/>
  </r>
  <r>
    <s v="21-4"/>
    <n v="2017"/>
    <n v="51"/>
    <n v="10801.96"/>
    <n v="3335"/>
    <n v="0"/>
    <d v="2018-01-21T00:00:00"/>
    <x v="7"/>
    <x v="5"/>
    <x v="0"/>
    <x v="0"/>
    <x v="10"/>
  </r>
  <r>
    <s v="21-4"/>
    <n v="2018"/>
    <n v="41"/>
    <n v="12057.64"/>
    <n v="4086"/>
    <n v="0"/>
    <d v="2018-11-11T00:00:00"/>
    <x v="18"/>
    <x v="9"/>
    <x v="0"/>
    <x v="1"/>
    <x v="10"/>
  </r>
  <r>
    <s v="21-18"/>
    <n v="2020"/>
    <n v="10"/>
    <n v="79602.63"/>
    <n v="820"/>
    <n v="0"/>
    <d v="2020-04-12T00:00:00"/>
    <x v="24"/>
    <x v="3"/>
    <x v="1"/>
    <x v="1"/>
    <x v="4"/>
  </r>
  <r>
    <s v="21-90"/>
    <n v="2020"/>
    <n v="39"/>
    <n v="0"/>
    <n v="0"/>
    <n v="0"/>
    <d v="2020-11-01T00:00:00"/>
    <x v="4"/>
    <x v="2"/>
    <x v="1"/>
    <x v="1"/>
    <x v="12"/>
  </r>
  <r>
    <s v="21-15"/>
    <n v="2019"/>
    <n v="36"/>
    <n v="7485.81"/>
    <n v="107"/>
    <n v="0"/>
    <d v="2019-10-13T00:00:00"/>
    <x v="38"/>
    <x v="2"/>
    <x v="2"/>
    <x v="1"/>
    <x v="19"/>
  </r>
  <r>
    <s v="22-9"/>
    <n v="2018"/>
    <n v="10"/>
    <n v="-1014.65"/>
    <n v="-128"/>
    <n v="0"/>
    <d v="2018-04-08T00:00:00"/>
    <x v="3"/>
    <x v="3"/>
    <x v="0"/>
    <x v="1"/>
    <x v="6"/>
  </r>
  <r>
    <s v="22-9"/>
    <n v="2018"/>
    <n v="6"/>
    <n v="14001.67"/>
    <n v="2312"/>
    <n v="0"/>
    <d v="2018-03-11T00:00:00"/>
    <x v="41"/>
    <x v="11"/>
    <x v="0"/>
    <x v="1"/>
    <x v="6"/>
  </r>
  <r>
    <s v="28-23"/>
    <n v="2020"/>
    <n v="2"/>
    <n v="45492.36"/>
    <n v="5134"/>
    <n v="0"/>
    <d v="2020-02-16T00:00:00"/>
    <x v="0"/>
    <x v="0"/>
    <x v="1"/>
    <x v="0"/>
    <x v="22"/>
  </r>
  <r>
    <s v="22-4"/>
    <n v="2018"/>
    <n v="43"/>
    <n v="0"/>
    <n v="0"/>
    <n v="0"/>
    <d v="2018-11-25T00:00:00"/>
    <x v="45"/>
    <x v="9"/>
    <x v="0"/>
    <x v="1"/>
    <x v="14"/>
  </r>
  <r>
    <s v="28-26"/>
    <n v="2020"/>
    <n v="52"/>
    <n v="0"/>
    <n v="0"/>
    <n v="50"/>
    <d v="2021-01-31T00:00:00"/>
    <x v="28"/>
    <x v="5"/>
    <x v="3"/>
    <x v="0"/>
    <x v="20"/>
  </r>
  <r>
    <s v="21-5"/>
    <n v="2020"/>
    <n v="50"/>
    <n v="1397658.56"/>
    <n v="368374"/>
    <n v="1902048"/>
    <d v="2021-01-17T00:00:00"/>
    <x v="7"/>
    <x v="5"/>
    <x v="3"/>
    <x v="0"/>
    <x v="21"/>
  </r>
  <r>
    <s v="21-5"/>
    <n v="2020"/>
    <n v="4"/>
    <n v="938058.11"/>
    <n v="299733"/>
    <n v="0"/>
    <d v="2020-03-01T00:00:00"/>
    <x v="36"/>
    <x v="0"/>
    <x v="1"/>
    <x v="1"/>
    <x v="21"/>
  </r>
  <r>
    <s v="21-5"/>
    <n v="2019"/>
    <n v="33"/>
    <n v="788586.73"/>
    <n v="271112"/>
    <n v="0"/>
    <d v="2019-09-22T00:00:00"/>
    <x v="51"/>
    <x v="1"/>
    <x v="2"/>
    <x v="1"/>
    <x v="21"/>
  </r>
  <r>
    <s v="21-8"/>
    <n v="2018"/>
    <n v="17"/>
    <n v="4169679.23"/>
    <n v="1025257"/>
    <n v="0"/>
    <d v="2018-05-27T00:00:00"/>
    <x v="48"/>
    <x v="6"/>
    <x v="0"/>
    <x v="1"/>
    <x v="9"/>
  </r>
  <r>
    <s v="21-13"/>
    <n v="2017"/>
    <n v="51"/>
    <n v="581.66999999999996"/>
    <n v="111"/>
    <n v="0"/>
    <d v="2018-01-21T00:00:00"/>
    <x v="7"/>
    <x v="5"/>
    <x v="0"/>
    <x v="0"/>
    <x v="7"/>
  </r>
  <r>
    <s v="21-18"/>
    <n v="2020"/>
    <n v="26"/>
    <n v="89320.34"/>
    <n v="949"/>
    <n v="0"/>
    <d v="2020-08-02T00:00:00"/>
    <x v="44"/>
    <x v="10"/>
    <x v="1"/>
    <x v="1"/>
    <x v="4"/>
  </r>
  <r>
    <s v="21-1"/>
    <n v="2020"/>
    <n v="16"/>
    <n v="2336690.91"/>
    <n v="208641"/>
    <n v="0"/>
    <d v="2020-05-24T00:00:00"/>
    <x v="48"/>
    <x v="6"/>
    <x v="1"/>
    <x v="1"/>
    <x v="1"/>
  </r>
  <r>
    <s v="21-1"/>
    <n v="2019"/>
    <n v="10"/>
    <n v="1353145.44"/>
    <n v="115966"/>
    <n v="0"/>
    <d v="2019-04-14T00:00:00"/>
    <x v="24"/>
    <x v="3"/>
    <x v="2"/>
    <x v="1"/>
    <x v="1"/>
  </r>
  <r>
    <s v="21-4"/>
    <n v="2019"/>
    <n v="12"/>
    <n v="16264.15"/>
    <n v="5262"/>
    <n v="0"/>
    <d v="2019-04-28T00:00:00"/>
    <x v="39"/>
    <x v="3"/>
    <x v="2"/>
    <x v="1"/>
    <x v="10"/>
  </r>
  <r>
    <s v="22-12"/>
    <n v="2018"/>
    <n v="37"/>
    <n v="45926.67"/>
    <n v="4193"/>
    <n v="0"/>
    <d v="2018-10-14T00:00:00"/>
    <x v="38"/>
    <x v="2"/>
    <x v="0"/>
    <x v="1"/>
    <x v="3"/>
  </r>
  <r>
    <s v="22-10"/>
    <n v="2020"/>
    <n v="42"/>
    <n v="6098.02"/>
    <n v="218"/>
    <n v="0"/>
    <d v="2020-11-22T00:00:00"/>
    <x v="45"/>
    <x v="9"/>
    <x v="1"/>
    <x v="1"/>
    <x v="17"/>
  </r>
  <r>
    <s v="22-10"/>
    <n v="2018"/>
    <n v="37"/>
    <n v="6209.94"/>
    <n v="235"/>
    <n v="0"/>
    <d v="2018-10-14T00:00:00"/>
    <x v="38"/>
    <x v="2"/>
    <x v="0"/>
    <x v="1"/>
    <x v="17"/>
  </r>
  <r>
    <s v="21-15"/>
    <n v="2019"/>
    <n v="2"/>
    <n v="5020.49"/>
    <n v="74"/>
    <n v="0"/>
    <d v="2019-02-17T00:00:00"/>
    <x v="0"/>
    <x v="0"/>
    <x v="2"/>
    <x v="0"/>
    <x v="19"/>
  </r>
  <r>
    <s v="21-17"/>
    <n v="2018"/>
    <n v="14"/>
    <n v="0"/>
    <n v="0"/>
    <n v="0"/>
    <d v="2018-05-06T00:00:00"/>
    <x v="13"/>
    <x v="3"/>
    <x v="0"/>
    <x v="1"/>
    <x v="24"/>
  </r>
  <r>
    <s v="28-28"/>
    <n v="2019"/>
    <n v="14"/>
    <n v="5505.84"/>
    <n v="81"/>
    <n v="0"/>
    <d v="2019-05-12T00:00:00"/>
    <x v="29"/>
    <x v="6"/>
    <x v="2"/>
    <x v="1"/>
    <x v="11"/>
  </r>
  <r>
    <s v="28-26"/>
    <n v="2019"/>
    <n v="10"/>
    <n v="4274.1000000000004"/>
    <n v="43"/>
    <n v="0"/>
    <d v="2019-04-14T00:00:00"/>
    <x v="24"/>
    <x v="3"/>
    <x v="2"/>
    <x v="1"/>
    <x v="20"/>
  </r>
  <r>
    <s v="21-3"/>
    <n v="2019"/>
    <n v="3"/>
    <n v="152549.75"/>
    <n v="45558"/>
    <n v="0"/>
    <d v="2019-02-24T00:00:00"/>
    <x v="34"/>
    <x v="0"/>
    <x v="2"/>
    <x v="1"/>
    <x v="5"/>
  </r>
  <r>
    <s v="21-7"/>
    <n v="2018"/>
    <n v="2"/>
    <n v="924517.22"/>
    <n v="205722"/>
    <n v="0"/>
    <d v="2018-02-11T00:00:00"/>
    <x v="21"/>
    <x v="0"/>
    <x v="0"/>
    <x v="0"/>
    <x v="18"/>
  </r>
  <r>
    <s v="22-12"/>
    <n v="2018"/>
    <n v="25"/>
    <n v="68918.47"/>
    <n v="6170"/>
    <n v="0"/>
    <d v="2018-07-22T00:00:00"/>
    <x v="37"/>
    <x v="10"/>
    <x v="0"/>
    <x v="1"/>
    <x v="3"/>
  </r>
  <r>
    <s v="22-9"/>
    <n v="2019"/>
    <n v="8"/>
    <n v="35777.56"/>
    <n v="3739"/>
    <n v="0"/>
    <d v="2019-03-31T00:00:00"/>
    <x v="30"/>
    <x v="11"/>
    <x v="2"/>
    <x v="1"/>
    <x v="6"/>
  </r>
  <r>
    <s v="25-3"/>
    <n v="2020"/>
    <n v="12"/>
    <n v="14.1"/>
    <n v="5"/>
    <n v="0"/>
    <d v="2020-04-26T00:00:00"/>
    <x v="39"/>
    <x v="3"/>
    <x v="1"/>
    <x v="1"/>
    <x v="23"/>
  </r>
  <r>
    <s v="22-14"/>
    <n v="2018"/>
    <n v="18"/>
    <n v="0"/>
    <n v="0"/>
    <n v="0"/>
    <d v="2018-06-03T00:00:00"/>
    <x v="10"/>
    <x v="6"/>
    <x v="0"/>
    <x v="1"/>
    <x v="16"/>
  </r>
  <r>
    <s v="28-28"/>
    <n v="2020"/>
    <n v="9"/>
    <n v="6108.82"/>
    <n v="110"/>
    <n v="0"/>
    <d v="2020-04-05T00:00:00"/>
    <x v="3"/>
    <x v="3"/>
    <x v="1"/>
    <x v="1"/>
    <x v="11"/>
  </r>
  <r>
    <s v="28-23"/>
    <n v="2017"/>
    <n v="52"/>
    <n v="6378.87"/>
    <n v="245"/>
    <n v="0"/>
    <d v="2018-01-28T00:00:00"/>
    <x v="23"/>
    <x v="5"/>
    <x v="0"/>
    <x v="0"/>
    <x v="22"/>
  </r>
  <r>
    <s v="21-18"/>
    <n v="2019"/>
    <n v="32"/>
    <n v="0"/>
    <n v="0"/>
    <n v="0"/>
    <d v="2019-09-15T00:00:00"/>
    <x v="50"/>
    <x v="1"/>
    <x v="2"/>
    <x v="1"/>
    <x v="4"/>
  </r>
  <r>
    <s v="28-26"/>
    <n v="2019"/>
    <n v="18"/>
    <n v="319910.7"/>
    <n v="3297"/>
    <n v="0"/>
    <d v="2019-06-09T00:00:00"/>
    <x v="8"/>
    <x v="4"/>
    <x v="2"/>
    <x v="1"/>
    <x v="20"/>
  </r>
  <r>
    <s v="21-20"/>
    <n v="2019"/>
    <n v="43"/>
    <n v="7296281.0300000003"/>
    <n v="1014108"/>
    <n v="0"/>
    <d v="2019-12-01T00:00:00"/>
    <x v="46"/>
    <x v="9"/>
    <x v="2"/>
    <x v="1"/>
    <x v="0"/>
  </r>
  <r>
    <s v="21-8"/>
    <n v="2020"/>
    <n v="26"/>
    <n v="3651133.39"/>
    <n v="1011578"/>
    <n v="0"/>
    <d v="2020-08-02T00:00:00"/>
    <x v="44"/>
    <x v="10"/>
    <x v="1"/>
    <x v="1"/>
    <x v="9"/>
  </r>
  <r>
    <s v="21-20"/>
    <n v="2018"/>
    <n v="34"/>
    <n v="12878188.279999999"/>
    <n v="1529855"/>
    <n v="0"/>
    <d v="2018-09-23T00:00:00"/>
    <x v="51"/>
    <x v="1"/>
    <x v="0"/>
    <x v="1"/>
    <x v="0"/>
  </r>
  <r>
    <s v="21-1"/>
    <n v="2018"/>
    <n v="15"/>
    <n v="1357102.24"/>
    <n v="110308"/>
    <n v="0"/>
    <d v="2018-05-13T00:00:00"/>
    <x v="29"/>
    <x v="6"/>
    <x v="0"/>
    <x v="1"/>
    <x v="1"/>
  </r>
  <r>
    <s v="21-4"/>
    <n v="2020"/>
    <n v="7"/>
    <n v="29099.08"/>
    <n v="5194"/>
    <n v="0"/>
    <d v="2020-03-22T00:00:00"/>
    <x v="25"/>
    <x v="11"/>
    <x v="1"/>
    <x v="1"/>
    <x v="10"/>
  </r>
  <r>
    <s v="21-90"/>
    <n v="2020"/>
    <n v="41"/>
    <n v="300"/>
    <n v="1"/>
    <n v="0"/>
    <d v="2020-11-15T00:00:00"/>
    <x v="16"/>
    <x v="9"/>
    <x v="1"/>
    <x v="1"/>
    <x v="12"/>
  </r>
  <r>
    <s v="21-90"/>
    <n v="2019"/>
    <n v="1"/>
    <n v="-74.989999999999995"/>
    <n v="0"/>
    <n v="0"/>
    <d v="2019-02-10T00:00:00"/>
    <x v="21"/>
    <x v="0"/>
    <x v="2"/>
    <x v="0"/>
    <x v="12"/>
  </r>
  <r>
    <s v="22-12"/>
    <n v="2018"/>
    <n v="40"/>
    <n v="53471.44"/>
    <n v="4584"/>
    <n v="0"/>
    <d v="2018-11-04T00:00:00"/>
    <x v="4"/>
    <x v="2"/>
    <x v="0"/>
    <x v="1"/>
    <x v="3"/>
  </r>
  <r>
    <s v="22-12"/>
    <n v="2018"/>
    <n v="23"/>
    <n v="41886.74"/>
    <n v="4102"/>
    <n v="0"/>
    <d v="2018-07-08T00:00:00"/>
    <x v="27"/>
    <x v="10"/>
    <x v="0"/>
    <x v="1"/>
    <x v="3"/>
  </r>
  <r>
    <s v="22-12"/>
    <n v="2019"/>
    <n v="12"/>
    <n v="43227.02"/>
    <n v="3917"/>
    <n v="0"/>
    <d v="2019-04-28T00:00:00"/>
    <x v="39"/>
    <x v="3"/>
    <x v="2"/>
    <x v="1"/>
    <x v="3"/>
  </r>
  <r>
    <s v="21-15"/>
    <n v="2020"/>
    <n v="39"/>
    <n v="8286"/>
    <n v="115"/>
    <n v="0"/>
    <d v="2020-11-01T00:00:00"/>
    <x v="4"/>
    <x v="2"/>
    <x v="1"/>
    <x v="1"/>
    <x v="19"/>
  </r>
  <r>
    <s v="21-13"/>
    <n v="2019"/>
    <n v="28"/>
    <n v="0"/>
    <n v="0"/>
    <n v="0"/>
    <d v="2019-08-18T00:00:00"/>
    <x v="14"/>
    <x v="8"/>
    <x v="2"/>
    <x v="1"/>
    <x v="7"/>
  </r>
  <r>
    <s v="28-28"/>
    <n v="2018"/>
    <n v="8"/>
    <n v="1453.04"/>
    <n v="17"/>
    <n v="0"/>
    <d v="2018-03-25T00:00:00"/>
    <x v="25"/>
    <x v="11"/>
    <x v="0"/>
    <x v="1"/>
    <x v="11"/>
  </r>
  <r>
    <s v="21-13"/>
    <n v="2019"/>
    <n v="12"/>
    <n v="0"/>
    <n v="0"/>
    <n v="0"/>
    <d v="2019-04-28T00:00:00"/>
    <x v="39"/>
    <x v="3"/>
    <x v="2"/>
    <x v="1"/>
    <x v="7"/>
  </r>
  <r>
    <s v="21-17"/>
    <n v="2020"/>
    <n v="51"/>
    <n v="727.4"/>
    <n v="38"/>
    <n v="1064"/>
    <d v="2021-01-24T00:00:00"/>
    <x v="23"/>
    <x v="5"/>
    <x v="3"/>
    <x v="0"/>
    <x v="24"/>
  </r>
  <r>
    <s v="21-1"/>
    <n v="2018"/>
    <n v="51"/>
    <n v="1378163.38"/>
    <n v="115361"/>
    <n v="0"/>
    <d v="2019-01-20T00:00:00"/>
    <x v="7"/>
    <x v="5"/>
    <x v="2"/>
    <x v="0"/>
    <x v="1"/>
  </r>
  <r>
    <s v="21-1"/>
    <n v="2019"/>
    <n v="38"/>
    <n v="1359428.38"/>
    <n v="127299"/>
    <n v="0"/>
    <d v="2019-10-27T00:00:00"/>
    <x v="26"/>
    <x v="2"/>
    <x v="2"/>
    <x v="1"/>
    <x v="1"/>
  </r>
  <r>
    <s v="21-2"/>
    <n v="2018"/>
    <n v="50"/>
    <n v="4259.59"/>
    <n v="328"/>
    <n v="0"/>
    <d v="2019-01-13T00:00:00"/>
    <x v="11"/>
    <x v="5"/>
    <x v="2"/>
    <x v="0"/>
    <x v="8"/>
  </r>
  <r>
    <s v="22-10"/>
    <n v="2019"/>
    <n v="28"/>
    <n v="2343.61"/>
    <n v="94"/>
    <n v="0"/>
    <d v="2019-08-18T00:00:00"/>
    <x v="14"/>
    <x v="8"/>
    <x v="2"/>
    <x v="1"/>
    <x v="17"/>
  </r>
  <r>
    <s v="28-26"/>
    <n v="2019"/>
    <n v="15"/>
    <n v="104793.81"/>
    <n v="837"/>
    <n v="0"/>
    <d v="2019-05-19T00:00:00"/>
    <x v="15"/>
    <x v="6"/>
    <x v="2"/>
    <x v="1"/>
    <x v="20"/>
  </r>
  <r>
    <s v="21-20"/>
    <n v="2020"/>
    <n v="45"/>
    <n v="13477598.220000001"/>
    <n v="1473251"/>
    <n v="0"/>
    <d v="2020-12-13T00:00:00"/>
    <x v="33"/>
    <x v="7"/>
    <x v="1"/>
    <x v="1"/>
    <x v="0"/>
  </r>
  <r>
    <s v="21-8"/>
    <n v="2019"/>
    <n v="17"/>
    <n v="3941168.85"/>
    <n v="1107165"/>
    <n v="0"/>
    <d v="2019-06-02T00:00:00"/>
    <x v="10"/>
    <x v="6"/>
    <x v="2"/>
    <x v="1"/>
    <x v="9"/>
  </r>
  <r>
    <s v="21-8"/>
    <n v="2020"/>
    <n v="20"/>
    <n v="4656080.3099999996"/>
    <n v="1126185"/>
    <n v="0"/>
    <d v="2020-06-21T00:00:00"/>
    <x v="31"/>
    <x v="4"/>
    <x v="1"/>
    <x v="1"/>
    <x v="9"/>
  </r>
  <r>
    <s v="21-5"/>
    <n v="2019"/>
    <n v="27"/>
    <n v="780659.52"/>
    <n v="272523"/>
    <n v="0"/>
    <d v="2019-08-11T00:00:00"/>
    <x v="43"/>
    <x v="8"/>
    <x v="2"/>
    <x v="1"/>
    <x v="21"/>
  </r>
  <r>
    <s v="21-7"/>
    <n v="2019"/>
    <n v="12"/>
    <n v="2763967.31"/>
    <n v="624884"/>
    <n v="0"/>
    <d v="2019-04-28T00:00:00"/>
    <x v="39"/>
    <x v="3"/>
    <x v="2"/>
    <x v="1"/>
    <x v="18"/>
  </r>
  <r>
    <s v="21-13"/>
    <n v="2017"/>
    <n v="52"/>
    <n v="276.38"/>
    <n v="57"/>
    <n v="0"/>
    <d v="2018-01-28T00:00:00"/>
    <x v="23"/>
    <x v="5"/>
    <x v="0"/>
    <x v="0"/>
    <x v="7"/>
  </r>
  <r>
    <s v="21-1"/>
    <n v="2018"/>
    <n v="46"/>
    <n v="1340191.8600000001"/>
    <n v="113428"/>
    <n v="0"/>
    <d v="2018-12-16T00:00:00"/>
    <x v="33"/>
    <x v="7"/>
    <x v="0"/>
    <x v="1"/>
    <x v="1"/>
  </r>
  <r>
    <s v="21-4"/>
    <n v="2019"/>
    <n v="39"/>
    <n v="22116.68"/>
    <n v="4182"/>
    <n v="0"/>
    <d v="2019-11-03T00:00:00"/>
    <x v="4"/>
    <x v="2"/>
    <x v="2"/>
    <x v="1"/>
    <x v="10"/>
  </r>
  <r>
    <s v="21-4"/>
    <n v="2018"/>
    <n v="12"/>
    <n v="16818.509999999998"/>
    <n v="5618"/>
    <n v="0"/>
    <d v="2018-04-22T00:00:00"/>
    <x v="35"/>
    <x v="3"/>
    <x v="0"/>
    <x v="1"/>
    <x v="10"/>
  </r>
  <r>
    <s v="21-90"/>
    <n v="2019"/>
    <n v="16"/>
    <n v="145"/>
    <n v="2"/>
    <n v="0"/>
    <d v="2019-05-26T00:00:00"/>
    <x v="48"/>
    <x v="6"/>
    <x v="2"/>
    <x v="1"/>
    <x v="12"/>
  </r>
  <r>
    <s v="22-10"/>
    <n v="2020"/>
    <n v="13"/>
    <n v="2642.62"/>
    <n v="70"/>
    <n v="0"/>
    <d v="2020-05-03T00:00:00"/>
    <x v="13"/>
    <x v="3"/>
    <x v="1"/>
    <x v="1"/>
    <x v="17"/>
  </r>
  <r>
    <s v="22-10"/>
    <n v="2018"/>
    <n v="53"/>
    <n v="4777.9799999999996"/>
    <n v="157"/>
    <n v="0"/>
    <d v="2019-02-03T00:00:00"/>
    <x v="28"/>
    <x v="5"/>
    <x v="2"/>
    <x v="0"/>
    <x v="17"/>
  </r>
  <r>
    <s v="21-15"/>
    <n v="2018"/>
    <n v="28"/>
    <n v="8513.23"/>
    <n v="133"/>
    <n v="0"/>
    <d v="2018-08-12T00:00:00"/>
    <x v="43"/>
    <x v="8"/>
    <x v="0"/>
    <x v="1"/>
    <x v="19"/>
  </r>
  <r>
    <s v="28-23"/>
    <n v="2019"/>
    <n v="22"/>
    <n v="109837.74"/>
    <n v="11392"/>
    <n v="0"/>
    <d v="2019-07-07T00:00:00"/>
    <x v="27"/>
    <x v="10"/>
    <x v="2"/>
    <x v="1"/>
    <x v="22"/>
  </r>
  <r>
    <s v="28-28"/>
    <n v="2020"/>
    <n v="42"/>
    <n v="14288.11"/>
    <n v="248"/>
    <n v="0"/>
    <d v="2020-11-22T00:00:00"/>
    <x v="45"/>
    <x v="9"/>
    <x v="1"/>
    <x v="1"/>
    <x v="11"/>
  </r>
  <r>
    <s v="21-5"/>
    <n v="2020"/>
    <n v="32"/>
    <n v="1272460.32"/>
    <n v="369407"/>
    <n v="0"/>
    <d v="2020-09-13T00:00:00"/>
    <x v="50"/>
    <x v="1"/>
    <x v="1"/>
    <x v="1"/>
    <x v="21"/>
  </r>
  <r>
    <s v="21-1"/>
    <n v="2019"/>
    <n v="33"/>
    <n v="1321759.3400000001"/>
    <n v="121122"/>
    <n v="0"/>
    <d v="2019-09-22T00:00:00"/>
    <x v="51"/>
    <x v="1"/>
    <x v="2"/>
    <x v="1"/>
    <x v="1"/>
  </r>
  <r>
    <s v="21-4"/>
    <n v="2019"/>
    <n v="1"/>
    <n v="10605.45"/>
    <n v="3360"/>
    <n v="0"/>
    <d v="2019-02-10T00:00:00"/>
    <x v="21"/>
    <x v="0"/>
    <x v="2"/>
    <x v="0"/>
    <x v="10"/>
  </r>
  <r>
    <s v="21-2"/>
    <n v="2019"/>
    <n v="18"/>
    <n v="9781.4"/>
    <n v="728"/>
    <n v="0"/>
    <d v="2019-06-09T00:00:00"/>
    <x v="8"/>
    <x v="4"/>
    <x v="2"/>
    <x v="1"/>
    <x v="8"/>
  </r>
  <r>
    <s v="21-90"/>
    <n v="2019"/>
    <n v="20"/>
    <n v="469.97"/>
    <n v="5"/>
    <n v="0"/>
    <d v="2019-06-23T00:00:00"/>
    <x v="31"/>
    <x v="4"/>
    <x v="2"/>
    <x v="1"/>
    <x v="12"/>
  </r>
  <r>
    <s v="22-12"/>
    <n v="2018"/>
    <n v="5"/>
    <n v="58655.77"/>
    <n v="5382"/>
    <n v="0"/>
    <d v="2018-03-04T00:00:00"/>
    <x v="36"/>
    <x v="0"/>
    <x v="0"/>
    <x v="1"/>
    <x v="3"/>
  </r>
  <r>
    <s v="30-27"/>
    <n v="2018"/>
    <n v="52"/>
    <n v="0"/>
    <n v="0"/>
    <n v="0"/>
    <d v="2019-01-27T00:00:00"/>
    <x v="23"/>
    <x v="5"/>
    <x v="2"/>
    <x v="0"/>
    <x v="25"/>
  </r>
  <r>
    <s v="22-4"/>
    <n v="2019"/>
    <n v="50"/>
    <n v="1125"/>
    <n v="1"/>
    <n v="0"/>
    <d v="2020-01-19T00:00:00"/>
    <x v="7"/>
    <x v="5"/>
    <x v="1"/>
    <x v="0"/>
    <x v="14"/>
  </r>
  <r>
    <s v="28-28"/>
    <n v="2018"/>
    <n v="49"/>
    <n v="749.98"/>
    <n v="16"/>
    <n v="0"/>
    <d v="2019-01-06T00:00:00"/>
    <x v="6"/>
    <x v="5"/>
    <x v="2"/>
    <x v="0"/>
    <x v="11"/>
  </r>
  <r>
    <s v="21-18"/>
    <n v="2019"/>
    <n v="21"/>
    <n v="-107.81"/>
    <n v="-1"/>
    <n v="0"/>
    <d v="2019-06-30T00:00:00"/>
    <x v="5"/>
    <x v="4"/>
    <x v="2"/>
    <x v="1"/>
    <x v="4"/>
  </r>
  <r>
    <s v="21-18"/>
    <n v="2018"/>
    <n v="17"/>
    <n v="1966.56"/>
    <n v="6"/>
    <n v="0"/>
    <d v="2018-05-27T00:00:00"/>
    <x v="48"/>
    <x v="6"/>
    <x v="0"/>
    <x v="1"/>
    <x v="4"/>
  </r>
  <r>
    <s v="21-8"/>
    <n v="2019"/>
    <n v="46"/>
    <n v="1680336.66"/>
    <n v="564621"/>
    <n v="0"/>
    <d v="2019-12-22T00:00:00"/>
    <x v="12"/>
    <x v="7"/>
    <x v="2"/>
    <x v="1"/>
    <x v="9"/>
  </r>
  <r>
    <s v="21-5"/>
    <n v="2019"/>
    <n v="37"/>
    <n v="825356.1"/>
    <n v="278665"/>
    <n v="0"/>
    <d v="2019-10-20T00:00:00"/>
    <x v="40"/>
    <x v="2"/>
    <x v="2"/>
    <x v="1"/>
    <x v="21"/>
  </r>
  <r>
    <s v="21-2"/>
    <n v="2018"/>
    <n v="47"/>
    <n v="3276.22"/>
    <n v="534"/>
    <n v="0"/>
    <d v="2018-12-23T00:00:00"/>
    <x v="12"/>
    <x v="7"/>
    <x v="0"/>
    <x v="1"/>
    <x v="8"/>
  </r>
  <r>
    <s v="21-90"/>
    <n v="2018"/>
    <n v="24"/>
    <n v="537"/>
    <n v="5"/>
    <n v="0"/>
    <d v="2018-07-15T00:00:00"/>
    <x v="20"/>
    <x v="10"/>
    <x v="0"/>
    <x v="1"/>
    <x v="12"/>
  </r>
  <r>
    <s v="22-9"/>
    <n v="2020"/>
    <n v="15"/>
    <n v="326703.77"/>
    <n v="68129"/>
    <n v="0"/>
    <d v="2020-05-17T00:00:00"/>
    <x v="15"/>
    <x v="6"/>
    <x v="1"/>
    <x v="1"/>
    <x v="6"/>
  </r>
  <r>
    <s v="25-1"/>
    <n v="2019"/>
    <n v="2"/>
    <n v="248.04"/>
    <n v="3"/>
    <n v="0"/>
    <d v="2019-02-17T00:00:00"/>
    <x v="0"/>
    <x v="0"/>
    <x v="2"/>
    <x v="0"/>
    <x v="2"/>
  </r>
  <r>
    <s v="28-23"/>
    <n v="2018"/>
    <n v="51"/>
    <n v="12481.35"/>
    <n v="685"/>
    <n v="0"/>
    <d v="2019-01-20T00:00:00"/>
    <x v="7"/>
    <x v="5"/>
    <x v="2"/>
    <x v="0"/>
    <x v="22"/>
  </r>
  <r>
    <s v="28-23"/>
    <n v="2018"/>
    <n v="35"/>
    <n v="28309.33"/>
    <n v="1451"/>
    <n v="0"/>
    <d v="2018-09-30T00:00:00"/>
    <x v="1"/>
    <x v="1"/>
    <x v="0"/>
    <x v="1"/>
    <x v="22"/>
  </r>
  <r>
    <s v="25-1"/>
    <n v="2019"/>
    <n v="1"/>
    <n v="330.72"/>
    <n v="4"/>
    <n v="0"/>
    <d v="2019-02-10T00:00:00"/>
    <x v="21"/>
    <x v="0"/>
    <x v="2"/>
    <x v="0"/>
    <x v="2"/>
  </r>
  <r>
    <s v="21-18"/>
    <n v="2019"/>
    <n v="25"/>
    <n v="18.82"/>
    <n v="1"/>
    <n v="0"/>
    <d v="2019-07-28T00:00:00"/>
    <x v="17"/>
    <x v="10"/>
    <x v="2"/>
    <x v="1"/>
    <x v="4"/>
  </r>
  <r>
    <s v="21-3"/>
    <n v="2020"/>
    <n v="7"/>
    <n v="210225.66"/>
    <n v="76771"/>
    <n v="0"/>
    <d v="2020-03-22T00:00:00"/>
    <x v="25"/>
    <x v="11"/>
    <x v="1"/>
    <x v="1"/>
    <x v="5"/>
  </r>
  <r>
    <s v="21-90"/>
    <n v="2020"/>
    <n v="14"/>
    <n v="1504.9"/>
    <n v="17"/>
    <n v="0"/>
    <d v="2020-05-10T00:00:00"/>
    <x v="29"/>
    <x v="6"/>
    <x v="1"/>
    <x v="1"/>
    <x v="12"/>
  </r>
  <r>
    <s v="21-17"/>
    <n v="2020"/>
    <n v="21"/>
    <n v="608.34"/>
    <n v="114"/>
    <n v="0"/>
    <d v="2020-06-28T00:00:00"/>
    <x v="5"/>
    <x v="4"/>
    <x v="1"/>
    <x v="1"/>
    <x v="24"/>
  </r>
  <r>
    <s v="22-12"/>
    <n v="2019"/>
    <n v="8"/>
    <n v="43566.94"/>
    <n v="3945"/>
    <n v="0"/>
    <d v="2019-03-31T00:00:00"/>
    <x v="30"/>
    <x v="11"/>
    <x v="2"/>
    <x v="1"/>
    <x v="3"/>
  </r>
  <r>
    <s v="22-10"/>
    <n v="2019"/>
    <n v="7"/>
    <n v="4330.04"/>
    <n v="131"/>
    <n v="0"/>
    <d v="2019-03-24T00:00:00"/>
    <x v="25"/>
    <x v="11"/>
    <x v="2"/>
    <x v="1"/>
    <x v="17"/>
  </r>
  <r>
    <s v="25-1"/>
    <n v="2019"/>
    <n v="46"/>
    <n v="0"/>
    <n v="0"/>
    <n v="0"/>
    <d v="2019-12-22T00:00:00"/>
    <x v="12"/>
    <x v="7"/>
    <x v="2"/>
    <x v="1"/>
    <x v="2"/>
  </r>
  <r>
    <s v="28-9"/>
    <n v="2020"/>
    <n v="33"/>
    <n v="-44.98"/>
    <n v="-1"/>
    <n v="0"/>
    <d v="2020-09-20T00:00:00"/>
    <x v="51"/>
    <x v="1"/>
    <x v="1"/>
    <x v="1"/>
    <x v="16"/>
  </r>
  <r>
    <s v="28-28"/>
    <n v="2018"/>
    <n v="33"/>
    <n v="1148.6300000000001"/>
    <n v="16"/>
    <n v="0"/>
    <d v="2018-09-16T00:00:00"/>
    <x v="50"/>
    <x v="1"/>
    <x v="0"/>
    <x v="1"/>
    <x v="11"/>
  </r>
  <r>
    <s v="22-4"/>
    <n v="2019"/>
    <n v="4"/>
    <n v="122.38"/>
    <n v="1"/>
    <n v="0"/>
    <d v="2019-03-03T00:00:00"/>
    <x v="36"/>
    <x v="0"/>
    <x v="2"/>
    <x v="1"/>
    <x v="14"/>
  </r>
  <r>
    <s v="21-20"/>
    <n v="2019"/>
    <n v="41"/>
    <n v="9058380.0299999993"/>
    <n v="1238459"/>
    <n v="0"/>
    <d v="2019-11-17T00:00:00"/>
    <x v="16"/>
    <x v="9"/>
    <x v="2"/>
    <x v="1"/>
    <x v="0"/>
  </r>
  <r>
    <s v="21-8"/>
    <n v="2019"/>
    <n v="23"/>
    <n v="3123556.92"/>
    <n v="847943"/>
    <n v="0"/>
    <d v="2019-07-14T00:00:00"/>
    <x v="20"/>
    <x v="10"/>
    <x v="2"/>
    <x v="1"/>
    <x v="9"/>
  </r>
  <r>
    <s v="21-3"/>
    <n v="2019"/>
    <n v="30"/>
    <n v="169061.73"/>
    <n v="60980"/>
    <n v="0"/>
    <d v="2019-09-01T00:00:00"/>
    <x v="49"/>
    <x v="8"/>
    <x v="2"/>
    <x v="1"/>
    <x v="5"/>
  </r>
  <r>
    <s v="21-7"/>
    <n v="2019"/>
    <n v="20"/>
    <n v="3022862.31"/>
    <n v="701628"/>
    <n v="0"/>
    <d v="2019-06-23T00:00:00"/>
    <x v="31"/>
    <x v="4"/>
    <x v="2"/>
    <x v="1"/>
    <x v="18"/>
  </r>
  <r>
    <s v="21-5"/>
    <n v="2020"/>
    <n v="28"/>
    <n v="1194270.54"/>
    <n v="369823"/>
    <n v="0"/>
    <d v="2020-08-16T00:00:00"/>
    <x v="14"/>
    <x v="8"/>
    <x v="1"/>
    <x v="1"/>
    <x v="21"/>
  </r>
  <r>
    <s v="21-5"/>
    <n v="2018"/>
    <n v="33"/>
    <n v="821701.09"/>
    <n v="267399"/>
    <n v="0"/>
    <d v="2018-09-16T00:00:00"/>
    <x v="50"/>
    <x v="1"/>
    <x v="0"/>
    <x v="1"/>
    <x v="21"/>
  </r>
  <r>
    <s v="21-3"/>
    <n v="2018"/>
    <n v="41"/>
    <n v="153306.81"/>
    <n v="39035"/>
    <n v="0"/>
    <d v="2018-11-11T00:00:00"/>
    <x v="18"/>
    <x v="9"/>
    <x v="0"/>
    <x v="1"/>
    <x v="5"/>
  </r>
  <r>
    <s v="22-4"/>
    <n v="2017"/>
    <n v="50"/>
    <n v="227.01"/>
    <n v="10"/>
    <n v="0"/>
    <d v="2018-01-14T00:00:00"/>
    <x v="11"/>
    <x v="5"/>
    <x v="0"/>
    <x v="0"/>
    <x v="14"/>
  </r>
  <r>
    <s v="28-9"/>
    <n v="2020"/>
    <n v="36"/>
    <n v="182.96"/>
    <n v="4"/>
    <n v="0"/>
    <d v="2020-10-11T00:00:00"/>
    <x v="38"/>
    <x v="2"/>
    <x v="1"/>
    <x v="1"/>
    <x v="16"/>
  </r>
  <r>
    <s v="28-28"/>
    <n v="2020"/>
    <n v="32"/>
    <n v="12581.53"/>
    <n v="167"/>
    <n v="0"/>
    <d v="2020-09-13T00:00:00"/>
    <x v="50"/>
    <x v="1"/>
    <x v="1"/>
    <x v="1"/>
    <x v="11"/>
  </r>
  <r>
    <s v="28-28"/>
    <n v="2020"/>
    <n v="21"/>
    <n v="37205.56"/>
    <n v="603"/>
    <n v="0"/>
    <d v="2020-06-28T00:00:00"/>
    <x v="5"/>
    <x v="4"/>
    <x v="1"/>
    <x v="1"/>
    <x v="11"/>
  </r>
  <r>
    <s v="22-4"/>
    <n v="2017"/>
    <n v="51"/>
    <n v="136.41999999999999"/>
    <n v="8"/>
    <n v="0"/>
    <d v="2018-01-21T00:00:00"/>
    <x v="7"/>
    <x v="5"/>
    <x v="0"/>
    <x v="0"/>
    <x v="14"/>
  </r>
  <r>
    <s v="22-4"/>
    <n v="2020"/>
    <n v="4"/>
    <n v="0"/>
    <n v="0"/>
    <n v="0"/>
    <d v="2020-03-01T00:00:00"/>
    <x v="36"/>
    <x v="0"/>
    <x v="1"/>
    <x v="1"/>
    <x v="14"/>
  </r>
  <r>
    <s v="21-3"/>
    <n v="2020"/>
    <n v="51"/>
    <n v="396676.24"/>
    <n v="75420"/>
    <n v="577157"/>
    <d v="2021-01-24T00:00:00"/>
    <x v="23"/>
    <x v="5"/>
    <x v="3"/>
    <x v="0"/>
    <x v="5"/>
  </r>
  <r>
    <s v="21-7"/>
    <n v="2019"/>
    <n v="14"/>
    <n v="2683662.37"/>
    <n v="614482"/>
    <n v="0"/>
    <d v="2019-05-12T00:00:00"/>
    <x v="29"/>
    <x v="6"/>
    <x v="2"/>
    <x v="1"/>
    <x v="18"/>
  </r>
  <r>
    <s v="21-20"/>
    <n v="2020"/>
    <n v="43"/>
    <n v="12343739.42"/>
    <n v="1325190"/>
    <n v="0"/>
    <d v="2020-11-29T00:00:00"/>
    <x v="46"/>
    <x v="9"/>
    <x v="1"/>
    <x v="1"/>
    <x v="0"/>
  </r>
  <r>
    <s v="21-3"/>
    <n v="2019"/>
    <n v="22"/>
    <n v="165152.24"/>
    <n v="55947"/>
    <n v="0"/>
    <d v="2019-07-07T00:00:00"/>
    <x v="27"/>
    <x v="10"/>
    <x v="2"/>
    <x v="1"/>
    <x v="5"/>
  </r>
  <r>
    <s v="21-4"/>
    <n v="2020"/>
    <n v="30"/>
    <n v="35480.36"/>
    <n v="6698"/>
    <n v="0"/>
    <d v="2020-08-30T00:00:00"/>
    <x v="49"/>
    <x v="8"/>
    <x v="1"/>
    <x v="1"/>
    <x v="10"/>
  </r>
  <r>
    <s v="21-4"/>
    <n v="2018"/>
    <n v="16"/>
    <n v="15955.9"/>
    <n v="5407"/>
    <n v="0"/>
    <d v="2018-05-20T00:00:00"/>
    <x v="15"/>
    <x v="6"/>
    <x v="0"/>
    <x v="1"/>
    <x v="10"/>
  </r>
  <r>
    <s v="21-2"/>
    <n v="2020"/>
    <n v="38"/>
    <n v="17796.57"/>
    <n v="714"/>
    <n v="0"/>
    <d v="2020-10-25T00:00:00"/>
    <x v="26"/>
    <x v="2"/>
    <x v="1"/>
    <x v="1"/>
    <x v="8"/>
  </r>
  <r>
    <s v="21-90"/>
    <n v="2020"/>
    <n v="34"/>
    <n v="5589.46"/>
    <n v="70"/>
    <n v="0"/>
    <d v="2020-09-27T00:00:00"/>
    <x v="1"/>
    <x v="1"/>
    <x v="1"/>
    <x v="1"/>
    <x v="12"/>
  </r>
  <r>
    <s v="21-90"/>
    <n v="2020"/>
    <n v="15"/>
    <n v="1212.1099999999999"/>
    <n v="12"/>
    <n v="0"/>
    <d v="2020-05-17T00:00:00"/>
    <x v="15"/>
    <x v="6"/>
    <x v="1"/>
    <x v="1"/>
    <x v="12"/>
  </r>
  <r>
    <s v="22-10"/>
    <n v="2018"/>
    <n v="50"/>
    <n v="4805.7299999999996"/>
    <n v="160"/>
    <n v="0"/>
    <d v="2019-01-13T00:00:00"/>
    <x v="11"/>
    <x v="5"/>
    <x v="2"/>
    <x v="0"/>
    <x v="17"/>
  </r>
  <r>
    <s v="21-13"/>
    <n v="2018"/>
    <n v="21"/>
    <n v="0.01"/>
    <n v="1"/>
    <n v="0"/>
    <d v="2018-06-24T00:00:00"/>
    <x v="31"/>
    <x v="4"/>
    <x v="0"/>
    <x v="1"/>
    <x v="7"/>
  </r>
  <r>
    <s v="22-9"/>
    <n v="2019"/>
    <n v="48"/>
    <n v="162189.60999999999"/>
    <n v="32202"/>
    <n v="0"/>
    <d v="2020-01-05T00:00:00"/>
    <x v="6"/>
    <x v="5"/>
    <x v="1"/>
    <x v="0"/>
    <x v="6"/>
  </r>
  <r>
    <s v="25-1"/>
    <n v="2019"/>
    <n v="7"/>
    <n v="661.44"/>
    <n v="8"/>
    <n v="0"/>
    <d v="2019-03-24T00:00:00"/>
    <x v="25"/>
    <x v="11"/>
    <x v="2"/>
    <x v="1"/>
    <x v="2"/>
  </r>
  <r>
    <s v="28-28"/>
    <n v="2018"/>
    <n v="44"/>
    <n v="1008.54"/>
    <n v="19"/>
    <n v="0"/>
    <d v="2018-12-02T00:00:00"/>
    <x v="46"/>
    <x v="9"/>
    <x v="0"/>
    <x v="1"/>
    <x v="11"/>
  </r>
  <r>
    <s v="28-26"/>
    <n v="2019"/>
    <n v="26"/>
    <n v="74351.05"/>
    <n v="816"/>
    <n v="0"/>
    <d v="2019-08-04T00:00:00"/>
    <x v="44"/>
    <x v="10"/>
    <x v="2"/>
    <x v="1"/>
    <x v="20"/>
  </r>
  <r>
    <s v="21-20"/>
    <n v="2020"/>
    <n v="23"/>
    <n v="22804667.379999999"/>
    <n v="2297550"/>
    <n v="0"/>
    <d v="2020-07-12T00:00:00"/>
    <x v="20"/>
    <x v="10"/>
    <x v="1"/>
    <x v="1"/>
    <x v="0"/>
  </r>
  <r>
    <s v="21-5"/>
    <n v="2019"/>
    <n v="19"/>
    <n v="816218.49"/>
    <n v="264883"/>
    <n v="0"/>
    <d v="2019-06-16T00:00:00"/>
    <x v="32"/>
    <x v="4"/>
    <x v="2"/>
    <x v="1"/>
    <x v="21"/>
  </r>
  <r>
    <s v="21-3"/>
    <n v="2020"/>
    <n v="39"/>
    <n v="347287.27"/>
    <n v="73219"/>
    <n v="0"/>
    <d v="2020-11-01T00:00:00"/>
    <x v="4"/>
    <x v="2"/>
    <x v="1"/>
    <x v="1"/>
    <x v="5"/>
  </r>
  <r>
    <s v="21-5"/>
    <n v="2019"/>
    <n v="44"/>
    <n v="896977.75"/>
    <n v="274692"/>
    <n v="0"/>
    <d v="2019-12-08T00:00:00"/>
    <x v="22"/>
    <x v="7"/>
    <x v="2"/>
    <x v="1"/>
    <x v="21"/>
  </r>
  <r>
    <s v="21-2"/>
    <n v="2020"/>
    <n v="36"/>
    <n v="22838.22"/>
    <n v="1102"/>
    <n v="0"/>
    <d v="2020-10-11T00:00:00"/>
    <x v="38"/>
    <x v="2"/>
    <x v="1"/>
    <x v="1"/>
    <x v="8"/>
  </r>
  <r>
    <s v="21-17"/>
    <n v="2019"/>
    <n v="34"/>
    <n v="3673.36"/>
    <n v="340"/>
    <n v="0"/>
    <d v="2019-09-29T00:00:00"/>
    <x v="1"/>
    <x v="1"/>
    <x v="2"/>
    <x v="1"/>
    <x v="24"/>
  </r>
  <r>
    <s v="21-15"/>
    <n v="2018"/>
    <n v="25"/>
    <n v="9984"/>
    <n v="163"/>
    <n v="0"/>
    <d v="2018-07-22T00:00:00"/>
    <x v="37"/>
    <x v="10"/>
    <x v="0"/>
    <x v="1"/>
    <x v="19"/>
  </r>
  <r>
    <s v="25-1"/>
    <n v="2019"/>
    <n v="11"/>
    <n v="909.48"/>
    <n v="11"/>
    <n v="0"/>
    <d v="2019-04-21T00:00:00"/>
    <x v="35"/>
    <x v="3"/>
    <x v="2"/>
    <x v="1"/>
    <x v="2"/>
  </r>
  <r>
    <s v="21-18"/>
    <n v="2018"/>
    <n v="32"/>
    <n v="847.56"/>
    <n v="3"/>
    <n v="0"/>
    <d v="2018-09-09T00:00:00"/>
    <x v="9"/>
    <x v="1"/>
    <x v="0"/>
    <x v="1"/>
    <x v="4"/>
  </r>
  <r>
    <s v="21-20"/>
    <n v="2019"/>
    <n v="20"/>
    <n v="16621970.74"/>
    <n v="2153361"/>
    <n v="0"/>
    <d v="2019-06-23T00:00:00"/>
    <x v="31"/>
    <x v="4"/>
    <x v="2"/>
    <x v="1"/>
    <x v="0"/>
  </r>
  <r>
    <s v="21-20"/>
    <n v="2020"/>
    <n v="38"/>
    <n v="18911804.5"/>
    <n v="1597230"/>
    <n v="0"/>
    <d v="2020-10-25T00:00:00"/>
    <x v="26"/>
    <x v="2"/>
    <x v="1"/>
    <x v="1"/>
    <x v="0"/>
  </r>
  <r>
    <s v="21-7"/>
    <n v="2017"/>
    <n v="52"/>
    <n v="948491.93"/>
    <n v="234688"/>
    <n v="0"/>
    <d v="2018-01-28T00:00:00"/>
    <x v="23"/>
    <x v="5"/>
    <x v="0"/>
    <x v="0"/>
    <x v="18"/>
  </r>
  <r>
    <s v="21-5"/>
    <n v="2019"/>
    <n v="9"/>
    <n v="928752.88"/>
    <n v="283972"/>
    <n v="0"/>
    <d v="2019-04-07T00:00:00"/>
    <x v="3"/>
    <x v="3"/>
    <x v="2"/>
    <x v="1"/>
    <x v="21"/>
  </r>
  <r>
    <s v="21-3"/>
    <n v="2018"/>
    <n v="45"/>
    <n v="127414.31"/>
    <n v="40958"/>
    <n v="0"/>
    <d v="2018-12-09T00:00:00"/>
    <x v="22"/>
    <x v="7"/>
    <x v="0"/>
    <x v="1"/>
    <x v="5"/>
  </r>
  <r>
    <s v="21-6"/>
    <n v="2018"/>
    <n v="35"/>
    <n v="19011.09"/>
    <n v="6107"/>
    <n v="0"/>
    <d v="2018-09-30T00:00:00"/>
    <x v="1"/>
    <x v="1"/>
    <x v="0"/>
    <x v="1"/>
    <x v="15"/>
  </r>
  <r>
    <s v="21-4"/>
    <n v="2018"/>
    <n v="15"/>
    <n v="17141.23"/>
    <n v="5998"/>
    <n v="0"/>
    <d v="2018-05-13T00:00:00"/>
    <x v="29"/>
    <x v="6"/>
    <x v="0"/>
    <x v="1"/>
    <x v="10"/>
  </r>
  <r>
    <s v="21-90"/>
    <n v="2019"/>
    <n v="42"/>
    <n v="-124.99"/>
    <n v="0"/>
    <n v="0"/>
    <d v="2019-11-24T00:00:00"/>
    <x v="45"/>
    <x v="9"/>
    <x v="2"/>
    <x v="1"/>
    <x v="12"/>
  </r>
  <r>
    <s v="22-12"/>
    <n v="2018"/>
    <n v="20"/>
    <n v="41956.29"/>
    <n v="3974"/>
    <n v="0"/>
    <d v="2018-06-17T00:00:00"/>
    <x v="32"/>
    <x v="4"/>
    <x v="0"/>
    <x v="1"/>
    <x v="3"/>
  </r>
  <r>
    <s v="21-13"/>
    <n v="2018"/>
    <n v="31"/>
    <n v="0"/>
    <n v="0"/>
    <n v="0"/>
    <d v="2018-09-02T00:00:00"/>
    <x v="49"/>
    <x v="8"/>
    <x v="0"/>
    <x v="1"/>
    <x v="7"/>
  </r>
  <r>
    <s v="30-27"/>
    <n v="2019"/>
    <n v="4"/>
    <n v="307.51"/>
    <n v="59"/>
    <n v="0"/>
    <d v="2019-03-03T00:00:00"/>
    <x v="36"/>
    <x v="0"/>
    <x v="2"/>
    <x v="1"/>
    <x v="25"/>
  </r>
  <r>
    <s v="22-9"/>
    <n v="2019"/>
    <n v="1"/>
    <n v="18419.22"/>
    <n v="2500"/>
    <n v="0"/>
    <d v="2019-02-10T00:00:00"/>
    <x v="21"/>
    <x v="0"/>
    <x v="2"/>
    <x v="0"/>
    <x v="6"/>
  </r>
  <r>
    <s v="22-14"/>
    <n v="2018"/>
    <n v="14"/>
    <n v="-90.9"/>
    <n v="-1"/>
    <n v="0"/>
    <d v="2018-05-06T00:00:00"/>
    <x v="13"/>
    <x v="3"/>
    <x v="0"/>
    <x v="1"/>
    <x v="16"/>
  </r>
  <r>
    <s v="28-26"/>
    <n v="2020"/>
    <n v="24"/>
    <n v="107.7"/>
    <n v="3"/>
    <n v="0"/>
    <d v="2020-07-19T00:00:00"/>
    <x v="37"/>
    <x v="10"/>
    <x v="1"/>
    <x v="1"/>
    <x v="20"/>
  </r>
  <r>
    <s v="21-1"/>
    <n v="2021"/>
    <n v="2"/>
    <n v="1968580.7"/>
    <n v="145604"/>
    <n v="733925"/>
    <d v="2021-02-14T00:00:00"/>
    <x v="0"/>
    <x v="0"/>
    <x v="3"/>
    <x v="0"/>
    <x v="1"/>
  </r>
  <r>
    <s v="21-20"/>
    <n v="2018"/>
    <n v="7"/>
    <n v="12368742.48"/>
    <n v="1545097"/>
    <n v="0"/>
    <d v="2018-03-18T00:00:00"/>
    <x v="42"/>
    <x v="11"/>
    <x v="0"/>
    <x v="1"/>
    <x v="0"/>
  </r>
  <r>
    <s v="21-5"/>
    <n v="2018"/>
    <n v="42"/>
    <n v="890973.04"/>
    <n v="267831"/>
    <n v="0"/>
    <d v="2018-11-18T00:00:00"/>
    <x v="16"/>
    <x v="9"/>
    <x v="0"/>
    <x v="1"/>
    <x v="21"/>
  </r>
  <r>
    <s v="21-6"/>
    <n v="2019"/>
    <n v="14"/>
    <n v="6239.16"/>
    <n v="1519"/>
    <n v="0"/>
    <d v="2019-05-12T00:00:00"/>
    <x v="29"/>
    <x v="6"/>
    <x v="2"/>
    <x v="1"/>
    <x v="15"/>
  </r>
  <r>
    <s v="21-1"/>
    <n v="2018"/>
    <n v="40"/>
    <n v="1452567.69"/>
    <n v="119911"/>
    <n v="0"/>
    <d v="2018-11-04T00:00:00"/>
    <x v="4"/>
    <x v="2"/>
    <x v="0"/>
    <x v="1"/>
    <x v="1"/>
  </r>
  <r>
    <s v="21-17"/>
    <n v="2020"/>
    <n v="16"/>
    <n v="971.8"/>
    <n v="226"/>
    <n v="0"/>
    <d v="2020-05-24T00:00:00"/>
    <x v="48"/>
    <x v="6"/>
    <x v="1"/>
    <x v="1"/>
    <x v="24"/>
  </r>
  <r>
    <s v="21-15"/>
    <n v="2018"/>
    <n v="4"/>
    <n v="9768.7999999999993"/>
    <n v="168"/>
    <n v="0"/>
    <d v="2018-02-25T00:00:00"/>
    <x v="34"/>
    <x v="0"/>
    <x v="0"/>
    <x v="1"/>
    <x v="19"/>
  </r>
  <r>
    <s v="21-15"/>
    <n v="2019"/>
    <n v="37"/>
    <n v="7082.17"/>
    <n v="102"/>
    <n v="0"/>
    <d v="2019-10-20T00:00:00"/>
    <x v="40"/>
    <x v="2"/>
    <x v="2"/>
    <x v="1"/>
    <x v="19"/>
  </r>
  <r>
    <s v="22-14"/>
    <n v="2018"/>
    <n v="36"/>
    <n v="61.91"/>
    <n v="1"/>
    <n v="0"/>
    <d v="2018-10-07T00:00:00"/>
    <x v="2"/>
    <x v="2"/>
    <x v="0"/>
    <x v="1"/>
    <x v="16"/>
  </r>
  <r>
    <s v="28-28"/>
    <n v="2018"/>
    <n v="15"/>
    <n v="1854.68"/>
    <n v="21"/>
    <n v="0"/>
    <d v="2018-05-13T00:00:00"/>
    <x v="29"/>
    <x v="6"/>
    <x v="0"/>
    <x v="1"/>
    <x v="11"/>
  </r>
  <r>
    <s v="28-28"/>
    <n v="2019"/>
    <n v="42"/>
    <n v="1541.57"/>
    <n v="26"/>
    <n v="0"/>
    <d v="2019-11-24T00:00:00"/>
    <x v="45"/>
    <x v="9"/>
    <x v="2"/>
    <x v="1"/>
    <x v="11"/>
  </r>
  <r>
    <s v="21-18"/>
    <n v="2018"/>
    <n v="43"/>
    <n v="109.45"/>
    <n v="1"/>
    <n v="0"/>
    <d v="2018-11-25T00:00:00"/>
    <x v="45"/>
    <x v="9"/>
    <x v="0"/>
    <x v="1"/>
    <x v="4"/>
  </r>
  <r>
    <s v="21-20"/>
    <n v="2020"/>
    <n v="29"/>
    <n v="25445080.899999999"/>
    <n v="2132766"/>
    <n v="0"/>
    <d v="2020-08-23T00:00:00"/>
    <x v="47"/>
    <x v="8"/>
    <x v="1"/>
    <x v="1"/>
    <x v="0"/>
  </r>
  <r>
    <s v="21-20"/>
    <n v="2018"/>
    <n v="43"/>
    <n v="7449189.8600000003"/>
    <n v="994234"/>
    <n v="0"/>
    <d v="2018-11-25T00:00:00"/>
    <x v="45"/>
    <x v="9"/>
    <x v="0"/>
    <x v="1"/>
    <x v="0"/>
  </r>
  <r>
    <s v="21-7"/>
    <n v="2019"/>
    <n v="48"/>
    <n v="884778.76"/>
    <n v="214031"/>
    <n v="0"/>
    <d v="2020-01-05T00:00:00"/>
    <x v="6"/>
    <x v="5"/>
    <x v="1"/>
    <x v="0"/>
    <x v="18"/>
  </r>
  <r>
    <s v="21-1"/>
    <n v="2018"/>
    <n v="1"/>
    <n v="1283200.56"/>
    <n v="108398"/>
    <n v="0"/>
    <d v="2018-02-04T00:00:00"/>
    <x v="28"/>
    <x v="5"/>
    <x v="0"/>
    <x v="0"/>
    <x v="1"/>
  </r>
  <r>
    <s v="21-2"/>
    <n v="2019"/>
    <n v="36"/>
    <n v="19562.7"/>
    <n v="1225"/>
    <n v="0"/>
    <d v="2019-10-13T00:00:00"/>
    <x v="38"/>
    <x v="2"/>
    <x v="2"/>
    <x v="1"/>
    <x v="8"/>
  </r>
  <r>
    <s v="21-90"/>
    <n v="2020"/>
    <n v="20"/>
    <n v="327.5"/>
    <n v="8"/>
    <n v="0"/>
    <d v="2020-06-21T00:00:00"/>
    <x v="31"/>
    <x v="4"/>
    <x v="1"/>
    <x v="1"/>
    <x v="12"/>
  </r>
  <r>
    <s v="21-17"/>
    <n v="2020"/>
    <n v="15"/>
    <n v="840.48"/>
    <n v="206"/>
    <n v="0"/>
    <d v="2020-05-17T00:00:00"/>
    <x v="15"/>
    <x v="6"/>
    <x v="1"/>
    <x v="1"/>
    <x v="24"/>
  </r>
  <r>
    <s v="22-12"/>
    <n v="2020"/>
    <n v="15"/>
    <n v="16212.36"/>
    <n v="1251"/>
    <n v="0"/>
    <d v="2020-05-17T00:00:00"/>
    <x v="15"/>
    <x v="6"/>
    <x v="1"/>
    <x v="1"/>
    <x v="3"/>
  </r>
  <r>
    <s v="21-15"/>
    <n v="2020"/>
    <n v="47"/>
    <n v="2879.86"/>
    <n v="37"/>
    <n v="0"/>
    <d v="2020-12-27T00:00:00"/>
    <x v="19"/>
    <x v="7"/>
    <x v="1"/>
    <x v="1"/>
    <x v="19"/>
  </r>
  <r>
    <s v="22-4"/>
    <n v="2019"/>
    <n v="16"/>
    <n v="225"/>
    <n v="1"/>
    <n v="0"/>
    <d v="2019-05-26T00:00:00"/>
    <x v="48"/>
    <x v="6"/>
    <x v="2"/>
    <x v="1"/>
    <x v="14"/>
  </r>
  <r>
    <s v="28-26"/>
    <n v="2019"/>
    <n v="22"/>
    <n v="256749.9"/>
    <n v="2678"/>
    <n v="0"/>
    <d v="2019-07-07T00:00:00"/>
    <x v="27"/>
    <x v="10"/>
    <x v="2"/>
    <x v="1"/>
    <x v="20"/>
  </r>
  <r>
    <s v="28-26"/>
    <n v="2020"/>
    <n v="42"/>
    <n v="-33"/>
    <n v="-1"/>
    <n v="0"/>
    <d v="2020-11-22T00:00:00"/>
    <x v="45"/>
    <x v="9"/>
    <x v="1"/>
    <x v="1"/>
    <x v="20"/>
  </r>
  <r>
    <s v="27-31"/>
    <n v="2020"/>
    <n v="23"/>
    <n v="0"/>
    <n v="0"/>
    <n v="0"/>
    <d v="2020-07-12T00:00:00"/>
    <x v="20"/>
    <x v="10"/>
    <x v="1"/>
    <x v="1"/>
    <x v="13"/>
  </r>
  <r>
    <s v="21-5"/>
    <n v="2020"/>
    <n v="34"/>
    <n v="1341792.52"/>
    <n v="401672"/>
    <n v="0"/>
    <d v="2020-09-27T00:00:00"/>
    <x v="1"/>
    <x v="1"/>
    <x v="1"/>
    <x v="1"/>
    <x v="21"/>
  </r>
  <r>
    <s v="21-5"/>
    <n v="2019"/>
    <n v="34"/>
    <n v="788347.53"/>
    <n v="276444"/>
    <n v="0"/>
    <d v="2019-09-29T00:00:00"/>
    <x v="1"/>
    <x v="1"/>
    <x v="2"/>
    <x v="1"/>
    <x v="21"/>
  </r>
  <r>
    <s v="21-1"/>
    <n v="2019"/>
    <n v="34"/>
    <n v="1305468.5900000001"/>
    <n v="121237"/>
    <n v="0"/>
    <d v="2019-09-29T00:00:00"/>
    <x v="1"/>
    <x v="1"/>
    <x v="2"/>
    <x v="1"/>
    <x v="1"/>
  </r>
  <r>
    <s v="21-13"/>
    <n v="2018"/>
    <n v="8"/>
    <n v="-26.77"/>
    <n v="-3"/>
    <n v="0"/>
    <d v="2018-03-25T00:00:00"/>
    <x v="25"/>
    <x v="11"/>
    <x v="0"/>
    <x v="1"/>
    <x v="7"/>
  </r>
  <r>
    <s v="21-2"/>
    <n v="2020"/>
    <n v="41"/>
    <n v="6497.16"/>
    <n v="191"/>
    <n v="0"/>
    <d v="2020-11-15T00:00:00"/>
    <x v="16"/>
    <x v="9"/>
    <x v="1"/>
    <x v="1"/>
    <x v="8"/>
  </r>
  <r>
    <s v="21-17"/>
    <n v="2020"/>
    <n v="36"/>
    <n v="-161.82"/>
    <n v="-36"/>
    <n v="0"/>
    <d v="2020-10-11T00:00:00"/>
    <x v="38"/>
    <x v="2"/>
    <x v="1"/>
    <x v="1"/>
    <x v="24"/>
  </r>
  <r>
    <s v="21-17"/>
    <n v="2020"/>
    <n v="27"/>
    <n v="683.6"/>
    <n v="136"/>
    <n v="0"/>
    <d v="2020-08-09T00:00:00"/>
    <x v="43"/>
    <x v="8"/>
    <x v="1"/>
    <x v="1"/>
    <x v="24"/>
  </r>
  <r>
    <s v="21-17"/>
    <n v="2020"/>
    <n v="4"/>
    <n v="244.56"/>
    <n v="48"/>
    <n v="0"/>
    <d v="2020-03-01T00:00:00"/>
    <x v="36"/>
    <x v="0"/>
    <x v="1"/>
    <x v="1"/>
    <x v="24"/>
  </r>
  <r>
    <s v="21-17"/>
    <n v="2020"/>
    <n v="7"/>
    <n v="-23.28"/>
    <n v="-12"/>
    <n v="0"/>
    <d v="2020-03-22T00:00:00"/>
    <x v="25"/>
    <x v="11"/>
    <x v="1"/>
    <x v="1"/>
    <x v="24"/>
  </r>
  <r>
    <s v="22-12"/>
    <n v="2020"/>
    <n v="32"/>
    <n v="42072.18"/>
    <n v="3553"/>
    <n v="0"/>
    <d v="2020-09-13T00:00:00"/>
    <x v="50"/>
    <x v="1"/>
    <x v="1"/>
    <x v="1"/>
    <x v="3"/>
  </r>
  <r>
    <s v="22-10"/>
    <n v="2020"/>
    <n v="9"/>
    <n v="0"/>
    <n v="0"/>
    <n v="0"/>
    <d v="2020-04-05T00:00:00"/>
    <x v="3"/>
    <x v="3"/>
    <x v="1"/>
    <x v="1"/>
    <x v="17"/>
  </r>
  <r>
    <s v="21-15"/>
    <n v="2020"/>
    <n v="17"/>
    <n v="6429.82"/>
    <n v="92"/>
    <n v="0"/>
    <d v="2020-05-31T00:00:00"/>
    <x v="10"/>
    <x v="6"/>
    <x v="1"/>
    <x v="1"/>
    <x v="19"/>
  </r>
  <r>
    <s v="21-15"/>
    <n v="2019"/>
    <n v="33"/>
    <n v="8549.2999999999993"/>
    <n v="121"/>
    <n v="0"/>
    <d v="2019-09-22T00:00:00"/>
    <x v="51"/>
    <x v="1"/>
    <x v="2"/>
    <x v="1"/>
    <x v="19"/>
  </r>
  <r>
    <s v="22-4"/>
    <n v="2019"/>
    <n v="42"/>
    <n v="0"/>
    <n v="0"/>
    <n v="0"/>
    <d v="2019-11-24T00:00:00"/>
    <x v="45"/>
    <x v="9"/>
    <x v="2"/>
    <x v="1"/>
    <x v="14"/>
  </r>
  <r>
    <s v="28-23"/>
    <n v="2020"/>
    <n v="51"/>
    <n v="53717.02"/>
    <n v="7244"/>
    <n v="92223"/>
    <d v="2021-01-24T00:00:00"/>
    <x v="23"/>
    <x v="5"/>
    <x v="3"/>
    <x v="0"/>
    <x v="22"/>
  </r>
  <r>
    <s v="21-17"/>
    <n v="2020"/>
    <n v="50"/>
    <n v="4965.1000000000004"/>
    <n v="938"/>
    <n v="1066"/>
    <d v="2021-01-17T00:00:00"/>
    <x v="7"/>
    <x v="5"/>
    <x v="3"/>
    <x v="0"/>
    <x v="24"/>
  </r>
  <r>
    <s v="22-12"/>
    <n v="2020"/>
    <n v="50"/>
    <n v="46578.9"/>
    <n v="3886"/>
    <n v="12681"/>
    <d v="2021-01-17T00:00:00"/>
    <x v="7"/>
    <x v="5"/>
    <x v="3"/>
    <x v="0"/>
    <x v="3"/>
  </r>
  <r>
    <s v="21-6"/>
    <n v="2020"/>
    <n v="50"/>
    <n v="34807.47"/>
    <n v="7050"/>
    <n v="20938"/>
    <d v="2021-01-17T00:00:00"/>
    <x v="7"/>
    <x v="5"/>
    <x v="3"/>
    <x v="0"/>
    <x v="15"/>
  </r>
  <r>
    <s v="21-2"/>
    <n v="2021"/>
    <n v="2"/>
    <n v="9505.16"/>
    <n v="396"/>
    <n v="18587"/>
    <d v="2021-02-14T00:00:00"/>
    <x v="0"/>
    <x v="0"/>
    <x v="3"/>
    <x v="0"/>
    <x v="8"/>
  </r>
  <r>
    <s v="27-31"/>
    <n v="2018"/>
    <n v="33"/>
    <n v="5418.39"/>
    <n v="378"/>
    <n v="0"/>
    <d v="2018-09-16T00:00:00"/>
    <x v="50"/>
    <x v="1"/>
    <x v="0"/>
    <x v="1"/>
    <x v="13"/>
  </r>
  <r>
    <s v="21-20"/>
    <n v="2018"/>
    <n v="8"/>
    <n v="12311257.73"/>
    <n v="1517769"/>
    <n v="0"/>
    <d v="2018-03-25T00:00:00"/>
    <x v="25"/>
    <x v="11"/>
    <x v="0"/>
    <x v="1"/>
    <x v="0"/>
  </r>
  <r>
    <s v="21-7"/>
    <n v="2019"/>
    <n v="50"/>
    <n v="979731.27"/>
    <n v="241977"/>
    <n v="0"/>
    <d v="2020-01-19T00:00:00"/>
    <x v="7"/>
    <x v="5"/>
    <x v="1"/>
    <x v="0"/>
    <x v="18"/>
  </r>
  <r>
    <s v="21-8"/>
    <n v="2019"/>
    <n v="43"/>
    <n v="1660832.85"/>
    <n v="538785"/>
    <n v="0"/>
    <d v="2019-12-01T00:00:00"/>
    <x v="46"/>
    <x v="9"/>
    <x v="2"/>
    <x v="1"/>
    <x v="9"/>
  </r>
  <r>
    <s v="21-5"/>
    <n v="2019"/>
    <n v="28"/>
    <n v="788869.01"/>
    <n v="286309"/>
    <n v="0"/>
    <d v="2019-08-18T00:00:00"/>
    <x v="14"/>
    <x v="8"/>
    <x v="2"/>
    <x v="1"/>
    <x v="21"/>
  </r>
  <r>
    <s v="21-18"/>
    <n v="2020"/>
    <n v="34"/>
    <n v="27318.98"/>
    <n v="286"/>
    <n v="0"/>
    <d v="2020-09-27T00:00:00"/>
    <x v="1"/>
    <x v="1"/>
    <x v="1"/>
    <x v="1"/>
    <x v="4"/>
  </r>
  <r>
    <s v="21-2"/>
    <n v="2020"/>
    <n v="39"/>
    <n v="21908.67"/>
    <n v="824"/>
    <n v="0"/>
    <d v="2020-11-01T00:00:00"/>
    <x v="4"/>
    <x v="2"/>
    <x v="1"/>
    <x v="1"/>
    <x v="8"/>
  </r>
  <r>
    <s v="21-90"/>
    <n v="2018"/>
    <n v="15"/>
    <n v="825.25"/>
    <n v="6"/>
    <n v="0"/>
    <d v="2018-05-13T00:00:00"/>
    <x v="29"/>
    <x v="6"/>
    <x v="0"/>
    <x v="1"/>
    <x v="12"/>
  </r>
  <r>
    <s v="21-15"/>
    <n v="2018"/>
    <n v="50"/>
    <n v="3696.83"/>
    <n v="51"/>
    <n v="0"/>
    <d v="2019-01-13T00:00:00"/>
    <x v="11"/>
    <x v="5"/>
    <x v="2"/>
    <x v="0"/>
    <x v="19"/>
  </r>
  <r>
    <s v="22-9"/>
    <n v="2020"/>
    <n v="47"/>
    <n v="174107.34"/>
    <n v="36144"/>
    <n v="0"/>
    <d v="2020-12-27T00:00:00"/>
    <x v="19"/>
    <x v="7"/>
    <x v="1"/>
    <x v="1"/>
    <x v="6"/>
  </r>
  <r>
    <s v="25-1"/>
    <n v="2018"/>
    <n v="23"/>
    <n v="1424.81"/>
    <n v="19"/>
    <n v="0"/>
    <d v="2018-07-08T00:00:00"/>
    <x v="27"/>
    <x v="10"/>
    <x v="0"/>
    <x v="1"/>
    <x v="2"/>
  </r>
  <r>
    <s v="21-5"/>
    <n v="2020"/>
    <n v="1"/>
    <n v="838822.43"/>
    <n v="280659"/>
    <n v="0"/>
    <d v="2020-02-09T00:00:00"/>
    <x v="21"/>
    <x v="0"/>
    <x v="1"/>
    <x v="0"/>
    <x v="21"/>
  </r>
  <r>
    <s v="21-20"/>
    <n v="2018"/>
    <n v="35"/>
    <n v="12410333.640000001"/>
    <n v="1495315"/>
    <n v="0"/>
    <d v="2018-09-30T00:00:00"/>
    <x v="1"/>
    <x v="1"/>
    <x v="0"/>
    <x v="1"/>
    <x v="0"/>
  </r>
  <r>
    <s v="21-3"/>
    <n v="2018"/>
    <n v="24"/>
    <n v="316595.62"/>
    <n v="41363"/>
    <n v="0"/>
    <d v="2018-07-15T00:00:00"/>
    <x v="20"/>
    <x v="10"/>
    <x v="0"/>
    <x v="1"/>
    <x v="5"/>
  </r>
  <r>
    <s v="21-90"/>
    <n v="2018"/>
    <n v="14"/>
    <n v="519.99"/>
    <n v="3"/>
    <n v="0"/>
    <d v="2018-05-06T00:00:00"/>
    <x v="13"/>
    <x v="3"/>
    <x v="0"/>
    <x v="1"/>
    <x v="12"/>
  </r>
  <r>
    <s v="21-90"/>
    <n v="2020"/>
    <n v="10"/>
    <n v="365"/>
    <n v="4"/>
    <n v="0"/>
    <d v="2020-04-12T00:00:00"/>
    <x v="24"/>
    <x v="3"/>
    <x v="1"/>
    <x v="1"/>
    <x v="12"/>
  </r>
  <r>
    <s v="21-90"/>
    <n v="2019"/>
    <n v="33"/>
    <n v="32.5"/>
    <n v="1"/>
    <n v="0"/>
    <d v="2019-09-22T00:00:00"/>
    <x v="51"/>
    <x v="1"/>
    <x v="2"/>
    <x v="1"/>
    <x v="12"/>
  </r>
  <r>
    <s v="21-17"/>
    <n v="2019"/>
    <n v="32"/>
    <n v="2711.52"/>
    <n v="280"/>
    <n v="0"/>
    <d v="2019-09-15T00:00:00"/>
    <x v="50"/>
    <x v="1"/>
    <x v="2"/>
    <x v="1"/>
    <x v="24"/>
  </r>
  <r>
    <s v="22-10"/>
    <n v="2018"/>
    <n v="38"/>
    <n v="7613.88"/>
    <n v="297"/>
    <n v="0"/>
    <d v="2018-10-21T00:00:00"/>
    <x v="40"/>
    <x v="2"/>
    <x v="0"/>
    <x v="1"/>
    <x v="17"/>
  </r>
  <r>
    <s v="28-23"/>
    <n v="2020"/>
    <n v="43"/>
    <n v="48260.83"/>
    <n v="8711"/>
    <n v="0"/>
    <d v="2020-11-29T00:00:00"/>
    <x v="46"/>
    <x v="9"/>
    <x v="1"/>
    <x v="1"/>
    <x v="22"/>
  </r>
  <r>
    <s v="21-17"/>
    <n v="2018"/>
    <n v="17"/>
    <n v="224.34"/>
    <n v="1"/>
    <n v="0"/>
    <d v="2018-05-27T00:00:00"/>
    <x v="48"/>
    <x v="6"/>
    <x v="0"/>
    <x v="1"/>
    <x v="24"/>
  </r>
  <r>
    <s v="28-26"/>
    <n v="2020"/>
    <n v="16"/>
    <n v="776.81"/>
    <n v="24"/>
    <n v="0"/>
    <d v="2020-05-24T00:00:00"/>
    <x v="48"/>
    <x v="6"/>
    <x v="1"/>
    <x v="1"/>
    <x v="20"/>
  </r>
  <r>
    <s v="22-13"/>
    <n v="2018"/>
    <n v="24"/>
    <n v="0"/>
    <n v="0"/>
    <n v="0"/>
    <d v="2018-07-15T00:00:00"/>
    <x v="20"/>
    <x v="10"/>
    <x v="0"/>
    <x v="1"/>
    <x v="26"/>
  </r>
  <r>
    <s v="21-20"/>
    <n v="2018"/>
    <n v="48"/>
    <n v="5601135.3300000001"/>
    <n v="778121"/>
    <n v="0"/>
    <d v="2018-12-30T00:00:00"/>
    <x v="19"/>
    <x v="7"/>
    <x v="0"/>
    <x v="1"/>
    <x v="0"/>
  </r>
  <r>
    <s v="21-7"/>
    <n v="2018"/>
    <n v="33"/>
    <n v="1900125.47"/>
    <n v="454001"/>
    <n v="0"/>
    <d v="2018-09-16T00:00:00"/>
    <x v="50"/>
    <x v="1"/>
    <x v="0"/>
    <x v="1"/>
    <x v="18"/>
  </r>
  <r>
    <s v="21-1"/>
    <n v="2018"/>
    <n v="13"/>
    <n v="1452608.05"/>
    <n v="115335"/>
    <n v="0"/>
    <d v="2018-04-29T00:00:00"/>
    <x v="39"/>
    <x v="3"/>
    <x v="0"/>
    <x v="1"/>
    <x v="1"/>
  </r>
  <r>
    <s v="21-6"/>
    <n v="2020"/>
    <n v="14"/>
    <n v="4808.47"/>
    <n v="844"/>
    <n v="0"/>
    <d v="2020-05-10T00:00:00"/>
    <x v="29"/>
    <x v="6"/>
    <x v="1"/>
    <x v="1"/>
    <x v="15"/>
  </r>
  <r>
    <s v="21-4"/>
    <n v="2019"/>
    <n v="49"/>
    <n v="22534.639999999999"/>
    <n v="3648"/>
    <n v="0"/>
    <d v="2020-01-12T00:00:00"/>
    <x v="11"/>
    <x v="5"/>
    <x v="1"/>
    <x v="0"/>
    <x v="10"/>
  </r>
  <r>
    <s v="22-12"/>
    <n v="2020"/>
    <n v="19"/>
    <n v="33373.599999999999"/>
    <n v="2552"/>
    <n v="0"/>
    <d v="2020-06-14T00:00:00"/>
    <x v="32"/>
    <x v="4"/>
    <x v="1"/>
    <x v="1"/>
    <x v="3"/>
  </r>
  <r>
    <s v="22-12"/>
    <n v="2018"/>
    <n v="12"/>
    <n v="49603.519999999997"/>
    <n v="4979"/>
    <n v="0"/>
    <d v="2018-04-22T00:00:00"/>
    <x v="35"/>
    <x v="3"/>
    <x v="0"/>
    <x v="1"/>
    <x v="3"/>
  </r>
  <r>
    <s v="22-10"/>
    <n v="2018"/>
    <n v="27"/>
    <n v="5474.23"/>
    <n v="215"/>
    <n v="0"/>
    <d v="2018-08-05T00:00:00"/>
    <x v="44"/>
    <x v="10"/>
    <x v="0"/>
    <x v="1"/>
    <x v="17"/>
  </r>
  <r>
    <s v="21-15"/>
    <n v="2020"/>
    <n v="1"/>
    <n v="5713.03"/>
    <n v="79"/>
    <n v="0"/>
    <d v="2020-02-09T00:00:00"/>
    <x v="21"/>
    <x v="0"/>
    <x v="1"/>
    <x v="0"/>
    <x v="19"/>
  </r>
  <r>
    <s v="21-18"/>
    <n v="2019"/>
    <n v="1"/>
    <n v="0"/>
    <n v="0"/>
    <n v="0"/>
    <d v="2019-02-10T00:00:00"/>
    <x v="21"/>
    <x v="0"/>
    <x v="2"/>
    <x v="0"/>
    <x v="4"/>
  </r>
  <r>
    <s v="21-4"/>
    <n v="2020"/>
    <n v="50"/>
    <n v="39349.370000000003"/>
    <n v="5749"/>
    <n v="62799"/>
    <d v="2021-01-17T00:00:00"/>
    <x v="7"/>
    <x v="5"/>
    <x v="3"/>
    <x v="0"/>
    <x v="10"/>
  </r>
  <r>
    <s v="21-20"/>
    <n v="2018"/>
    <n v="4"/>
    <n v="9174313.5999999996"/>
    <n v="1153453"/>
    <n v="0"/>
    <d v="2018-02-25T00:00:00"/>
    <x v="34"/>
    <x v="0"/>
    <x v="0"/>
    <x v="1"/>
    <x v="0"/>
  </r>
  <r>
    <s v="21-5"/>
    <n v="2019"/>
    <n v="24"/>
    <n v="803955.61"/>
    <n v="274095"/>
    <n v="0"/>
    <d v="2019-07-21T00:00:00"/>
    <x v="37"/>
    <x v="10"/>
    <x v="2"/>
    <x v="1"/>
    <x v="21"/>
  </r>
  <r>
    <s v="21-7"/>
    <n v="2019"/>
    <n v="40"/>
    <n v="1651744.11"/>
    <n v="430540"/>
    <n v="0"/>
    <d v="2019-11-10T00:00:00"/>
    <x v="18"/>
    <x v="9"/>
    <x v="2"/>
    <x v="1"/>
    <x v="18"/>
  </r>
  <r>
    <s v="21-5"/>
    <n v="2018"/>
    <n v="25"/>
    <n v="787021.23"/>
    <n v="263844"/>
    <n v="0"/>
    <d v="2018-07-22T00:00:00"/>
    <x v="37"/>
    <x v="10"/>
    <x v="0"/>
    <x v="1"/>
    <x v="21"/>
  </r>
  <r>
    <s v="21-20"/>
    <n v="2017"/>
    <n v="50"/>
    <n v="7120191.1600000001"/>
    <n v="928914"/>
    <n v="0"/>
    <d v="2018-01-14T00:00:00"/>
    <x v="11"/>
    <x v="5"/>
    <x v="0"/>
    <x v="0"/>
    <x v="0"/>
  </r>
  <r>
    <s v="21-3"/>
    <n v="2018"/>
    <n v="26"/>
    <n v="244079.98"/>
    <n v="36848"/>
    <n v="0"/>
    <d v="2018-07-29T00:00:00"/>
    <x v="17"/>
    <x v="10"/>
    <x v="0"/>
    <x v="1"/>
    <x v="5"/>
  </r>
  <r>
    <s v="21-1"/>
    <n v="2018"/>
    <n v="6"/>
    <n v="1396136.93"/>
    <n v="114796"/>
    <n v="0"/>
    <d v="2018-03-11T00:00:00"/>
    <x v="41"/>
    <x v="11"/>
    <x v="0"/>
    <x v="1"/>
    <x v="1"/>
  </r>
  <r>
    <s v="21-2"/>
    <n v="2018"/>
    <n v="10"/>
    <n v="11884.96"/>
    <n v="950"/>
    <n v="0"/>
    <d v="2018-04-08T00:00:00"/>
    <x v="3"/>
    <x v="3"/>
    <x v="0"/>
    <x v="1"/>
    <x v="8"/>
  </r>
  <r>
    <s v="22-10"/>
    <n v="2020"/>
    <n v="43"/>
    <n v="4420.68"/>
    <n v="178"/>
    <n v="0"/>
    <d v="2020-11-29T00:00:00"/>
    <x v="46"/>
    <x v="9"/>
    <x v="1"/>
    <x v="1"/>
    <x v="17"/>
  </r>
  <r>
    <s v="21-6"/>
    <n v="2018"/>
    <n v="11"/>
    <n v="7777.62"/>
    <n v="1268"/>
    <n v="0"/>
    <d v="2018-04-15T00:00:00"/>
    <x v="24"/>
    <x v="3"/>
    <x v="0"/>
    <x v="1"/>
    <x v="15"/>
  </r>
  <r>
    <s v="21-15"/>
    <n v="2020"/>
    <n v="14"/>
    <n v="7362.92"/>
    <n v="101"/>
    <n v="0"/>
    <d v="2020-05-10T00:00:00"/>
    <x v="29"/>
    <x v="6"/>
    <x v="1"/>
    <x v="1"/>
    <x v="19"/>
  </r>
  <r>
    <s v="21-15"/>
    <n v="2020"/>
    <n v="44"/>
    <n v="5377.45"/>
    <n v="77"/>
    <n v="0"/>
    <d v="2020-12-06T00:00:00"/>
    <x v="22"/>
    <x v="7"/>
    <x v="1"/>
    <x v="1"/>
    <x v="19"/>
  </r>
  <r>
    <s v="22-9"/>
    <n v="2020"/>
    <n v="8"/>
    <n v="189112.5"/>
    <n v="39046"/>
    <n v="0"/>
    <d v="2020-03-29T00:00:00"/>
    <x v="30"/>
    <x v="11"/>
    <x v="1"/>
    <x v="1"/>
    <x v="6"/>
  </r>
  <r>
    <s v="22-4"/>
    <n v="2019"/>
    <n v="32"/>
    <n v="9641.25"/>
    <n v="9"/>
    <n v="0"/>
    <d v="2019-09-15T00:00:00"/>
    <x v="50"/>
    <x v="1"/>
    <x v="2"/>
    <x v="1"/>
    <x v="14"/>
  </r>
  <r>
    <s v="27-31"/>
    <n v="2020"/>
    <n v="7"/>
    <n v="0"/>
    <n v="0"/>
    <n v="0"/>
    <d v="2020-03-22T00:00:00"/>
    <x v="25"/>
    <x v="11"/>
    <x v="1"/>
    <x v="1"/>
    <x v="13"/>
  </r>
  <r>
    <s v="21-5"/>
    <n v="2020"/>
    <n v="38"/>
    <n v="1364761.23"/>
    <n v="403086"/>
    <n v="0"/>
    <d v="2020-10-25T00:00:00"/>
    <x v="26"/>
    <x v="2"/>
    <x v="1"/>
    <x v="1"/>
    <x v="21"/>
  </r>
  <r>
    <s v="21-5"/>
    <n v="2018"/>
    <n v="1"/>
    <n v="789627.19"/>
    <n v="257920"/>
    <n v="0"/>
    <d v="2018-02-04T00:00:00"/>
    <x v="28"/>
    <x v="5"/>
    <x v="0"/>
    <x v="0"/>
    <x v="21"/>
  </r>
  <r>
    <s v="21-8"/>
    <n v="2020"/>
    <n v="9"/>
    <n v="3987351.8"/>
    <n v="1102701"/>
    <n v="0"/>
    <d v="2020-04-05T00:00:00"/>
    <x v="3"/>
    <x v="3"/>
    <x v="1"/>
    <x v="1"/>
    <x v="9"/>
  </r>
  <r>
    <s v="27-31"/>
    <n v="2020"/>
    <n v="31"/>
    <n v="0"/>
    <n v="0"/>
    <n v="0"/>
    <d v="2020-09-06T00:00:00"/>
    <x v="9"/>
    <x v="1"/>
    <x v="1"/>
    <x v="1"/>
    <x v="13"/>
  </r>
  <r>
    <s v="21-17"/>
    <n v="2018"/>
    <n v="21"/>
    <n v="0"/>
    <n v="0"/>
    <n v="0"/>
    <d v="2018-06-24T00:00:00"/>
    <x v="31"/>
    <x v="4"/>
    <x v="0"/>
    <x v="1"/>
    <x v="24"/>
  </r>
  <r>
    <s v="21-6"/>
    <n v="2019"/>
    <n v="28"/>
    <n v="6472.72"/>
    <n v="1265"/>
    <n v="0"/>
    <d v="2019-08-18T00:00:00"/>
    <x v="14"/>
    <x v="8"/>
    <x v="2"/>
    <x v="1"/>
    <x v="15"/>
  </r>
  <r>
    <s v="22-10"/>
    <n v="2019"/>
    <n v="21"/>
    <n v="3719.91"/>
    <n v="143"/>
    <n v="0"/>
    <d v="2019-06-30T00:00:00"/>
    <x v="5"/>
    <x v="4"/>
    <x v="2"/>
    <x v="1"/>
    <x v="17"/>
  </r>
  <r>
    <s v="22-12"/>
    <n v="2020"/>
    <n v="10"/>
    <n v="9304.61"/>
    <n v="551"/>
    <n v="0"/>
    <d v="2020-04-12T00:00:00"/>
    <x v="24"/>
    <x v="3"/>
    <x v="1"/>
    <x v="1"/>
    <x v="3"/>
  </r>
  <r>
    <s v="27-31"/>
    <n v="2019"/>
    <n v="19"/>
    <n v="-90.82"/>
    <n v="-8"/>
    <n v="0"/>
    <d v="2019-06-16T00:00:00"/>
    <x v="32"/>
    <x v="4"/>
    <x v="2"/>
    <x v="1"/>
    <x v="13"/>
  </r>
  <r>
    <s v="27-31"/>
    <n v="2018"/>
    <n v="6"/>
    <n v="328013.82"/>
    <n v="18650"/>
    <n v="0"/>
    <d v="2018-03-11T00:00:00"/>
    <x v="41"/>
    <x v="11"/>
    <x v="0"/>
    <x v="1"/>
    <x v="13"/>
  </r>
  <r>
    <s v="21-7"/>
    <n v="2019"/>
    <n v="41"/>
    <n v="1368280.39"/>
    <n v="329118"/>
    <n v="0"/>
    <d v="2019-11-17T00:00:00"/>
    <x v="16"/>
    <x v="9"/>
    <x v="2"/>
    <x v="1"/>
    <x v="18"/>
  </r>
  <r>
    <s v="21-8"/>
    <n v="2018"/>
    <n v="23"/>
    <n v="3043910.02"/>
    <n v="874696"/>
    <n v="0"/>
    <d v="2018-07-08T00:00:00"/>
    <x v="27"/>
    <x v="10"/>
    <x v="0"/>
    <x v="1"/>
    <x v="9"/>
  </r>
  <r>
    <s v="21-3"/>
    <n v="2019"/>
    <n v="8"/>
    <n v="181530.95"/>
    <n v="56906"/>
    <n v="0"/>
    <d v="2019-03-31T00:00:00"/>
    <x v="30"/>
    <x v="11"/>
    <x v="2"/>
    <x v="1"/>
    <x v="5"/>
  </r>
  <r>
    <s v="21-13"/>
    <n v="2018"/>
    <n v="50"/>
    <n v="0"/>
    <n v="0"/>
    <n v="0"/>
    <d v="2019-01-13T00:00:00"/>
    <x v="11"/>
    <x v="5"/>
    <x v="2"/>
    <x v="0"/>
    <x v="7"/>
  </r>
  <r>
    <s v="21-18"/>
    <n v="2020"/>
    <n v="32"/>
    <n v="46028.02"/>
    <n v="482"/>
    <n v="0"/>
    <d v="2020-09-13T00:00:00"/>
    <x v="50"/>
    <x v="1"/>
    <x v="1"/>
    <x v="1"/>
    <x v="4"/>
  </r>
  <r>
    <s v="21-6"/>
    <n v="2020"/>
    <n v="25"/>
    <n v="172241.45"/>
    <n v="20060"/>
    <n v="0"/>
    <d v="2020-07-26T00:00:00"/>
    <x v="17"/>
    <x v="10"/>
    <x v="1"/>
    <x v="1"/>
    <x v="15"/>
  </r>
  <r>
    <s v="21-17"/>
    <n v="2020"/>
    <n v="3"/>
    <n v="5309.4"/>
    <n v="1160"/>
    <n v="0"/>
    <d v="2020-02-23T00:00:00"/>
    <x v="34"/>
    <x v="0"/>
    <x v="1"/>
    <x v="1"/>
    <x v="24"/>
  </r>
  <r>
    <s v="22-12"/>
    <n v="2020"/>
    <n v="44"/>
    <n v="38820.32"/>
    <n v="3249"/>
    <n v="0"/>
    <d v="2020-12-06T00:00:00"/>
    <x v="22"/>
    <x v="7"/>
    <x v="1"/>
    <x v="1"/>
    <x v="3"/>
  </r>
  <r>
    <s v="25-1"/>
    <n v="2017"/>
    <n v="50"/>
    <n v="824.89"/>
    <n v="11"/>
    <n v="0"/>
    <d v="2018-01-14T00:00:00"/>
    <x v="11"/>
    <x v="5"/>
    <x v="0"/>
    <x v="0"/>
    <x v="2"/>
  </r>
  <r>
    <s v="21-18"/>
    <n v="2019"/>
    <n v="30"/>
    <n v="215.62"/>
    <n v="2"/>
    <n v="0"/>
    <d v="2019-09-01T00:00:00"/>
    <x v="49"/>
    <x v="8"/>
    <x v="2"/>
    <x v="1"/>
    <x v="4"/>
  </r>
  <r>
    <s v="28-26"/>
    <n v="2020"/>
    <n v="25"/>
    <n v="623.70000000000005"/>
    <n v="19"/>
    <n v="0"/>
    <d v="2020-07-26T00:00:00"/>
    <x v="17"/>
    <x v="10"/>
    <x v="1"/>
    <x v="1"/>
    <x v="20"/>
  </r>
  <r>
    <s v="21-8"/>
    <n v="2019"/>
    <n v="12"/>
    <n v="4075050.43"/>
    <n v="1145795"/>
    <n v="0"/>
    <d v="2019-04-28T00:00:00"/>
    <x v="39"/>
    <x v="3"/>
    <x v="2"/>
    <x v="1"/>
    <x v="9"/>
  </r>
  <r>
    <s v="21-4"/>
    <n v="2020"/>
    <n v="5"/>
    <n v="32403.22"/>
    <n v="5813"/>
    <n v="0"/>
    <d v="2020-03-08T00:00:00"/>
    <x v="41"/>
    <x v="11"/>
    <x v="1"/>
    <x v="1"/>
    <x v="10"/>
  </r>
  <r>
    <s v="21-2"/>
    <n v="2019"/>
    <n v="44"/>
    <n v="3279.44"/>
    <n v="420"/>
    <n v="0"/>
    <d v="2019-12-08T00:00:00"/>
    <x v="22"/>
    <x v="7"/>
    <x v="2"/>
    <x v="1"/>
    <x v="8"/>
  </r>
  <r>
    <s v="21-13"/>
    <n v="2018"/>
    <n v="13"/>
    <n v="0"/>
    <n v="0"/>
    <n v="0"/>
    <d v="2018-04-29T00:00:00"/>
    <x v="39"/>
    <x v="3"/>
    <x v="0"/>
    <x v="1"/>
    <x v="7"/>
  </r>
  <r>
    <s v="22-9"/>
    <n v="2020"/>
    <n v="25"/>
    <n v="325010.31"/>
    <n v="65468"/>
    <n v="0"/>
    <d v="2020-07-26T00:00:00"/>
    <x v="17"/>
    <x v="10"/>
    <x v="1"/>
    <x v="1"/>
    <x v="6"/>
  </r>
  <r>
    <s v="28-23"/>
    <n v="2020"/>
    <n v="47"/>
    <n v="25355.439999999999"/>
    <n v="4087"/>
    <n v="0"/>
    <d v="2020-12-27T00:00:00"/>
    <x v="19"/>
    <x v="7"/>
    <x v="1"/>
    <x v="1"/>
    <x v="22"/>
  </r>
  <r>
    <s v="25-1"/>
    <n v="2019"/>
    <n v="20"/>
    <n v="-74.989999999999995"/>
    <n v="-1"/>
    <n v="0"/>
    <d v="2019-06-23T00:00:00"/>
    <x v="31"/>
    <x v="4"/>
    <x v="2"/>
    <x v="1"/>
    <x v="2"/>
  </r>
  <r>
    <s v="28-28"/>
    <n v="2019"/>
    <n v="19"/>
    <n v="968.45"/>
    <n v="17"/>
    <n v="0"/>
    <d v="2019-06-16T00:00:00"/>
    <x v="32"/>
    <x v="4"/>
    <x v="2"/>
    <x v="1"/>
    <x v="11"/>
  </r>
  <r>
    <s v="21-13"/>
    <n v="2019"/>
    <n v="9"/>
    <n v="0"/>
    <n v="0"/>
    <n v="0"/>
    <d v="2019-04-07T00:00:00"/>
    <x v="3"/>
    <x v="3"/>
    <x v="2"/>
    <x v="1"/>
    <x v="7"/>
  </r>
  <r>
    <s v="21-3"/>
    <n v="2020"/>
    <n v="31"/>
    <n v="352020.28"/>
    <n v="75025"/>
    <n v="0"/>
    <d v="2020-09-06T00:00:00"/>
    <x v="9"/>
    <x v="1"/>
    <x v="1"/>
    <x v="1"/>
    <x v="5"/>
  </r>
  <r>
    <s v="21-13"/>
    <n v="2018"/>
    <n v="45"/>
    <n v="0"/>
    <n v="0"/>
    <n v="0"/>
    <d v="2018-12-09T00:00:00"/>
    <x v="22"/>
    <x v="7"/>
    <x v="0"/>
    <x v="1"/>
    <x v="7"/>
  </r>
  <r>
    <s v="21-13"/>
    <n v="2017"/>
    <n v="50"/>
    <n v="1024.98"/>
    <n v="199"/>
    <n v="0"/>
    <d v="2018-01-14T00:00:00"/>
    <x v="11"/>
    <x v="5"/>
    <x v="0"/>
    <x v="0"/>
    <x v="7"/>
  </r>
  <r>
    <s v="21-13"/>
    <n v="2019"/>
    <n v="8"/>
    <n v="0"/>
    <n v="0"/>
    <n v="0"/>
    <d v="2019-03-31T00:00:00"/>
    <x v="30"/>
    <x v="11"/>
    <x v="2"/>
    <x v="1"/>
    <x v="7"/>
  </r>
  <r>
    <s v="21-90"/>
    <n v="2018"/>
    <n v="47"/>
    <n v="26.14"/>
    <n v="2"/>
    <n v="0"/>
    <d v="2018-12-23T00:00:00"/>
    <x v="12"/>
    <x v="7"/>
    <x v="0"/>
    <x v="1"/>
    <x v="12"/>
  </r>
  <r>
    <s v="21-15"/>
    <n v="2018"/>
    <n v="2"/>
    <n v="6341.73"/>
    <n v="112"/>
    <n v="0"/>
    <d v="2018-02-11T00:00:00"/>
    <x v="21"/>
    <x v="0"/>
    <x v="0"/>
    <x v="0"/>
    <x v="19"/>
  </r>
  <r>
    <s v="28-23"/>
    <n v="2018"/>
    <n v="1"/>
    <n v="8751.4599999999991"/>
    <n v="321"/>
    <n v="0"/>
    <d v="2018-02-04T00:00:00"/>
    <x v="28"/>
    <x v="5"/>
    <x v="0"/>
    <x v="0"/>
    <x v="22"/>
  </r>
  <r>
    <s v="25-1"/>
    <n v="2019"/>
    <n v="42"/>
    <n v="0"/>
    <n v="0"/>
    <n v="0"/>
    <d v="2019-11-24T00:00:00"/>
    <x v="45"/>
    <x v="9"/>
    <x v="2"/>
    <x v="1"/>
    <x v="2"/>
  </r>
  <r>
    <s v="28-23"/>
    <n v="2018"/>
    <n v="24"/>
    <n v="34301.74"/>
    <n v="1788"/>
    <n v="0"/>
    <d v="2018-07-15T00:00:00"/>
    <x v="20"/>
    <x v="10"/>
    <x v="0"/>
    <x v="1"/>
    <x v="22"/>
  </r>
  <r>
    <s v="28-28"/>
    <n v="2019"/>
    <n v="18"/>
    <n v="1548.04"/>
    <n v="29"/>
    <n v="0"/>
    <d v="2019-06-09T00:00:00"/>
    <x v="8"/>
    <x v="4"/>
    <x v="2"/>
    <x v="1"/>
    <x v="11"/>
  </r>
  <r>
    <s v="22-4"/>
    <n v="2018"/>
    <n v="44"/>
    <n v="0"/>
    <n v="0"/>
    <n v="0"/>
    <d v="2018-12-02T00:00:00"/>
    <x v="46"/>
    <x v="9"/>
    <x v="0"/>
    <x v="1"/>
    <x v="14"/>
  </r>
  <r>
    <s v="21-20"/>
    <n v="2019"/>
    <n v="19"/>
    <n v="16613807.949999999"/>
    <n v="2126915"/>
    <n v="0"/>
    <d v="2019-06-16T00:00:00"/>
    <x v="32"/>
    <x v="4"/>
    <x v="2"/>
    <x v="1"/>
    <x v="0"/>
  </r>
  <r>
    <s v="21-15"/>
    <n v="2020"/>
    <n v="8"/>
    <n v="3805.7"/>
    <n v="54"/>
    <n v="0"/>
    <d v="2020-03-29T00:00:00"/>
    <x v="30"/>
    <x v="11"/>
    <x v="1"/>
    <x v="1"/>
    <x v="19"/>
  </r>
  <r>
    <s v="22-9"/>
    <n v="2018"/>
    <n v="28"/>
    <n v="68622.98"/>
    <n v="10218"/>
    <n v="0"/>
    <d v="2018-08-12T00:00:00"/>
    <x v="43"/>
    <x v="8"/>
    <x v="0"/>
    <x v="1"/>
    <x v="6"/>
  </r>
  <r>
    <s v="28-23"/>
    <n v="2020"/>
    <n v="20"/>
    <n v="243713.6"/>
    <n v="25145"/>
    <n v="0"/>
    <d v="2020-06-21T00:00:00"/>
    <x v="31"/>
    <x v="4"/>
    <x v="1"/>
    <x v="1"/>
    <x v="22"/>
  </r>
  <r>
    <s v="28-23"/>
    <n v="2020"/>
    <n v="5"/>
    <n v="77757.240000000005"/>
    <n v="7413"/>
    <n v="0"/>
    <d v="2020-03-08T00:00:00"/>
    <x v="41"/>
    <x v="11"/>
    <x v="1"/>
    <x v="1"/>
    <x v="22"/>
  </r>
  <r>
    <s v="25-1"/>
    <n v="2020"/>
    <n v="15"/>
    <n v="0"/>
    <n v="0"/>
    <n v="0"/>
    <d v="2020-05-17T00:00:00"/>
    <x v="15"/>
    <x v="6"/>
    <x v="1"/>
    <x v="1"/>
    <x v="2"/>
  </r>
  <r>
    <s v="28-9"/>
    <n v="2020"/>
    <n v="17"/>
    <n v="809.64"/>
    <n v="18"/>
    <n v="0"/>
    <d v="2020-05-31T00:00:00"/>
    <x v="10"/>
    <x v="6"/>
    <x v="1"/>
    <x v="1"/>
    <x v="16"/>
  </r>
  <r>
    <s v="28-28"/>
    <n v="2018"/>
    <n v="11"/>
    <n v="3164.4"/>
    <n v="49"/>
    <n v="0"/>
    <d v="2018-04-15T00:00:00"/>
    <x v="24"/>
    <x v="3"/>
    <x v="0"/>
    <x v="1"/>
    <x v="11"/>
  </r>
  <r>
    <s v="28-28"/>
    <n v="2019"/>
    <n v="25"/>
    <n v="2224.39"/>
    <n v="28"/>
    <n v="0"/>
    <d v="2019-07-28T00:00:00"/>
    <x v="17"/>
    <x v="10"/>
    <x v="2"/>
    <x v="1"/>
    <x v="11"/>
  </r>
  <r>
    <s v="28-26"/>
    <n v="2019"/>
    <n v="30"/>
    <n v="58565.45"/>
    <n v="674"/>
    <n v="0"/>
    <d v="2019-09-01T00:00:00"/>
    <x v="49"/>
    <x v="8"/>
    <x v="2"/>
    <x v="1"/>
    <x v="20"/>
  </r>
  <r>
    <s v="22-9"/>
    <n v="2020"/>
    <n v="51"/>
    <n v="273126.31"/>
    <n v="52931"/>
    <n v="298511"/>
    <d v="2021-01-24T00:00:00"/>
    <x v="23"/>
    <x v="5"/>
    <x v="3"/>
    <x v="0"/>
    <x v="6"/>
  </r>
  <r>
    <s v="21-20"/>
    <n v="2020"/>
    <n v="28"/>
    <n v="23253367.16"/>
    <n v="2025061"/>
    <n v="0"/>
    <d v="2020-08-16T00:00:00"/>
    <x v="14"/>
    <x v="8"/>
    <x v="1"/>
    <x v="1"/>
    <x v="0"/>
  </r>
  <r>
    <s v="21-7"/>
    <n v="2019"/>
    <n v="6"/>
    <n v="1523493.46"/>
    <n v="356095"/>
    <n v="0"/>
    <d v="2019-03-17T00:00:00"/>
    <x v="42"/>
    <x v="11"/>
    <x v="2"/>
    <x v="1"/>
    <x v="18"/>
  </r>
  <r>
    <s v="21-4"/>
    <n v="2018"/>
    <n v="24"/>
    <n v="12104.38"/>
    <n v="4480"/>
    <n v="0"/>
    <d v="2018-07-15T00:00:00"/>
    <x v="20"/>
    <x v="10"/>
    <x v="0"/>
    <x v="1"/>
    <x v="10"/>
  </r>
  <r>
    <s v="21-6"/>
    <n v="2020"/>
    <n v="2"/>
    <n v="4344.9799999999996"/>
    <n v="808"/>
    <n v="0"/>
    <d v="2020-02-16T00:00:00"/>
    <x v="0"/>
    <x v="0"/>
    <x v="1"/>
    <x v="0"/>
    <x v="15"/>
  </r>
  <r>
    <s v="21-17"/>
    <n v="2018"/>
    <n v="25"/>
    <n v="0"/>
    <n v="0"/>
    <n v="0"/>
    <d v="2018-07-22T00:00:00"/>
    <x v="37"/>
    <x v="10"/>
    <x v="0"/>
    <x v="1"/>
    <x v="24"/>
  </r>
  <r>
    <s v="28-23"/>
    <n v="2020"/>
    <n v="39"/>
    <n v="87264.54"/>
    <n v="14940"/>
    <n v="0"/>
    <d v="2020-11-01T00:00:00"/>
    <x v="4"/>
    <x v="2"/>
    <x v="1"/>
    <x v="1"/>
    <x v="22"/>
  </r>
  <r>
    <s v="28-28"/>
    <n v="2019"/>
    <n v="37"/>
    <n v="3156.41"/>
    <n v="41"/>
    <n v="0"/>
    <d v="2019-10-20T00:00:00"/>
    <x v="40"/>
    <x v="2"/>
    <x v="2"/>
    <x v="1"/>
    <x v="11"/>
  </r>
  <r>
    <s v="25-3"/>
    <n v="2021"/>
    <n v="1"/>
    <n v="-14.75"/>
    <n v="-5"/>
    <n v="0"/>
    <d v="2021-02-07T00:00:00"/>
    <x v="21"/>
    <x v="0"/>
    <x v="3"/>
    <x v="0"/>
    <x v="23"/>
  </r>
  <r>
    <s v="21-3"/>
    <n v="2018"/>
    <n v="20"/>
    <n v="343713.1"/>
    <n v="32275"/>
    <n v="0"/>
    <d v="2018-06-17T00:00:00"/>
    <x v="32"/>
    <x v="4"/>
    <x v="0"/>
    <x v="1"/>
    <x v="5"/>
  </r>
  <r>
    <s v="21-3"/>
    <n v="2019"/>
    <n v="10"/>
    <n v="194993.34"/>
    <n v="59566"/>
    <n v="0"/>
    <d v="2019-04-14T00:00:00"/>
    <x v="24"/>
    <x v="3"/>
    <x v="2"/>
    <x v="1"/>
    <x v="5"/>
  </r>
  <r>
    <s v="21-5"/>
    <n v="2018"/>
    <n v="28"/>
    <n v="781936.99"/>
    <n v="256752"/>
    <n v="0"/>
    <d v="2018-08-12T00:00:00"/>
    <x v="43"/>
    <x v="8"/>
    <x v="0"/>
    <x v="1"/>
    <x v="21"/>
  </r>
  <r>
    <s v="21-8"/>
    <n v="2017"/>
    <n v="52"/>
    <n v="2205768.25"/>
    <n v="747375"/>
    <n v="0"/>
    <d v="2018-01-28T00:00:00"/>
    <x v="23"/>
    <x v="5"/>
    <x v="0"/>
    <x v="0"/>
    <x v="9"/>
  </r>
  <r>
    <s v="21-90"/>
    <n v="2020"/>
    <n v="25"/>
    <n v="799.74"/>
    <n v="5"/>
    <n v="0"/>
    <d v="2020-07-26T00:00:00"/>
    <x v="17"/>
    <x v="10"/>
    <x v="1"/>
    <x v="1"/>
    <x v="12"/>
  </r>
  <r>
    <s v="21-90"/>
    <n v="2020"/>
    <n v="37"/>
    <n v="10"/>
    <n v="1"/>
    <n v="0"/>
    <d v="2020-10-18T00:00:00"/>
    <x v="40"/>
    <x v="2"/>
    <x v="1"/>
    <x v="1"/>
    <x v="12"/>
  </r>
  <r>
    <s v="28-9"/>
    <n v="2020"/>
    <n v="23"/>
    <n v="89.96"/>
    <n v="2"/>
    <n v="0"/>
    <d v="2020-07-12T00:00:00"/>
    <x v="20"/>
    <x v="10"/>
    <x v="1"/>
    <x v="1"/>
    <x v="16"/>
  </r>
  <r>
    <s v="27-31"/>
    <n v="2018"/>
    <n v="12"/>
    <n v="321468.71999999997"/>
    <n v="17962"/>
    <n v="0"/>
    <d v="2018-04-22T00:00:00"/>
    <x v="35"/>
    <x v="3"/>
    <x v="0"/>
    <x v="1"/>
    <x v="13"/>
  </r>
  <r>
    <s v="21-20"/>
    <n v="2019"/>
    <n v="17"/>
    <n v="18872986.199999999"/>
    <n v="2431793"/>
    <n v="0"/>
    <d v="2019-06-02T00:00:00"/>
    <x v="10"/>
    <x v="6"/>
    <x v="2"/>
    <x v="1"/>
    <x v="0"/>
  </r>
  <r>
    <s v="21-7"/>
    <n v="2018"/>
    <n v="16"/>
    <n v="2711319.66"/>
    <n v="656362"/>
    <n v="0"/>
    <d v="2018-05-20T00:00:00"/>
    <x v="15"/>
    <x v="6"/>
    <x v="0"/>
    <x v="1"/>
    <x v="18"/>
  </r>
  <r>
    <s v="21-3"/>
    <n v="2020"/>
    <n v="17"/>
    <n v="294962.51"/>
    <n v="102185"/>
    <n v="0"/>
    <d v="2020-05-31T00:00:00"/>
    <x v="10"/>
    <x v="6"/>
    <x v="1"/>
    <x v="1"/>
    <x v="5"/>
  </r>
  <r>
    <s v="21-1"/>
    <n v="2019"/>
    <n v="27"/>
    <n v="1347869.65"/>
    <n v="117426"/>
    <n v="0"/>
    <d v="2019-08-11T00:00:00"/>
    <x v="43"/>
    <x v="8"/>
    <x v="2"/>
    <x v="1"/>
    <x v="1"/>
  </r>
  <r>
    <s v="21-6"/>
    <n v="2020"/>
    <n v="42"/>
    <n v="77930.789999999994"/>
    <n v="19148"/>
    <n v="0"/>
    <d v="2020-11-22T00:00:00"/>
    <x v="45"/>
    <x v="9"/>
    <x v="1"/>
    <x v="1"/>
    <x v="15"/>
  </r>
  <r>
    <s v="21-4"/>
    <n v="2020"/>
    <n v="42"/>
    <n v="39982.35"/>
    <n v="6532"/>
    <n v="0"/>
    <d v="2020-11-22T00:00:00"/>
    <x v="45"/>
    <x v="9"/>
    <x v="1"/>
    <x v="1"/>
    <x v="10"/>
  </r>
  <r>
    <s v="21-15"/>
    <n v="2020"/>
    <n v="34"/>
    <n v="8383.76"/>
    <n v="120"/>
    <n v="0"/>
    <d v="2020-09-27T00:00:00"/>
    <x v="1"/>
    <x v="1"/>
    <x v="1"/>
    <x v="1"/>
    <x v="19"/>
  </r>
  <r>
    <s v="25-1"/>
    <n v="2018"/>
    <n v="44"/>
    <n v="325.72000000000003"/>
    <n v="4"/>
    <n v="0"/>
    <d v="2018-12-02T00:00:00"/>
    <x v="46"/>
    <x v="9"/>
    <x v="0"/>
    <x v="1"/>
    <x v="2"/>
  </r>
  <r>
    <s v="28-26"/>
    <n v="2020"/>
    <n v="3"/>
    <n v="158"/>
    <n v="6"/>
    <n v="0"/>
    <d v="2020-02-23T00:00:00"/>
    <x v="34"/>
    <x v="0"/>
    <x v="1"/>
    <x v="1"/>
    <x v="20"/>
  </r>
  <r>
    <s v="21-8"/>
    <n v="2020"/>
    <n v="22"/>
    <n v="4184749.47"/>
    <n v="1026003"/>
    <n v="0"/>
    <d v="2020-07-05T00:00:00"/>
    <x v="27"/>
    <x v="10"/>
    <x v="1"/>
    <x v="1"/>
    <x v="9"/>
  </r>
  <r>
    <s v="21-7"/>
    <n v="2019"/>
    <n v="28"/>
    <n v="2400657.7799999998"/>
    <n v="576839"/>
    <n v="0"/>
    <d v="2019-08-18T00:00:00"/>
    <x v="14"/>
    <x v="8"/>
    <x v="2"/>
    <x v="1"/>
    <x v="18"/>
  </r>
  <r>
    <s v="21-4"/>
    <n v="2020"/>
    <n v="3"/>
    <n v="26527.53"/>
    <n v="5008"/>
    <n v="0"/>
    <d v="2020-02-23T00:00:00"/>
    <x v="34"/>
    <x v="0"/>
    <x v="1"/>
    <x v="1"/>
    <x v="10"/>
  </r>
  <r>
    <s v="22-10"/>
    <n v="2018"/>
    <n v="40"/>
    <n v="5351.22"/>
    <n v="225"/>
    <n v="0"/>
    <d v="2018-11-04T00:00:00"/>
    <x v="4"/>
    <x v="2"/>
    <x v="0"/>
    <x v="1"/>
    <x v="17"/>
  </r>
  <r>
    <s v="22-10"/>
    <n v="2019"/>
    <n v="24"/>
    <n v="4507.93"/>
    <n v="142"/>
    <n v="0"/>
    <d v="2019-07-21T00:00:00"/>
    <x v="37"/>
    <x v="10"/>
    <x v="2"/>
    <x v="1"/>
    <x v="17"/>
  </r>
  <r>
    <s v="21-6"/>
    <n v="2018"/>
    <n v="3"/>
    <n v="10640.09"/>
    <n v="1868"/>
    <n v="0"/>
    <d v="2018-02-18T00:00:00"/>
    <x v="0"/>
    <x v="0"/>
    <x v="0"/>
    <x v="0"/>
    <x v="15"/>
  </r>
  <r>
    <s v="22-9"/>
    <n v="2019"/>
    <n v="39"/>
    <n v="266837.2"/>
    <n v="52403"/>
    <n v="0"/>
    <d v="2019-11-03T00:00:00"/>
    <x v="4"/>
    <x v="2"/>
    <x v="2"/>
    <x v="1"/>
    <x v="6"/>
  </r>
  <r>
    <s v="28-23"/>
    <n v="2019"/>
    <n v="13"/>
    <n v="115694.9"/>
    <n v="6610"/>
    <n v="0"/>
    <d v="2019-05-05T00:00:00"/>
    <x v="13"/>
    <x v="3"/>
    <x v="2"/>
    <x v="1"/>
    <x v="22"/>
  </r>
  <r>
    <s v="25-1"/>
    <n v="2019"/>
    <n v="15"/>
    <n v="-82.68"/>
    <n v="-1"/>
    <n v="0"/>
    <d v="2019-05-19T00:00:00"/>
    <x v="15"/>
    <x v="6"/>
    <x v="2"/>
    <x v="1"/>
    <x v="2"/>
  </r>
  <r>
    <s v="28-23"/>
    <n v="2019"/>
    <n v="12"/>
    <n v="117637.74"/>
    <n v="6471"/>
    <n v="0"/>
    <d v="2019-04-28T00:00:00"/>
    <x v="39"/>
    <x v="3"/>
    <x v="2"/>
    <x v="1"/>
    <x v="22"/>
  </r>
  <r>
    <s v="28-28"/>
    <n v="2019"/>
    <n v="17"/>
    <n v="3545.26"/>
    <n v="48"/>
    <n v="0"/>
    <d v="2019-06-02T00:00:00"/>
    <x v="10"/>
    <x v="6"/>
    <x v="2"/>
    <x v="1"/>
    <x v="11"/>
  </r>
  <r>
    <s v="28-28"/>
    <n v="2018"/>
    <n v="28"/>
    <n v="1948.59"/>
    <n v="49"/>
    <n v="0"/>
    <d v="2018-08-12T00:00:00"/>
    <x v="43"/>
    <x v="8"/>
    <x v="0"/>
    <x v="1"/>
    <x v="11"/>
  </r>
  <r>
    <s v="21-20"/>
    <n v="2019"/>
    <n v="18"/>
    <n v="17736085.399999999"/>
    <n v="2236211"/>
    <n v="0"/>
    <d v="2019-06-09T00:00:00"/>
    <x v="8"/>
    <x v="4"/>
    <x v="2"/>
    <x v="1"/>
    <x v="0"/>
  </r>
  <r>
    <s v="27-31"/>
    <n v="2019"/>
    <n v="52"/>
    <n v="0"/>
    <n v="0"/>
    <n v="0"/>
    <d v="2020-02-02T00:00:00"/>
    <x v="28"/>
    <x v="5"/>
    <x v="1"/>
    <x v="0"/>
    <x v="13"/>
  </r>
  <r>
    <s v="21-5"/>
    <n v="2019"/>
    <n v="46"/>
    <n v="822337.75"/>
    <n v="256238"/>
    <n v="0"/>
    <d v="2019-12-22T00:00:00"/>
    <x v="12"/>
    <x v="7"/>
    <x v="2"/>
    <x v="1"/>
    <x v="21"/>
  </r>
  <r>
    <s v="21-8"/>
    <n v="2019"/>
    <n v="42"/>
    <n v="2084899.24"/>
    <n v="681525"/>
    <n v="0"/>
    <d v="2019-11-24T00:00:00"/>
    <x v="45"/>
    <x v="9"/>
    <x v="2"/>
    <x v="1"/>
    <x v="9"/>
  </r>
  <r>
    <s v="21-3"/>
    <n v="2020"/>
    <n v="45"/>
    <n v="395682.35"/>
    <n v="74329"/>
    <n v="0"/>
    <d v="2020-12-13T00:00:00"/>
    <x v="33"/>
    <x v="7"/>
    <x v="1"/>
    <x v="1"/>
    <x v="5"/>
  </r>
  <r>
    <s v="21-1"/>
    <n v="2018"/>
    <n v="48"/>
    <n v="1188958.47"/>
    <n v="101687"/>
    <n v="0"/>
    <d v="2018-12-30T00:00:00"/>
    <x v="19"/>
    <x v="7"/>
    <x v="0"/>
    <x v="1"/>
    <x v="1"/>
  </r>
  <r>
    <s v="21-6"/>
    <n v="2020"/>
    <n v="45"/>
    <n v="49936.49"/>
    <n v="11777"/>
    <n v="0"/>
    <d v="2020-12-13T00:00:00"/>
    <x v="33"/>
    <x v="7"/>
    <x v="1"/>
    <x v="1"/>
    <x v="15"/>
  </r>
  <r>
    <s v="21-13"/>
    <n v="2019"/>
    <n v="4"/>
    <n v="0"/>
    <n v="0"/>
    <n v="0"/>
    <d v="2019-03-03T00:00:00"/>
    <x v="36"/>
    <x v="0"/>
    <x v="2"/>
    <x v="1"/>
    <x v="7"/>
  </r>
  <r>
    <s v="21-4"/>
    <n v="2019"/>
    <n v="3"/>
    <n v="9299.69"/>
    <n v="3047"/>
    <n v="0"/>
    <d v="2019-02-24T00:00:00"/>
    <x v="34"/>
    <x v="0"/>
    <x v="2"/>
    <x v="1"/>
    <x v="10"/>
  </r>
  <r>
    <s v="21-18"/>
    <n v="2020"/>
    <n v="40"/>
    <n v="10867.44"/>
    <n v="176"/>
    <n v="0"/>
    <d v="2020-11-08T00:00:00"/>
    <x v="18"/>
    <x v="9"/>
    <x v="1"/>
    <x v="1"/>
    <x v="4"/>
  </r>
  <r>
    <s v="22-12"/>
    <n v="2018"/>
    <n v="33"/>
    <n v="45825.86"/>
    <n v="4165"/>
    <n v="0"/>
    <d v="2018-09-16T00:00:00"/>
    <x v="50"/>
    <x v="1"/>
    <x v="0"/>
    <x v="1"/>
    <x v="3"/>
  </r>
  <r>
    <s v="28-23"/>
    <n v="2019"/>
    <n v="2"/>
    <n v="20699.7"/>
    <n v="1142"/>
    <n v="0"/>
    <d v="2019-02-17T00:00:00"/>
    <x v="0"/>
    <x v="0"/>
    <x v="2"/>
    <x v="0"/>
    <x v="22"/>
  </r>
  <r>
    <s v="25-1"/>
    <n v="2019"/>
    <n v="35"/>
    <n v="0"/>
    <n v="0"/>
    <n v="0"/>
    <d v="2019-10-06T00:00:00"/>
    <x v="2"/>
    <x v="2"/>
    <x v="2"/>
    <x v="1"/>
    <x v="2"/>
  </r>
  <r>
    <s v="28-23"/>
    <n v="2018"/>
    <n v="21"/>
    <n v="40107.360000000001"/>
    <n v="2137"/>
    <n v="0"/>
    <d v="2018-06-24T00:00:00"/>
    <x v="31"/>
    <x v="4"/>
    <x v="0"/>
    <x v="1"/>
    <x v="22"/>
  </r>
  <r>
    <s v="22-4"/>
    <n v="2019"/>
    <n v="31"/>
    <n v="29.43"/>
    <n v="1"/>
    <n v="0"/>
    <d v="2019-09-08T00:00:00"/>
    <x v="9"/>
    <x v="1"/>
    <x v="2"/>
    <x v="1"/>
    <x v="14"/>
  </r>
  <r>
    <s v="28-23"/>
    <n v="2020"/>
    <n v="37"/>
    <n v="98404.3"/>
    <n v="14333"/>
    <n v="0"/>
    <d v="2020-10-18T00:00:00"/>
    <x v="40"/>
    <x v="2"/>
    <x v="1"/>
    <x v="1"/>
    <x v="22"/>
  </r>
  <r>
    <s v="22-14"/>
    <n v="2018"/>
    <n v="23"/>
    <n v="0"/>
    <n v="0"/>
    <n v="0"/>
    <d v="2018-07-08T00:00:00"/>
    <x v="27"/>
    <x v="10"/>
    <x v="0"/>
    <x v="1"/>
    <x v="16"/>
  </r>
  <r>
    <s v="28-28"/>
    <n v="2018"/>
    <n v="38"/>
    <n v="1225.47"/>
    <n v="20"/>
    <n v="0"/>
    <d v="2018-10-21T00:00:00"/>
    <x v="40"/>
    <x v="2"/>
    <x v="0"/>
    <x v="1"/>
    <x v="11"/>
  </r>
  <r>
    <s v="28-28"/>
    <n v="2020"/>
    <n v="1"/>
    <n v="288.39"/>
    <n v="15"/>
    <n v="0"/>
    <d v="2020-02-09T00:00:00"/>
    <x v="21"/>
    <x v="0"/>
    <x v="1"/>
    <x v="0"/>
    <x v="11"/>
  </r>
  <r>
    <s v="27-31"/>
    <n v="2018"/>
    <n v="35"/>
    <n v="8190.23"/>
    <n v="628"/>
    <n v="0"/>
    <d v="2018-09-30T00:00:00"/>
    <x v="1"/>
    <x v="1"/>
    <x v="0"/>
    <x v="1"/>
    <x v="13"/>
  </r>
  <r>
    <s v="21-3"/>
    <n v="2018"/>
    <n v="3"/>
    <n v="214155.64"/>
    <n v="25845"/>
    <n v="0"/>
    <d v="2018-02-18T00:00:00"/>
    <x v="0"/>
    <x v="0"/>
    <x v="0"/>
    <x v="0"/>
    <x v="5"/>
  </r>
  <r>
    <s v="21-7"/>
    <n v="2018"/>
    <n v="40"/>
    <n v="1584868.55"/>
    <n v="399559"/>
    <n v="0"/>
    <d v="2018-11-04T00:00:00"/>
    <x v="4"/>
    <x v="2"/>
    <x v="0"/>
    <x v="1"/>
    <x v="18"/>
  </r>
  <r>
    <s v="21-3"/>
    <n v="2019"/>
    <n v="34"/>
    <n v="157511.66"/>
    <n v="54836"/>
    <n v="0"/>
    <d v="2019-09-29T00:00:00"/>
    <x v="1"/>
    <x v="1"/>
    <x v="2"/>
    <x v="1"/>
    <x v="5"/>
  </r>
  <r>
    <s v="21-1"/>
    <n v="2018"/>
    <n v="49"/>
    <n v="1322337.52"/>
    <n v="113675"/>
    <n v="0"/>
    <d v="2019-01-06T00:00:00"/>
    <x v="6"/>
    <x v="5"/>
    <x v="2"/>
    <x v="0"/>
    <x v="1"/>
  </r>
  <r>
    <s v="21-4"/>
    <n v="2018"/>
    <n v="46"/>
    <n v="11349.21"/>
    <n v="3547"/>
    <n v="0"/>
    <d v="2018-12-16T00:00:00"/>
    <x v="33"/>
    <x v="7"/>
    <x v="0"/>
    <x v="1"/>
    <x v="10"/>
  </r>
  <r>
    <s v="21-90"/>
    <n v="2019"/>
    <n v="5"/>
    <n v="375"/>
    <n v="3"/>
    <n v="0"/>
    <d v="2019-03-10T00:00:00"/>
    <x v="41"/>
    <x v="11"/>
    <x v="2"/>
    <x v="1"/>
    <x v="12"/>
  </r>
  <r>
    <s v="21-90"/>
    <n v="2018"/>
    <n v="29"/>
    <n v="404.02"/>
    <n v="4"/>
    <n v="0"/>
    <d v="2018-08-19T00:00:00"/>
    <x v="14"/>
    <x v="8"/>
    <x v="0"/>
    <x v="1"/>
    <x v="12"/>
  </r>
  <r>
    <s v="21-17"/>
    <n v="2019"/>
    <n v="43"/>
    <n v="587.4"/>
    <n v="80"/>
    <n v="0"/>
    <d v="2019-12-01T00:00:00"/>
    <x v="46"/>
    <x v="9"/>
    <x v="2"/>
    <x v="1"/>
    <x v="24"/>
  </r>
  <r>
    <s v="22-12"/>
    <n v="2018"/>
    <n v="36"/>
    <n v="49673.41"/>
    <n v="4617"/>
    <n v="0"/>
    <d v="2018-10-07T00:00:00"/>
    <x v="2"/>
    <x v="2"/>
    <x v="0"/>
    <x v="1"/>
    <x v="3"/>
  </r>
  <r>
    <s v="22-10"/>
    <n v="2018"/>
    <n v="33"/>
    <n v="1299.08"/>
    <n v="43"/>
    <n v="0"/>
    <d v="2018-09-16T00:00:00"/>
    <x v="50"/>
    <x v="1"/>
    <x v="0"/>
    <x v="1"/>
    <x v="17"/>
  </r>
  <r>
    <s v="21-15"/>
    <n v="2019"/>
    <n v="41"/>
    <n v="6866.01"/>
    <n v="101"/>
    <n v="0"/>
    <d v="2019-11-17T00:00:00"/>
    <x v="16"/>
    <x v="9"/>
    <x v="2"/>
    <x v="1"/>
    <x v="19"/>
  </r>
  <r>
    <s v="21-15"/>
    <n v="2019"/>
    <n v="10"/>
    <n v="5601.94"/>
    <n v="81"/>
    <n v="0"/>
    <d v="2019-04-14T00:00:00"/>
    <x v="24"/>
    <x v="3"/>
    <x v="2"/>
    <x v="1"/>
    <x v="19"/>
  </r>
  <r>
    <s v="22-9"/>
    <n v="2020"/>
    <n v="43"/>
    <n v="256706.99"/>
    <n v="52217"/>
    <n v="0"/>
    <d v="2020-11-29T00:00:00"/>
    <x v="46"/>
    <x v="9"/>
    <x v="1"/>
    <x v="1"/>
    <x v="6"/>
  </r>
  <r>
    <s v="22-4"/>
    <n v="2020"/>
    <n v="52"/>
    <n v="6427.5"/>
    <n v="6"/>
    <n v="427"/>
    <d v="2021-01-31T00:00:00"/>
    <x v="28"/>
    <x v="5"/>
    <x v="3"/>
    <x v="0"/>
    <x v="14"/>
  </r>
  <r>
    <s v="21-1"/>
    <n v="2021"/>
    <n v="1"/>
    <n v="2086559.42"/>
    <n v="155048"/>
    <n v="713019"/>
    <d v="2021-02-07T00:00:00"/>
    <x v="21"/>
    <x v="0"/>
    <x v="3"/>
    <x v="0"/>
    <x v="1"/>
  </r>
  <r>
    <s v="21-2"/>
    <n v="2020"/>
    <n v="51"/>
    <n v="19429.59"/>
    <n v="1222"/>
    <n v="19021"/>
    <d v="2021-01-24T00:00:00"/>
    <x v="23"/>
    <x v="5"/>
    <x v="3"/>
    <x v="0"/>
    <x v="8"/>
  </r>
  <r>
    <s v="21-3"/>
    <n v="2019"/>
    <n v="25"/>
    <n v="169752.24"/>
    <n v="52423"/>
    <n v="0"/>
    <d v="2019-07-28T00:00:00"/>
    <x v="17"/>
    <x v="10"/>
    <x v="2"/>
    <x v="1"/>
    <x v="5"/>
  </r>
  <r>
    <s v="21-5"/>
    <n v="2018"/>
    <n v="3"/>
    <n v="770055.02"/>
    <n v="252896"/>
    <n v="0"/>
    <d v="2018-02-18T00:00:00"/>
    <x v="0"/>
    <x v="0"/>
    <x v="0"/>
    <x v="0"/>
    <x v="21"/>
  </r>
  <r>
    <s v="21-3"/>
    <n v="2019"/>
    <n v="39"/>
    <n v="154979.88"/>
    <n v="54315"/>
    <n v="0"/>
    <d v="2019-11-03T00:00:00"/>
    <x v="4"/>
    <x v="2"/>
    <x v="2"/>
    <x v="1"/>
    <x v="5"/>
  </r>
  <r>
    <s v="21-8"/>
    <n v="2018"/>
    <n v="11"/>
    <n v="4155966.32"/>
    <n v="1147969"/>
    <n v="0"/>
    <d v="2018-04-15T00:00:00"/>
    <x v="24"/>
    <x v="3"/>
    <x v="0"/>
    <x v="1"/>
    <x v="9"/>
  </r>
  <r>
    <s v="21-3"/>
    <n v="2018"/>
    <n v="48"/>
    <n v="121184.82"/>
    <n v="39267"/>
    <n v="0"/>
    <d v="2018-12-30T00:00:00"/>
    <x v="19"/>
    <x v="7"/>
    <x v="0"/>
    <x v="1"/>
    <x v="5"/>
  </r>
  <r>
    <s v="21-1"/>
    <n v="2020"/>
    <n v="21"/>
    <n v="2185399.3199999998"/>
    <n v="192271"/>
    <n v="0"/>
    <d v="2020-06-28T00:00:00"/>
    <x v="5"/>
    <x v="4"/>
    <x v="1"/>
    <x v="1"/>
    <x v="1"/>
  </r>
  <r>
    <s v="21-2"/>
    <n v="2020"/>
    <n v="22"/>
    <n v="25912.32"/>
    <n v="1666"/>
    <n v="0"/>
    <d v="2020-07-05T00:00:00"/>
    <x v="27"/>
    <x v="10"/>
    <x v="1"/>
    <x v="1"/>
    <x v="8"/>
  </r>
  <r>
    <s v="21-90"/>
    <n v="2019"/>
    <n v="23"/>
    <n v="348.03"/>
    <n v="6"/>
    <n v="0"/>
    <d v="2019-07-14T00:00:00"/>
    <x v="20"/>
    <x v="10"/>
    <x v="2"/>
    <x v="1"/>
    <x v="12"/>
  </r>
  <r>
    <s v="22-10"/>
    <n v="2020"/>
    <n v="7"/>
    <n v="0"/>
    <n v="0"/>
    <n v="0"/>
    <d v="2020-03-22T00:00:00"/>
    <x v="25"/>
    <x v="11"/>
    <x v="1"/>
    <x v="1"/>
    <x v="17"/>
  </r>
  <r>
    <s v="21-15"/>
    <n v="2020"/>
    <n v="38"/>
    <n v="4767"/>
    <n v="67"/>
    <n v="0"/>
    <d v="2020-10-25T00:00:00"/>
    <x v="26"/>
    <x v="2"/>
    <x v="1"/>
    <x v="1"/>
    <x v="19"/>
  </r>
  <r>
    <s v="22-9"/>
    <n v="2018"/>
    <n v="20"/>
    <n v="5562.64"/>
    <n v="904"/>
    <n v="0"/>
    <d v="2018-06-17T00:00:00"/>
    <x v="32"/>
    <x v="4"/>
    <x v="0"/>
    <x v="1"/>
    <x v="6"/>
  </r>
  <r>
    <s v="28-23"/>
    <n v="2018"/>
    <n v="43"/>
    <n v="16092.42"/>
    <n v="845"/>
    <n v="0"/>
    <d v="2018-11-25T00:00:00"/>
    <x v="45"/>
    <x v="9"/>
    <x v="0"/>
    <x v="1"/>
    <x v="22"/>
  </r>
  <r>
    <s v="21-20"/>
    <n v="2019"/>
    <n v="27"/>
    <n v="14369637.199999999"/>
    <n v="1865096"/>
    <n v="0"/>
    <d v="2019-08-11T00:00:00"/>
    <x v="43"/>
    <x v="8"/>
    <x v="2"/>
    <x v="1"/>
    <x v="0"/>
  </r>
  <r>
    <s v="28-28"/>
    <n v="2020"/>
    <n v="51"/>
    <n v="11454.94"/>
    <n v="175"/>
    <n v="0"/>
    <d v="2021-01-24T00:00:00"/>
    <x v="23"/>
    <x v="5"/>
    <x v="3"/>
    <x v="0"/>
    <x v="11"/>
  </r>
  <r>
    <s v="21-5"/>
    <n v="2018"/>
    <n v="11"/>
    <n v="844637.61"/>
    <n v="279931"/>
    <n v="0"/>
    <d v="2018-04-15T00:00:00"/>
    <x v="24"/>
    <x v="3"/>
    <x v="0"/>
    <x v="1"/>
    <x v="21"/>
  </r>
  <r>
    <s v="21-5"/>
    <n v="2019"/>
    <n v="15"/>
    <n v="831410.1"/>
    <n v="271647"/>
    <n v="0"/>
    <d v="2019-05-19T00:00:00"/>
    <x v="15"/>
    <x v="6"/>
    <x v="2"/>
    <x v="1"/>
    <x v="21"/>
  </r>
  <r>
    <s v="21-8"/>
    <n v="2020"/>
    <n v="15"/>
    <n v="6508435.9100000001"/>
    <n v="1731258"/>
    <n v="0"/>
    <d v="2020-05-17T00:00:00"/>
    <x v="15"/>
    <x v="6"/>
    <x v="1"/>
    <x v="1"/>
    <x v="9"/>
  </r>
  <r>
    <s v="21-8"/>
    <n v="2020"/>
    <n v="48"/>
    <n v="2216883.69"/>
    <n v="688719"/>
    <n v="0"/>
    <d v="2021-01-03T00:00:00"/>
    <x v="6"/>
    <x v="5"/>
    <x v="3"/>
    <x v="0"/>
    <x v="9"/>
  </r>
  <r>
    <s v="21-1"/>
    <n v="2018"/>
    <n v="52"/>
    <n v="1382254.91"/>
    <n v="116653"/>
    <n v="0"/>
    <d v="2019-01-27T00:00:00"/>
    <x v="23"/>
    <x v="5"/>
    <x v="2"/>
    <x v="0"/>
    <x v="1"/>
  </r>
  <r>
    <s v="21-6"/>
    <n v="2019"/>
    <n v="2"/>
    <n v="16196.44"/>
    <n v="5769"/>
    <n v="0"/>
    <d v="2019-02-17T00:00:00"/>
    <x v="0"/>
    <x v="0"/>
    <x v="2"/>
    <x v="0"/>
    <x v="15"/>
  </r>
  <r>
    <s v="21-6"/>
    <n v="2019"/>
    <n v="23"/>
    <n v="6809.97"/>
    <n v="1387"/>
    <n v="0"/>
    <d v="2019-07-14T00:00:00"/>
    <x v="20"/>
    <x v="10"/>
    <x v="2"/>
    <x v="1"/>
    <x v="15"/>
  </r>
  <r>
    <s v="21-1"/>
    <n v="2020"/>
    <n v="41"/>
    <n v="2224293.96"/>
    <n v="172054"/>
    <n v="0"/>
    <d v="2020-11-15T00:00:00"/>
    <x v="16"/>
    <x v="9"/>
    <x v="1"/>
    <x v="1"/>
    <x v="1"/>
  </r>
  <r>
    <s v="21-2"/>
    <n v="2020"/>
    <n v="24"/>
    <n v="16688.5"/>
    <n v="1419"/>
    <n v="0"/>
    <d v="2020-07-19T00:00:00"/>
    <x v="37"/>
    <x v="10"/>
    <x v="1"/>
    <x v="1"/>
    <x v="8"/>
  </r>
  <r>
    <s v="21-2"/>
    <n v="2019"/>
    <n v="16"/>
    <n v="3864.62"/>
    <n v="322"/>
    <n v="0"/>
    <d v="2019-05-26T00:00:00"/>
    <x v="48"/>
    <x v="6"/>
    <x v="2"/>
    <x v="1"/>
    <x v="8"/>
  </r>
  <r>
    <s v="21-2"/>
    <n v="2020"/>
    <n v="8"/>
    <n v="7617.13"/>
    <n v="466"/>
    <n v="0"/>
    <d v="2020-03-29T00:00:00"/>
    <x v="30"/>
    <x v="11"/>
    <x v="1"/>
    <x v="1"/>
    <x v="8"/>
  </r>
  <r>
    <s v="21-17"/>
    <n v="2020"/>
    <n v="23"/>
    <n v="-778.56"/>
    <n v="-244"/>
    <n v="0"/>
    <d v="2020-07-12T00:00:00"/>
    <x v="20"/>
    <x v="10"/>
    <x v="1"/>
    <x v="1"/>
    <x v="24"/>
  </r>
  <r>
    <s v="21-15"/>
    <n v="2018"/>
    <n v="20"/>
    <n v="12739.17"/>
    <n v="194"/>
    <n v="0"/>
    <d v="2018-06-17T00:00:00"/>
    <x v="32"/>
    <x v="4"/>
    <x v="0"/>
    <x v="1"/>
    <x v="19"/>
  </r>
  <r>
    <s v="21-15"/>
    <n v="2018"/>
    <n v="7"/>
    <n v="5190.8100000000004"/>
    <n v="90"/>
    <n v="0"/>
    <d v="2018-03-18T00:00:00"/>
    <x v="42"/>
    <x v="11"/>
    <x v="0"/>
    <x v="1"/>
    <x v="19"/>
  </r>
  <r>
    <s v="25-1"/>
    <n v="2019"/>
    <n v="37"/>
    <n v="0"/>
    <n v="0"/>
    <n v="0"/>
    <d v="2019-10-20T00:00:00"/>
    <x v="40"/>
    <x v="2"/>
    <x v="2"/>
    <x v="1"/>
    <x v="2"/>
  </r>
  <r>
    <s v="27-31"/>
    <n v="2018"/>
    <n v="14"/>
    <n v="311567.8"/>
    <n v="17397"/>
    <n v="0"/>
    <d v="2018-05-06T00:00:00"/>
    <x v="13"/>
    <x v="3"/>
    <x v="0"/>
    <x v="1"/>
    <x v="13"/>
  </r>
  <r>
    <s v="21-20"/>
    <n v="2020"/>
    <n v="13"/>
    <n v="28281065.050000001"/>
    <n v="3731347"/>
    <n v="0"/>
    <d v="2020-05-03T00:00:00"/>
    <x v="13"/>
    <x v="3"/>
    <x v="1"/>
    <x v="1"/>
    <x v="0"/>
  </r>
  <r>
    <s v="21-7"/>
    <n v="2020"/>
    <n v="48"/>
    <n v="1105362.53"/>
    <n v="226493"/>
    <n v="0"/>
    <d v="2021-01-03T00:00:00"/>
    <x v="6"/>
    <x v="5"/>
    <x v="3"/>
    <x v="0"/>
    <x v="18"/>
  </r>
  <r>
    <s v="21-7"/>
    <n v="2018"/>
    <n v="23"/>
    <n v="2775571.88"/>
    <n v="634662"/>
    <n v="0"/>
    <d v="2018-07-08T00:00:00"/>
    <x v="27"/>
    <x v="10"/>
    <x v="0"/>
    <x v="1"/>
    <x v="18"/>
  </r>
  <r>
    <s v="21-1"/>
    <n v="2020"/>
    <n v="14"/>
    <n v="2097409.84"/>
    <n v="189854"/>
    <n v="0"/>
    <d v="2020-05-10T00:00:00"/>
    <x v="29"/>
    <x v="6"/>
    <x v="1"/>
    <x v="1"/>
    <x v="1"/>
  </r>
  <r>
    <s v="21-6"/>
    <n v="2020"/>
    <n v="41"/>
    <n v="89040.91"/>
    <n v="21971"/>
    <n v="0"/>
    <d v="2020-11-15T00:00:00"/>
    <x v="16"/>
    <x v="9"/>
    <x v="1"/>
    <x v="1"/>
    <x v="15"/>
  </r>
  <r>
    <s v="21-6"/>
    <n v="2018"/>
    <n v="37"/>
    <n v="22059.759999999998"/>
    <n v="7885"/>
    <n v="0"/>
    <d v="2018-10-14T00:00:00"/>
    <x v="38"/>
    <x v="2"/>
    <x v="0"/>
    <x v="1"/>
    <x v="15"/>
  </r>
  <r>
    <s v="21-4"/>
    <n v="2018"/>
    <n v="40"/>
    <n v="15894.87"/>
    <n v="6206"/>
    <n v="0"/>
    <d v="2018-11-04T00:00:00"/>
    <x v="4"/>
    <x v="2"/>
    <x v="0"/>
    <x v="1"/>
    <x v="10"/>
  </r>
  <r>
    <s v="21-6"/>
    <n v="2019"/>
    <n v="29"/>
    <n v="4944.22"/>
    <n v="959"/>
    <n v="0"/>
    <d v="2019-08-25T00:00:00"/>
    <x v="47"/>
    <x v="8"/>
    <x v="2"/>
    <x v="1"/>
    <x v="15"/>
  </r>
  <r>
    <s v="30-27"/>
    <n v="2019"/>
    <n v="2"/>
    <n v="-1.18"/>
    <n v="0"/>
    <n v="0"/>
    <d v="2019-02-17T00:00:00"/>
    <x v="0"/>
    <x v="0"/>
    <x v="2"/>
    <x v="0"/>
    <x v="25"/>
  </r>
  <r>
    <s v="25-1"/>
    <n v="2019"/>
    <n v="24"/>
    <n v="0"/>
    <n v="0"/>
    <n v="0"/>
    <d v="2019-07-21T00:00:00"/>
    <x v="37"/>
    <x v="10"/>
    <x v="2"/>
    <x v="1"/>
    <x v="2"/>
  </r>
  <r>
    <s v="28-23"/>
    <n v="2018"/>
    <n v="32"/>
    <n v="40255.019999999997"/>
    <n v="2102"/>
    <n v="0"/>
    <d v="2018-09-09T00:00:00"/>
    <x v="9"/>
    <x v="1"/>
    <x v="0"/>
    <x v="1"/>
    <x v="22"/>
  </r>
  <r>
    <s v="22-4"/>
    <n v="2018"/>
    <n v="5"/>
    <n v="81.52"/>
    <n v="4"/>
    <n v="0"/>
    <d v="2018-03-04T00:00:00"/>
    <x v="36"/>
    <x v="0"/>
    <x v="0"/>
    <x v="1"/>
    <x v="14"/>
  </r>
  <r>
    <s v="21-7"/>
    <n v="2020"/>
    <n v="51"/>
    <n v="1431649.39"/>
    <n v="277722"/>
    <n v="3351254"/>
    <d v="2021-01-24T00:00:00"/>
    <x v="23"/>
    <x v="5"/>
    <x v="3"/>
    <x v="0"/>
    <x v="18"/>
  </r>
  <r>
    <s v="21-20"/>
    <n v="2020"/>
    <n v="18"/>
    <n v="29491146.800000001"/>
    <n v="3212276"/>
    <n v="0"/>
    <d v="2020-06-07T00:00:00"/>
    <x v="8"/>
    <x v="4"/>
    <x v="1"/>
    <x v="1"/>
    <x v="0"/>
  </r>
  <r>
    <s v="21-3"/>
    <n v="2018"/>
    <n v="21"/>
    <n v="298344.90000000002"/>
    <n v="32545"/>
    <n v="0"/>
    <d v="2018-06-24T00:00:00"/>
    <x v="31"/>
    <x v="4"/>
    <x v="0"/>
    <x v="1"/>
    <x v="5"/>
  </r>
  <r>
    <s v="21-8"/>
    <n v="2019"/>
    <n v="32"/>
    <n v="2656648.66"/>
    <n v="743464"/>
    <n v="0"/>
    <d v="2019-09-15T00:00:00"/>
    <x v="50"/>
    <x v="1"/>
    <x v="2"/>
    <x v="1"/>
    <x v="9"/>
  </r>
  <r>
    <s v="21-13"/>
    <n v="2018"/>
    <n v="48"/>
    <n v="0"/>
    <n v="0"/>
    <n v="0"/>
    <d v="2018-12-30T00:00:00"/>
    <x v="19"/>
    <x v="7"/>
    <x v="0"/>
    <x v="1"/>
    <x v="7"/>
  </r>
  <r>
    <s v="21-18"/>
    <n v="2020"/>
    <n v="31"/>
    <n v="66952.649999999994"/>
    <n v="712"/>
    <n v="0"/>
    <d v="2020-09-06T00:00:00"/>
    <x v="9"/>
    <x v="1"/>
    <x v="1"/>
    <x v="1"/>
    <x v="4"/>
  </r>
  <r>
    <s v="21-6"/>
    <n v="2018"/>
    <n v="42"/>
    <n v="21091.41"/>
    <n v="9030"/>
    <n v="0"/>
    <d v="2018-11-18T00:00:00"/>
    <x v="16"/>
    <x v="9"/>
    <x v="0"/>
    <x v="1"/>
    <x v="15"/>
  </r>
  <r>
    <s v="21-4"/>
    <n v="2020"/>
    <n v="31"/>
    <n v="38374.89"/>
    <n v="7138"/>
    <n v="0"/>
    <d v="2020-09-06T00:00:00"/>
    <x v="9"/>
    <x v="1"/>
    <x v="1"/>
    <x v="1"/>
    <x v="10"/>
  </r>
  <r>
    <s v="21-17"/>
    <n v="2019"/>
    <n v="45"/>
    <n v="601.20000000000005"/>
    <n v="60"/>
    <n v="0"/>
    <d v="2019-12-15T00:00:00"/>
    <x v="33"/>
    <x v="7"/>
    <x v="2"/>
    <x v="1"/>
    <x v="24"/>
  </r>
  <r>
    <s v="22-12"/>
    <n v="2019"/>
    <n v="9"/>
    <n v="43387.67"/>
    <n v="4020"/>
    <n v="0"/>
    <d v="2019-04-07T00:00:00"/>
    <x v="3"/>
    <x v="3"/>
    <x v="2"/>
    <x v="1"/>
    <x v="3"/>
  </r>
  <r>
    <s v="21-15"/>
    <n v="2019"/>
    <n v="16"/>
    <n v="6733.91"/>
    <n v="95"/>
    <n v="0"/>
    <d v="2019-05-26T00:00:00"/>
    <x v="48"/>
    <x v="6"/>
    <x v="2"/>
    <x v="1"/>
    <x v="19"/>
  </r>
  <r>
    <s v="28-23"/>
    <n v="2020"/>
    <n v="35"/>
    <n v="108152.07"/>
    <n v="15535"/>
    <n v="0"/>
    <d v="2020-10-04T00:00:00"/>
    <x v="2"/>
    <x v="2"/>
    <x v="1"/>
    <x v="1"/>
    <x v="22"/>
  </r>
  <r>
    <s v="28-23"/>
    <n v="2018"/>
    <n v="26"/>
    <n v="31521.61"/>
    <n v="1706"/>
    <n v="0"/>
    <d v="2018-07-29T00:00:00"/>
    <x v="17"/>
    <x v="10"/>
    <x v="0"/>
    <x v="1"/>
    <x v="22"/>
  </r>
  <r>
    <s v="22-4"/>
    <n v="2018"/>
    <n v="50"/>
    <n v="0"/>
    <n v="0"/>
    <n v="0"/>
    <d v="2019-01-13T00:00:00"/>
    <x v="11"/>
    <x v="5"/>
    <x v="2"/>
    <x v="0"/>
    <x v="14"/>
  </r>
  <r>
    <s v="21-18"/>
    <n v="2018"/>
    <n v="44"/>
    <n v="117.33"/>
    <n v="2"/>
    <n v="0"/>
    <d v="2018-12-02T00:00:00"/>
    <x v="46"/>
    <x v="9"/>
    <x v="0"/>
    <x v="1"/>
    <x v="4"/>
  </r>
  <r>
    <s v="21-18"/>
    <n v="2019"/>
    <n v="12"/>
    <n v="124.99"/>
    <n v="2"/>
    <n v="0"/>
    <d v="2019-04-28T00:00:00"/>
    <x v="39"/>
    <x v="3"/>
    <x v="2"/>
    <x v="1"/>
    <x v="4"/>
  </r>
  <r>
    <s v="28-26"/>
    <n v="2019"/>
    <n v="27"/>
    <n v="64766.46"/>
    <n v="696"/>
    <n v="0"/>
    <d v="2019-08-11T00:00:00"/>
    <x v="43"/>
    <x v="8"/>
    <x v="2"/>
    <x v="1"/>
    <x v="20"/>
  </r>
  <r>
    <s v="21-7"/>
    <n v="2019"/>
    <n v="19"/>
    <n v="2846459.4"/>
    <n v="669986"/>
    <n v="0"/>
    <d v="2019-06-16T00:00:00"/>
    <x v="32"/>
    <x v="4"/>
    <x v="2"/>
    <x v="1"/>
    <x v="18"/>
  </r>
  <r>
    <s v="21-7"/>
    <n v="2019"/>
    <n v="27"/>
    <n v="2453964.66"/>
    <n v="590814"/>
    <n v="0"/>
    <d v="2019-08-11T00:00:00"/>
    <x v="43"/>
    <x v="8"/>
    <x v="2"/>
    <x v="1"/>
    <x v="18"/>
  </r>
  <r>
    <s v="21-1"/>
    <n v="2018"/>
    <n v="27"/>
    <n v="1429524.91"/>
    <n v="116211"/>
    <n v="0"/>
    <d v="2018-08-05T00:00:00"/>
    <x v="44"/>
    <x v="10"/>
    <x v="0"/>
    <x v="1"/>
    <x v="1"/>
  </r>
  <r>
    <s v="22-12"/>
    <n v="2020"/>
    <n v="2"/>
    <n v="30496.61"/>
    <n v="2512"/>
    <n v="0"/>
    <d v="2020-02-16T00:00:00"/>
    <x v="0"/>
    <x v="0"/>
    <x v="1"/>
    <x v="0"/>
    <x v="3"/>
  </r>
  <r>
    <s v="22-10"/>
    <n v="2020"/>
    <n v="32"/>
    <n v="4539.51"/>
    <n v="173"/>
    <n v="0"/>
    <d v="2020-09-13T00:00:00"/>
    <x v="50"/>
    <x v="1"/>
    <x v="1"/>
    <x v="1"/>
    <x v="17"/>
  </r>
  <r>
    <s v="25-1"/>
    <n v="2018"/>
    <n v="24"/>
    <n v="1199.8399999999999"/>
    <n v="16"/>
    <n v="0"/>
    <d v="2018-07-15T00:00:00"/>
    <x v="20"/>
    <x v="10"/>
    <x v="0"/>
    <x v="1"/>
    <x v="2"/>
  </r>
  <r>
    <s v="28-23"/>
    <n v="2018"/>
    <n v="3"/>
    <n v="12713.12"/>
    <n v="468"/>
    <n v="0"/>
    <d v="2018-02-18T00:00:00"/>
    <x v="0"/>
    <x v="0"/>
    <x v="0"/>
    <x v="0"/>
    <x v="22"/>
  </r>
  <r>
    <s v="28-26"/>
    <n v="2019"/>
    <n v="16"/>
    <n v="279464.03999999998"/>
    <n v="2815"/>
    <n v="0"/>
    <d v="2019-05-26T00:00:00"/>
    <x v="48"/>
    <x v="6"/>
    <x v="2"/>
    <x v="1"/>
    <x v="20"/>
  </r>
  <r>
    <s v="27-31"/>
    <n v="2018"/>
    <n v="9"/>
    <n v="318816.8"/>
    <n v="17785"/>
    <n v="0"/>
    <d v="2018-04-01T00:00:00"/>
    <x v="30"/>
    <x v="11"/>
    <x v="0"/>
    <x v="1"/>
    <x v="13"/>
  </r>
  <r>
    <s v="21-20"/>
    <n v="2019"/>
    <n v="8"/>
    <n v="14583678.470000001"/>
    <n v="1846103"/>
    <n v="0"/>
    <d v="2019-03-31T00:00:00"/>
    <x v="30"/>
    <x v="11"/>
    <x v="2"/>
    <x v="1"/>
    <x v="0"/>
  </r>
  <r>
    <s v="25-3"/>
    <n v="2020"/>
    <n v="51"/>
    <n v="60.65"/>
    <n v="21"/>
    <n v="0"/>
    <d v="2021-01-24T00:00:00"/>
    <x v="23"/>
    <x v="5"/>
    <x v="3"/>
    <x v="0"/>
    <x v="23"/>
  </r>
  <r>
    <s v="21-7"/>
    <n v="2018"/>
    <n v="44"/>
    <n v="1095668.73"/>
    <n v="284359"/>
    <n v="0"/>
    <d v="2018-12-02T00:00:00"/>
    <x v="46"/>
    <x v="9"/>
    <x v="0"/>
    <x v="1"/>
    <x v="18"/>
  </r>
  <r>
    <s v="21-8"/>
    <n v="2019"/>
    <n v="31"/>
    <n v="2671460.0699999998"/>
    <n v="787515"/>
    <n v="0"/>
    <d v="2019-09-08T00:00:00"/>
    <x v="9"/>
    <x v="1"/>
    <x v="2"/>
    <x v="1"/>
    <x v="9"/>
  </r>
  <r>
    <s v="21-3"/>
    <n v="2019"/>
    <n v="18"/>
    <n v="170147.21"/>
    <n v="55348"/>
    <n v="0"/>
    <d v="2019-06-09T00:00:00"/>
    <x v="8"/>
    <x v="4"/>
    <x v="2"/>
    <x v="1"/>
    <x v="5"/>
  </r>
  <r>
    <s v="21-4"/>
    <n v="2020"/>
    <n v="28"/>
    <n v="40223.129999999997"/>
    <n v="8198"/>
    <n v="0"/>
    <d v="2020-08-16T00:00:00"/>
    <x v="14"/>
    <x v="8"/>
    <x v="1"/>
    <x v="1"/>
    <x v="10"/>
  </r>
  <r>
    <s v="21-1"/>
    <n v="2020"/>
    <n v="13"/>
    <n v="2091571.48"/>
    <n v="187584"/>
    <n v="0"/>
    <d v="2020-05-03T00:00:00"/>
    <x v="13"/>
    <x v="3"/>
    <x v="1"/>
    <x v="1"/>
    <x v="1"/>
  </r>
  <r>
    <s v="21-4"/>
    <n v="2019"/>
    <n v="41"/>
    <n v="25590.48"/>
    <n v="4574"/>
    <n v="0"/>
    <d v="2019-11-17T00:00:00"/>
    <x v="16"/>
    <x v="9"/>
    <x v="2"/>
    <x v="1"/>
    <x v="10"/>
  </r>
  <r>
    <s v="21-4"/>
    <n v="2020"/>
    <n v="15"/>
    <n v="32770.06"/>
    <n v="6864"/>
    <n v="0"/>
    <d v="2020-05-17T00:00:00"/>
    <x v="15"/>
    <x v="6"/>
    <x v="1"/>
    <x v="1"/>
    <x v="10"/>
  </r>
  <r>
    <s v="21-90"/>
    <n v="2020"/>
    <n v="11"/>
    <n v="375"/>
    <n v="6"/>
    <n v="0"/>
    <d v="2020-04-19T00:00:00"/>
    <x v="35"/>
    <x v="3"/>
    <x v="1"/>
    <x v="1"/>
    <x v="12"/>
  </r>
  <r>
    <s v="22-9"/>
    <n v="2020"/>
    <n v="5"/>
    <n v="254203.8"/>
    <n v="51254"/>
    <n v="0"/>
    <d v="2020-03-08T00:00:00"/>
    <x v="41"/>
    <x v="11"/>
    <x v="1"/>
    <x v="1"/>
    <x v="6"/>
  </r>
  <r>
    <s v="28-23"/>
    <n v="2020"/>
    <n v="23"/>
    <n v="205907.69"/>
    <n v="20646"/>
    <n v="0"/>
    <d v="2020-07-12T00:00:00"/>
    <x v="20"/>
    <x v="10"/>
    <x v="1"/>
    <x v="1"/>
    <x v="22"/>
  </r>
  <r>
    <s v="28-28"/>
    <n v="2020"/>
    <n v="37"/>
    <n v="14119.42"/>
    <n v="181"/>
    <n v="0"/>
    <d v="2020-10-18T00:00:00"/>
    <x v="40"/>
    <x v="2"/>
    <x v="1"/>
    <x v="1"/>
    <x v="11"/>
  </r>
  <r>
    <s v="21-18"/>
    <n v="2019"/>
    <n v="27"/>
    <n v="0"/>
    <n v="0"/>
    <n v="0"/>
    <d v="2019-08-11T00:00:00"/>
    <x v="43"/>
    <x v="8"/>
    <x v="2"/>
    <x v="1"/>
    <x v="4"/>
  </r>
  <r>
    <s v="21-5"/>
    <n v="2021"/>
    <n v="1"/>
    <n v="1437528.76"/>
    <n v="367688"/>
    <n v="1875817"/>
    <d v="2021-02-07T00:00:00"/>
    <x v="21"/>
    <x v="0"/>
    <x v="3"/>
    <x v="0"/>
    <x v="21"/>
  </r>
  <r>
    <s v="21-18"/>
    <n v="2021"/>
    <n v="2"/>
    <n v="5449.06"/>
    <n v="48"/>
    <n v="1681"/>
    <d v="2021-02-14T00:00:00"/>
    <x v="0"/>
    <x v="0"/>
    <x v="3"/>
    <x v="0"/>
    <x v="4"/>
  </r>
  <r>
    <s v="21-20"/>
    <n v="2018"/>
    <n v="36"/>
    <n v="12991381.76"/>
    <n v="1571227"/>
    <n v="0"/>
    <d v="2018-10-07T00:00:00"/>
    <x v="2"/>
    <x v="2"/>
    <x v="0"/>
    <x v="1"/>
    <x v="0"/>
  </r>
  <r>
    <s v="21-5"/>
    <n v="2020"/>
    <n v="46"/>
    <n v="1239088.5900000001"/>
    <n v="343939"/>
    <n v="0"/>
    <d v="2020-12-20T00:00:00"/>
    <x v="12"/>
    <x v="7"/>
    <x v="1"/>
    <x v="1"/>
    <x v="21"/>
  </r>
  <r>
    <s v="21-5"/>
    <n v="2020"/>
    <n v="39"/>
    <n v="1296698.7"/>
    <n v="390475"/>
    <n v="0"/>
    <d v="2020-11-01T00:00:00"/>
    <x v="4"/>
    <x v="2"/>
    <x v="1"/>
    <x v="1"/>
    <x v="21"/>
  </r>
  <r>
    <s v="21-8"/>
    <n v="2018"/>
    <n v="3"/>
    <n v="2240407.46"/>
    <n v="760462"/>
    <n v="0"/>
    <d v="2018-02-18T00:00:00"/>
    <x v="0"/>
    <x v="0"/>
    <x v="0"/>
    <x v="0"/>
    <x v="9"/>
  </r>
  <r>
    <s v="21-1"/>
    <n v="2018"/>
    <n v="18"/>
    <n v="1494059.06"/>
    <n v="120927"/>
    <n v="0"/>
    <d v="2018-06-03T00:00:00"/>
    <x v="10"/>
    <x v="6"/>
    <x v="0"/>
    <x v="1"/>
    <x v="1"/>
  </r>
  <r>
    <s v="21-2"/>
    <n v="2019"/>
    <n v="32"/>
    <n v="22839.68"/>
    <n v="1165"/>
    <n v="0"/>
    <d v="2019-09-15T00:00:00"/>
    <x v="50"/>
    <x v="1"/>
    <x v="2"/>
    <x v="1"/>
    <x v="8"/>
  </r>
  <r>
    <s v="22-10"/>
    <n v="2020"/>
    <n v="34"/>
    <n v="3099.65"/>
    <n v="115"/>
    <n v="0"/>
    <d v="2020-09-27T00:00:00"/>
    <x v="1"/>
    <x v="1"/>
    <x v="1"/>
    <x v="1"/>
    <x v="17"/>
  </r>
  <r>
    <s v="22-12"/>
    <n v="2018"/>
    <n v="24"/>
    <n v="44512.15"/>
    <n v="4301"/>
    <n v="0"/>
    <d v="2018-07-15T00:00:00"/>
    <x v="20"/>
    <x v="10"/>
    <x v="0"/>
    <x v="1"/>
    <x v="3"/>
  </r>
  <r>
    <s v="28-23"/>
    <n v="2020"/>
    <n v="48"/>
    <n v="35212.9"/>
    <n v="5311"/>
    <n v="0"/>
    <d v="2021-01-03T00:00:00"/>
    <x v="6"/>
    <x v="5"/>
    <x v="3"/>
    <x v="0"/>
    <x v="22"/>
  </r>
  <r>
    <s v="28-28"/>
    <n v="2018"/>
    <n v="37"/>
    <n v="2829.28"/>
    <n v="36"/>
    <n v="0"/>
    <d v="2018-10-14T00:00:00"/>
    <x v="38"/>
    <x v="2"/>
    <x v="0"/>
    <x v="1"/>
    <x v="11"/>
  </r>
  <r>
    <s v="21-18"/>
    <n v="2019"/>
    <n v="24"/>
    <n v="107.81"/>
    <n v="1"/>
    <n v="0"/>
    <d v="2019-07-21T00:00:00"/>
    <x v="37"/>
    <x v="10"/>
    <x v="2"/>
    <x v="1"/>
    <x v="4"/>
  </r>
  <r>
    <s v="27-31"/>
    <n v="2019"/>
    <n v="9"/>
    <n v="-328.88"/>
    <n v="-27"/>
    <n v="0"/>
    <d v="2019-04-07T00:00:00"/>
    <x v="3"/>
    <x v="3"/>
    <x v="2"/>
    <x v="1"/>
    <x v="13"/>
  </r>
  <r>
    <s v="21-20"/>
    <n v="2018"/>
    <n v="20"/>
    <n v="19341932.98"/>
    <n v="2013093"/>
    <n v="0"/>
    <d v="2018-06-17T00:00:00"/>
    <x v="32"/>
    <x v="4"/>
    <x v="0"/>
    <x v="1"/>
    <x v="0"/>
  </r>
  <r>
    <s v="21-3"/>
    <n v="2018"/>
    <n v="28"/>
    <n v="195513.96"/>
    <n v="35890"/>
    <n v="0"/>
    <d v="2018-08-12T00:00:00"/>
    <x v="43"/>
    <x v="8"/>
    <x v="0"/>
    <x v="1"/>
    <x v="5"/>
  </r>
  <r>
    <s v="21-4"/>
    <n v="2019"/>
    <n v="21"/>
    <n v="16068.95"/>
    <n v="5454"/>
    <n v="0"/>
    <d v="2019-06-30T00:00:00"/>
    <x v="5"/>
    <x v="4"/>
    <x v="2"/>
    <x v="1"/>
    <x v="10"/>
  </r>
  <r>
    <s v="22-9"/>
    <n v="2019"/>
    <n v="3"/>
    <n v="56051.17"/>
    <n v="7643"/>
    <n v="0"/>
    <d v="2019-02-24T00:00:00"/>
    <x v="34"/>
    <x v="0"/>
    <x v="2"/>
    <x v="1"/>
    <x v="6"/>
  </r>
  <r>
    <s v="22-9"/>
    <n v="2018"/>
    <n v="35"/>
    <n v="47620.73"/>
    <n v="7196"/>
    <n v="0"/>
    <d v="2018-09-30T00:00:00"/>
    <x v="1"/>
    <x v="1"/>
    <x v="0"/>
    <x v="1"/>
    <x v="6"/>
  </r>
  <r>
    <s v="22-4"/>
    <n v="2019"/>
    <n v="25"/>
    <n v="572.38"/>
    <n v="3"/>
    <n v="0"/>
    <d v="2019-07-28T00:00:00"/>
    <x v="17"/>
    <x v="10"/>
    <x v="2"/>
    <x v="1"/>
    <x v="14"/>
  </r>
  <r>
    <s v="28-26"/>
    <n v="2019"/>
    <n v="38"/>
    <n v="29659.4"/>
    <n v="767"/>
    <n v="0"/>
    <d v="2019-10-27T00:00:00"/>
    <x v="26"/>
    <x v="2"/>
    <x v="2"/>
    <x v="1"/>
    <x v="20"/>
  </r>
  <r>
    <s v="21-5"/>
    <n v="2019"/>
    <n v="31"/>
    <n v="805312.39"/>
    <n v="252538"/>
    <n v="0"/>
    <d v="2019-09-08T00:00:00"/>
    <x v="9"/>
    <x v="1"/>
    <x v="2"/>
    <x v="1"/>
    <x v="21"/>
  </r>
  <r>
    <s v="21-7"/>
    <n v="2019"/>
    <n v="5"/>
    <n v="1123063.6499999999"/>
    <n v="259100"/>
    <n v="0"/>
    <d v="2019-03-10T00:00:00"/>
    <x v="41"/>
    <x v="11"/>
    <x v="2"/>
    <x v="1"/>
    <x v="18"/>
  </r>
  <r>
    <s v="21-1"/>
    <n v="2018"/>
    <n v="33"/>
    <n v="1410981.4"/>
    <n v="116109"/>
    <n v="0"/>
    <d v="2018-09-16T00:00:00"/>
    <x v="50"/>
    <x v="1"/>
    <x v="0"/>
    <x v="1"/>
    <x v="1"/>
  </r>
  <r>
    <s v="21-6"/>
    <n v="2019"/>
    <n v="17"/>
    <n v="7918.31"/>
    <n v="2301"/>
    <n v="0"/>
    <d v="2019-06-02T00:00:00"/>
    <x v="10"/>
    <x v="6"/>
    <x v="2"/>
    <x v="1"/>
    <x v="15"/>
  </r>
  <r>
    <s v="21-6"/>
    <n v="2019"/>
    <n v="22"/>
    <n v="5260.47"/>
    <n v="995"/>
    <n v="0"/>
    <d v="2019-07-07T00:00:00"/>
    <x v="27"/>
    <x v="10"/>
    <x v="2"/>
    <x v="1"/>
    <x v="15"/>
  </r>
  <r>
    <s v="21-90"/>
    <n v="2020"/>
    <n v="19"/>
    <n v="758"/>
    <n v="7"/>
    <n v="0"/>
    <d v="2020-06-14T00:00:00"/>
    <x v="32"/>
    <x v="4"/>
    <x v="1"/>
    <x v="1"/>
    <x v="12"/>
  </r>
  <r>
    <s v="22-12"/>
    <n v="2018"/>
    <n v="50"/>
    <n v="37958.54"/>
    <n v="3602"/>
    <n v="0"/>
    <d v="2019-01-13T00:00:00"/>
    <x v="11"/>
    <x v="5"/>
    <x v="2"/>
    <x v="0"/>
    <x v="3"/>
  </r>
  <r>
    <s v="22-10"/>
    <n v="2020"/>
    <n v="1"/>
    <n v="2436.5100000000002"/>
    <n v="71"/>
    <n v="0"/>
    <d v="2020-02-09T00:00:00"/>
    <x v="21"/>
    <x v="0"/>
    <x v="1"/>
    <x v="0"/>
    <x v="17"/>
  </r>
  <r>
    <s v="21-13"/>
    <n v="2018"/>
    <n v="16"/>
    <n v="-21.96"/>
    <n v="-1"/>
    <n v="0"/>
    <d v="2018-05-20T00:00:00"/>
    <x v="15"/>
    <x v="6"/>
    <x v="0"/>
    <x v="1"/>
    <x v="7"/>
  </r>
  <r>
    <s v="25-1"/>
    <n v="2019"/>
    <n v="22"/>
    <n v="0"/>
    <n v="0"/>
    <n v="0"/>
    <d v="2019-07-07T00:00:00"/>
    <x v="27"/>
    <x v="10"/>
    <x v="2"/>
    <x v="1"/>
    <x v="2"/>
  </r>
  <r>
    <s v="28-28"/>
    <n v="2019"/>
    <n v="47"/>
    <n v="199.22"/>
    <n v="4"/>
    <n v="0"/>
    <d v="2019-12-29T00:00:00"/>
    <x v="19"/>
    <x v="7"/>
    <x v="2"/>
    <x v="1"/>
    <x v="11"/>
  </r>
  <r>
    <s v="22-12"/>
    <n v="2020"/>
    <n v="52"/>
    <n v="49030.65"/>
    <n v="4255"/>
    <n v="11654"/>
    <d v="2021-01-31T00:00:00"/>
    <x v="28"/>
    <x v="5"/>
    <x v="3"/>
    <x v="0"/>
    <x v="3"/>
  </r>
  <r>
    <s v="27-31"/>
    <n v="2017"/>
    <n v="49"/>
    <n v="246694.23"/>
    <n v="13788"/>
    <n v="0"/>
    <d v="2018-01-07T00:00:00"/>
    <x v="6"/>
    <x v="5"/>
    <x v="0"/>
    <x v="0"/>
    <x v="13"/>
  </r>
  <r>
    <s v="21-5"/>
    <n v="2020"/>
    <n v="3"/>
    <n v="911368.47"/>
    <n v="299356"/>
    <n v="0"/>
    <d v="2020-02-23T00:00:00"/>
    <x v="34"/>
    <x v="0"/>
    <x v="1"/>
    <x v="1"/>
    <x v="21"/>
  </r>
  <r>
    <s v="21-8"/>
    <n v="2019"/>
    <n v="16"/>
    <n v="4269382.82"/>
    <n v="1216104"/>
    <n v="0"/>
    <d v="2019-05-26T00:00:00"/>
    <x v="48"/>
    <x v="6"/>
    <x v="2"/>
    <x v="1"/>
    <x v="9"/>
  </r>
  <r>
    <s v="21-5"/>
    <n v="2018"/>
    <n v="24"/>
    <n v="774201.5"/>
    <n v="262440"/>
    <n v="0"/>
    <d v="2018-07-15T00:00:00"/>
    <x v="20"/>
    <x v="10"/>
    <x v="0"/>
    <x v="1"/>
    <x v="21"/>
  </r>
  <r>
    <s v="21-1"/>
    <n v="2017"/>
    <n v="52"/>
    <n v="1323653.97"/>
    <n v="111896"/>
    <n v="0"/>
    <d v="2018-01-28T00:00:00"/>
    <x v="23"/>
    <x v="5"/>
    <x v="0"/>
    <x v="0"/>
    <x v="1"/>
  </r>
  <r>
    <s v="21-1"/>
    <n v="2017"/>
    <n v="50"/>
    <n v="1284522.06"/>
    <n v="109799"/>
    <n v="0"/>
    <d v="2018-01-14T00:00:00"/>
    <x v="11"/>
    <x v="5"/>
    <x v="0"/>
    <x v="0"/>
    <x v="1"/>
  </r>
  <r>
    <s v="21-4"/>
    <n v="2018"/>
    <n v="43"/>
    <n v="8806.58"/>
    <n v="2685"/>
    <n v="0"/>
    <d v="2018-11-25T00:00:00"/>
    <x v="45"/>
    <x v="9"/>
    <x v="0"/>
    <x v="1"/>
    <x v="10"/>
  </r>
  <r>
    <s v="21-6"/>
    <n v="2018"/>
    <n v="32"/>
    <n v="4496.8100000000004"/>
    <n v="732"/>
    <n v="0"/>
    <d v="2018-09-09T00:00:00"/>
    <x v="9"/>
    <x v="1"/>
    <x v="0"/>
    <x v="1"/>
    <x v="15"/>
  </r>
  <r>
    <s v="21-90"/>
    <n v="2018"/>
    <n v="9"/>
    <n v="530.73"/>
    <n v="5"/>
    <n v="0"/>
    <d v="2018-04-01T00:00:00"/>
    <x v="30"/>
    <x v="11"/>
    <x v="0"/>
    <x v="1"/>
    <x v="12"/>
  </r>
  <r>
    <s v="21-13"/>
    <n v="2019"/>
    <n v="10"/>
    <n v="0"/>
    <n v="0"/>
    <n v="0"/>
    <d v="2019-04-14T00:00:00"/>
    <x v="24"/>
    <x v="3"/>
    <x v="2"/>
    <x v="1"/>
    <x v="7"/>
  </r>
  <r>
    <s v="22-12"/>
    <n v="2020"/>
    <n v="37"/>
    <n v="46107.92"/>
    <n v="4088"/>
    <n v="0"/>
    <d v="2020-10-18T00:00:00"/>
    <x v="40"/>
    <x v="2"/>
    <x v="1"/>
    <x v="1"/>
    <x v="3"/>
  </r>
  <r>
    <s v="28-5"/>
    <n v="2019"/>
    <n v="17"/>
    <n v="180"/>
    <n v="1"/>
    <n v="0"/>
    <d v="2019-06-02T00:00:00"/>
    <x v="10"/>
    <x v="6"/>
    <x v="2"/>
    <x v="1"/>
    <x v="27"/>
  </r>
  <r>
    <s v="27-31"/>
    <n v="2019"/>
    <n v="40"/>
    <n v="0"/>
    <n v="0"/>
    <n v="0"/>
    <d v="2019-11-10T00:00:00"/>
    <x v="18"/>
    <x v="9"/>
    <x v="2"/>
    <x v="1"/>
    <x v="13"/>
  </r>
  <r>
    <s v="21-5"/>
    <n v="2019"/>
    <n v="8"/>
    <n v="892995.98"/>
    <n v="290718"/>
    <n v="0"/>
    <d v="2019-03-31T00:00:00"/>
    <x v="30"/>
    <x v="11"/>
    <x v="2"/>
    <x v="1"/>
    <x v="21"/>
  </r>
  <r>
    <s v="21-3"/>
    <n v="2020"/>
    <n v="13"/>
    <n v="272673.2"/>
    <n v="103094"/>
    <n v="0"/>
    <d v="2020-05-03T00:00:00"/>
    <x v="13"/>
    <x v="3"/>
    <x v="1"/>
    <x v="1"/>
    <x v="5"/>
  </r>
  <r>
    <s v="21-4"/>
    <n v="2018"/>
    <n v="32"/>
    <n v="12403.02"/>
    <n v="4385"/>
    <n v="0"/>
    <d v="2018-09-09T00:00:00"/>
    <x v="9"/>
    <x v="1"/>
    <x v="0"/>
    <x v="1"/>
    <x v="10"/>
  </r>
  <r>
    <s v="21-4"/>
    <n v="2020"/>
    <n v="20"/>
    <n v="35521.550000000003"/>
    <n v="7526"/>
    <n v="0"/>
    <d v="2020-06-21T00:00:00"/>
    <x v="31"/>
    <x v="4"/>
    <x v="1"/>
    <x v="1"/>
    <x v="10"/>
  </r>
  <r>
    <s v="21-2"/>
    <n v="2019"/>
    <n v="46"/>
    <n v="10664.53"/>
    <n v="1301"/>
    <n v="0"/>
    <d v="2019-12-22T00:00:00"/>
    <x v="12"/>
    <x v="7"/>
    <x v="2"/>
    <x v="1"/>
    <x v="8"/>
  </r>
  <r>
    <s v="22-12"/>
    <n v="2019"/>
    <n v="49"/>
    <n v="25243.96"/>
    <n v="1945"/>
    <n v="0"/>
    <d v="2020-01-12T00:00:00"/>
    <x v="11"/>
    <x v="5"/>
    <x v="1"/>
    <x v="0"/>
    <x v="3"/>
  </r>
  <r>
    <s v="22-12"/>
    <n v="2018"/>
    <n v="51"/>
    <n v="51398.879999999997"/>
    <n v="4363"/>
    <n v="0"/>
    <d v="2019-01-20T00:00:00"/>
    <x v="7"/>
    <x v="5"/>
    <x v="2"/>
    <x v="0"/>
    <x v="3"/>
  </r>
  <r>
    <s v="22-12"/>
    <n v="2019"/>
    <n v="33"/>
    <n v="51729.83"/>
    <n v="4211"/>
    <n v="0"/>
    <d v="2019-09-22T00:00:00"/>
    <x v="51"/>
    <x v="1"/>
    <x v="2"/>
    <x v="1"/>
    <x v="3"/>
  </r>
  <r>
    <s v="28-23"/>
    <n v="2020"/>
    <n v="6"/>
    <n v="78718.509999999995"/>
    <n v="7813"/>
    <n v="0"/>
    <d v="2020-03-15T00:00:00"/>
    <x v="42"/>
    <x v="11"/>
    <x v="1"/>
    <x v="1"/>
    <x v="22"/>
  </r>
  <r>
    <s v="28-23"/>
    <n v="2019"/>
    <n v="33"/>
    <n v="57958.01"/>
    <n v="8204"/>
    <n v="0"/>
    <d v="2019-09-22T00:00:00"/>
    <x v="51"/>
    <x v="1"/>
    <x v="2"/>
    <x v="1"/>
    <x v="22"/>
  </r>
  <r>
    <s v="28-28"/>
    <n v="2020"/>
    <n v="44"/>
    <n v="16891.150000000001"/>
    <n v="297"/>
    <n v="0"/>
    <d v="2020-12-06T00:00:00"/>
    <x v="22"/>
    <x v="7"/>
    <x v="1"/>
    <x v="1"/>
    <x v="11"/>
  </r>
  <r>
    <s v="21-18"/>
    <n v="2019"/>
    <n v="35"/>
    <n v="106.17"/>
    <n v="1"/>
    <n v="0"/>
    <d v="2019-10-06T00:00:00"/>
    <x v="2"/>
    <x v="2"/>
    <x v="2"/>
    <x v="1"/>
    <x v="4"/>
  </r>
  <r>
    <s v="27-31"/>
    <n v="2018"/>
    <n v="38"/>
    <n v="9109.92"/>
    <n v="2158"/>
    <n v="0"/>
    <d v="2018-10-21T00:00:00"/>
    <x v="40"/>
    <x v="2"/>
    <x v="0"/>
    <x v="1"/>
    <x v="13"/>
  </r>
  <r>
    <s v="21-20"/>
    <n v="2018"/>
    <n v="25"/>
    <n v="16610632.32"/>
    <n v="1742183"/>
    <n v="0"/>
    <d v="2018-07-22T00:00:00"/>
    <x v="37"/>
    <x v="10"/>
    <x v="0"/>
    <x v="1"/>
    <x v="0"/>
  </r>
  <r>
    <s v="21-20"/>
    <n v="2018"/>
    <n v="17"/>
    <n v="21524163.719999999"/>
    <n v="2395308"/>
    <n v="0"/>
    <d v="2018-05-27T00:00:00"/>
    <x v="48"/>
    <x v="6"/>
    <x v="0"/>
    <x v="1"/>
    <x v="0"/>
  </r>
  <r>
    <s v="27-31"/>
    <n v="2018"/>
    <n v="52"/>
    <n v="-540.05999999999995"/>
    <n v="-47"/>
    <n v="0"/>
    <d v="2019-01-27T00:00:00"/>
    <x v="23"/>
    <x v="5"/>
    <x v="2"/>
    <x v="0"/>
    <x v="13"/>
  </r>
  <r>
    <s v="21-20"/>
    <n v="2020"/>
    <n v="16"/>
    <n v="32053570.829999998"/>
    <n v="3858791"/>
    <n v="0"/>
    <d v="2020-05-24T00:00:00"/>
    <x v="48"/>
    <x v="6"/>
    <x v="1"/>
    <x v="1"/>
    <x v="0"/>
  </r>
  <r>
    <s v="27-31"/>
    <n v="2020"/>
    <n v="24"/>
    <n v="0"/>
    <n v="0"/>
    <n v="0"/>
    <d v="2020-07-19T00:00:00"/>
    <x v="37"/>
    <x v="10"/>
    <x v="1"/>
    <x v="1"/>
    <x v="13"/>
  </r>
  <r>
    <s v="21-8"/>
    <n v="2018"/>
    <n v="25"/>
    <n v="2919796.31"/>
    <n v="781648"/>
    <n v="0"/>
    <d v="2018-07-22T00:00:00"/>
    <x v="37"/>
    <x v="10"/>
    <x v="0"/>
    <x v="1"/>
    <x v="9"/>
  </r>
  <r>
    <s v="21-5"/>
    <n v="2019"/>
    <n v="45"/>
    <n v="853833.84"/>
    <n v="264481"/>
    <n v="0"/>
    <d v="2019-12-15T00:00:00"/>
    <x v="33"/>
    <x v="7"/>
    <x v="2"/>
    <x v="1"/>
    <x v="21"/>
  </r>
  <r>
    <s v="21-1"/>
    <n v="2019"/>
    <n v="48"/>
    <n v="1361123.61"/>
    <n v="129534"/>
    <n v="0"/>
    <d v="2020-01-05T00:00:00"/>
    <x v="6"/>
    <x v="5"/>
    <x v="1"/>
    <x v="0"/>
    <x v="1"/>
  </r>
  <r>
    <s v="21-1"/>
    <n v="2018"/>
    <n v="10"/>
    <n v="1431120.8"/>
    <n v="115271"/>
    <n v="0"/>
    <d v="2018-04-08T00:00:00"/>
    <x v="3"/>
    <x v="3"/>
    <x v="0"/>
    <x v="1"/>
    <x v="1"/>
  </r>
  <r>
    <s v="21-4"/>
    <n v="2019"/>
    <n v="20"/>
    <n v="15594.08"/>
    <n v="5361"/>
    <n v="0"/>
    <d v="2019-06-23T00:00:00"/>
    <x v="31"/>
    <x v="4"/>
    <x v="2"/>
    <x v="1"/>
    <x v="10"/>
  </r>
  <r>
    <s v="21-18"/>
    <n v="2020"/>
    <n v="46"/>
    <n v="4741.18"/>
    <n v="49"/>
    <n v="0"/>
    <d v="2020-12-20T00:00:00"/>
    <x v="12"/>
    <x v="7"/>
    <x v="1"/>
    <x v="1"/>
    <x v="4"/>
  </r>
  <r>
    <s v="21-2"/>
    <n v="2020"/>
    <n v="46"/>
    <n v="8773.07"/>
    <n v="356"/>
    <n v="0"/>
    <d v="2020-12-20T00:00:00"/>
    <x v="12"/>
    <x v="7"/>
    <x v="1"/>
    <x v="1"/>
    <x v="8"/>
  </r>
  <r>
    <s v="22-10"/>
    <n v="2018"/>
    <n v="29"/>
    <n v="5424.67"/>
    <n v="194"/>
    <n v="0"/>
    <d v="2018-08-19T00:00:00"/>
    <x v="14"/>
    <x v="8"/>
    <x v="0"/>
    <x v="1"/>
    <x v="17"/>
  </r>
  <r>
    <s v="21-6"/>
    <n v="2018"/>
    <n v="5"/>
    <n v="7344.3"/>
    <n v="1252"/>
    <n v="0"/>
    <d v="2018-03-04T00:00:00"/>
    <x v="36"/>
    <x v="0"/>
    <x v="0"/>
    <x v="1"/>
    <x v="15"/>
  </r>
  <r>
    <s v="22-14"/>
    <n v="2019"/>
    <n v="36"/>
    <n v="0"/>
    <n v="0"/>
    <n v="0"/>
    <d v="2019-10-13T00:00:00"/>
    <x v="38"/>
    <x v="2"/>
    <x v="2"/>
    <x v="1"/>
    <x v="16"/>
  </r>
  <r>
    <s v="25-1"/>
    <n v="2020"/>
    <n v="5"/>
    <n v="0"/>
    <n v="0"/>
    <n v="0"/>
    <d v="2020-03-08T00:00:00"/>
    <x v="41"/>
    <x v="11"/>
    <x v="1"/>
    <x v="1"/>
    <x v="2"/>
  </r>
  <r>
    <s v="28-26"/>
    <n v="2020"/>
    <n v="28"/>
    <n v="0"/>
    <n v="0"/>
    <n v="0"/>
    <d v="2020-08-16T00:00:00"/>
    <x v="14"/>
    <x v="8"/>
    <x v="1"/>
    <x v="1"/>
    <x v="20"/>
  </r>
  <r>
    <s v="28-23"/>
    <n v="2021"/>
    <n v="2"/>
    <n v="76546.38"/>
    <n v="8550"/>
    <n v="116139"/>
    <d v="2021-02-14T00:00:00"/>
    <x v="0"/>
    <x v="0"/>
    <x v="3"/>
    <x v="0"/>
    <x v="22"/>
  </r>
  <r>
    <s v="27-31"/>
    <n v="2019"/>
    <n v="11"/>
    <n v="-223.3"/>
    <n v="-16"/>
    <n v="0"/>
    <d v="2019-04-21T00:00:00"/>
    <x v="35"/>
    <x v="3"/>
    <x v="2"/>
    <x v="1"/>
    <x v="13"/>
  </r>
  <r>
    <s v="28-28"/>
    <n v="2020"/>
    <n v="49"/>
    <n v="12848.91"/>
    <n v="193"/>
    <n v="0"/>
    <d v="2021-01-10T00:00:00"/>
    <x v="11"/>
    <x v="5"/>
    <x v="3"/>
    <x v="0"/>
    <x v="11"/>
  </r>
  <r>
    <s v="21-20"/>
    <n v="2020"/>
    <n v="3"/>
    <n v="8851224.3499999996"/>
    <n v="1239112"/>
    <n v="0"/>
    <d v="2020-02-23T00:00:00"/>
    <x v="34"/>
    <x v="0"/>
    <x v="1"/>
    <x v="1"/>
    <x v="0"/>
  </r>
  <r>
    <s v="21-7"/>
    <n v="2019"/>
    <n v="37"/>
    <n v="1892633.87"/>
    <n v="477731"/>
    <n v="0"/>
    <d v="2019-10-20T00:00:00"/>
    <x v="40"/>
    <x v="2"/>
    <x v="2"/>
    <x v="1"/>
    <x v="18"/>
  </r>
  <r>
    <s v="21-5"/>
    <n v="2018"/>
    <n v="4"/>
    <n v="817498.53"/>
    <n v="275366"/>
    <n v="0"/>
    <d v="2018-02-25T00:00:00"/>
    <x v="34"/>
    <x v="0"/>
    <x v="0"/>
    <x v="1"/>
    <x v="21"/>
  </r>
  <r>
    <s v="21-3"/>
    <n v="2019"/>
    <n v="2"/>
    <n v="165832.26"/>
    <n v="50121"/>
    <n v="0"/>
    <d v="2019-02-17T00:00:00"/>
    <x v="0"/>
    <x v="0"/>
    <x v="2"/>
    <x v="0"/>
    <x v="5"/>
  </r>
  <r>
    <s v="21-4"/>
    <n v="2019"/>
    <n v="16"/>
    <n v="15886.9"/>
    <n v="5482"/>
    <n v="0"/>
    <d v="2019-05-26T00:00:00"/>
    <x v="48"/>
    <x v="6"/>
    <x v="2"/>
    <x v="1"/>
    <x v="10"/>
  </r>
  <r>
    <s v="22-12"/>
    <n v="2020"/>
    <n v="8"/>
    <n v="9177.7000000000007"/>
    <n v="450"/>
    <n v="0"/>
    <d v="2020-03-29T00:00:00"/>
    <x v="30"/>
    <x v="11"/>
    <x v="1"/>
    <x v="1"/>
    <x v="3"/>
  </r>
  <r>
    <s v="22-9"/>
    <n v="2019"/>
    <n v="31"/>
    <n v="278086.39"/>
    <n v="53570"/>
    <n v="0"/>
    <d v="2019-09-08T00:00:00"/>
    <x v="9"/>
    <x v="1"/>
    <x v="2"/>
    <x v="1"/>
    <x v="6"/>
  </r>
  <r>
    <s v="28-23"/>
    <n v="2020"/>
    <n v="41"/>
    <n v="72419.48"/>
    <n v="12137"/>
    <n v="0"/>
    <d v="2020-11-15T00:00:00"/>
    <x v="16"/>
    <x v="9"/>
    <x v="1"/>
    <x v="1"/>
    <x v="22"/>
  </r>
  <r>
    <s v="22-4"/>
    <n v="2019"/>
    <n v="36"/>
    <n v="0"/>
    <n v="0"/>
    <n v="0"/>
    <d v="2019-10-13T00:00:00"/>
    <x v="38"/>
    <x v="2"/>
    <x v="2"/>
    <x v="1"/>
    <x v="14"/>
  </r>
  <r>
    <s v="25-1"/>
    <n v="2020"/>
    <n v="11"/>
    <n v="0"/>
    <n v="0"/>
    <n v="0"/>
    <d v="2020-04-19T00:00:00"/>
    <x v="35"/>
    <x v="3"/>
    <x v="1"/>
    <x v="1"/>
    <x v="2"/>
  </r>
  <r>
    <s v="28-28"/>
    <n v="2018"/>
    <n v="4"/>
    <n v="543.13"/>
    <n v="7"/>
    <n v="0"/>
    <d v="2018-02-25T00:00:00"/>
    <x v="34"/>
    <x v="0"/>
    <x v="0"/>
    <x v="1"/>
    <x v="11"/>
  </r>
  <r>
    <s v="21-20"/>
    <n v="2018"/>
    <n v="6"/>
    <n v="11556729.140000001"/>
    <n v="1445753"/>
    <n v="0"/>
    <d v="2018-03-11T00:00:00"/>
    <x v="41"/>
    <x v="11"/>
    <x v="0"/>
    <x v="1"/>
    <x v="0"/>
  </r>
  <r>
    <s v="21-20"/>
    <n v="2018"/>
    <n v="29"/>
    <n v="14359116.73"/>
    <n v="1614215"/>
    <n v="0"/>
    <d v="2018-08-19T00:00:00"/>
    <x v="14"/>
    <x v="8"/>
    <x v="0"/>
    <x v="1"/>
    <x v="0"/>
  </r>
  <r>
    <s v="21-20"/>
    <n v="2020"/>
    <n v="49"/>
    <n v="14091814.35"/>
    <n v="1241900"/>
    <n v="0"/>
    <d v="2021-01-10T00:00:00"/>
    <x v="11"/>
    <x v="5"/>
    <x v="3"/>
    <x v="0"/>
    <x v="0"/>
  </r>
  <r>
    <s v="21-3"/>
    <n v="2019"/>
    <n v="29"/>
    <n v="161588.44"/>
    <n v="59439"/>
    <n v="0"/>
    <d v="2019-08-25T00:00:00"/>
    <x v="47"/>
    <x v="8"/>
    <x v="2"/>
    <x v="1"/>
    <x v="5"/>
  </r>
  <r>
    <s v="21-90"/>
    <n v="2019"/>
    <n v="10"/>
    <n v="1914.81"/>
    <n v="85"/>
    <n v="0"/>
    <d v="2019-04-14T00:00:00"/>
    <x v="24"/>
    <x v="3"/>
    <x v="2"/>
    <x v="1"/>
    <x v="12"/>
  </r>
  <r>
    <s v="21-15"/>
    <n v="2019"/>
    <n v="34"/>
    <n v="5873.87"/>
    <n v="78"/>
    <n v="0"/>
    <d v="2019-09-29T00:00:00"/>
    <x v="1"/>
    <x v="1"/>
    <x v="2"/>
    <x v="1"/>
    <x v="19"/>
  </r>
  <r>
    <s v="21-13"/>
    <n v="2018"/>
    <n v="17"/>
    <n v="0"/>
    <n v="0"/>
    <n v="0"/>
    <d v="2018-05-27T00:00:00"/>
    <x v="48"/>
    <x v="6"/>
    <x v="0"/>
    <x v="1"/>
    <x v="7"/>
  </r>
  <r>
    <s v="21-20"/>
    <n v="2020"/>
    <n v="30"/>
    <n v="24122484.859999999"/>
    <n v="1943147"/>
    <n v="0"/>
    <d v="2020-08-30T00:00:00"/>
    <x v="49"/>
    <x v="8"/>
    <x v="1"/>
    <x v="1"/>
    <x v="0"/>
  </r>
  <r>
    <s v="21-3"/>
    <n v="2019"/>
    <n v="11"/>
    <n v="156808.67000000001"/>
    <n v="52886"/>
    <n v="0"/>
    <d v="2019-04-21T00:00:00"/>
    <x v="35"/>
    <x v="3"/>
    <x v="2"/>
    <x v="1"/>
    <x v="5"/>
  </r>
  <r>
    <s v="21-6"/>
    <n v="2019"/>
    <n v="16"/>
    <n v="7510.74"/>
    <n v="2058"/>
    <n v="0"/>
    <d v="2019-05-26T00:00:00"/>
    <x v="48"/>
    <x v="6"/>
    <x v="2"/>
    <x v="1"/>
    <x v="15"/>
  </r>
  <r>
    <s v="21-4"/>
    <n v="2019"/>
    <n v="50"/>
    <n v="28741.99"/>
    <n v="4931"/>
    <n v="0"/>
    <d v="2020-01-19T00:00:00"/>
    <x v="7"/>
    <x v="5"/>
    <x v="1"/>
    <x v="0"/>
    <x v="10"/>
  </r>
  <r>
    <s v="21-2"/>
    <n v="2018"/>
    <n v="25"/>
    <n v="8397.4699999999993"/>
    <n v="554"/>
    <n v="0"/>
    <d v="2018-07-22T00:00:00"/>
    <x v="37"/>
    <x v="10"/>
    <x v="0"/>
    <x v="1"/>
    <x v="8"/>
  </r>
  <r>
    <s v="21-2"/>
    <n v="2018"/>
    <n v="43"/>
    <n v="1051.21"/>
    <n v="24"/>
    <n v="0"/>
    <d v="2018-11-25T00:00:00"/>
    <x v="45"/>
    <x v="9"/>
    <x v="0"/>
    <x v="1"/>
    <x v="8"/>
  </r>
  <r>
    <s v="21-90"/>
    <n v="2020"/>
    <n v="23"/>
    <n v="3670"/>
    <n v="60"/>
    <n v="0"/>
    <d v="2020-07-12T00:00:00"/>
    <x v="20"/>
    <x v="10"/>
    <x v="1"/>
    <x v="1"/>
    <x v="12"/>
  </r>
  <r>
    <s v="21-17"/>
    <n v="2020"/>
    <n v="34"/>
    <n v="688.86"/>
    <n v="132"/>
    <n v="0"/>
    <d v="2020-09-27T00:00:00"/>
    <x v="1"/>
    <x v="1"/>
    <x v="1"/>
    <x v="1"/>
    <x v="24"/>
  </r>
  <r>
    <s v="22-12"/>
    <n v="2019"/>
    <n v="13"/>
    <n v="46514.61"/>
    <n v="4205"/>
    <n v="0"/>
    <d v="2019-05-05T00:00:00"/>
    <x v="13"/>
    <x v="3"/>
    <x v="2"/>
    <x v="1"/>
    <x v="3"/>
  </r>
  <r>
    <s v="21-15"/>
    <n v="2019"/>
    <n v="15"/>
    <n v="5645.5"/>
    <n v="81"/>
    <n v="0"/>
    <d v="2019-05-19T00:00:00"/>
    <x v="15"/>
    <x v="6"/>
    <x v="2"/>
    <x v="1"/>
    <x v="19"/>
  </r>
  <r>
    <s v="22-9"/>
    <n v="2019"/>
    <n v="35"/>
    <n v="286636.14"/>
    <n v="54814"/>
    <n v="0"/>
    <d v="2019-10-06T00:00:00"/>
    <x v="2"/>
    <x v="2"/>
    <x v="2"/>
    <x v="1"/>
    <x v="6"/>
  </r>
  <r>
    <s v="22-9"/>
    <n v="2020"/>
    <n v="40"/>
    <n v="274543.12"/>
    <n v="54618"/>
    <n v="0"/>
    <d v="2020-11-08T00:00:00"/>
    <x v="18"/>
    <x v="9"/>
    <x v="1"/>
    <x v="1"/>
    <x v="6"/>
  </r>
  <r>
    <s v="25-1"/>
    <n v="2018"/>
    <n v="27"/>
    <n v="524.92999999999995"/>
    <n v="7"/>
    <n v="0"/>
    <d v="2018-08-05T00:00:00"/>
    <x v="44"/>
    <x v="10"/>
    <x v="0"/>
    <x v="1"/>
    <x v="2"/>
  </r>
  <r>
    <s v="25-1"/>
    <n v="2018"/>
    <n v="37"/>
    <n v="374.95"/>
    <n v="5"/>
    <n v="0"/>
    <d v="2018-10-14T00:00:00"/>
    <x v="38"/>
    <x v="2"/>
    <x v="0"/>
    <x v="1"/>
    <x v="2"/>
  </r>
  <r>
    <s v="28-26"/>
    <n v="2019"/>
    <n v="46"/>
    <n v="692.61"/>
    <n v="25"/>
    <n v="0"/>
    <d v="2019-12-22T00:00:00"/>
    <x v="12"/>
    <x v="7"/>
    <x v="2"/>
    <x v="1"/>
    <x v="20"/>
  </r>
  <r>
    <s v="22-13"/>
    <n v="2018"/>
    <n v="32"/>
    <n v="0"/>
    <n v="0"/>
    <n v="0"/>
    <d v="2018-09-09T00:00:00"/>
    <x v="9"/>
    <x v="1"/>
    <x v="0"/>
    <x v="1"/>
    <x v="26"/>
  </r>
  <r>
    <s v="27-31"/>
    <n v="2020"/>
    <n v="21"/>
    <n v="0"/>
    <n v="0"/>
    <n v="0"/>
    <d v="2020-06-28T00:00:00"/>
    <x v="5"/>
    <x v="4"/>
    <x v="1"/>
    <x v="1"/>
    <x v="13"/>
  </r>
  <r>
    <s v="21-3"/>
    <n v="2020"/>
    <n v="20"/>
    <n v="293715.71999999997"/>
    <n v="93496"/>
    <n v="0"/>
    <d v="2020-06-21T00:00:00"/>
    <x v="31"/>
    <x v="4"/>
    <x v="1"/>
    <x v="1"/>
    <x v="5"/>
  </r>
  <r>
    <s v="21-18"/>
    <n v="2020"/>
    <n v="13"/>
    <n v="151993.82"/>
    <n v="1576"/>
    <n v="0"/>
    <d v="2020-05-03T00:00:00"/>
    <x v="13"/>
    <x v="3"/>
    <x v="1"/>
    <x v="1"/>
    <x v="4"/>
  </r>
  <r>
    <s v="21-1"/>
    <n v="2020"/>
    <n v="10"/>
    <n v="1483543.75"/>
    <n v="133522"/>
    <n v="0"/>
    <d v="2020-04-12T00:00:00"/>
    <x v="24"/>
    <x v="3"/>
    <x v="1"/>
    <x v="1"/>
    <x v="1"/>
  </r>
  <r>
    <s v="21-1"/>
    <n v="2019"/>
    <n v="47"/>
    <n v="1122344.1399999999"/>
    <n v="104985"/>
    <n v="0"/>
    <d v="2019-12-29T00:00:00"/>
    <x v="19"/>
    <x v="7"/>
    <x v="2"/>
    <x v="1"/>
    <x v="1"/>
  </r>
  <r>
    <s v="21-18"/>
    <n v="2020"/>
    <n v="38"/>
    <n v="7616.31"/>
    <n v="103"/>
    <n v="0"/>
    <d v="2020-10-25T00:00:00"/>
    <x v="26"/>
    <x v="2"/>
    <x v="1"/>
    <x v="1"/>
    <x v="4"/>
  </r>
  <r>
    <s v="21-15"/>
    <n v="2018"/>
    <n v="53"/>
    <n v="6709.47"/>
    <n v="95"/>
    <n v="0"/>
    <d v="2019-02-03T00:00:00"/>
    <x v="28"/>
    <x v="5"/>
    <x v="2"/>
    <x v="0"/>
    <x v="19"/>
  </r>
  <r>
    <s v="25-1"/>
    <n v="2019"/>
    <n v="29"/>
    <n v="0"/>
    <n v="0"/>
    <n v="0"/>
    <d v="2019-08-25T00:00:00"/>
    <x v="47"/>
    <x v="8"/>
    <x v="2"/>
    <x v="1"/>
    <x v="2"/>
  </r>
  <r>
    <s v="28-23"/>
    <n v="2020"/>
    <n v="45"/>
    <n v="36976.65"/>
    <n v="6478"/>
    <n v="0"/>
    <d v="2020-12-13T00:00:00"/>
    <x v="33"/>
    <x v="7"/>
    <x v="1"/>
    <x v="1"/>
    <x v="22"/>
  </r>
  <r>
    <s v="28-26"/>
    <n v="2020"/>
    <n v="44"/>
    <n v="0"/>
    <n v="0"/>
    <n v="0"/>
    <d v="2020-12-06T00:00:00"/>
    <x v="22"/>
    <x v="7"/>
    <x v="1"/>
    <x v="1"/>
    <x v="20"/>
  </r>
  <r>
    <s v="22-4"/>
    <n v="2018"/>
    <n v="1"/>
    <n v="166.42"/>
    <n v="5"/>
    <n v="0"/>
    <d v="2018-02-04T00:00:00"/>
    <x v="28"/>
    <x v="5"/>
    <x v="0"/>
    <x v="0"/>
    <x v="14"/>
  </r>
  <r>
    <s v="21-7"/>
    <n v="2020"/>
    <n v="35"/>
    <n v="2520403.65"/>
    <n v="522694"/>
    <n v="0"/>
    <d v="2020-10-04T00:00:00"/>
    <x v="2"/>
    <x v="2"/>
    <x v="1"/>
    <x v="1"/>
    <x v="18"/>
  </r>
  <r>
    <s v="21-3"/>
    <n v="2020"/>
    <n v="3"/>
    <n v="183915.13"/>
    <n v="60848"/>
    <n v="0"/>
    <d v="2020-02-23T00:00:00"/>
    <x v="34"/>
    <x v="0"/>
    <x v="1"/>
    <x v="1"/>
    <x v="5"/>
  </r>
  <r>
    <s v="21-7"/>
    <n v="2020"/>
    <n v="47"/>
    <n v="954183.77"/>
    <n v="193810"/>
    <n v="0"/>
    <d v="2020-12-27T00:00:00"/>
    <x v="19"/>
    <x v="7"/>
    <x v="1"/>
    <x v="1"/>
    <x v="18"/>
  </r>
  <r>
    <s v="21-7"/>
    <n v="2020"/>
    <n v="11"/>
    <n v="3080356.57"/>
    <n v="674194"/>
    <n v="0"/>
    <d v="2020-04-19T00:00:00"/>
    <x v="35"/>
    <x v="3"/>
    <x v="1"/>
    <x v="1"/>
    <x v="18"/>
  </r>
  <r>
    <s v="21-7"/>
    <n v="2020"/>
    <n v="37"/>
    <n v="2246189.7599999998"/>
    <n v="486179"/>
    <n v="0"/>
    <d v="2020-10-18T00:00:00"/>
    <x v="40"/>
    <x v="2"/>
    <x v="1"/>
    <x v="1"/>
    <x v="18"/>
  </r>
  <r>
    <s v="21-1"/>
    <n v="2020"/>
    <n v="46"/>
    <n v="1988469.49"/>
    <n v="153178"/>
    <n v="0"/>
    <d v="2020-12-20T00:00:00"/>
    <x v="12"/>
    <x v="7"/>
    <x v="1"/>
    <x v="1"/>
    <x v="1"/>
  </r>
  <r>
    <s v="21-90"/>
    <n v="2019"/>
    <n v="32"/>
    <n v="410"/>
    <n v="4"/>
    <n v="0"/>
    <d v="2019-09-15T00:00:00"/>
    <x v="50"/>
    <x v="1"/>
    <x v="2"/>
    <x v="1"/>
    <x v="12"/>
  </r>
  <r>
    <s v="21-90"/>
    <n v="2018"/>
    <n v="35"/>
    <n v="135.5"/>
    <n v="1"/>
    <n v="0"/>
    <d v="2018-09-30T00:00:00"/>
    <x v="1"/>
    <x v="1"/>
    <x v="0"/>
    <x v="1"/>
    <x v="12"/>
  </r>
  <r>
    <s v="22-10"/>
    <n v="2018"/>
    <n v="52"/>
    <n v="5961.83"/>
    <n v="189"/>
    <n v="0"/>
    <d v="2019-01-27T00:00:00"/>
    <x v="23"/>
    <x v="5"/>
    <x v="2"/>
    <x v="0"/>
    <x v="17"/>
  </r>
  <r>
    <s v="25-3"/>
    <n v="2018"/>
    <n v="9"/>
    <n v="0"/>
    <n v="0"/>
    <n v="0"/>
    <d v="2018-04-01T00:00:00"/>
    <x v="30"/>
    <x v="11"/>
    <x v="0"/>
    <x v="1"/>
    <x v="23"/>
  </r>
  <r>
    <s v="21-17"/>
    <n v="2019"/>
    <n v="10"/>
    <n v="0"/>
    <n v="0"/>
    <n v="0"/>
    <d v="2019-04-14T00:00:00"/>
    <x v="24"/>
    <x v="3"/>
    <x v="2"/>
    <x v="1"/>
    <x v="24"/>
  </r>
  <r>
    <s v="22-4"/>
    <n v="2020"/>
    <n v="22"/>
    <n v="0"/>
    <n v="0"/>
    <n v="0"/>
    <d v="2020-07-05T00:00:00"/>
    <x v="27"/>
    <x v="10"/>
    <x v="1"/>
    <x v="1"/>
    <x v="14"/>
  </r>
  <r>
    <s v="21-5"/>
    <n v="2018"/>
    <n v="50"/>
    <n v="778965.31"/>
    <n v="260311"/>
    <n v="0"/>
    <d v="2019-01-13T00:00:00"/>
    <x v="11"/>
    <x v="5"/>
    <x v="2"/>
    <x v="0"/>
    <x v="21"/>
  </r>
  <r>
    <s v="21-1"/>
    <n v="2019"/>
    <n v="12"/>
    <n v="1402382.15"/>
    <n v="119986"/>
    <n v="0"/>
    <d v="2019-04-28T00:00:00"/>
    <x v="39"/>
    <x v="3"/>
    <x v="2"/>
    <x v="1"/>
    <x v="1"/>
  </r>
  <r>
    <s v="21-90"/>
    <n v="2019"/>
    <n v="2"/>
    <n v="140"/>
    <n v="0"/>
    <n v="0"/>
    <d v="2019-02-17T00:00:00"/>
    <x v="0"/>
    <x v="0"/>
    <x v="2"/>
    <x v="0"/>
    <x v="12"/>
  </r>
  <r>
    <s v="21-90"/>
    <n v="2020"/>
    <n v="36"/>
    <n v="114.99"/>
    <n v="2"/>
    <n v="0"/>
    <d v="2020-10-11T00:00:00"/>
    <x v="38"/>
    <x v="2"/>
    <x v="1"/>
    <x v="1"/>
    <x v="12"/>
  </r>
  <r>
    <s v="21-90"/>
    <n v="2018"/>
    <n v="5"/>
    <n v="536.08000000000004"/>
    <n v="6"/>
    <n v="0"/>
    <d v="2018-03-04T00:00:00"/>
    <x v="36"/>
    <x v="0"/>
    <x v="0"/>
    <x v="1"/>
    <x v="12"/>
  </r>
  <r>
    <s v="22-12"/>
    <n v="2018"/>
    <n v="22"/>
    <n v="51569.9"/>
    <n v="4861"/>
    <n v="0"/>
    <d v="2018-07-01T00:00:00"/>
    <x v="5"/>
    <x v="4"/>
    <x v="0"/>
    <x v="1"/>
    <x v="3"/>
  </r>
  <r>
    <s v="22-12"/>
    <n v="2019"/>
    <n v="5"/>
    <n v="49455.62"/>
    <n v="4755"/>
    <n v="0"/>
    <d v="2019-03-10T00:00:00"/>
    <x v="41"/>
    <x v="11"/>
    <x v="2"/>
    <x v="1"/>
    <x v="3"/>
  </r>
  <r>
    <s v="21-15"/>
    <n v="2019"/>
    <n v="30"/>
    <n v="9354.0300000000007"/>
    <n v="133"/>
    <n v="0"/>
    <d v="2019-09-01T00:00:00"/>
    <x v="49"/>
    <x v="8"/>
    <x v="2"/>
    <x v="1"/>
    <x v="19"/>
  </r>
  <r>
    <s v="28-26"/>
    <n v="2019"/>
    <n v="36"/>
    <n v="25733.18"/>
    <n v="412"/>
    <n v="0"/>
    <d v="2019-10-13T00:00:00"/>
    <x v="38"/>
    <x v="2"/>
    <x v="2"/>
    <x v="1"/>
    <x v="20"/>
  </r>
  <r>
    <s v="21-3"/>
    <n v="2021"/>
    <n v="1"/>
    <n v="363565.66"/>
    <n v="66122"/>
    <n v="577350"/>
    <d v="2021-02-07T00:00:00"/>
    <x v="21"/>
    <x v="0"/>
    <x v="3"/>
    <x v="0"/>
    <x v="5"/>
  </r>
  <r>
    <s v="25-1"/>
    <n v="2020"/>
    <n v="50"/>
    <n v="0"/>
    <n v="0"/>
    <n v="0"/>
    <d v="2021-01-17T00:00:00"/>
    <x v="7"/>
    <x v="5"/>
    <x v="3"/>
    <x v="0"/>
    <x v="2"/>
  </r>
  <r>
    <s v="21-18"/>
    <n v="2020"/>
    <n v="50"/>
    <n v="1602.18"/>
    <n v="11"/>
    <n v="170"/>
    <d v="2021-01-17T00:00:00"/>
    <x v="7"/>
    <x v="5"/>
    <x v="3"/>
    <x v="0"/>
    <x v="4"/>
  </r>
  <r>
    <s v="21-7"/>
    <n v="2018"/>
    <n v="21"/>
    <n v="2808181.93"/>
    <n v="661654"/>
    <n v="0"/>
    <d v="2018-06-24T00:00:00"/>
    <x v="31"/>
    <x v="4"/>
    <x v="0"/>
    <x v="1"/>
    <x v="18"/>
  </r>
  <r>
    <s v="21-3"/>
    <n v="2018"/>
    <n v="13"/>
    <n v="421973.94"/>
    <n v="32938"/>
    <n v="0"/>
    <d v="2018-04-29T00:00:00"/>
    <x v="39"/>
    <x v="3"/>
    <x v="0"/>
    <x v="1"/>
    <x v="5"/>
  </r>
  <r>
    <s v="21-8"/>
    <n v="2018"/>
    <n v="34"/>
    <n v="2242377.77"/>
    <n v="616909"/>
    <n v="0"/>
    <d v="2018-09-23T00:00:00"/>
    <x v="51"/>
    <x v="1"/>
    <x v="0"/>
    <x v="1"/>
    <x v="9"/>
  </r>
  <r>
    <s v="21-1"/>
    <n v="2018"/>
    <n v="50"/>
    <n v="1357656.31"/>
    <n v="114076"/>
    <n v="0"/>
    <d v="2019-01-13T00:00:00"/>
    <x v="11"/>
    <x v="5"/>
    <x v="2"/>
    <x v="0"/>
    <x v="1"/>
  </r>
  <r>
    <s v="21-4"/>
    <n v="2020"/>
    <n v="21"/>
    <n v="36196.19"/>
    <n v="7107"/>
    <n v="0"/>
    <d v="2020-06-28T00:00:00"/>
    <x v="5"/>
    <x v="4"/>
    <x v="1"/>
    <x v="1"/>
    <x v="10"/>
  </r>
  <r>
    <s v="21-6"/>
    <n v="2020"/>
    <n v="24"/>
    <n v="22182.13"/>
    <n v="4937"/>
    <n v="0"/>
    <d v="2020-07-19T00:00:00"/>
    <x v="37"/>
    <x v="10"/>
    <x v="1"/>
    <x v="1"/>
    <x v="15"/>
  </r>
  <r>
    <s v="21-90"/>
    <n v="2019"/>
    <n v="49"/>
    <n v="142.5"/>
    <n v="1"/>
    <n v="0"/>
    <d v="2020-01-12T00:00:00"/>
    <x v="11"/>
    <x v="5"/>
    <x v="1"/>
    <x v="0"/>
    <x v="12"/>
  </r>
  <r>
    <s v="22-10"/>
    <n v="2019"/>
    <n v="35"/>
    <n v="2938.04"/>
    <n v="92"/>
    <n v="0"/>
    <d v="2019-10-06T00:00:00"/>
    <x v="2"/>
    <x v="2"/>
    <x v="2"/>
    <x v="1"/>
    <x v="17"/>
  </r>
  <r>
    <s v="22-10"/>
    <n v="2019"/>
    <n v="25"/>
    <n v="3432.91"/>
    <n v="105"/>
    <n v="0"/>
    <d v="2019-07-28T00:00:00"/>
    <x v="17"/>
    <x v="10"/>
    <x v="2"/>
    <x v="1"/>
    <x v="17"/>
  </r>
  <r>
    <s v="22-9"/>
    <n v="2020"/>
    <n v="31"/>
    <n v="278874.23"/>
    <n v="57079"/>
    <n v="0"/>
    <d v="2020-09-06T00:00:00"/>
    <x v="9"/>
    <x v="1"/>
    <x v="1"/>
    <x v="1"/>
    <x v="6"/>
  </r>
  <r>
    <s v="21-17"/>
    <n v="2019"/>
    <n v="8"/>
    <n v="0"/>
    <n v="0"/>
    <n v="0"/>
    <d v="2019-03-31T00:00:00"/>
    <x v="30"/>
    <x v="11"/>
    <x v="2"/>
    <x v="1"/>
    <x v="24"/>
  </r>
  <r>
    <s v="22-4"/>
    <n v="2018"/>
    <n v="30"/>
    <n v="0"/>
    <n v="0"/>
    <n v="0"/>
    <d v="2018-08-26T00:00:00"/>
    <x v="47"/>
    <x v="8"/>
    <x v="0"/>
    <x v="1"/>
    <x v="14"/>
  </r>
  <r>
    <s v="22-4"/>
    <n v="2018"/>
    <n v="38"/>
    <n v="0"/>
    <n v="0"/>
    <n v="0"/>
    <d v="2018-10-21T00:00:00"/>
    <x v="40"/>
    <x v="2"/>
    <x v="0"/>
    <x v="1"/>
    <x v="14"/>
  </r>
  <r>
    <s v="21-1"/>
    <n v="2018"/>
    <n v="21"/>
    <n v="1495291.83"/>
    <n v="120691"/>
    <n v="0"/>
    <d v="2018-06-24T00:00:00"/>
    <x v="31"/>
    <x v="4"/>
    <x v="0"/>
    <x v="1"/>
    <x v="1"/>
  </r>
  <r>
    <s v="21-4"/>
    <n v="2020"/>
    <n v="38"/>
    <n v="38835.35"/>
    <n v="7670"/>
    <n v="0"/>
    <d v="2020-10-25T00:00:00"/>
    <x v="26"/>
    <x v="2"/>
    <x v="1"/>
    <x v="1"/>
    <x v="10"/>
  </r>
  <r>
    <s v="21-2"/>
    <n v="2018"/>
    <n v="51"/>
    <n v="5355.57"/>
    <n v="300"/>
    <n v="0"/>
    <d v="2019-01-20T00:00:00"/>
    <x v="7"/>
    <x v="5"/>
    <x v="2"/>
    <x v="0"/>
    <x v="8"/>
  </r>
  <r>
    <s v="22-12"/>
    <n v="2018"/>
    <n v="52"/>
    <n v="50236.05"/>
    <n v="4453"/>
    <n v="0"/>
    <d v="2019-01-27T00:00:00"/>
    <x v="23"/>
    <x v="5"/>
    <x v="2"/>
    <x v="0"/>
    <x v="3"/>
  </r>
  <r>
    <s v="22-10"/>
    <n v="2019"/>
    <n v="34"/>
    <n v="3730.52"/>
    <n v="122"/>
    <n v="0"/>
    <d v="2019-09-29T00:00:00"/>
    <x v="1"/>
    <x v="1"/>
    <x v="2"/>
    <x v="1"/>
    <x v="17"/>
  </r>
  <r>
    <s v="21-15"/>
    <n v="2020"/>
    <n v="24"/>
    <n v="3631.29"/>
    <n v="48"/>
    <n v="0"/>
    <d v="2020-07-19T00:00:00"/>
    <x v="37"/>
    <x v="10"/>
    <x v="1"/>
    <x v="1"/>
    <x v="19"/>
  </r>
  <r>
    <s v="22-9"/>
    <n v="2020"/>
    <n v="35"/>
    <n v="304617.81"/>
    <n v="61619"/>
    <n v="0"/>
    <d v="2020-10-04T00:00:00"/>
    <x v="2"/>
    <x v="2"/>
    <x v="1"/>
    <x v="1"/>
    <x v="6"/>
  </r>
  <r>
    <s v="30-27"/>
    <n v="2019"/>
    <n v="3"/>
    <n v="168.67"/>
    <n v="20"/>
    <n v="0"/>
    <d v="2019-02-24T00:00:00"/>
    <x v="34"/>
    <x v="0"/>
    <x v="2"/>
    <x v="1"/>
    <x v="25"/>
  </r>
  <r>
    <s v="28-23"/>
    <n v="2018"/>
    <n v="42"/>
    <n v="19810.02"/>
    <n v="1033"/>
    <n v="0"/>
    <d v="2018-11-18T00:00:00"/>
    <x v="16"/>
    <x v="9"/>
    <x v="0"/>
    <x v="1"/>
    <x v="22"/>
  </r>
  <r>
    <s v="25-1"/>
    <n v="2018"/>
    <n v="47"/>
    <n v="0"/>
    <n v="0"/>
    <n v="0"/>
    <d v="2018-12-23T00:00:00"/>
    <x v="12"/>
    <x v="7"/>
    <x v="0"/>
    <x v="1"/>
    <x v="2"/>
  </r>
  <r>
    <s v="21-18"/>
    <n v="2019"/>
    <n v="6"/>
    <n v="0"/>
    <n v="0"/>
    <n v="0"/>
    <d v="2019-03-17T00:00:00"/>
    <x v="42"/>
    <x v="11"/>
    <x v="2"/>
    <x v="1"/>
    <x v="4"/>
  </r>
  <r>
    <s v="21-18"/>
    <n v="2018"/>
    <n v="51"/>
    <n v="0"/>
    <n v="0"/>
    <n v="0"/>
    <d v="2019-01-20T00:00:00"/>
    <x v="7"/>
    <x v="5"/>
    <x v="2"/>
    <x v="0"/>
    <x v="4"/>
  </r>
  <r>
    <s v="21-18"/>
    <n v="2019"/>
    <n v="14"/>
    <n v="0"/>
    <n v="0"/>
    <n v="0"/>
    <d v="2019-05-12T00:00:00"/>
    <x v="29"/>
    <x v="6"/>
    <x v="2"/>
    <x v="1"/>
    <x v="4"/>
  </r>
  <r>
    <s v="28-26"/>
    <n v="2019"/>
    <n v="40"/>
    <n v="8544.7199999999993"/>
    <n v="241"/>
    <n v="0"/>
    <d v="2019-11-10T00:00:00"/>
    <x v="18"/>
    <x v="9"/>
    <x v="2"/>
    <x v="1"/>
    <x v="20"/>
  </r>
  <r>
    <s v="27-31"/>
    <n v="2020"/>
    <n v="34"/>
    <n v="0"/>
    <n v="0"/>
    <n v="0"/>
    <d v="2020-09-27T00:00:00"/>
    <x v="1"/>
    <x v="1"/>
    <x v="1"/>
    <x v="1"/>
    <x v="13"/>
  </r>
  <r>
    <s v="27-31"/>
    <n v="2019"/>
    <n v="47"/>
    <n v="0"/>
    <n v="0"/>
    <n v="0"/>
    <d v="2019-12-29T00:00:00"/>
    <x v="19"/>
    <x v="7"/>
    <x v="2"/>
    <x v="1"/>
    <x v="13"/>
  </r>
  <r>
    <s v="21-8"/>
    <n v="2020"/>
    <n v="41"/>
    <n v="3131025.4"/>
    <n v="904995"/>
    <n v="0"/>
    <d v="2020-11-15T00:00:00"/>
    <x v="16"/>
    <x v="9"/>
    <x v="1"/>
    <x v="1"/>
    <x v="9"/>
  </r>
  <r>
    <s v="21-5"/>
    <n v="2020"/>
    <n v="14"/>
    <n v="1282252.8600000001"/>
    <n v="414826"/>
    <n v="0"/>
    <d v="2020-05-10T00:00:00"/>
    <x v="29"/>
    <x v="6"/>
    <x v="1"/>
    <x v="1"/>
    <x v="21"/>
  </r>
  <r>
    <s v="21-8"/>
    <n v="2020"/>
    <n v="12"/>
    <n v="6080606.2000000002"/>
    <n v="1692192"/>
    <n v="0"/>
    <d v="2020-04-26T00:00:00"/>
    <x v="39"/>
    <x v="3"/>
    <x v="1"/>
    <x v="1"/>
    <x v="9"/>
  </r>
  <r>
    <s v="21-7"/>
    <n v="2019"/>
    <n v="43"/>
    <n v="1036801.73"/>
    <n v="272120"/>
    <n v="0"/>
    <d v="2019-12-01T00:00:00"/>
    <x v="46"/>
    <x v="9"/>
    <x v="2"/>
    <x v="1"/>
    <x v="18"/>
  </r>
  <r>
    <s v="21-18"/>
    <n v="2020"/>
    <n v="24"/>
    <n v="108033.15"/>
    <n v="1136"/>
    <n v="0"/>
    <d v="2020-07-19T00:00:00"/>
    <x v="37"/>
    <x v="10"/>
    <x v="1"/>
    <x v="1"/>
    <x v="4"/>
  </r>
  <r>
    <s v="21-1"/>
    <n v="2018"/>
    <n v="8"/>
    <n v="1360345.43"/>
    <n v="113155"/>
    <n v="0"/>
    <d v="2018-03-25T00:00:00"/>
    <x v="25"/>
    <x v="11"/>
    <x v="0"/>
    <x v="1"/>
    <x v="1"/>
  </r>
  <r>
    <s v="21-17"/>
    <n v="2020"/>
    <n v="41"/>
    <n v="8843.9"/>
    <n v="2414"/>
    <n v="0"/>
    <d v="2020-11-15T00:00:00"/>
    <x v="16"/>
    <x v="9"/>
    <x v="1"/>
    <x v="1"/>
    <x v="24"/>
  </r>
  <r>
    <s v="21-15"/>
    <n v="2018"/>
    <n v="21"/>
    <n v="9593.43"/>
    <n v="152"/>
    <n v="0"/>
    <d v="2018-06-24T00:00:00"/>
    <x v="31"/>
    <x v="4"/>
    <x v="0"/>
    <x v="1"/>
    <x v="19"/>
  </r>
  <r>
    <s v="22-9"/>
    <n v="2020"/>
    <n v="13"/>
    <n v="283568.78999999998"/>
    <n v="58003"/>
    <n v="0"/>
    <d v="2020-05-03T00:00:00"/>
    <x v="13"/>
    <x v="3"/>
    <x v="1"/>
    <x v="1"/>
    <x v="6"/>
  </r>
  <r>
    <s v="22-9"/>
    <n v="2020"/>
    <n v="4"/>
    <n v="255865.89"/>
    <n v="52959"/>
    <n v="0"/>
    <d v="2020-03-01T00:00:00"/>
    <x v="36"/>
    <x v="0"/>
    <x v="1"/>
    <x v="1"/>
    <x v="6"/>
  </r>
  <r>
    <s v="28-23"/>
    <n v="2018"/>
    <n v="47"/>
    <n v="9454.7900000000009"/>
    <n v="495"/>
    <n v="0"/>
    <d v="2018-12-23T00:00:00"/>
    <x v="12"/>
    <x v="7"/>
    <x v="0"/>
    <x v="1"/>
    <x v="22"/>
  </r>
  <r>
    <s v="22-4"/>
    <n v="2019"/>
    <n v="14"/>
    <n v="9763.6299999999992"/>
    <n v="10"/>
    <n v="0"/>
    <d v="2019-05-12T00:00:00"/>
    <x v="29"/>
    <x v="6"/>
    <x v="2"/>
    <x v="1"/>
    <x v="14"/>
  </r>
  <r>
    <s v="28-28"/>
    <n v="2020"/>
    <n v="18"/>
    <n v="28242.03"/>
    <n v="392"/>
    <n v="0"/>
    <d v="2020-06-07T00:00:00"/>
    <x v="8"/>
    <x v="4"/>
    <x v="1"/>
    <x v="1"/>
    <x v="11"/>
  </r>
  <r>
    <s v="28-28"/>
    <n v="2019"/>
    <n v="21"/>
    <n v="6089.24"/>
    <n v="86"/>
    <n v="0"/>
    <d v="2019-06-30T00:00:00"/>
    <x v="5"/>
    <x v="4"/>
    <x v="2"/>
    <x v="1"/>
    <x v="11"/>
  </r>
  <r>
    <s v="28-28"/>
    <n v="2019"/>
    <n v="27"/>
    <n v="3237.48"/>
    <n v="39"/>
    <n v="0"/>
    <d v="2019-08-11T00:00:00"/>
    <x v="43"/>
    <x v="8"/>
    <x v="2"/>
    <x v="1"/>
    <x v="11"/>
  </r>
  <r>
    <s v="21-18"/>
    <n v="2019"/>
    <n v="39"/>
    <n v="0"/>
    <n v="0"/>
    <n v="0"/>
    <d v="2019-11-03T00:00:00"/>
    <x v="4"/>
    <x v="2"/>
    <x v="2"/>
    <x v="1"/>
    <x v="4"/>
  </r>
  <r>
    <s v="21-5"/>
    <n v="2019"/>
    <n v="29"/>
    <n v="799047.57"/>
    <n v="270312"/>
    <n v="0"/>
    <d v="2019-08-25T00:00:00"/>
    <x v="47"/>
    <x v="8"/>
    <x v="2"/>
    <x v="1"/>
    <x v="21"/>
  </r>
  <r>
    <s v="21-3"/>
    <n v="2018"/>
    <n v="15"/>
    <n v="440730.68"/>
    <n v="31789"/>
    <n v="0"/>
    <d v="2018-05-13T00:00:00"/>
    <x v="29"/>
    <x v="6"/>
    <x v="0"/>
    <x v="1"/>
    <x v="5"/>
  </r>
  <r>
    <s v="21-3"/>
    <n v="2020"/>
    <n v="26"/>
    <n v="533458.36"/>
    <n v="119633"/>
    <n v="0"/>
    <d v="2020-08-02T00:00:00"/>
    <x v="44"/>
    <x v="10"/>
    <x v="1"/>
    <x v="1"/>
    <x v="5"/>
  </r>
  <r>
    <s v="21-2"/>
    <n v="2019"/>
    <n v="9"/>
    <n v="8142.51"/>
    <n v="712"/>
    <n v="0"/>
    <d v="2019-04-07T00:00:00"/>
    <x v="3"/>
    <x v="3"/>
    <x v="2"/>
    <x v="1"/>
    <x v="8"/>
  </r>
  <r>
    <s v="22-12"/>
    <n v="2019"/>
    <n v="15"/>
    <n v="45629.69"/>
    <n v="4030"/>
    <n v="0"/>
    <d v="2019-05-19T00:00:00"/>
    <x v="15"/>
    <x v="6"/>
    <x v="2"/>
    <x v="1"/>
    <x v="3"/>
  </r>
  <r>
    <s v="22-12"/>
    <n v="2018"/>
    <n v="7"/>
    <n v="57435.79"/>
    <n v="5453"/>
    <n v="0"/>
    <d v="2018-03-18T00:00:00"/>
    <x v="42"/>
    <x v="11"/>
    <x v="0"/>
    <x v="1"/>
    <x v="3"/>
  </r>
  <r>
    <s v="22-9"/>
    <n v="2018"/>
    <n v="4"/>
    <n v="13641.52"/>
    <n v="2292"/>
    <n v="0"/>
    <d v="2018-02-25T00:00:00"/>
    <x v="34"/>
    <x v="0"/>
    <x v="0"/>
    <x v="1"/>
    <x v="6"/>
  </r>
  <r>
    <s v="22-9"/>
    <n v="2019"/>
    <n v="33"/>
    <n v="280774.5"/>
    <n v="54692"/>
    <n v="0"/>
    <d v="2019-09-22T00:00:00"/>
    <x v="51"/>
    <x v="1"/>
    <x v="2"/>
    <x v="1"/>
    <x v="6"/>
  </r>
  <r>
    <s v="28-23"/>
    <n v="2020"/>
    <n v="4"/>
    <n v="62852.57"/>
    <n v="6823"/>
    <n v="0"/>
    <d v="2020-03-01T00:00:00"/>
    <x v="36"/>
    <x v="0"/>
    <x v="1"/>
    <x v="1"/>
    <x v="22"/>
  </r>
  <r>
    <s v="25-1"/>
    <n v="2018"/>
    <n v="20"/>
    <n v="1424.81"/>
    <n v="19"/>
    <n v="0"/>
    <d v="2018-06-17T00:00:00"/>
    <x v="32"/>
    <x v="4"/>
    <x v="0"/>
    <x v="1"/>
    <x v="2"/>
  </r>
  <r>
    <s v="21-18"/>
    <n v="2018"/>
    <n v="38"/>
    <n v="0"/>
    <n v="0"/>
    <n v="0"/>
    <d v="2018-10-21T00:00:00"/>
    <x v="40"/>
    <x v="2"/>
    <x v="0"/>
    <x v="1"/>
    <x v="4"/>
  </r>
  <r>
    <s v="21-18"/>
    <n v="2018"/>
    <n v="52"/>
    <n v="328.35"/>
    <n v="3"/>
    <n v="0"/>
    <d v="2019-01-27T00:00:00"/>
    <x v="23"/>
    <x v="5"/>
    <x v="2"/>
    <x v="0"/>
    <x v="4"/>
  </r>
  <r>
    <s v="27-31"/>
    <n v="2018"/>
    <n v="17"/>
    <n v="308760.73"/>
    <n v="17303"/>
    <n v="0"/>
    <d v="2018-05-27T00:00:00"/>
    <x v="48"/>
    <x v="6"/>
    <x v="0"/>
    <x v="1"/>
    <x v="13"/>
  </r>
  <r>
    <s v="21-20"/>
    <n v="2020"/>
    <n v="14"/>
    <n v="28678371.699999999"/>
    <n v="3721674"/>
    <n v="0"/>
    <d v="2020-05-10T00:00:00"/>
    <x v="29"/>
    <x v="6"/>
    <x v="1"/>
    <x v="1"/>
    <x v="0"/>
  </r>
  <r>
    <s v="21-8"/>
    <n v="2019"/>
    <n v="33"/>
    <n v="2701033.22"/>
    <n v="693952"/>
    <n v="0"/>
    <d v="2019-09-22T00:00:00"/>
    <x v="51"/>
    <x v="1"/>
    <x v="2"/>
    <x v="1"/>
    <x v="9"/>
  </r>
  <r>
    <s v="21-5"/>
    <n v="2018"/>
    <n v="46"/>
    <n v="792911.16"/>
    <n v="245188"/>
    <n v="0"/>
    <d v="2018-12-16T00:00:00"/>
    <x v="33"/>
    <x v="7"/>
    <x v="0"/>
    <x v="1"/>
    <x v="21"/>
  </r>
  <r>
    <s v="21-90"/>
    <n v="2020"/>
    <n v="2"/>
    <n v="150"/>
    <n v="1"/>
    <n v="0"/>
    <d v="2020-02-16T00:00:00"/>
    <x v="0"/>
    <x v="0"/>
    <x v="1"/>
    <x v="0"/>
    <x v="12"/>
  </r>
  <r>
    <s v="22-12"/>
    <n v="2020"/>
    <n v="34"/>
    <n v="39309.879999999997"/>
    <n v="3314"/>
    <n v="0"/>
    <d v="2020-09-27T00:00:00"/>
    <x v="1"/>
    <x v="1"/>
    <x v="1"/>
    <x v="1"/>
    <x v="3"/>
  </r>
  <r>
    <s v="28-26"/>
    <n v="2020"/>
    <n v="9"/>
    <n v="397"/>
    <n v="12"/>
    <n v="0"/>
    <d v="2020-04-05T00:00:00"/>
    <x v="3"/>
    <x v="3"/>
    <x v="1"/>
    <x v="1"/>
    <x v="20"/>
  </r>
  <r>
    <s v="21-5"/>
    <n v="2020"/>
    <n v="30"/>
    <n v="1255831.8600000001"/>
    <n v="377086"/>
    <n v="0"/>
    <d v="2020-08-30T00:00:00"/>
    <x v="49"/>
    <x v="8"/>
    <x v="1"/>
    <x v="1"/>
    <x v="21"/>
  </r>
  <r>
    <s v="21-8"/>
    <n v="2019"/>
    <n v="15"/>
    <n v="4058139.16"/>
    <n v="1042416"/>
    <n v="0"/>
    <d v="2019-05-19T00:00:00"/>
    <x v="15"/>
    <x v="6"/>
    <x v="2"/>
    <x v="1"/>
    <x v="9"/>
  </r>
  <r>
    <s v="21-5"/>
    <n v="2018"/>
    <n v="6"/>
    <n v="815807.35"/>
    <n v="265874"/>
    <n v="0"/>
    <d v="2018-03-11T00:00:00"/>
    <x v="41"/>
    <x v="11"/>
    <x v="0"/>
    <x v="1"/>
    <x v="21"/>
  </r>
  <r>
    <s v="22-12"/>
    <n v="2019"/>
    <n v="35"/>
    <n v="42574.49"/>
    <n v="3686"/>
    <n v="0"/>
    <d v="2019-10-06T00:00:00"/>
    <x v="2"/>
    <x v="2"/>
    <x v="2"/>
    <x v="1"/>
    <x v="3"/>
  </r>
  <r>
    <s v="22-10"/>
    <n v="2018"/>
    <n v="7"/>
    <n v="13530.16"/>
    <n v="501"/>
    <n v="0"/>
    <d v="2018-03-18T00:00:00"/>
    <x v="42"/>
    <x v="11"/>
    <x v="0"/>
    <x v="1"/>
    <x v="17"/>
  </r>
  <r>
    <s v="22-10"/>
    <n v="2019"/>
    <n v="42"/>
    <n v="2034.33"/>
    <n v="60"/>
    <n v="0"/>
    <d v="2019-11-24T00:00:00"/>
    <x v="45"/>
    <x v="9"/>
    <x v="2"/>
    <x v="1"/>
    <x v="17"/>
  </r>
  <r>
    <s v="21-15"/>
    <n v="2020"/>
    <n v="12"/>
    <n v="4102.67"/>
    <n v="59"/>
    <n v="0"/>
    <d v="2020-04-26T00:00:00"/>
    <x v="39"/>
    <x v="3"/>
    <x v="1"/>
    <x v="1"/>
    <x v="19"/>
  </r>
  <r>
    <s v="22-9"/>
    <n v="2020"/>
    <n v="30"/>
    <n v="292278.18"/>
    <n v="59278"/>
    <n v="0"/>
    <d v="2020-08-30T00:00:00"/>
    <x v="49"/>
    <x v="8"/>
    <x v="1"/>
    <x v="1"/>
    <x v="6"/>
  </r>
  <r>
    <s v="22-9"/>
    <n v="2019"/>
    <n v="21"/>
    <n v="182661.89"/>
    <n v="33800"/>
    <n v="0"/>
    <d v="2019-06-30T00:00:00"/>
    <x v="5"/>
    <x v="4"/>
    <x v="2"/>
    <x v="1"/>
    <x v="6"/>
  </r>
  <r>
    <s v="28-9"/>
    <n v="2020"/>
    <n v="35"/>
    <n v="228.7"/>
    <n v="5"/>
    <n v="0"/>
    <d v="2020-10-04T00:00:00"/>
    <x v="2"/>
    <x v="2"/>
    <x v="1"/>
    <x v="1"/>
    <x v="16"/>
  </r>
  <r>
    <s v="28-28"/>
    <n v="2019"/>
    <n v="11"/>
    <n v="5987.29"/>
    <n v="108"/>
    <n v="0"/>
    <d v="2019-04-21T00:00:00"/>
    <x v="35"/>
    <x v="3"/>
    <x v="2"/>
    <x v="1"/>
    <x v="11"/>
  </r>
  <r>
    <s v="21-2"/>
    <n v="2019"/>
    <n v="35"/>
    <n v="29675.119999999999"/>
    <n v="2387"/>
    <n v="0"/>
    <d v="2019-10-06T00:00:00"/>
    <x v="2"/>
    <x v="2"/>
    <x v="2"/>
    <x v="1"/>
    <x v="8"/>
  </r>
  <r>
    <s v="21-90"/>
    <n v="2020"/>
    <n v="22"/>
    <n v="-616.74"/>
    <n v="-4"/>
    <n v="0"/>
    <d v="2020-07-05T00:00:00"/>
    <x v="27"/>
    <x v="10"/>
    <x v="1"/>
    <x v="1"/>
    <x v="12"/>
  </r>
  <r>
    <s v="21-6"/>
    <n v="2019"/>
    <n v="1"/>
    <n v="15561.16"/>
    <n v="5306"/>
    <n v="0"/>
    <d v="2019-02-10T00:00:00"/>
    <x v="21"/>
    <x v="0"/>
    <x v="2"/>
    <x v="0"/>
    <x v="15"/>
  </r>
  <r>
    <s v="22-9"/>
    <n v="2020"/>
    <n v="22"/>
    <n v="323166.55"/>
    <n v="64765"/>
    <n v="0"/>
    <d v="2020-07-05T00:00:00"/>
    <x v="27"/>
    <x v="10"/>
    <x v="1"/>
    <x v="1"/>
    <x v="6"/>
  </r>
  <r>
    <s v="28-23"/>
    <n v="2018"/>
    <n v="15"/>
    <n v="41837.56"/>
    <n v="2101"/>
    <n v="0"/>
    <d v="2018-05-13T00:00:00"/>
    <x v="29"/>
    <x v="6"/>
    <x v="0"/>
    <x v="1"/>
    <x v="22"/>
  </r>
  <r>
    <s v="25-1"/>
    <n v="2018"/>
    <n v="29"/>
    <n v="899.88"/>
    <n v="12"/>
    <n v="0"/>
    <d v="2018-08-19T00:00:00"/>
    <x v="14"/>
    <x v="8"/>
    <x v="0"/>
    <x v="1"/>
    <x v="2"/>
  </r>
  <r>
    <s v="22-4"/>
    <n v="2019"/>
    <n v="34"/>
    <n v="29.43"/>
    <n v="1"/>
    <n v="0"/>
    <d v="2019-09-29T00:00:00"/>
    <x v="1"/>
    <x v="1"/>
    <x v="2"/>
    <x v="1"/>
    <x v="14"/>
  </r>
  <r>
    <s v="28-9"/>
    <n v="2020"/>
    <n v="30"/>
    <n v="134.94"/>
    <n v="3"/>
    <n v="0"/>
    <d v="2020-08-30T00:00:00"/>
    <x v="49"/>
    <x v="8"/>
    <x v="1"/>
    <x v="1"/>
    <x v="16"/>
  </r>
  <r>
    <s v="28-28"/>
    <n v="2019"/>
    <n v="10"/>
    <n v="5031.51"/>
    <n v="94"/>
    <n v="0"/>
    <d v="2019-04-14T00:00:00"/>
    <x v="24"/>
    <x v="3"/>
    <x v="2"/>
    <x v="1"/>
    <x v="11"/>
  </r>
  <r>
    <s v="21-3"/>
    <n v="2020"/>
    <n v="41"/>
    <n v="314828.87"/>
    <n v="71553"/>
    <n v="0"/>
    <d v="2020-11-15T00:00:00"/>
    <x v="16"/>
    <x v="9"/>
    <x v="1"/>
    <x v="1"/>
    <x v="5"/>
  </r>
  <r>
    <s v="21-1"/>
    <n v="2018"/>
    <n v="30"/>
    <n v="1455470.34"/>
    <n v="117562"/>
    <n v="0"/>
    <d v="2018-08-26T00:00:00"/>
    <x v="47"/>
    <x v="8"/>
    <x v="0"/>
    <x v="1"/>
    <x v="1"/>
  </r>
  <r>
    <s v="21-1"/>
    <n v="2018"/>
    <n v="28"/>
    <n v="1410545.71"/>
    <n v="114643"/>
    <n v="0"/>
    <d v="2018-08-12T00:00:00"/>
    <x v="43"/>
    <x v="8"/>
    <x v="0"/>
    <x v="1"/>
    <x v="1"/>
  </r>
  <r>
    <s v="21-4"/>
    <n v="2020"/>
    <n v="22"/>
    <n v="35040.5"/>
    <n v="7395"/>
    <n v="0"/>
    <d v="2020-07-05T00:00:00"/>
    <x v="27"/>
    <x v="10"/>
    <x v="1"/>
    <x v="1"/>
    <x v="10"/>
  </r>
  <r>
    <s v="21-2"/>
    <n v="2018"/>
    <n v="27"/>
    <n v="2672.23"/>
    <n v="108"/>
    <n v="0"/>
    <d v="2018-08-05T00:00:00"/>
    <x v="44"/>
    <x v="10"/>
    <x v="0"/>
    <x v="1"/>
    <x v="8"/>
  </r>
  <r>
    <s v="21-6"/>
    <n v="2019"/>
    <n v="8"/>
    <n v="5361.24"/>
    <n v="1237"/>
    <n v="0"/>
    <d v="2019-03-31T00:00:00"/>
    <x v="30"/>
    <x v="11"/>
    <x v="2"/>
    <x v="1"/>
    <x v="15"/>
  </r>
  <r>
    <s v="21-90"/>
    <n v="2019"/>
    <n v="46"/>
    <n v="25"/>
    <n v="1"/>
    <n v="0"/>
    <d v="2019-12-22T00:00:00"/>
    <x v="12"/>
    <x v="7"/>
    <x v="2"/>
    <x v="1"/>
    <x v="12"/>
  </r>
  <r>
    <s v="21-90"/>
    <n v="2020"/>
    <n v="33"/>
    <n v="625.16"/>
    <n v="3"/>
    <n v="0"/>
    <d v="2020-09-20T00:00:00"/>
    <x v="51"/>
    <x v="1"/>
    <x v="1"/>
    <x v="1"/>
    <x v="12"/>
  </r>
  <r>
    <s v="22-12"/>
    <n v="2018"/>
    <n v="8"/>
    <n v="52416.99"/>
    <n v="4931"/>
    <n v="0"/>
    <d v="2018-03-25T00:00:00"/>
    <x v="25"/>
    <x v="11"/>
    <x v="0"/>
    <x v="1"/>
    <x v="3"/>
  </r>
  <r>
    <s v="22-9"/>
    <n v="2020"/>
    <n v="20"/>
    <n v="337243.48"/>
    <n v="66671"/>
    <n v="0"/>
    <d v="2020-06-21T00:00:00"/>
    <x v="31"/>
    <x v="4"/>
    <x v="1"/>
    <x v="1"/>
    <x v="6"/>
  </r>
  <r>
    <s v="22-9"/>
    <n v="2018"/>
    <n v="17"/>
    <n v="55781.4"/>
    <n v="8118"/>
    <n v="0"/>
    <d v="2018-05-27T00:00:00"/>
    <x v="48"/>
    <x v="6"/>
    <x v="0"/>
    <x v="1"/>
    <x v="6"/>
  </r>
  <r>
    <s v="28-23"/>
    <n v="2019"/>
    <n v="14"/>
    <n v="96676.42"/>
    <n v="5615"/>
    <n v="0"/>
    <d v="2019-05-12T00:00:00"/>
    <x v="29"/>
    <x v="6"/>
    <x v="2"/>
    <x v="1"/>
    <x v="22"/>
  </r>
  <r>
    <s v="28-23"/>
    <n v="2020"/>
    <n v="38"/>
    <n v="93260.26"/>
    <n v="15666"/>
    <n v="0"/>
    <d v="2020-10-25T00:00:00"/>
    <x v="26"/>
    <x v="2"/>
    <x v="1"/>
    <x v="1"/>
    <x v="22"/>
  </r>
  <r>
    <s v="22-4"/>
    <n v="2019"/>
    <n v="26"/>
    <n v="0"/>
    <n v="0"/>
    <n v="0"/>
    <d v="2019-08-04T00:00:00"/>
    <x v="44"/>
    <x v="10"/>
    <x v="2"/>
    <x v="1"/>
    <x v="14"/>
  </r>
  <r>
    <s v="27-31"/>
    <n v="2019"/>
    <n v="7"/>
    <n v="-296.88"/>
    <n v="-17"/>
    <n v="0"/>
    <d v="2019-03-24T00:00:00"/>
    <x v="25"/>
    <x v="11"/>
    <x v="2"/>
    <x v="1"/>
    <x v="13"/>
  </r>
  <r>
    <s v="21-7"/>
    <n v="2018"/>
    <n v="25"/>
    <n v="2451472.15"/>
    <n v="598622"/>
    <n v="0"/>
    <d v="2018-07-22T00:00:00"/>
    <x v="37"/>
    <x v="10"/>
    <x v="0"/>
    <x v="1"/>
    <x v="18"/>
  </r>
  <r>
    <s v="21-6"/>
    <n v="2019"/>
    <n v="24"/>
    <n v="6786.79"/>
    <n v="1308"/>
    <n v="0"/>
    <d v="2019-07-21T00:00:00"/>
    <x v="37"/>
    <x v="10"/>
    <x v="2"/>
    <x v="1"/>
    <x v="15"/>
  </r>
  <r>
    <s v="21-4"/>
    <n v="2019"/>
    <n v="18"/>
    <n v="16082.21"/>
    <n v="5902"/>
    <n v="0"/>
    <d v="2019-06-09T00:00:00"/>
    <x v="8"/>
    <x v="4"/>
    <x v="2"/>
    <x v="1"/>
    <x v="10"/>
  </r>
  <r>
    <s v="21-4"/>
    <n v="2019"/>
    <n v="25"/>
    <n v="14795.31"/>
    <n v="4185"/>
    <n v="0"/>
    <d v="2019-07-28T00:00:00"/>
    <x v="17"/>
    <x v="10"/>
    <x v="2"/>
    <x v="1"/>
    <x v="10"/>
  </r>
  <r>
    <s v="21-18"/>
    <n v="2020"/>
    <n v="5"/>
    <n v="12538.87"/>
    <n v="128"/>
    <n v="0"/>
    <d v="2020-03-08T00:00:00"/>
    <x v="41"/>
    <x v="11"/>
    <x v="1"/>
    <x v="1"/>
    <x v="4"/>
  </r>
  <r>
    <s v="22-9"/>
    <n v="2018"/>
    <n v="25"/>
    <n v="43364.46"/>
    <n v="6903"/>
    <n v="0"/>
    <d v="2018-07-22T00:00:00"/>
    <x v="37"/>
    <x v="10"/>
    <x v="0"/>
    <x v="1"/>
    <x v="6"/>
  </r>
  <r>
    <s v="28-23"/>
    <n v="2020"/>
    <n v="40"/>
    <n v="69240.41"/>
    <n v="11994"/>
    <n v="0"/>
    <d v="2020-11-08T00:00:00"/>
    <x v="18"/>
    <x v="9"/>
    <x v="1"/>
    <x v="1"/>
    <x v="22"/>
  </r>
  <r>
    <s v="22-4"/>
    <n v="2019"/>
    <n v="11"/>
    <n v="0"/>
    <n v="0"/>
    <n v="0"/>
    <d v="2019-04-21T00:00:00"/>
    <x v="35"/>
    <x v="3"/>
    <x v="2"/>
    <x v="1"/>
    <x v="14"/>
  </r>
  <r>
    <s v="21-18"/>
    <n v="2019"/>
    <n v="51"/>
    <n v="0"/>
    <n v="0"/>
    <n v="0"/>
    <d v="2020-01-26T00:00:00"/>
    <x v="23"/>
    <x v="5"/>
    <x v="1"/>
    <x v="0"/>
    <x v="4"/>
  </r>
  <r>
    <s v="21-3"/>
    <n v="2018"/>
    <n v="22"/>
    <n v="251565.87"/>
    <n v="27054"/>
    <n v="0"/>
    <d v="2018-07-01T00:00:00"/>
    <x v="5"/>
    <x v="4"/>
    <x v="0"/>
    <x v="1"/>
    <x v="5"/>
  </r>
  <r>
    <s v="21-1"/>
    <n v="2018"/>
    <n v="38"/>
    <n v="1437518.26"/>
    <n v="118392"/>
    <n v="0"/>
    <d v="2018-10-21T00:00:00"/>
    <x v="40"/>
    <x v="2"/>
    <x v="0"/>
    <x v="1"/>
    <x v="1"/>
  </r>
  <r>
    <s v="21-1"/>
    <n v="2020"/>
    <n v="19"/>
    <n v="2230207.13"/>
    <n v="197269"/>
    <n v="0"/>
    <d v="2020-06-14T00:00:00"/>
    <x v="32"/>
    <x v="4"/>
    <x v="1"/>
    <x v="1"/>
    <x v="1"/>
  </r>
  <r>
    <s v="21-2"/>
    <n v="2018"/>
    <n v="28"/>
    <n v="16771.669999999998"/>
    <n v="1258"/>
    <n v="0"/>
    <d v="2018-08-12T00:00:00"/>
    <x v="43"/>
    <x v="8"/>
    <x v="0"/>
    <x v="1"/>
    <x v="8"/>
  </r>
  <r>
    <s v="21-2"/>
    <n v="2019"/>
    <n v="50"/>
    <n v="8750.5300000000007"/>
    <n v="954"/>
    <n v="0"/>
    <d v="2020-01-19T00:00:00"/>
    <x v="7"/>
    <x v="5"/>
    <x v="1"/>
    <x v="0"/>
    <x v="8"/>
  </r>
  <r>
    <s v="21-17"/>
    <n v="2020"/>
    <n v="44"/>
    <n v="6926.76"/>
    <n v="1210"/>
    <n v="0"/>
    <d v="2020-12-06T00:00:00"/>
    <x v="22"/>
    <x v="7"/>
    <x v="1"/>
    <x v="1"/>
    <x v="24"/>
  </r>
  <r>
    <s v="27-31"/>
    <n v="2020"/>
    <n v="5"/>
    <n v="0"/>
    <n v="0"/>
    <n v="0"/>
    <d v="2020-03-08T00:00:00"/>
    <x v="41"/>
    <x v="11"/>
    <x v="1"/>
    <x v="1"/>
    <x v="13"/>
  </r>
  <r>
    <s v="21-7"/>
    <n v="2018"/>
    <n v="7"/>
    <n v="1441454.4"/>
    <n v="338977"/>
    <n v="0"/>
    <d v="2018-03-18T00:00:00"/>
    <x v="42"/>
    <x v="11"/>
    <x v="0"/>
    <x v="1"/>
    <x v="18"/>
  </r>
  <r>
    <s v="21-4"/>
    <n v="2020"/>
    <n v="23"/>
    <n v="35936.980000000003"/>
    <n v="7179"/>
    <n v="0"/>
    <d v="2020-07-12T00:00:00"/>
    <x v="20"/>
    <x v="10"/>
    <x v="1"/>
    <x v="1"/>
    <x v="10"/>
  </r>
  <r>
    <s v="21-1"/>
    <n v="2020"/>
    <n v="15"/>
    <n v="2235763.1"/>
    <n v="201103"/>
    <n v="0"/>
    <d v="2020-05-17T00:00:00"/>
    <x v="15"/>
    <x v="6"/>
    <x v="1"/>
    <x v="1"/>
    <x v="1"/>
  </r>
  <r>
    <s v="21-90"/>
    <n v="2018"/>
    <n v="42"/>
    <n v="0.01"/>
    <n v="1"/>
    <n v="0"/>
    <d v="2018-11-18T00:00:00"/>
    <x v="16"/>
    <x v="9"/>
    <x v="0"/>
    <x v="1"/>
    <x v="12"/>
  </r>
  <r>
    <s v="21-15"/>
    <n v="2019"/>
    <n v="13"/>
    <n v="8342.94"/>
    <n v="117"/>
    <n v="0"/>
    <d v="2019-05-05T00:00:00"/>
    <x v="13"/>
    <x v="3"/>
    <x v="2"/>
    <x v="1"/>
    <x v="19"/>
  </r>
  <r>
    <s v="22-9"/>
    <n v="2019"/>
    <n v="37"/>
    <n v="255006.88"/>
    <n v="52721"/>
    <n v="0"/>
    <d v="2019-10-20T00:00:00"/>
    <x v="40"/>
    <x v="2"/>
    <x v="2"/>
    <x v="1"/>
    <x v="6"/>
  </r>
  <r>
    <s v="22-9"/>
    <n v="2020"/>
    <n v="1"/>
    <n v="221526.56"/>
    <n v="44262"/>
    <n v="0"/>
    <d v="2020-02-09T00:00:00"/>
    <x v="21"/>
    <x v="0"/>
    <x v="1"/>
    <x v="0"/>
    <x v="6"/>
  </r>
  <r>
    <s v="30-27"/>
    <n v="2019"/>
    <n v="6"/>
    <n v="62.72"/>
    <n v="16"/>
    <n v="0"/>
    <d v="2019-03-17T00:00:00"/>
    <x v="42"/>
    <x v="11"/>
    <x v="2"/>
    <x v="1"/>
    <x v="25"/>
  </r>
  <r>
    <s v="28-23"/>
    <n v="2020"/>
    <n v="13"/>
    <n v="290697.31"/>
    <n v="24514"/>
    <n v="0"/>
    <d v="2020-05-03T00:00:00"/>
    <x v="13"/>
    <x v="3"/>
    <x v="1"/>
    <x v="1"/>
    <x v="22"/>
  </r>
  <r>
    <s v="28-23"/>
    <n v="2018"/>
    <n v="38"/>
    <n v="27371.49"/>
    <n v="1447"/>
    <n v="0"/>
    <d v="2018-10-21T00:00:00"/>
    <x v="40"/>
    <x v="2"/>
    <x v="0"/>
    <x v="1"/>
    <x v="22"/>
  </r>
  <r>
    <s v="21-1"/>
    <n v="2020"/>
    <n v="49"/>
    <n v="2225528.58"/>
    <n v="170752"/>
    <n v="0"/>
    <d v="2021-01-10T00:00:00"/>
    <x v="11"/>
    <x v="5"/>
    <x v="3"/>
    <x v="0"/>
    <x v="1"/>
  </r>
  <r>
    <s v="21-7"/>
    <n v="2020"/>
    <n v="46"/>
    <n v="1200649.8400000001"/>
    <n v="262663"/>
    <n v="0"/>
    <d v="2020-12-20T00:00:00"/>
    <x v="12"/>
    <x v="7"/>
    <x v="1"/>
    <x v="1"/>
    <x v="18"/>
  </r>
  <r>
    <s v="21-3"/>
    <n v="2019"/>
    <n v="19"/>
    <n v="158700.84"/>
    <n v="53200"/>
    <n v="0"/>
    <d v="2019-06-16T00:00:00"/>
    <x v="32"/>
    <x v="4"/>
    <x v="2"/>
    <x v="1"/>
    <x v="5"/>
  </r>
  <r>
    <s v="21-3"/>
    <n v="2019"/>
    <n v="48"/>
    <n v="165269.59"/>
    <n v="59028"/>
    <n v="0"/>
    <d v="2020-01-05T00:00:00"/>
    <x v="6"/>
    <x v="5"/>
    <x v="1"/>
    <x v="0"/>
    <x v="5"/>
  </r>
  <r>
    <s v="21-1"/>
    <n v="2018"/>
    <n v="45"/>
    <n v="1391876.35"/>
    <n v="117604"/>
    <n v="0"/>
    <d v="2018-12-09T00:00:00"/>
    <x v="22"/>
    <x v="7"/>
    <x v="0"/>
    <x v="1"/>
    <x v="1"/>
  </r>
  <r>
    <s v="22-10"/>
    <n v="2018"/>
    <n v="41"/>
    <n v="6266.78"/>
    <n v="231"/>
    <n v="0"/>
    <d v="2018-11-11T00:00:00"/>
    <x v="18"/>
    <x v="9"/>
    <x v="0"/>
    <x v="1"/>
    <x v="17"/>
  </r>
  <r>
    <s v="28-28"/>
    <n v="2019"/>
    <n v="30"/>
    <n v="3257.51"/>
    <n v="45"/>
    <n v="0"/>
    <d v="2019-09-01T00:00:00"/>
    <x v="49"/>
    <x v="8"/>
    <x v="2"/>
    <x v="1"/>
    <x v="11"/>
  </r>
  <r>
    <s v="22-9"/>
    <n v="2020"/>
    <n v="50"/>
    <n v="298375.67999999999"/>
    <n v="59158"/>
    <n v="275074"/>
    <d v="2021-01-17T00:00:00"/>
    <x v="7"/>
    <x v="5"/>
    <x v="3"/>
    <x v="0"/>
    <x v="6"/>
  </r>
  <r>
    <s v="21-7"/>
    <n v="2020"/>
    <n v="50"/>
    <n v="1441235.21"/>
    <n v="284552"/>
    <n v="3331432"/>
    <d v="2021-01-17T00:00:00"/>
    <x v="7"/>
    <x v="5"/>
    <x v="3"/>
    <x v="0"/>
    <x v="18"/>
  </r>
  <r>
    <s v="21-5"/>
    <n v="2020"/>
    <n v="52"/>
    <n v="1287768.6200000001"/>
    <n v="344533"/>
    <n v="1989760"/>
    <d v="2021-01-31T00:00:00"/>
    <x v="28"/>
    <x v="5"/>
    <x v="3"/>
    <x v="0"/>
    <x v="21"/>
  </r>
  <r>
    <s v="21-20"/>
    <n v="2018"/>
    <n v="16"/>
    <n v="18809895.600000001"/>
    <n v="2076895"/>
    <n v="0"/>
    <d v="2018-05-20T00:00:00"/>
    <x v="15"/>
    <x v="6"/>
    <x v="0"/>
    <x v="1"/>
    <x v="0"/>
  </r>
  <r>
    <s v="21-3"/>
    <n v="2020"/>
    <n v="43"/>
    <n v="275532.26"/>
    <n v="64686"/>
    <n v="0"/>
    <d v="2020-11-29T00:00:00"/>
    <x v="46"/>
    <x v="9"/>
    <x v="1"/>
    <x v="1"/>
    <x v="5"/>
  </r>
  <r>
    <s v="21-6"/>
    <n v="2019"/>
    <n v="6"/>
    <n v="6204.52"/>
    <n v="1429"/>
    <n v="0"/>
    <d v="2019-03-17T00:00:00"/>
    <x v="42"/>
    <x v="11"/>
    <x v="2"/>
    <x v="1"/>
    <x v="15"/>
  </r>
  <r>
    <s v="21-17"/>
    <n v="2020"/>
    <n v="28"/>
    <n v="1195.68"/>
    <n v="304"/>
    <n v="0"/>
    <d v="2020-08-16T00:00:00"/>
    <x v="14"/>
    <x v="8"/>
    <x v="1"/>
    <x v="1"/>
    <x v="24"/>
  </r>
  <r>
    <s v="21-15"/>
    <n v="2020"/>
    <n v="18"/>
    <n v="7817.74"/>
    <n v="109"/>
    <n v="0"/>
    <d v="2020-06-07T00:00:00"/>
    <x v="8"/>
    <x v="4"/>
    <x v="1"/>
    <x v="1"/>
    <x v="19"/>
  </r>
  <r>
    <s v="21-15"/>
    <n v="2019"/>
    <n v="50"/>
    <n v="6280.3"/>
    <n v="97"/>
    <n v="0"/>
    <d v="2020-01-19T00:00:00"/>
    <x v="7"/>
    <x v="5"/>
    <x v="1"/>
    <x v="0"/>
    <x v="19"/>
  </r>
  <r>
    <s v="21-13"/>
    <n v="2018"/>
    <n v="23"/>
    <n v="0"/>
    <n v="0"/>
    <n v="0"/>
    <d v="2018-07-08T00:00:00"/>
    <x v="27"/>
    <x v="10"/>
    <x v="0"/>
    <x v="1"/>
    <x v="7"/>
  </r>
  <r>
    <s v="22-9"/>
    <n v="2018"/>
    <n v="46"/>
    <n v="30882.37"/>
    <n v="5203"/>
    <n v="0"/>
    <d v="2018-12-16T00:00:00"/>
    <x v="33"/>
    <x v="7"/>
    <x v="0"/>
    <x v="1"/>
    <x v="6"/>
  </r>
  <r>
    <s v="22-9"/>
    <n v="2020"/>
    <n v="44"/>
    <n v="304374.05"/>
    <n v="62201"/>
    <n v="0"/>
    <d v="2020-12-06T00:00:00"/>
    <x v="22"/>
    <x v="7"/>
    <x v="1"/>
    <x v="1"/>
    <x v="6"/>
  </r>
  <r>
    <s v="25-1"/>
    <n v="2018"/>
    <n v="49"/>
    <n v="165.36"/>
    <n v="2"/>
    <n v="0"/>
    <d v="2019-01-06T00:00:00"/>
    <x v="6"/>
    <x v="5"/>
    <x v="2"/>
    <x v="0"/>
    <x v="2"/>
  </r>
  <r>
    <s v="22-14"/>
    <n v="2019"/>
    <n v="13"/>
    <n v="0"/>
    <n v="0"/>
    <n v="0"/>
    <d v="2019-05-05T00:00:00"/>
    <x v="13"/>
    <x v="3"/>
    <x v="2"/>
    <x v="1"/>
    <x v="16"/>
  </r>
  <r>
    <s v="21-17"/>
    <n v="2019"/>
    <n v="18"/>
    <n v="0"/>
    <n v="0"/>
    <n v="0"/>
    <d v="2019-06-09T00:00:00"/>
    <x v="8"/>
    <x v="4"/>
    <x v="2"/>
    <x v="1"/>
    <x v="24"/>
  </r>
  <r>
    <s v="27-31"/>
    <n v="2019"/>
    <n v="51"/>
    <n v="0"/>
    <n v="0"/>
    <n v="0"/>
    <d v="2020-01-26T00:00:00"/>
    <x v="23"/>
    <x v="5"/>
    <x v="1"/>
    <x v="0"/>
    <x v="13"/>
  </r>
  <r>
    <s v="21-7"/>
    <n v="2019"/>
    <n v="24"/>
    <n v="2487675.4"/>
    <n v="576795"/>
    <n v="0"/>
    <d v="2019-07-21T00:00:00"/>
    <x v="37"/>
    <x v="10"/>
    <x v="2"/>
    <x v="1"/>
    <x v="18"/>
  </r>
  <r>
    <s v="21-3"/>
    <n v="2020"/>
    <n v="9"/>
    <n v="212101.56"/>
    <n v="79683"/>
    <n v="0"/>
    <d v="2020-04-05T00:00:00"/>
    <x v="3"/>
    <x v="3"/>
    <x v="1"/>
    <x v="1"/>
    <x v="5"/>
  </r>
  <r>
    <s v="21-20"/>
    <n v="2019"/>
    <n v="52"/>
    <n v="8614317.2799999993"/>
    <n v="1210103"/>
    <n v="0"/>
    <d v="2020-02-02T00:00:00"/>
    <x v="28"/>
    <x v="5"/>
    <x v="1"/>
    <x v="0"/>
    <x v="0"/>
  </r>
  <r>
    <s v="21-8"/>
    <n v="2020"/>
    <n v="44"/>
    <n v="2666049.5699999998"/>
    <n v="808561"/>
    <n v="0"/>
    <d v="2020-12-06T00:00:00"/>
    <x v="22"/>
    <x v="7"/>
    <x v="1"/>
    <x v="1"/>
    <x v="9"/>
  </r>
  <r>
    <s v="21-4"/>
    <n v="2019"/>
    <n v="47"/>
    <n v="13706.98"/>
    <n v="2109"/>
    <n v="0"/>
    <d v="2019-12-29T00:00:00"/>
    <x v="19"/>
    <x v="7"/>
    <x v="2"/>
    <x v="1"/>
    <x v="10"/>
  </r>
  <r>
    <s v="21-17"/>
    <n v="2020"/>
    <n v="45"/>
    <n v="22744.14"/>
    <n v="4664"/>
    <n v="0"/>
    <d v="2020-12-13T00:00:00"/>
    <x v="33"/>
    <x v="7"/>
    <x v="1"/>
    <x v="1"/>
    <x v="24"/>
  </r>
  <r>
    <s v="21-15"/>
    <n v="2019"/>
    <n v="7"/>
    <n v="6036.6"/>
    <n v="85"/>
    <n v="0"/>
    <d v="2019-03-24T00:00:00"/>
    <x v="25"/>
    <x v="11"/>
    <x v="2"/>
    <x v="1"/>
    <x v="19"/>
  </r>
  <r>
    <s v="22-9"/>
    <n v="2019"/>
    <n v="28"/>
    <n v="231842.31"/>
    <n v="48381"/>
    <n v="0"/>
    <d v="2019-08-18T00:00:00"/>
    <x v="14"/>
    <x v="8"/>
    <x v="2"/>
    <x v="1"/>
    <x v="6"/>
  </r>
  <r>
    <s v="25-1"/>
    <n v="2019"/>
    <n v="4"/>
    <n v="165.36"/>
    <n v="2"/>
    <n v="0"/>
    <d v="2019-03-03T00:00:00"/>
    <x v="36"/>
    <x v="0"/>
    <x v="2"/>
    <x v="1"/>
    <x v="2"/>
  </r>
  <r>
    <s v="22-4"/>
    <n v="2018"/>
    <n v="51"/>
    <n v="9781.81"/>
    <n v="11"/>
    <n v="0"/>
    <d v="2019-01-20T00:00:00"/>
    <x v="7"/>
    <x v="5"/>
    <x v="2"/>
    <x v="0"/>
    <x v="14"/>
  </r>
  <r>
    <s v="25-1"/>
    <n v="2018"/>
    <n v="17"/>
    <n v="884.88"/>
    <n v="12"/>
    <n v="0"/>
    <d v="2018-05-27T00:00:00"/>
    <x v="48"/>
    <x v="6"/>
    <x v="0"/>
    <x v="1"/>
    <x v="2"/>
  </r>
  <r>
    <s v="22-4"/>
    <n v="2020"/>
    <n v="37"/>
    <n v="0"/>
    <n v="0"/>
    <n v="0"/>
    <d v="2020-10-18T00:00:00"/>
    <x v="40"/>
    <x v="2"/>
    <x v="1"/>
    <x v="1"/>
    <x v="14"/>
  </r>
  <r>
    <s v="27-31"/>
    <n v="2019"/>
    <n v="3"/>
    <n v="-450"/>
    <n v="-31"/>
    <n v="0"/>
    <d v="2019-02-24T00:00:00"/>
    <x v="34"/>
    <x v="0"/>
    <x v="2"/>
    <x v="1"/>
    <x v="13"/>
  </r>
  <r>
    <s v="21-7"/>
    <n v="2019"/>
    <n v="23"/>
    <n v="2778567.37"/>
    <n v="656056"/>
    <n v="0"/>
    <d v="2019-07-14T00:00:00"/>
    <x v="20"/>
    <x v="10"/>
    <x v="2"/>
    <x v="1"/>
    <x v="18"/>
  </r>
  <r>
    <s v="21-7"/>
    <n v="2020"/>
    <n v="14"/>
    <n v="4349532"/>
    <n v="958466"/>
    <n v="0"/>
    <d v="2020-05-10T00:00:00"/>
    <x v="29"/>
    <x v="6"/>
    <x v="1"/>
    <x v="1"/>
    <x v="18"/>
  </r>
  <r>
    <s v="21-13"/>
    <n v="2018"/>
    <n v="46"/>
    <n v="0"/>
    <n v="0"/>
    <n v="0"/>
    <d v="2018-12-16T00:00:00"/>
    <x v="33"/>
    <x v="7"/>
    <x v="0"/>
    <x v="1"/>
    <x v="7"/>
  </r>
  <r>
    <s v="21-4"/>
    <n v="2019"/>
    <n v="38"/>
    <n v="26118.12"/>
    <n v="4480"/>
    <n v="0"/>
    <d v="2019-10-27T00:00:00"/>
    <x v="26"/>
    <x v="2"/>
    <x v="2"/>
    <x v="1"/>
    <x v="10"/>
  </r>
  <r>
    <s v="21-2"/>
    <n v="2020"/>
    <n v="45"/>
    <n v="7570.81"/>
    <n v="271"/>
    <n v="0"/>
    <d v="2020-12-13T00:00:00"/>
    <x v="33"/>
    <x v="7"/>
    <x v="1"/>
    <x v="1"/>
    <x v="8"/>
  </r>
  <r>
    <s v="21-2"/>
    <n v="2018"/>
    <n v="46"/>
    <n v="26229.51"/>
    <n v="1883"/>
    <n v="0"/>
    <d v="2018-12-16T00:00:00"/>
    <x v="33"/>
    <x v="7"/>
    <x v="0"/>
    <x v="1"/>
    <x v="8"/>
  </r>
  <r>
    <s v="21-90"/>
    <n v="2019"/>
    <n v="27"/>
    <n v="172.37"/>
    <n v="6"/>
    <n v="0"/>
    <d v="2019-08-11T00:00:00"/>
    <x v="43"/>
    <x v="8"/>
    <x v="2"/>
    <x v="1"/>
    <x v="12"/>
  </r>
  <r>
    <s v="21-17"/>
    <n v="2020"/>
    <n v="26"/>
    <n v="2406.08"/>
    <n v="504"/>
    <n v="0"/>
    <d v="2020-08-02T00:00:00"/>
    <x v="44"/>
    <x v="10"/>
    <x v="1"/>
    <x v="1"/>
    <x v="24"/>
  </r>
  <r>
    <s v="22-12"/>
    <n v="2018"/>
    <n v="28"/>
    <n v="45725.65"/>
    <n v="4701"/>
    <n v="0"/>
    <d v="2018-08-12T00:00:00"/>
    <x v="43"/>
    <x v="8"/>
    <x v="0"/>
    <x v="1"/>
    <x v="3"/>
  </r>
  <r>
    <s v="21-13"/>
    <n v="2019"/>
    <n v="15"/>
    <n v="0"/>
    <n v="0"/>
    <n v="0"/>
    <d v="2019-05-19T00:00:00"/>
    <x v="15"/>
    <x v="6"/>
    <x v="2"/>
    <x v="1"/>
    <x v="7"/>
  </r>
  <r>
    <s v="22-9"/>
    <n v="2018"/>
    <n v="30"/>
    <n v="28496.86"/>
    <n v="4253"/>
    <n v="0"/>
    <d v="2018-08-26T00:00:00"/>
    <x v="47"/>
    <x v="8"/>
    <x v="0"/>
    <x v="1"/>
    <x v="6"/>
  </r>
  <r>
    <s v="28-23"/>
    <n v="2020"/>
    <n v="18"/>
    <n v="273489.5"/>
    <n v="26161"/>
    <n v="0"/>
    <d v="2020-06-07T00:00:00"/>
    <x v="8"/>
    <x v="4"/>
    <x v="1"/>
    <x v="1"/>
    <x v="22"/>
  </r>
  <r>
    <s v="25-1"/>
    <n v="2019"/>
    <n v="13"/>
    <n v="-82.68"/>
    <n v="-1"/>
    <n v="0"/>
    <d v="2019-05-05T00:00:00"/>
    <x v="13"/>
    <x v="3"/>
    <x v="2"/>
    <x v="1"/>
    <x v="2"/>
  </r>
  <r>
    <s v="22-14"/>
    <n v="2018"/>
    <n v="4"/>
    <n v="0"/>
    <n v="0"/>
    <n v="0"/>
    <d v="2018-02-25T00:00:00"/>
    <x v="34"/>
    <x v="0"/>
    <x v="0"/>
    <x v="1"/>
    <x v="16"/>
  </r>
  <r>
    <s v="21-18"/>
    <n v="2019"/>
    <n v="34"/>
    <n v="0"/>
    <n v="0"/>
    <n v="0"/>
    <d v="2019-09-29T00:00:00"/>
    <x v="1"/>
    <x v="1"/>
    <x v="2"/>
    <x v="1"/>
    <x v="4"/>
  </r>
  <r>
    <s v="28-26"/>
    <n v="2020"/>
    <n v="4"/>
    <n v="732.45"/>
    <n v="20"/>
    <n v="0"/>
    <d v="2020-03-01T00:00:00"/>
    <x v="36"/>
    <x v="0"/>
    <x v="1"/>
    <x v="1"/>
    <x v="20"/>
  </r>
  <r>
    <s v="27-31"/>
    <n v="2020"/>
    <n v="51"/>
    <n v="0"/>
    <n v="0"/>
    <n v="2"/>
    <d v="2021-01-24T00:00:00"/>
    <x v="23"/>
    <x v="5"/>
    <x v="3"/>
    <x v="0"/>
    <x v="13"/>
  </r>
  <r>
    <s v="21-20"/>
    <n v="2019"/>
    <n v="31"/>
    <n v="13421700.279999999"/>
    <n v="1754429"/>
    <n v="0"/>
    <d v="2019-09-08T00:00:00"/>
    <x v="9"/>
    <x v="1"/>
    <x v="2"/>
    <x v="1"/>
    <x v="0"/>
  </r>
  <r>
    <s v="21-6"/>
    <n v="2018"/>
    <n v="47"/>
    <n v="15607.73"/>
    <n v="6293"/>
    <n v="0"/>
    <d v="2018-12-23T00:00:00"/>
    <x v="12"/>
    <x v="7"/>
    <x v="0"/>
    <x v="1"/>
    <x v="15"/>
  </r>
  <r>
    <s v="21-4"/>
    <n v="2019"/>
    <n v="2"/>
    <n v="9692.91"/>
    <n v="3083"/>
    <n v="0"/>
    <d v="2019-02-17T00:00:00"/>
    <x v="0"/>
    <x v="0"/>
    <x v="2"/>
    <x v="0"/>
    <x v="10"/>
  </r>
  <r>
    <s v="22-12"/>
    <n v="2020"/>
    <n v="13"/>
    <n v="23175.62"/>
    <n v="1696"/>
    <n v="0"/>
    <d v="2020-05-03T00:00:00"/>
    <x v="13"/>
    <x v="3"/>
    <x v="1"/>
    <x v="1"/>
    <x v="3"/>
  </r>
  <r>
    <s v="22-9"/>
    <n v="2020"/>
    <n v="23"/>
    <n v="322017.53000000003"/>
    <n v="63294"/>
    <n v="0"/>
    <d v="2020-07-12T00:00:00"/>
    <x v="20"/>
    <x v="10"/>
    <x v="1"/>
    <x v="1"/>
    <x v="6"/>
  </r>
  <r>
    <s v="22-9"/>
    <n v="2019"/>
    <n v="38"/>
    <n v="290233.48"/>
    <n v="56727"/>
    <n v="0"/>
    <d v="2019-10-27T00:00:00"/>
    <x v="26"/>
    <x v="2"/>
    <x v="2"/>
    <x v="1"/>
    <x v="6"/>
  </r>
  <r>
    <s v="28-23"/>
    <n v="2018"/>
    <n v="31"/>
    <n v="38832.449999999997"/>
    <n v="2064"/>
    <n v="0"/>
    <d v="2018-09-02T00:00:00"/>
    <x v="49"/>
    <x v="8"/>
    <x v="0"/>
    <x v="1"/>
    <x v="22"/>
  </r>
  <r>
    <s v="28-26"/>
    <n v="2019"/>
    <n v="51"/>
    <n v="861"/>
    <n v="26"/>
    <n v="0"/>
    <d v="2020-01-26T00:00:00"/>
    <x v="23"/>
    <x v="5"/>
    <x v="1"/>
    <x v="0"/>
    <x v="20"/>
  </r>
  <r>
    <s v="21-20"/>
    <n v="2019"/>
    <n v="45"/>
    <n v="7548054.8600000003"/>
    <n v="1066619"/>
    <n v="0"/>
    <d v="2019-12-15T00:00:00"/>
    <x v="33"/>
    <x v="7"/>
    <x v="2"/>
    <x v="1"/>
    <x v="0"/>
  </r>
  <r>
    <s v="21-7"/>
    <n v="2020"/>
    <n v="31"/>
    <n v="2804015.89"/>
    <n v="605345"/>
    <n v="0"/>
    <d v="2020-09-06T00:00:00"/>
    <x v="9"/>
    <x v="1"/>
    <x v="1"/>
    <x v="1"/>
    <x v="18"/>
  </r>
  <r>
    <s v="21-5"/>
    <n v="2019"/>
    <n v="51"/>
    <n v="848916.22"/>
    <n v="279977"/>
    <n v="0"/>
    <d v="2020-01-26T00:00:00"/>
    <x v="23"/>
    <x v="5"/>
    <x v="1"/>
    <x v="0"/>
    <x v="21"/>
  </r>
  <r>
    <s v="21-4"/>
    <n v="2018"/>
    <n v="21"/>
    <n v="14467.76"/>
    <n v="5639"/>
    <n v="0"/>
    <d v="2018-06-24T00:00:00"/>
    <x v="31"/>
    <x v="4"/>
    <x v="0"/>
    <x v="1"/>
    <x v="10"/>
  </r>
  <r>
    <s v="21-90"/>
    <n v="2020"/>
    <n v="32"/>
    <n v="362.51"/>
    <n v="5"/>
    <n v="0"/>
    <d v="2020-09-13T00:00:00"/>
    <x v="50"/>
    <x v="1"/>
    <x v="1"/>
    <x v="1"/>
    <x v="12"/>
  </r>
  <r>
    <s v="22-10"/>
    <n v="2019"/>
    <n v="4"/>
    <n v="2455.4899999999998"/>
    <n v="98"/>
    <n v="0"/>
    <d v="2019-03-03T00:00:00"/>
    <x v="36"/>
    <x v="0"/>
    <x v="2"/>
    <x v="1"/>
    <x v="17"/>
  </r>
  <r>
    <s v="22-12"/>
    <n v="2018"/>
    <n v="13"/>
    <n v="54239.66"/>
    <n v="5108"/>
    <n v="0"/>
    <d v="2018-04-29T00:00:00"/>
    <x v="39"/>
    <x v="3"/>
    <x v="0"/>
    <x v="1"/>
    <x v="3"/>
  </r>
  <r>
    <s v="21-15"/>
    <n v="2020"/>
    <n v="40"/>
    <n v="6637.29"/>
    <n v="91"/>
    <n v="0"/>
    <d v="2020-11-08T00:00:00"/>
    <x v="18"/>
    <x v="9"/>
    <x v="1"/>
    <x v="1"/>
    <x v="19"/>
  </r>
  <r>
    <s v="22-9"/>
    <n v="2020"/>
    <n v="10"/>
    <n v="91929.08"/>
    <n v="18364"/>
    <n v="0"/>
    <d v="2020-04-12T00:00:00"/>
    <x v="24"/>
    <x v="3"/>
    <x v="1"/>
    <x v="1"/>
    <x v="6"/>
  </r>
  <r>
    <s v="21-18"/>
    <n v="2020"/>
    <n v="49"/>
    <n v="4176.8500000000004"/>
    <n v="38"/>
    <n v="0"/>
    <d v="2021-01-10T00:00:00"/>
    <x v="11"/>
    <x v="5"/>
    <x v="3"/>
    <x v="0"/>
    <x v="4"/>
  </r>
  <r>
    <s v="21-7"/>
    <n v="2018"/>
    <n v="53"/>
    <n v="875521.45"/>
    <n v="215789"/>
    <n v="0"/>
    <d v="2019-02-03T00:00:00"/>
    <x v="28"/>
    <x v="5"/>
    <x v="2"/>
    <x v="0"/>
    <x v="18"/>
  </r>
  <r>
    <s v="27-31"/>
    <n v="2020"/>
    <n v="22"/>
    <n v="0"/>
    <n v="0"/>
    <n v="0"/>
    <d v="2020-07-05T00:00:00"/>
    <x v="27"/>
    <x v="10"/>
    <x v="1"/>
    <x v="1"/>
    <x v="13"/>
  </r>
  <r>
    <s v="21-7"/>
    <n v="2019"/>
    <n v="21"/>
    <n v="3110481.85"/>
    <n v="717781"/>
    <n v="0"/>
    <d v="2019-06-30T00:00:00"/>
    <x v="5"/>
    <x v="4"/>
    <x v="2"/>
    <x v="1"/>
    <x v="18"/>
  </r>
  <r>
    <s v="21-3"/>
    <n v="2018"/>
    <n v="2"/>
    <n v="149088.54999999999"/>
    <n v="21130"/>
    <n v="0"/>
    <d v="2018-02-11T00:00:00"/>
    <x v="21"/>
    <x v="0"/>
    <x v="0"/>
    <x v="0"/>
    <x v="5"/>
  </r>
  <r>
    <s v="21-7"/>
    <n v="2018"/>
    <n v="13"/>
    <n v="2636888.92"/>
    <n v="593981"/>
    <n v="0"/>
    <d v="2018-04-29T00:00:00"/>
    <x v="39"/>
    <x v="3"/>
    <x v="0"/>
    <x v="1"/>
    <x v="18"/>
  </r>
  <r>
    <s v="21-8"/>
    <n v="2020"/>
    <n v="45"/>
    <n v="2644846.21"/>
    <n v="830390"/>
    <n v="0"/>
    <d v="2020-12-13T00:00:00"/>
    <x v="33"/>
    <x v="7"/>
    <x v="1"/>
    <x v="1"/>
    <x v="9"/>
  </r>
  <r>
    <s v="21-13"/>
    <n v="2018"/>
    <n v="52"/>
    <n v="0"/>
    <n v="0"/>
    <n v="0"/>
    <d v="2019-01-27T00:00:00"/>
    <x v="23"/>
    <x v="5"/>
    <x v="2"/>
    <x v="0"/>
    <x v="7"/>
  </r>
  <r>
    <s v="22-12"/>
    <n v="2019"/>
    <n v="42"/>
    <n v="46782.23"/>
    <n v="4043"/>
    <n v="0"/>
    <d v="2019-11-24T00:00:00"/>
    <x v="45"/>
    <x v="9"/>
    <x v="2"/>
    <x v="1"/>
    <x v="3"/>
  </r>
  <r>
    <s v="22-9"/>
    <n v="2018"/>
    <n v="34"/>
    <n v="34958.31"/>
    <n v="5190"/>
    <n v="0"/>
    <d v="2018-09-23T00:00:00"/>
    <x v="51"/>
    <x v="1"/>
    <x v="0"/>
    <x v="1"/>
    <x v="6"/>
  </r>
  <r>
    <s v="25-1"/>
    <n v="2019"/>
    <n v="19"/>
    <n v="0"/>
    <n v="0"/>
    <n v="0"/>
    <d v="2019-06-16T00:00:00"/>
    <x v="32"/>
    <x v="4"/>
    <x v="2"/>
    <x v="1"/>
    <x v="2"/>
  </r>
  <r>
    <s v="28-28"/>
    <n v="2020"/>
    <n v="27"/>
    <n v="15586.46"/>
    <n v="257"/>
    <n v="0"/>
    <d v="2020-08-09T00:00:00"/>
    <x v="43"/>
    <x v="8"/>
    <x v="1"/>
    <x v="1"/>
    <x v="11"/>
  </r>
  <r>
    <s v="28-26"/>
    <n v="2019"/>
    <n v="21"/>
    <n v="221153.92000000001"/>
    <n v="2291"/>
    <n v="0"/>
    <d v="2019-06-30T00:00:00"/>
    <x v="5"/>
    <x v="4"/>
    <x v="2"/>
    <x v="1"/>
    <x v="20"/>
  </r>
  <r>
    <s v="28-26"/>
    <n v="2020"/>
    <n v="17"/>
    <n v="557.71"/>
    <n v="17"/>
    <n v="0"/>
    <d v="2020-05-31T00:00:00"/>
    <x v="10"/>
    <x v="6"/>
    <x v="1"/>
    <x v="1"/>
    <x v="20"/>
  </r>
  <r>
    <s v="22-12"/>
    <n v="2021"/>
    <n v="1"/>
    <n v="53744.69"/>
    <n v="4527"/>
    <n v="14381"/>
    <d v="2021-02-07T00:00:00"/>
    <x v="21"/>
    <x v="0"/>
    <x v="3"/>
    <x v="0"/>
    <x v="3"/>
  </r>
  <r>
    <s v="21-20"/>
    <n v="2020"/>
    <n v="42"/>
    <n v="16648751.689999999"/>
    <n v="1747584"/>
    <n v="0"/>
    <d v="2020-11-22T00:00:00"/>
    <x v="45"/>
    <x v="9"/>
    <x v="1"/>
    <x v="1"/>
    <x v="0"/>
  </r>
  <r>
    <s v="21-3"/>
    <n v="2020"/>
    <n v="37"/>
    <n v="353948.44"/>
    <n v="74974"/>
    <n v="0"/>
    <d v="2020-10-18T00:00:00"/>
    <x v="40"/>
    <x v="2"/>
    <x v="1"/>
    <x v="1"/>
    <x v="5"/>
  </r>
  <r>
    <s v="21-6"/>
    <n v="2018"/>
    <n v="52"/>
    <n v="16606.78"/>
    <n v="6887"/>
    <n v="0"/>
    <d v="2019-01-27T00:00:00"/>
    <x v="23"/>
    <x v="5"/>
    <x v="2"/>
    <x v="0"/>
    <x v="15"/>
  </r>
  <r>
    <s v="21-2"/>
    <n v="2020"/>
    <n v="10"/>
    <n v="9301.01"/>
    <n v="616"/>
    <n v="0"/>
    <d v="2020-04-12T00:00:00"/>
    <x v="24"/>
    <x v="3"/>
    <x v="1"/>
    <x v="1"/>
    <x v="8"/>
  </r>
  <r>
    <s v="21-17"/>
    <n v="2020"/>
    <n v="33"/>
    <n v="3393.24"/>
    <n v="242"/>
    <n v="0"/>
    <d v="2020-09-20T00:00:00"/>
    <x v="51"/>
    <x v="1"/>
    <x v="1"/>
    <x v="1"/>
    <x v="24"/>
  </r>
  <r>
    <s v="21-17"/>
    <n v="2019"/>
    <n v="27"/>
    <n v="595.04"/>
    <n v="160"/>
    <n v="0"/>
    <d v="2019-08-11T00:00:00"/>
    <x v="43"/>
    <x v="8"/>
    <x v="2"/>
    <x v="1"/>
    <x v="24"/>
  </r>
  <r>
    <s v="22-12"/>
    <n v="2020"/>
    <n v="3"/>
    <n v="41799.870000000003"/>
    <n v="3441"/>
    <n v="0"/>
    <d v="2020-02-23T00:00:00"/>
    <x v="34"/>
    <x v="0"/>
    <x v="1"/>
    <x v="1"/>
    <x v="3"/>
  </r>
  <r>
    <s v="21-15"/>
    <n v="2020"/>
    <n v="16"/>
    <n v="6415.96"/>
    <n v="89"/>
    <n v="0"/>
    <d v="2020-05-24T00:00:00"/>
    <x v="48"/>
    <x v="6"/>
    <x v="1"/>
    <x v="1"/>
    <x v="19"/>
  </r>
  <r>
    <s v="25-1"/>
    <n v="2019"/>
    <n v="38"/>
    <n v="0"/>
    <n v="0"/>
    <n v="0"/>
    <d v="2019-10-27T00:00:00"/>
    <x v="26"/>
    <x v="2"/>
    <x v="2"/>
    <x v="1"/>
    <x v="2"/>
  </r>
  <r>
    <s v="28-28"/>
    <n v="2018"/>
    <n v="2"/>
    <n v="729.4"/>
    <n v="14"/>
    <n v="0"/>
    <d v="2018-02-11T00:00:00"/>
    <x v="21"/>
    <x v="0"/>
    <x v="0"/>
    <x v="0"/>
    <x v="11"/>
  </r>
  <r>
    <s v="21-5"/>
    <n v="2018"/>
    <n v="38"/>
    <n v="847814.71"/>
    <n v="281462"/>
    <n v="0"/>
    <d v="2018-10-21T00:00:00"/>
    <x v="40"/>
    <x v="2"/>
    <x v="0"/>
    <x v="1"/>
    <x v="21"/>
  </r>
  <r>
    <s v="21-5"/>
    <n v="2020"/>
    <n v="45"/>
    <n v="1237025.3899999999"/>
    <n v="355121"/>
    <n v="0"/>
    <d v="2020-12-13T00:00:00"/>
    <x v="33"/>
    <x v="7"/>
    <x v="1"/>
    <x v="1"/>
    <x v="21"/>
  </r>
  <r>
    <s v="21-13"/>
    <n v="2019"/>
    <n v="2"/>
    <n v="0"/>
    <n v="0"/>
    <n v="0"/>
    <d v="2019-02-17T00:00:00"/>
    <x v="0"/>
    <x v="0"/>
    <x v="2"/>
    <x v="0"/>
    <x v="7"/>
  </r>
  <r>
    <s v="21-2"/>
    <n v="2019"/>
    <n v="24"/>
    <n v="31827.31"/>
    <n v="1983"/>
    <n v="0"/>
    <d v="2019-07-21T00:00:00"/>
    <x v="37"/>
    <x v="10"/>
    <x v="2"/>
    <x v="1"/>
    <x v="8"/>
  </r>
  <r>
    <s v="21-15"/>
    <n v="2018"/>
    <n v="35"/>
    <n v="7766.15"/>
    <n v="116"/>
    <n v="0"/>
    <d v="2018-09-30T00:00:00"/>
    <x v="1"/>
    <x v="1"/>
    <x v="0"/>
    <x v="1"/>
    <x v="19"/>
  </r>
  <r>
    <s v="28-23"/>
    <n v="2020"/>
    <n v="26"/>
    <n v="156701.56"/>
    <n v="19596"/>
    <n v="0"/>
    <d v="2020-08-02T00:00:00"/>
    <x v="44"/>
    <x v="10"/>
    <x v="1"/>
    <x v="1"/>
    <x v="22"/>
  </r>
  <r>
    <s v="25-1"/>
    <n v="2020"/>
    <n v="4"/>
    <n v="0"/>
    <n v="0"/>
    <n v="0"/>
    <d v="2020-03-01T00:00:00"/>
    <x v="36"/>
    <x v="0"/>
    <x v="1"/>
    <x v="1"/>
    <x v="2"/>
  </r>
  <r>
    <s v="27-31"/>
    <n v="2018"/>
    <n v="13"/>
    <n v="319129.87"/>
    <n v="17955"/>
    <n v="0"/>
    <d v="2018-04-29T00:00:00"/>
    <x v="39"/>
    <x v="3"/>
    <x v="0"/>
    <x v="1"/>
    <x v="13"/>
  </r>
  <r>
    <s v="21-20"/>
    <n v="2020"/>
    <n v="48"/>
    <n v="11077730.289999999"/>
    <n v="1070574"/>
    <n v="0"/>
    <d v="2021-01-03T00:00:00"/>
    <x v="6"/>
    <x v="5"/>
    <x v="3"/>
    <x v="0"/>
    <x v="0"/>
  </r>
  <r>
    <s v="21-8"/>
    <n v="2019"/>
    <n v="22"/>
    <n v="3321935.03"/>
    <n v="979511"/>
    <n v="0"/>
    <d v="2019-07-07T00:00:00"/>
    <x v="27"/>
    <x v="10"/>
    <x v="2"/>
    <x v="1"/>
    <x v="9"/>
  </r>
  <r>
    <s v="21-90"/>
    <n v="2019"/>
    <n v="40"/>
    <n v="543.80999999999995"/>
    <n v="57"/>
    <n v="0"/>
    <d v="2019-11-10T00:00:00"/>
    <x v="18"/>
    <x v="9"/>
    <x v="2"/>
    <x v="1"/>
    <x v="12"/>
  </r>
  <r>
    <s v="22-12"/>
    <n v="2018"/>
    <n v="39"/>
    <n v="54625.57"/>
    <n v="4727"/>
    <n v="0"/>
    <d v="2018-10-28T00:00:00"/>
    <x v="26"/>
    <x v="2"/>
    <x v="0"/>
    <x v="1"/>
    <x v="3"/>
  </r>
  <r>
    <s v="21-15"/>
    <n v="2020"/>
    <n v="22"/>
    <n v="6504.47"/>
    <n v="89"/>
    <n v="0"/>
    <d v="2020-07-05T00:00:00"/>
    <x v="27"/>
    <x v="10"/>
    <x v="1"/>
    <x v="1"/>
    <x v="19"/>
  </r>
  <r>
    <s v="30-27"/>
    <n v="2020"/>
    <n v="4"/>
    <n v="0"/>
    <n v="0"/>
    <n v="0"/>
    <d v="2020-03-01T00:00:00"/>
    <x v="36"/>
    <x v="0"/>
    <x v="1"/>
    <x v="1"/>
    <x v="25"/>
  </r>
  <r>
    <s v="28-9"/>
    <n v="2020"/>
    <n v="26"/>
    <n v="539.76"/>
    <n v="12"/>
    <n v="0"/>
    <d v="2020-08-02T00:00:00"/>
    <x v="44"/>
    <x v="10"/>
    <x v="1"/>
    <x v="1"/>
    <x v="16"/>
  </r>
  <r>
    <s v="21-20"/>
    <n v="2020"/>
    <n v="11"/>
    <n v="21905496.890000001"/>
    <n v="2919817"/>
    <n v="0"/>
    <d v="2020-04-19T00:00:00"/>
    <x v="35"/>
    <x v="3"/>
    <x v="1"/>
    <x v="1"/>
    <x v="0"/>
  </r>
  <r>
    <s v="21-5"/>
    <n v="2019"/>
    <n v="30"/>
    <n v="896221.73"/>
    <n v="328785"/>
    <n v="0"/>
    <d v="2019-09-01T00:00:00"/>
    <x v="49"/>
    <x v="8"/>
    <x v="2"/>
    <x v="1"/>
    <x v="21"/>
  </r>
  <r>
    <s v="21-5"/>
    <n v="2018"/>
    <n v="34"/>
    <n v="825925.74"/>
    <n v="270961"/>
    <n v="0"/>
    <d v="2018-09-23T00:00:00"/>
    <x v="51"/>
    <x v="1"/>
    <x v="0"/>
    <x v="1"/>
    <x v="21"/>
  </r>
  <r>
    <s v="21-6"/>
    <n v="2020"/>
    <n v="19"/>
    <n v="6247.71"/>
    <n v="1123"/>
    <n v="0"/>
    <d v="2020-06-14T00:00:00"/>
    <x v="32"/>
    <x v="4"/>
    <x v="1"/>
    <x v="1"/>
    <x v="15"/>
  </r>
  <r>
    <s v="21-4"/>
    <n v="2019"/>
    <n v="42"/>
    <n v="24037.200000000001"/>
    <n v="4143"/>
    <n v="0"/>
    <d v="2019-11-24T00:00:00"/>
    <x v="45"/>
    <x v="9"/>
    <x v="2"/>
    <x v="1"/>
    <x v="10"/>
  </r>
  <r>
    <s v="21-4"/>
    <n v="2018"/>
    <n v="7"/>
    <n v="16247.17"/>
    <n v="4936"/>
    <n v="0"/>
    <d v="2018-03-18T00:00:00"/>
    <x v="42"/>
    <x v="11"/>
    <x v="0"/>
    <x v="1"/>
    <x v="10"/>
  </r>
  <r>
    <s v="21-2"/>
    <n v="2019"/>
    <n v="4"/>
    <n v="4759.51"/>
    <n v="566"/>
    <n v="0"/>
    <d v="2019-03-03T00:00:00"/>
    <x v="36"/>
    <x v="0"/>
    <x v="2"/>
    <x v="1"/>
    <x v="8"/>
  </r>
  <r>
    <s v="22-10"/>
    <n v="2020"/>
    <n v="38"/>
    <n v="2714.04"/>
    <n v="88"/>
    <n v="0"/>
    <d v="2020-10-25T00:00:00"/>
    <x v="26"/>
    <x v="2"/>
    <x v="1"/>
    <x v="1"/>
    <x v="17"/>
  </r>
  <r>
    <s v="22-10"/>
    <n v="2020"/>
    <n v="16"/>
    <n v="1552.87"/>
    <n v="58"/>
    <n v="0"/>
    <d v="2020-05-24T00:00:00"/>
    <x v="48"/>
    <x v="6"/>
    <x v="1"/>
    <x v="1"/>
    <x v="17"/>
  </r>
  <r>
    <s v="21-15"/>
    <n v="2018"/>
    <n v="40"/>
    <n v="15135.55"/>
    <n v="227"/>
    <n v="0"/>
    <d v="2018-11-04T00:00:00"/>
    <x v="4"/>
    <x v="2"/>
    <x v="0"/>
    <x v="1"/>
    <x v="19"/>
  </r>
  <r>
    <s v="21-13"/>
    <n v="2019"/>
    <n v="14"/>
    <n v="0"/>
    <n v="0"/>
    <n v="0"/>
    <d v="2019-05-12T00:00:00"/>
    <x v="29"/>
    <x v="6"/>
    <x v="2"/>
    <x v="1"/>
    <x v="7"/>
  </r>
  <r>
    <s v="28-28"/>
    <n v="2018"/>
    <n v="27"/>
    <n v="1948.32"/>
    <n v="27"/>
    <n v="0"/>
    <d v="2018-08-05T00:00:00"/>
    <x v="44"/>
    <x v="10"/>
    <x v="0"/>
    <x v="1"/>
    <x v="11"/>
  </r>
  <r>
    <s v="28-26"/>
    <n v="2020"/>
    <n v="29"/>
    <n v="0"/>
    <n v="0"/>
    <n v="0"/>
    <d v="2020-08-23T00:00:00"/>
    <x v="47"/>
    <x v="8"/>
    <x v="1"/>
    <x v="1"/>
    <x v="20"/>
  </r>
  <r>
    <s v="27-31"/>
    <n v="2018"/>
    <n v="16"/>
    <n v="308202.21999999997"/>
    <n v="17420"/>
    <n v="0"/>
    <d v="2018-05-20T00:00:00"/>
    <x v="15"/>
    <x v="6"/>
    <x v="0"/>
    <x v="1"/>
    <x v="13"/>
  </r>
  <r>
    <s v="21-20"/>
    <n v="2019"/>
    <n v="40"/>
    <n v="11034394.279999999"/>
    <n v="1488259"/>
    <n v="0"/>
    <d v="2019-11-10T00:00:00"/>
    <x v="18"/>
    <x v="9"/>
    <x v="2"/>
    <x v="1"/>
    <x v="0"/>
  </r>
  <r>
    <s v="21-8"/>
    <n v="2018"/>
    <n v="20"/>
    <n v="3279939.51"/>
    <n v="877605"/>
    <n v="0"/>
    <d v="2018-06-17T00:00:00"/>
    <x v="32"/>
    <x v="4"/>
    <x v="0"/>
    <x v="1"/>
    <x v="9"/>
  </r>
  <r>
    <s v="21-3"/>
    <n v="2019"/>
    <n v="43"/>
    <n v="134183.76"/>
    <n v="49042"/>
    <n v="0"/>
    <d v="2019-12-01T00:00:00"/>
    <x v="46"/>
    <x v="9"/>
    <x v="2"/>
    <x v="1"/>
    <x v="5"/>
  </r>
  <r>
    <s v="21-3"/>
    <n v="2018"/>
    <n v="38"/>
    <n v="150219.04999999999"/>
    <n v="38890"/>
    <n v="0"/>
    <d v="2018-10-21T00:00:00"/>
    <x v="40"/>
    <x v="2"/>
    <x v="0"/>
    <x v="1"/>
    <x v="5"/>
  </r>
  <r>
    <s v="21-4"/>
    <n v="2018"/>
    <n v="27"/>
    <n v="13189.3"/>
    <n v="4281"/>
    <n v="0"/>
    <d v="2018-08-05T00:00:00"/>
    <x v="44"/>
    <x v="10"/>
    <x v="0"/>
    <x v="1"/>
    <x v="10"/>
  </r>
  <r>
    <s v="21-15"/>
    <n v="2019"/>
    <n v="20"/>
    <n v="5275.28"/>
    <n v="73"/>
    <n v="0"/>
    <d v="2019-06-23T00:00:00"/>
    <x v="31"/>
    <x v="4"/>
    <x v="2"/>
    <x v="1"/>
    <x v="19"/>
  </r>
  <r>
    <s v="25-1"/>
    <n v="2017"/>
    <n v="49"/>
    <n v="449.94"/>
    <n v="6"/>
    <n v="0"/>
    <d v="2018-01-07T00:00:00"/>
    <x v="6"/>
    <x v="5"/>
    <x v="0"/>
    <x v="0"/>
    <x v="2"/>
  </r>
  <r>
    <s v="22-4"/>
    <n v="2020"/>
    <n v="46"/>
    <n v="9641.25"/>
    <n v="9"/>
    <n v="0"/>
    <d v="2020-12-20T00:00:00"/>
    <x v="12"/>
    <x v="7"/>
    <x v="1"/>
    <x v="1"/>
    <x v="14"/>
  </r>
  <r>
    <s v="28-26"/>
    <n v="2019"/>
    <n v="48"/>
    <n v="838.24"/>
    <n v="32"/>
    <n v="0"/>
    <d v="2020-01-05T00:00:00"/>
    <x v="6"/>
    <x v="5"/>
    <x v="1"/>
    <x v="0"/>
    <x v="20"/>
  </r>
  <r>
    <s v="27-31"/>
    <n v="2019"/>
    <n v="25"/>
    <n v="-23.06"/>
    <n v="-1"/>
    <n v="0"/>
    <d v="2019-07-28T00:00:00"/>
    <x v="17"/>
    <x v="10"/>
    <x v="2"/>
    <x v="1"/>
    <x v="13"/>
  </r>
  <r>
    <s v="21-3"/>
    <n v="2020"/>
    <n v="24"/>
    <n v="279848.96999999997"/>
    <n v="85949"/>
    <n v="0"/>
    <d v="2020-07-19T00:00:00"/>
    <x v="37"/>
    <x v="10"/>
    <x v="1"/>
    <x v="1"/>
    <x v="5"/>
  </r>
  <r>
    <s v="21-8"/>
    <n v="2020"/>
    <n v="14"/>
    <n v="6670238"/>
    <n v="1799781"/>
    <n v="0"/>
    <d v="2020-05-10T00:00:00"/>
    <x v="29"/>
    <x v="6"/>
    <x v="1"/>
    <x v="1"/>
    <x v="9"/>
  </r>
  <r>
    <s v="21-7"/>
    <n v="2018"/>
    <n v="26"/>
    <n v="2344540.73"/>
    <n v="577676"/>
    <n v="0"/>
    <d v="2018-07-29T00:00:00"/>
    <x v="17"/>
    <x v="10"/>
    <x v="0"/>
    <x v="1"/>
    <x v="18"/>
  </r>
  <r>
    <s v="21-8"/>
    <n v="2020"/>
    <n v="39"/>
    <n v="2926083.49"/>
    <n v="747259"/>
    <n v="0"/>
    <d v="2020-11-01T00:00:00"/>
    <x v="4"/>
    <x v="2"/>
    <x v="1"/>
    <x v="1"/>
    <x v="9"/>
  </r>
  <r>
    <s v="21-1"/>
    <n v="2020"/>
    <n v="30"/>
    <n v="2328352.12"/>
    <n v="174189"/>
    <n v="0"/>
    <d v="2020-08-30T00:00:00"/>
    <x v="49"/>
    <x v="8"/>
    <x v="1"/>
    <x v="1"/>
    <x v="1"/>
  </r>
  <r>
    <s v="21-1"/>
    <n v="2018"/>
    <n v="35"/>
    <n v="1396427.98"/>
    <n v="115553"/>
    <n v="0"/>
    <d v="2018-09-30T00:00:00"/>
    <x v="1"/>
    <x v="1"/>
    <x v="0"/>
    <x v="1"/>
    <x v="1"/>
  </r>
  <r>
    <s v="21-1"/>
    <n v="2017"/>
    <n v="51"/>
    <n v="1284062.76"/>
    <n v="109318"/>
    <n v="0"/>
    <d v="2018-01-21T00:00:00"/>
    <x v="7"/>
    <x v="5"/>
    <x v="0"/>
    <x v="0"/>
    <x v="1"/>
  </r>
  <r>
    <s v="21-4"/>
    <n v="2018"/>
    <n v="51"/>
    <n v="10244.81"/>
    <n v="3234"/>
    <n v="0"/>
    <d v="2019-01-20T00:00:00"/>
    <x v="7"/>
    <x v="5"/>
    <x v="2"/>
    <x v="0"/>
    <x v="10"/>
  </r>
  <r>
    <s v="21-13"/>
    <n v="2018"/>
    <n v="18"/>
    <n v="-41.94"/>
    <n v="-5"/>
    <n v="0"/>
    <d v="2018-06-03T00:00:00"/>
    <x v="10"/>
    <x v="6"/>
    <x v="0"/>
    <x v="1"/>
    <x v="7"/>
  </r>
  <r>
    <s v="21-6"/>
    <n v="2020"/>
    <n v="20"/>
    <n v="7434.74"/>
    <n v="1340"/>
    <n v="0"/>
    <d v="2020-06-21T00:00:00"/>
    <x v="31"/>
    <x v="4"/>
    <x v="1"/>
    <x v="1"/>
    <x v="15"/>
  </r>
  <r>
    <s v="21-17"/>
    <n v="2020"/>
    <n v="47"/>
    <n v="3225.67"/>
    <n v="451"/>
    <n v="0"/>
    <d v="2020-12-27T00:00:00"/>
    <x v="19"/>
    <x v="7"/>
    <x v="1"/>
    <x v="1"/>
    <x v="24"/>
  </r>
  <r>
    <s v="21-13"/>
    <n v="2019"/>
    <n v="11"/>
    <n v="0"/>
    <n v="0"/>
    <n v="0"/>
    <d v="2019-04-21T00:00:00"/>
    <x v="35"/>
    <x v="3"/>
    <x v="2"/>
    <x v="1"/>
    <x v="7"/>
  </r>
  <r>
    <s v="22-10"/>
    <n v="2020"/>
    <n v="19"/>
    <n v="2882.71"/>
    <n v="101"/>
    <n v="0"/>
    <d v="2020-06-14T00:00:00"/>
    <x v="32"/>
    <x v="4"/>
    <x v="1"/>
    <x v="1"/>
    <x v="17"/>
  </r>
  <r>
    <s v="21-15"/>
    <n v="2018"/>
    <n v="38"/>
    <n v="8113.56"/>
    <n v="122"/>
    <n v="0"/>
    <d v="2018-10-21T00:00:00"/>
    <x v="40"/>
    <x v="2"/>
    <x v="0"/>
    <x v="1"/>
    <x v="19"/>
  </r>
  <r>
    <s v="28-23"/>
    <n v="2019"/>
    <n v="31"/>
    <n v="66377.25"/>
    <n v="8995"/>
    <n v="0"/>
    <d v="2019-09-08T00:00:00"/>
    <x v="9"/>
    <x v="1"/>
    <x v="2"/>
    <x v="1"/>
    <x v="22"/>
  </r>
  <r>
    <s v="22-14"/>
    <n v="2018"/>
    <n v="3"/>
    <n v="0"/>
    <n v="0"/>
    <n v="0"/>
    <d v="2018-02-18T00:00:00"/>
    <x v="0"/>
    <x v="0"/>
    <x v="0"/>
    <x v="0"/>
    <x v="16"/>
  </r>
  <r>
    <s v="28-28"/>
    <n v="2019"/>
    <n v="41"/>
    <n v="1663.56"/>
    <n v="25"/>
    <n v="0"/>
    <d v="2019-11-17T00:00:00"/>
    <x v="16"/>
    <x v="9"/>
    <x v="2"/>
    <x v="1"/>
    <x v="11"/>
  </r>
  <r>
    <s v="28-28"/>
    <n v="2017"/>
    <n v="51"/>
    <n v="388.43"/>
    <n v="7"/>
    <n v="0"/>
    <d v="2018-01-21T00:00:00"/>
    <x v="7"/>
    <x v="5"/>
    <x v="0"/>
    <x v="0"/>
    <x v="11"/>
  </r>
  <r>
    <s v="21-5"/>
    <n v="2021"/>
    <n v="2"/>
    <n v="1327795.25"/>
    <n v="345964"/>
    <n v="1843693"/>
    <d v="2021-02-14T00:00:00"/>
    <x v="0"/>
    <x v="0"/>
    <x v="3"/>
    <x v="0"/>
    <x v="21"/>
  </r>
  <r>
    <s v="27-31"/>
    <n v="2018"/>
    <n v="30"/>
    <n v="7324.71"/>
    <n v="416"/>
    <n v="0"/>
    <d v="2018-08-26T00:00:00"/>
    <x v="47"/>
    <x v="8"/>
    <x v="0"/>
    <x v="1"/>
    <x v="13"/>
  </r>
  <r>
    <s v="21-7"/>
    <n v="2019"/>
    <n v="33"/>
    <n v="2176534.63"/>
    <n v="544792"/>
    <n v="0"/>
    <d v="2019-09-22T00:00:00"/>
    <x v="51"/>
    <x v="1"/>
    <x v="2"/>
    <x v="1"/>
    <x v="18"/>
  </r>
  <r>
    <s v="21-18"/>
    <n v="2020"/>
    <n v="47"/>
    <n v="4073.09"/>
    <n v="42"/>
    <n v="0"/>
    <d v="2020-12-27T00:00:00"/>
    <x v="19"/>
    <x v="7"/>
    <x v="1"/>
    <x v="1"/>
    <x v="4"/>
  </r>
  <r>
    <s v="22-10"/>
    <n v="2018"/>
    <n v="18"/>
    <n v="4203.3"/>
    <n v="166"/>
    <n v="0"/>
    <d v="2018-06-03T00:00:00"/>
    <x v="10"/>
    <x v="6"/>
    <x v="0"/>
    <x v="1"/>
    <x v="17"/>
  </r>
  <r>
    <s v="21-6"/>
    <n v="2018"/>
    <n v="7"/>
    <n v="7560.37"/>
    <n v="1291"/>
    <n v="0"/>
    <d v="2018-03-18T00:00:00"/>
    <x v="42"/>
    <x v="11"/>
    <x v="0"/>
    <x v="1"/>
    <x v="15"/>
  </r>
  <r>
    <s v="22-9"/>
    <n v="2019"/>
    <n v="49"/>
    <n v="212671.89"/>
    <n v="42954"/>
    <n v="0"/>
    <d v="2020-01-12T00:00:00"/>
    <x v="11"/>
    <x v="5"/>
    <x v="1"/>
    <x v="0"/>
    <x v="6"/>
  </r>
  <r>
    <s v="25-3"/>
    <n v="2017"/>
    <n v="51"/>
    <n v="0"/>
    <n v="0"/>
    <n v="0"/>
    <d v="2018-01-21T00:00:00"/>
    <x v="7"/>
    <x v="5"/>
    <x v="0"/>
    <x v="0"/>
    <x v="23"/>
  </r>
  <r>
    <s v="22-4"/>
    <n v="2018"/>
    <n v="37"/>
    <n v="0"/>
    <n v="0"/>
    <n v="0"/>
    <d v="2018-10-14T00:00:00"/>
    <x v="38"/>
    <x v="2"/>
    <x v="0"/>
    <x v="1"/>
    <x v="14"/>
  </r>
  <r>
    <s v="28-28"/>
    <n v="2020"/>
    <n v="22"/>
    <n v="32575.18"/>
    <n v="578"/>
    <n v="0"/>
    <d v="2020-07-05T00:00:00"/>
    <x v="27"/>
    <x v="10"/>
    <x v="1"/>
    <x v="1"/>
    <x v="11"/>
  </r>
  <r>
    <s v="21-5"/>
    <n v="2020"/>
    <n v="6"/>
    <n v="874531.31"/>
    <n v="289303"/>
    <n v="0"/>
    <d v="2020-03-15T00:00:00"/>
    <x v="42"/>
    <x v="11"/>
    <x v="1"/>
    <x v="1"/>
    <x v="21"/>
  </r>
  <r>
    <s v="21-3"/>
    <n v="2019"/>
    <n v="15"/>
    <n v="179483.88"/>
    <n v="57366"/>
    <n v="0"/>
    <d v="2019-05-19T00:00:00"/>
    <x v="15"/>
    <x v="6"/>
    <x v="2"/>
    <x v="1"/>
    <x v="5"/>
  </r>
  <r>
    <s v="21-8"/>
    <n v="2018"/>
    <n v="29"/>
    <n v="2502389.73"/>
    <n v="674445"/>
    <n v="0"/>
    <d v="2018-08-19T00:00:00"/>
    <x v="14"/>
    <x v="8"/>
    <x v="0"/>
    <x v="1"/>
    <x v="9"/>
  </r>
  <r>
    <s v="21-2"/>
    <n v="2020"/>
    <n v="20"/>
    <n v="8205.81"/>
    <n v="356"/>
    <n v="0"/>
    <d v="2020-06-21T00:00:00"/>
    <x v="31"/>
    <x v="4"/>
    <x v="1"/>
    <x v="1"/>
    <x v="8"/>
  </r>
  <r>
    <s v="21-2"/>
    <n v="2017"/>
    <n v="49"/>
    <n v="8358.01"/>
    <n v="694"/>
    <n v="0"/>
    <d v="2018-01-07T00:00:00"/>
    <x v="6"/>
    <x v="5"/>
    <x v="0"/>
    <x v="0"/>
    <x v="8"/>
  </r>
  <r>
    <s v="22-10"/>
    <n v="2020"/>
    <n v="2"/>
    <n v="3441.84"/>
    <n v="102"/>
    <n v="0"/>
    <d v="2020-02-16T00:00:00"/>
    <x v="0"/>
    <x v="0"/>
    <x v="1"/>
    <x v="0"/>
    <x v="17"/>
  </r>
  <r>
    <s v="22-10"/>
    <n v="2020"/>
    <n v="18"/>
    <n v="5268.16"/>
    <n v="196"/>
    <n v="0"/>
    <d v="2020-06-07T00:00:00"/>
    <x v="8"/>
    <x v="4"/>
    <x v="1"/>
    <x v="1"/>
    <x v="17"/>
  </r>
  <r>
    <s v="22-4"/>
    <n v="2019"/>
    <n v="48"/>
    <n v="0"/>
    <n v="0"/>
    <n v="0"/>
    <d v="2020-01-05T00:00:00"/>
    <x v="6"/>
    <x v="5"/>
    <x v="1"/>
    <x v="0"/>
    <x v="14"/>
  </r>
  <r>
    <s v="21-18"/>
    <n v="2018"/>
    <n v="16"/>
    <n v="1231.8399999999999"/>
    <n v="4"/>
    <n v="0"/>
    <d v="2018-05-20T00:00:00"/>
    <x v="15"/>
    <x v="6"/>
    <x v="0"/>
    <x v="1"/>
    <x v="4"/>
  </r>
  <r>
    <s v="21-7"/>
    <n v="2018"/>
    <n v="27"/>
    <n v="2286640.58"/>
    <n v="546012"/>
    <n v="0"/>
    <d v="2018-08-05T00:00:00"/>
    <x v="44"/>
    <x v="10"/>
    <x v="0"/>
    <x v="1"/>
    <x v="18"/>
  </r>
  <r>
    <s v="21-3"/>
    <n v="2018"/>
    <n v="27"/>
    <n v="157781.67000000001"/>
    <n v="28142"/>
    <n v="0"/>
    <d v="2018-08-05T00:00:00"/>
    <x v="44"/>
    <x v="10"/>
    <x v="0"/>
    <x v="1"/>
    <x v="5"/>
  </r>
  <r>
    <s v="21-8"/>
    <n v="2020"/>
    <n v="5"/>
    <n v="3183943.92"/>
    <n v="963926"/>
    <n v="0"/>
    <d v="2020-03-08T00:00:00"/>
    <x v="41"/>
    <x v="11"/>
    <x v="1"/>
    <x v="1"/>
    <x v="9"/>
  </r>
  <r>
    <s v="21-1"/>
    <n v="2020"/>
    <n v="40"/>
    <n v="2139344.5"/>
    <n v="164170"/>
    <n v="0"/>
    <d v="2020-11-08T00:00:00"/>
    <x v="18"/>
    <x v="9"/>
    <x v="1"/>
    <x v="1"/>
    <x v="1"/>
  </r>
  <r>
    <s v="21-2"/>
    <n v="2019"/>
    <n v="19"/>
    <n v="49648.51"/>
    <n v="3227"/>
    <n v="0"/>
    <d v="2019-06-16T00:00:00"/>
    <x v="32"/>
    <x v="4"/>
    <x v="2"/>
    <x v="1"/>
    <x v="8"/>
  </r>
  <r>
    <s v="22-10"/>
    <n v="2019"/>
    <n v="8"/>
    <n v="5504.74"/>
    <n v="177"/>
    <n v="0"/>
    <d v="2019-03-31T00:00:00"/>
    <x v="30"/>
    <x v="11"/>
    <x v="2"/>
    <x v="1"/>
    <x v="17"/>
  </r>
  <r>
    <s v="21-6"/>
    <n v="2019"/>
    <n v="30"/>
    <n v="4267.04"/>
    <n v="769"/>
    <n v="0"/>
    <d v="2019-09-01T00:00:00"/>
    <x v="49"/>
    <x v="8"/>
    <x v="2"/>
    <x v="1"/>
    <x v="15"/>
  </r>
  <r>
    <s v="30-27"/>
    <n v="2020"/>
    <n v="5"/>
    <n v="0"/>
    <n v="0"/>
    <n v="0"/>
    <d v="2020-03-08T00:00:00"/>
    <x v="41"/>
    <x v="11"/>
    <x v="1"/>
    <x v="1"/>
    <x v="25"/>
  </r>
  <r>
    <s v="25-1"/>
    <n v="2019"/>
    <n v="33"/>
    <n v="0"/>
    <n v="0"/>
    <n v="0"/>
    <d v="2019-09-22T00:00:00"/>
    <x v="51"/>
    <x v="1"/>
    <x v="2"/>
    <x v="1"/>
    <x v="2"/>
  </r>
  <r>
    <s v="22-14"/>
    <n v="2018"/>
    <n v="8"/>
    <n v="0"/>
    <n v="0"/>
    <n v="0"/>
    <d v="2018-03-25T00:00:00"/>
    <x v="25"/>
    <x v="11"/>
    <x v="0"/>
    <x v="1"/>
    <x v="16"/>
  </r>
  <r>
    <s v="22-4"/>
    <n v="2017"/>
    <n v="52"/>
    <n v="30343.49"/>
    <n v="38"/>
    <n v="0"/>
    <d v="2018-01-28T00:00:00"/>
    <x v="23"/>
    <x v="5"/>
    <x v="0"/>
    <x v="0"/>
    <x v="14"/>
  </r>
  <r>
    <s v="21-13"/>
    <n v="2018"/>
    <n v="22"/>
    <n v="0"/>
    <n v="0"/>
    <n v="0"/>
    <d v="2018-07-01T00:00:00"/>
    <x v="5"/>
    <x v="4"/>
    <x v="0"/>
    <x v="1"/>
    <x v="7"/>
  </r>
  <r>
    <s v="28-26"/>
    <n v="2020"/>
    <n v="50"/>
    <n v="0"/>
    <n v="0"/>
    <n v="50"/>
    <d v="2021-01-17T00:00:00"/>
    <x v="7"/>
    <x v="5"/>
    <x v="3"/>
    <x v="0"/>
    <x v="20"/>
  </r>
  <r>
    <s v="27-31"/>
    <n v="2019"/>
    <n v="46"/>
    <n v="0"/>
    <n v="0"/>
    <n v="0"/>
    <d v="2019-12-22T00:00:00"/>
    <x v="12"/>
    <x v="7"/>
    <x v="2"/>
    <x v="1"/>
    <x v="13"/>
  </r>
  <r>
    <s v="21-8"/>
    <n v="2019"/>
    <n v="50"/>
    <n v="1841257.35"/>
    <n v="613747"/>
    <n v="0"/>
    <d v="2020-01-19T00:00:00"/>
    <x v="7"/>
    <x v="5"/>
    <x v="1"/>
    <x v="0"/>
    <x v="9"/>
  </r>
  <r>
    <s v="21-5"/>
    <n v="2019"/>
    <n v="22"/>
    <n v="800907.37"/>
    <n v="262114"/>
    <n v="0"/>
    <d v="2019-07-07T00:00:00"/>
    <x v="27"/>
    <x v="10"/>
    <x v="2"/>
    <x v="1"/>
    <x v="21"/>
  </r>
  <r>
    <s v="21-6"/>
    <n v="2020"/>
    <n v="35"/>
    <n v="105378.75"/>
    <n v="22163"/>
    <n v="0"/>
    <d v="2020-10-04T00:00:00"/>
    <x v="2"/>
    <x v="2"/>
    <x v="1"/>
    <x v="1"/>
    <x v="15"/>
  </r>
  <r>
    <s v="21-1"/>
    <n v="2019"/>
    <n v="52"/>
    <n v="1323620.99"/>
    <n v="122450"/>
    <n v="0"/>
    <d v="2020-02-02T00:00:00"/>
    <x v="28"/>
    <x v="5"/>
    <x v="1"/>
    <x v="0"/>
    <x v="1"/>
  </r>
  <r>
    <s v="21-6"/>
    <n v="2020"/>
    <n v="30"/>
    <n v="71262.73"/>
    <n v="23081"/>
    <n v="0"/>
    <d v="2020-08-30T00:00:00"/>
    <x v="49"/>
    <x v="8"/>
    <x v="1"/>
    <x v="1"/>
    <x v="15"/>
  </r>
  <r>
    <s v="21-13"/>
    <n v="2018"/>
    <n v="26"/>
    <n v="0"/>
    <n v="0"/>
    <n v="0"/>
    <d v="2018-07-29T00:00:00"/>
    <x v="17"/>
    <x v="10"/>
    <x v="0"/>
    <x v="1"/>
    <x v="7"/>
  </r>
  <r>
    <s v="22-10"/>
    <n v="2020"/>
    <n v="39"/>
    <n v="4252.24"/>
    <n v="138"/>
    <n v="0"/>
    <d v="2020-11-01T00:00:00"/>
    <x v="4"/>
    <x v="2"/>
    <x v="1"/>
    <x v="1"/>
    <x v="17"/>
  </r>
  <r>
    <s v="22-10"/>
    <n v="2020"/>
    <n v="35"/>
    <n v="6327.56"/>
    <n v="212"/>
    <n v="0"/>
    <d v="2020-10-04T00:00:00"/>
    <x v="2"/>
    <x v="2"/>
    <x v="1"/>
    <x v="1"/>
    <x v="17"/>
  </r>
  <r>
    <s v="22-10"/>
    <n v="2018"/>
    <n v="43"/>
    <n v="5562.52"/>
    <n v="220"/>
    <n v="0"/>
    <d v="2018-11-25T00:00:00"/>
    <x v="45"/>
    <x v="9"/>
    <x v="0"/>
    <x v="1"/>
    <x v="17"/>
  </r>
  <r>
    <s v="22-10"/>
    <n v="2019"/>
    <n v="20"/>
    <n v="2405.9699999999998"/>
    <n v="66"/>
    <n v="0"/>
    <d v="2019-06-23T00:00:00"/>
    <x v="31"/>
    <x v="4"/>
    <x v="2"/>
    <x v="1"/>
    <x v="17"/>
  </r>
  <r>
    <s v="28-28"/>
    <n v="2019"/>
    <n v="26"/>
    <n v="2976.4"/>
    <n v="40"/>
    <n v="0"/>
    <d v="2019-08-04T00:00:00"/>
    <x v="44"/>
    <x v="10"/>
    <x v="2"/>
    <x v="1"/>
    <x v="11"/>
  </r>
  <r>
    <s v="28-5"/>
    <n v="2018"/>
    <n v="9"/>
    <n v="0"/>
    <n v="0"/>
    <n v="0"/>
    <d v="2018-04-01T00:00:00"/>
    <x v="30"/>
    <x v="11"/>
    <x v="0"/>
    <x v="1"/>
    <x v="27"/>
  </r>
  <r>
    <s v="21-5"/>
    <n v="2018"/>
    <n v="8"/>
    <n v="805495.25"/>
    <n v="261757"/>
    <n v="0"/>
    <d v="2018-03-25T00:00:00"/>
    <x v="25"/>
    <x v="11"/>
    <x v="0"/>
    <x v="1"/>
    <x v="21"/>
  </r>
  <r>
    <s v="21-8"/>
    <n v="2018"/>
    <n v="18"/>
    <n v="3752573.49"/>
    <n v="948752"/>
    <n v="0"/>
    <d v="2018-06-03T00:00:00"/>
    <x v="10"/>
    <x v="6"/>
    <x v="0"/>
    <x v="1"/>
    <x v="9"/>
  </r>
  <r>
    <s v="21-17"/>
    <n v="2020"/>
    <n v="46"/>
    <n v="3372.2"/>
    <n v="414"/>
    <n v="0"/>
    <d v="2020-12-20T00:00:00"/>
    <x v="12"/>
    <x v="7"/>
    <x v="1"/>
    <x v="1"/>
    <x v="24"/>
  </r>
  <r>
    <s v="22-12"/>
    <n v="2019"/>
    <n v="2"/>
    <n v="42806.41"/>
    <n v="4314"/>
    <n v="0"/>
    <d v="2019-02-17T00:00:00"/>
    <x v="0"/>
    <x v="0"/>
    <x v="2"/>
    <x v="0"/>
    <x v="3"/>
  </r>
  <r>
    <s v="22-12"/>
    <n v="2017"/>
    <n v="51"/>
    <n v="54112.08"/>
    <n v="5038"/>
    <n v="0"/>
    <d v="2018-01-21T00:00:00"/>
    <x v="7"/>
    <x v="5"/>
    <x v="0"/>
    <x v="0"/>
    <x v="3"/>
  </r>
  <r>
    <s v="21-6"/>
    <n v="2017"/>
    <n v="51"/>
    <n v="8278.9699999999993"/>
    <n v="1499"/>
    <n v="0"/>
    <d v="2018-01-21T00:00:00"/>
    <x v="7"/>
    <x v="5"/>
    <x v="0"/>
    <x v="0"/>
    <x v="15"/>
  </r>
  <r>
    <s v="21-15"/>
    <n v="2018"/>
    <n v="29"/>
    <n v="7212.81"/>
    <n v="117"/>
    <n v="0"/>
    <d v="2018-08-19T00:00:00"/>
    <x v="14"/>
    <x v="8"/>
    <x v="0"/>
    <x v="1"/>
    <x v="19"/>
  </r>
  <r>
    <s v="21-15"/>
    <n v="2018"/>
    <n v="1"/>
    <n v="6127.69"/>
    <n v="106"/>
    <n v="0"/>
    <d v="2018-02-04T00:00:00"/>
    <x v="28"/>
    <x v="5"/>
    <x v="0"/>
    <x v="0"/>
    <x v="19"/>
  </r>
  <r>
    <s v="22-9"/>
    <n v="2020"/>
    <n v="46"/>
    <n v="304719.71999999997"/>
    <n v="59215"/>
    <n v="0"/>
    <d v="2020-12-20T00:00:00"/>
    <x v="12"/>
    <x v="7"/>
    <x v="1"/>
    <x v="1"/>
    <x v="6"/>
  </r>
  <r>
    <s v="22-9"/>
    <n v="2019"/>
    <n v="4"/>
    <n v="58334.96"/>
    <n v="7765"/>
    <n v="0"/>
    <d v="2019-03-03T00:00:00"/>
    <x v="36"/>
    <x v="0"/>
    <x v="2"/>
    <x v="1"/>
    <x v="6"/>
  </r>
  <r>
    <s v="25-1"/>
    <n v="2019"/>
    <n v="45"/>
    <n v="0"/>
    <n v="0"/>
    <n v="0"/>
    <d v="2019-12-15T00:00:00"/>
    <x v="33"/>
    <x v="7"/>
    <x v="2"/>
    <x v="1"/>
    <x v="2"/>
  </r>
  <r>
    <s v="28-28"/>
    <n v="2018"/>
    <n v="26"/>
    <n v="1418.95"/>
    <n v="38"/>
    <n v="0"/>
    <d v="2018-07-29T00:00:00"/>
    <x v="17"/>
    <x v="10"/>
    <x v="0"/>
    <x v="1"/>
    <x v="11"/>
  </r>
  <r>
    <s v="28-28"/>
    <n v="2018"/>
    <n v="6"/>
    <n v="549.41"/>
    <n v="10"/>
    <n v="0"/>
    <d v="2018-03-11T00:00:00"/>
    <x v="41"/>
    <x v="11"/>
    <x v="0"/>
    <x v="1"/>
    <x v="11"/>
  </r>
  <r>
    <s v="27-31"/>
    <n v="2019"/>
    <n v="24"/>
    <n v="-15.06"/>
    <n v="-1"/>
    <n v="0"/>
    <d v="2019-07-21T00:00:00"/>
    <x v="37"/>
    <x v="10"/>
    <x v="2"/>
    <x v="1"/>
    <x v="13"/>
  </r>
  <r>
    <s v="27-31"/>
    <n v="2018"/>
    <n v="15"/>
    <n v="308650.12"/>
    <n v="17126"/>
    <n v="0"/>
    <d v="2018-05-13T00:00:00"/>
    <x v="29"/>
    <x v="6"/>
    <x v="0"/>
    <x v="1"/>
    <x v="13"/>
  </r>
  <r>
    <s v="27-31"/>
    <n v="2018"/>
    <n v="3"/>
    <n v="302062.03999999998"/>
    <n v="16996"/>
    <n v="0"/>
    <d v="2018-02-18T00:00:00"/>
    <x v="0"/>
    <x v="0"/>
    <x v="0"/>
    <x v="0"/>
    <x v="13"/>
  </r>
  <r>
    <s v="21-20"/>
    <n v="2019"/>
    <n v="14"/>
    <n v="16405043.9"/>
    <n v="2043252"/>
    <n v="0"/>
    <d v="2019-05-12T00:00:00"/>
    <x v="29"/>
    <x v="6"/>
    <x v="2"/>
    <x v="1"/>
    <x v="0"/>
  </r>
  <r>
    <s v="21-8"/>
    <n v="2019"/>
    <n v="25"/>
    <n v="2953441.85"/>
    <n v="818959"/>
    <n v="0"/>
    <d v="2019-07-28T00:00:00"/>
    <x v="17"/>
    <x v="10"/>
    <x v="2"/>
    <x v="1"/>
    <x v="9"/>
  </r>
  <r>
    <s v="21-3"/>
    <n v="2018"/>
    <n v="36"/>
    <n v="142248.51999999999"/>
    <n v="35700"/>
    <n v="0"/>
    <d v="2018-10-07T00:00:00"/>
    <x v="2"/>
    <x v="2"/>
    <x v="0"/>
    <x v="1"/>
    <x v="5"/>
  </r>
  <r>
    <s v="21-4"/>
    <n v="2019"/>
    <n v="51"/>
    <n v="27549.11"/>
    <n v="4351"/>
    <n v="0"/>
    <d v="2020-01-26T00:00:00"/>
    <x v="23"/>
    <x v="5"/>
    <x v="1"/>
    <x v="0"/>
    <x v="10"/>
  </r>
  <r>
    <s v="21-18"/>
    <n v="2020"/>
    <n v="7"/>
    <n v="30286.04"/>
    <n v="311"/>
    <n v="0"/>
    <d v="2020-03-22T00:00:00"/>
    <x v="25"/>
    <x v="11"/>
    <x v="1"/>
    <x v="1"/>
    <x v="4"/>
  </r>
  <r>
    <s v="25-3"/>
    <n v="2020"/>
    <n v="19"/>
    <n v="59.22"/>
    <n v="21"/>
    <n v="0"/>
    <d v="2020-06-14T00:00:00"/>
    <x v="32"/>
    <x v="4"/>
    <x v="1"/>
    <x v="1"/>
    <x v="23"/>
  </r>
  <r>
    <s v="22-4"/>
    <n v="2019"/>
    <n v="19"/>
    <n v="16098.18"/>
    <n v="16"/>
    <n v="0"/>
    <d v="2019-06-16T00:00:00"/>
    <x v="32"/>
    <x v="4"/>
    <x v="2"/>
    <x v="1"/>
    <x v="14"/>
  </r>
  <r>
    <s v="25-1"/>
    <n v="2018"/>
    <n v="36"/>
    <n v="749.9"/>
    <n v="10"/>
    <n v="0"/>
    <d v="2018-10-07T00:00:00"/>
    <x v="2"/>
    <x v="2"/>
    <x v="0"/>
    <x v="1"/>
    <x v="2"/>
  </r>
  <r>
    <s v="22-4"/>
    <n v="2018"/>
    <n v="40"/>
    <n v="1139.78"/>
    <n v="1"/>
    <n v="0"/>
    <d v="2018-11-04T00:00:00"/>
    <x v="4"/>
    <x v="2"/>
    <x v="0"/>
    <x v="1"/>
    <x v="14"/>
  </r>
  <r>
    <s v="28-28"/>
    <n v="2020"/>
    <n v="17"/>
    <n v="9958.58"/>
    <n v="148"/>
    <n v="0"/>
    <d v="2020-05-31T00:00:00"/>
    <x v="10"/>
    <x v="6"/>
    <x v="1"/>
    <x v="1"/>
    <x v="11"/>
  </r>
  <r>
    <s v="21-17"/>
    <n v="2018"/>
    <n v="7"/>
    <n v="800"/>
    <n v="4"/>
    <n v="0"/>
    <d v="2018-03-18T00:00:00"/>
    <x v="42"/>
    <x v="11"/>
    <x v="0"/>
    <x v="1"/>
    <x v="24"/>
  </r>
  <r>
    <s v="21-20"/>
    <n v="2020"/>
    <n v="52"/>
    <n v="14665312.529999999"/>
    <n v="1179219"/>
    <n v="7058701"/>
    <d v="2021-01-31T00:00:00"/>
    <x v="28"/>
    <x v="5"/>
    <x v="3"/>
    <x v="0"/>
    <x v="0"/>
  </r>
  <r>
    <s v="21-20"/>
    <n v="2020"/>
    <n v="4"/>
    <n v="10097314.220000001"/>
    <n v="1406739"/>
    <n v="0"/>
    <d v="2020-03-01T00:00:00"/>
    <x v="36"/>
    <x v="0"/>
    <x v="1"/>
    <x v="1"/>
    <x v="0"/>
  </r>
  <r>
    <s v="21-5"/>
    <n v="2019"/>
    <n v="12"/>
    <n v="825680.72"/>
    <n v="281167"/>
    <n v="0"/>
    <d v="2019-04-28T00:00:00"/>
    <x v="39"/>
    <x v="3"/>
    <x v="2"/>
    <x v="1"/>
    <x v="21"/>
  </r>
  <r>
    <s v="21-8"/>
    <n v="2019"/>
    <n v="45"/>
    <n v="1778249.73"/>
    <n v="601064"/>
    <n v="0"/>
    <d v="2019-12-15T00:00:00"/>
    <x v="33"/>
    <x v="7"/>
    <x v="2"/>
    <x v="1"/>
    <x v="9"/>
  </r>
  <r>
    <s v="21-18"/>
    <n v="2020"/>
    <n v="18"/>
    <n v="257463.56"/>
    <n v="2664"/>
    <n v="0"/>
    <d v="2020-06-07T00:00:00"/>
    <x v="8"/>
    <x v="4"/>
    <x v="1"/>
    <x v="1"/>
    <x v="4"/>
  </r>
  <r>
    <s v="21-18"/>
    <n v="2020"/>
    <n v="12"/>
    <n v="111892.62"/>
    <n v="1154"/>
    <n v="0"/>
    <d v="2020-04-26T00:00:00"/>
    <x v="39"/>
    <x v="3"/>
    <x v="1"/>
    <x v="1"/>
    <x v="4"/>
  </r>
  <r>
    <s v="21-1"/>
    <n v="2020"/>
    <n v="20"/>
    <n v="2135844.23"/>
    <n v="188348"/>
    <n v="0"/>
    <d v="2020-06-21T00:00:00"/>
    <x v="31"/>
    <x v="4"/>
    <x v="1"/>
    <x v="1"/>
    <x v="1"/>
  </r>
  <r>
    <s v="21-2"/>
    <n v="2018"/>
    <n v="32"/>
    <n v="30724.2"/>
    <n v="4017"/>
    <n v="0"/>
    <d v="2018-09-09T00:00:00"/>
    <x v="9"/>
    <x v="1"/>
    <x v="0"/>
    <x v="1"/>
    <x v="8"/>
  </r>
  <r>
    <s v="22-10"/>
    <n v="2020"/>
    <n v="26"/>
    <n v="5974.22"/>
    <n v="213"/>
    <n v="0"/>
    <d v="2020-08-02T00:00:00"/>
    <x v="44"/>
    <x v="10"/>
    <x v="1"/>
    <x v="1"/>
    <x v="17"/>
  </r>
  <r>
    <s v="21-15"/>
    <n v="2018"/>
    <n v="47"/>
    <n v="6597.68"/>
    <n v="90"/>
    <n v="0"/>
    <d v="2018-12-23T00:00:00"/>
    <x v="12"/>
    <x v="7"/>
    <x v="0"/>
    <x v="1"/>
    <x v="19"/>
  </r>
  <r>
    <s v="21-15"/>
    <n v="2019"/>
    <n v="38"/>
    <n v="6322.79"/>
    <n v="89"/>
    <n v="0"/>
    <d v="2019-10-27T00:00:00"/>
    <x v="26"/>
    <x v="2"/>
    <x v="2"/>
    <x v="1"/>
    <x v="19"/>
  </r>
  <r>
    <s v="22-9"/>
    <n v="2018"/>
    <n v="11"/>
    <n v="23869"/>
    <n v="4048"/>
    <n v="0"/>
    <d v="2018-04-15T00:00:00"/>
    <x v="24"/>
    <x v="3"/>
    <x v="0"/>
    <x v="1"/>
    <x v="6"/>
  </r>
  <r>
    <s v="28-23"/>
    <n v="2020"/>
    <n v="33"/>
    <n v="109866.16"/>
    <n v="14072"/>
    <n v="0"/>
    <d v="2020-09-20T00:00:00"/>
    <x v="51"/>
    <x v="1"/>
    <x v="1"/>
    <x v="1"/>
    <x v="22"/>
  </r>
  <r>
    <s v="25-1"/>
    <n v="2018"/>
    <n v="14"/>
    <n v="1424.81"/>
    <n v="19"/>
    <n v="0"/>
    <d v="2018-05-06T00:00:00"/>
    <x v="13"/>
    <x v="3"/>
    <x v="0"/>
    <x v="1"/>
    <x v="2"/>
  </r>
  <r>
    <s v="28-9"/>
    <n v="2020"/>
    <n v="51"/>
    <n v="142.32"/>
    <n v="3"/>
    <n v="0"/>
    <d v="2021-01-24T00:00:00"/>
    <x v="23"/>
    <x v="5"/>
    <x v="3"/>
    <x v="0"/>
    <x v="16"/>
  </r>
  <r>
    <s v="21-7"/>
    <n v="2019"/>
    <n v="42"/>
    <n v="1445413.67"/>
    <n v="370165"/>
    <n v="0"/>
    <d v="2019-11-24T00:00:00"/>
    <x v="45"/>
    <x v="9"/>
    <x v="2"/>
    <x v="1"/>
    <x v="18"/>
  </r>
  <r>
    <s v="21-3"/>
    <n v="2018"/>
    <n v="37"/>
    <n v="149428.07999999999"/>
    <n v="36327"/>
    <n v="0"/>
    <d v="2018-10-14T00:00:00"/>
    <x v="38"/>
    <x v="2"/>
    <x v="0"/>
    <x v="1"/>
    <x v="5"/>
  </r>
  <r>
    <s v="21-5"/>
    <n v="2019"/>
    <n v="38"/>
    <n v="845701.25"/>
    <n v="276878"/>
    <n v="0"/>
    <d v="2019-10-27T00:00:00"/>
    <x v="26"/>
    <x v="2"/>
    <x v="2"/>
    <x v="1"/>
    <x v="21"/>
  </r>
  <r>
    <s v="21-7"/>
    <n v="2019"/>
    <n v="45"/>
    <n v="1036543.02"/>
    <n v="255411"/>
    <n v="0"/>
    <d v="2019-12-15T00:00:00"/>
    <x v="33"/>
    <x v="7"/>
    <x v="2"/>
    <x v="1"/>
    <x v="18"/>
  </r>
  <r>
    <s v="21-13"/>
    <n v="2018"/>
    <n v="43"/>
    <n v="0"/>
    <n v="0"/>
    <n v="0"/>
    <d v="2018-11-25T00:00:00"/>
    <x v="45"/>
    <x v="9"/>
    <x v="0"/>
    <x v="1"/>
    <x v="7"/>
  </r>
  <r>
    <s v="27-31"/>
    <n v="2020"/>
    <n v="37"/>
    <n v="0"/>
    <n v="0"/>
    <n v="0"/>
    <d v="2020-10-18T00:00:00"/>
    <x v="40"/>
    <x v="2"/>
    <x v="1"/>
    <x v="1"/>
    <x v="13"/>
  </r>
  <r>
    <s v="21-1"/>
    <n v="2018"/>
    <n v="37"/>
    <n v="1440638.92"/>
    <n v="118904"/>
    <n v="0"/>
    <d v="2018-10-14T00:00:00"/>
    <x v="38"/>
    <x v="2"/>
    <x v="0"/>
    <x v="1"/>
    <x v="1"/>
  </r>
  <r>
    <s v="21-4"/>
    <n v="2018"/>
    <n v="17"/>
    <n v="16439.87"/>
    <n v="5340"/>
    <n v="0"/>
    <d v="2018-05-27T00:00:00"/>
    <x v="48"/>
    <x v="6"/>
    <x v="0"/>
    <x v="1"/>
    <x v="10"/>
  </r>
  <r>
    <s v="21-90"/>
    <n v="2019"/>
    <n v="7"/>
    <n v="572.86"/>
    <n v="7"/>
    <n v="0"/>
    <d v="2019-03-24T00:00:00"/>
    <x v="25"/>
    <x v="11"/>
    <x v="2"/>
    <x v="1"/>
    <x v="12"/>
  </r>
  <r>
    <s v="22-12"/>
    <n v="2020"/>
    <n v="12"/>
    <n v="22528.21"/>
    <n v="1700"/>
    <n v="0"/>
    <d v="2020-04-26T00:00:00"/>
    <x v="39"/>
    <x v="3"/>
    <x v="1"/>
    <x v="1"/>
    <x v="3"/>
  </r>
  <r>
    <s v="22-10"/>
    <n v="2020"/>
    <n v="3"/>
    <n v="2317.2199999999998"/>
    <n v="79"/>
    <n v="0"/>
    <d v="2020-02-23T00:00:00"/>
    <x v="34"/>
    <x v="0"/>
    <x v="1"/>
    <x v="1"/>
    <x v="17"/>
  </r>
  <r>
    <s v="21-15"/>
    <n v="2019"/>
    <n v="42"/>
    <n v="7487.06"/>
    <n v="107"/>
    <n v="0"/>
    <d v="2019-11-24T00:00:00"/>
    <x v="45"/>
    <x v="9"/>
    <x v="2"/>
    <x v="1"/>
    <x v="19"/>
  </r>
  <r>
    <s v="21-15"/>
    <n v="2019"/>
    <n v="28"/>
    <n v="7505.16"/>
    <n v="104"/>
    <n v="0"/>
    <d v="2019-08-18T00:00:00"/>
    <x v="14"/>
    <x v="8"/>
    <x v="2"/>
    <x v="1"/>
    <x v="19"/>
  </r>
  <r>
    <s v="25-3"/>
    <n v="2018"/>
    <n v="10"/>
    <n v="0"/>
    <n v="0"/>
    <n v="0"/>
    <d v="2018-04-08T00:00:00"/>
    <x v="3"/>
    <x v="3"/>
    <x v="0"/>
    <x v="1"/>
    <x v="23"/>
  </r>
  <r>
    <s v="21-18"/>
    <n v="2019"/>
    <n v="26"/>
    <n v="0"/>
    <n v="0"/>
    <n v="0"/>
    <d v="2019-08-04T00:00:00"/>
    <x v="44"/>
    <x v="10"/>
    <x v="2"/>
    <x v="1"/>
    <x v="4"/>
  </r>
  <r>
    <s v="21-80"/>
    <n v="2020"/>
    <n v="24"/>
    <n v="0"/>
    <n v="0"/>
    <n v="0"/>
    <d v="2020-07-19T00:00:00"/>
    <x v="37"/>
    <x v="10"/>
    <x v="1"/>
    <x v="1"/>
    <x v="16"/>
  </r>
  <r>
    <s v="21-3"/>
    <n v="2020"/>
    <n v="49"/>
    <n v="345300.77"/>
    <n v="69570"/>
    <n v="0"/>
    <d v="2021-01-10T00:00:00"/>
    <x v="11"/>
    <x v="5"/>
    <x v="3"/>
    <x v="0"/>
    <x v="5"/>
  </r>
  <r>
    <s v="21-8"/>
    <n v="2017"/>
    <n v="51"/>
    <n v="1801168.89"/>
    <n v="609846"/>
    <n v="0"/>
    <d v="2018-01-21T00:00:00"/>
    <x v="7"/>
    <x v="5"/>
    <x v="0"/>
    <x v="0"/>
    <x v="9"/>
  </r>
  <r>
    <s v="22-12"/>
    <n v="2018"/>
    <n v="31"/>
    <n v="55791.67"/>
    <n v="5368"/>
    <n v="0"/>
    <d v="2018-09-02T00:00:00"/>
    <x v="49"/>
    <x v="8"/>
    <x v="0"/>
    <x v="1"/>
    <x v="3"/>
  </r>
  <r>
    <s v="22-12"/>
    <n v="2020"/>
    <n v="4"/>
    <n v="39707.85"/>
    <n v="3325"/>
    <n v="0"/>
    <d v="2020-03-01T00:00:00"/>
    <x v="36"/>
    <x v="0"/>
    <x v="1"/>
    <x v="1"/>
    <x v="3"/>
  </r>
  <r>
    <s v="22-4"/>
    <n v="2019"/>
    <n v="20"/>
    <n v="0"/>
    <n v="0"/>
    <n v="0"/>
    <d v="2019-06-23T00:00:00"/>
    <x v="31"/>
    <x v="4"/>
    <x v="2"/>
    <x v="1"/>
    <x v="14"/>
  </r>
  <r>
    <s v="28-26"/>
    <n v="2020"/>
    <n v="12"/>
    <n v="563.70000000000005"/>
    <n v="17"/>
    <n v="0"/>
    <d v="2020-04-26T00:00:00"/>
    <x v="39"/>
    <x v="3"/>
    <x v="1"/>
    <x v="1"/>
    <x v="20"/>
  </r>
  <r>
    <s v="21-15"/>
    <n v="2021"/>
    <n v="2"/>
    <n v="8082.32"/>
    <n v="113"/>
    <n v="435"/>
    <d v="2021-02-14T00:00:00"/>
    <x v="0"/>
    <x v="0"/>
    <x v="3"/>
    <x v="0"/>
    <x v="19"/>
  </r>
  <r>
    <s v="21-7"/>
    <n v="2021"/>
    <n v="1"/>
    <n v="1299345.55"/>
    <n v="243329"/>
    <n v="3450920"/>
    <d v="2021-02-07T00:00:00"/>
    <x v="21"/>
    <x v="0"/>
    <x v="3"/>
    <x v="0"/>
    <x v="18"/>
  </r>
  <r>
    <s v="27-31"/>
    <n v="2018"/>
    <n v="1"/>
    <n v="290619.33"/>
    <n v="16332"/>
    <n v="0"/>
    <d v="2018-02-04T00:00:00"/>
    <x v="28"/>
    <x v="5"/>
    <x v="0"/>
    <x v="0"/>
    <x v="13"/>
  </r>
  <r>
    <s v="28-9"/>
    <n v="2020"/>
    <n v="49"/>
    <n v="189.76"/>
    <n v="4"/>
    <n v="0"/>
    <d v="2021-01-10T00:00:00"/>
    <x v="11"/>
    <x v="5"/>
    <x v="3"/>
    <x v="0"/>
    <x v="16"/>
  </r>
  <r>
    <s v="21-20"/>
    <n v="2019"/>
    <n v="15"/>
    <n v="19319208.129999999"/>
    <n v="2428991"/>
    <n v="0"/>
    <d v="2019-05-19T00:00:00"/>
    <x v="15"/>
    <x v="6"/>
    <x v="2"/>
    <x v="1"/>
    <x v="0"/>
  </r>
  <r>
    <s v="21-6"/>
    <n v="2020"/>
    <n v="38"/>
    <n v="223612.71"/>
    <n v="50117"/>
    <n v="0"/>
    <d v="2020-10-25T00:00:00"/>
    <x v="26"/>
    <x v="2"/>
    <x v="1"/>
    <x v="1"/>
    <x v="15"/>
  </r>
  <r>
    <s v="22-10"/>
    <n v="2018"/>
    <n v="31"/>
    <n v="1971.33"/>
    <n v="68"/>
    <n v="0"/>
    <d v="2018-09-02T00:00:00"/>
    <x v="49"/>
    <x v="8"/>
    <x v="0"/>
    <x v="1"/>
    <x v="17"/>
  </r>
  <r>
    <s v="22-10"/>
    <n v="2018"/>
    <n v="12"/>
    <n v="9958.17"/>
    <n v="366"/>
    <n v="0"/>
    <d v="2018-04-22T00:00:00"/>
    <x v="35"/>
    <x v="3"/>
    <x v="0"/>
    <x v="1"/>
    <x v="17"/>
  </r>
  <r>
    <s v="21-15"/>
    <n v="2018"/>
    <n v="18"/>
    <n v="12619.42"/>
    <n v="201"/>
    <n v="0"/>
    <d v="2018-06-03T00:00:00"/>
    <x v="10"/>
    <x v="6"/>
    <x v="0"/>
    <x v="1"/>
    <x v="19"/>
  </r>
  <r>
    <s v="22-9"/>
    <n v="2020"/>
    <n v="14"/>
    <n v="309700.38"/>
    <n v="63309"/>
    <n v="0"/>
    <d v="2020-05-10T00:00:00"/>
    <x v="29"/>
    <x v="6"/>
    <x v="1"/>
    <x v="1"/>
    <x v="6"/>
  </r>
  <r>
    <s v="28-26"/>
    <n v="2019"/>
    <n v="33"/>
    <n v="38008.239999999998"/>
    <n v="501"/>
    <n v="0"/>
    <d v="2019-09-22T00:00:00"/>
    <x v="51"/>
    <x v="1"/>
    <x v="2"/>
    <x v="1"/>
    <x v="20"/>
  </r>
  <r>
    <s v="21-3"/>
    <n v="2018"/>
    <n v="39"/>
    <n v="183523.76"/>
    <n v="42567"/>
    <n v="0"/>
    <d v="2018-10-28T00:00:00"/>
    <x v="26"/>
    <x v="2"/>
    <x v="0"/>
    <x v="1"/>
    <x v="5"/>
  </r>
  <r>
    <s v="21-20"/>
    <n v="2019"/>
    <n v="11"/>
    <n v="15769249.43"/>
    <n v="1996508"/>
    <n v="0"/>
    <d v="2019-04-21T00:00:00"/>
    <x v="35"/>
    <x v="3"/>
    <x v="2"/>
    <x v="1"/>
    <x v="0"/>
  </r>
  <r>
    <s v="21-7"/>
    <n v="2020"/>
    <n v="15"/>
    <n v="4781622.13"/>
    <n v="1076074"/>
    <n v="0"/>
    <d v="2020-05-17T00:00:00"/>
    <x v="15"/>
    <x v="6"/>
    <x v="1"/>
    <x v="1"/>
    <x v="18"/>
  </r>
  <r>
    <s v="21-4"/>
    <n v="2020"/>
    <n v="17"/>
    <n v="34935.49"/>
    <n v="6940"/>
    <n v="0"/>
    <d v="2020-05-31T00:00:00"/>
    <x v="10"/>
    <x v="6"/>
    <x v="1"/>
    <x v="1"/>
    <x v="10"/>
  </r>
  <r>
    <s v="21-2"/>
    <n v="2018"/>
    <n v="36"/>
    <n v="4210.8"/>
    <n v="285"/>
    <n v="0"/>
    <d v="2018-10-07T00:00:00"/>
    <x v="2"/>
    <x v="2"/>
    <x v="0"/>
    <x v="1"/>
    <x v="8"/>
  </r>
  <r>
    <s v="21-2"/>
    <n v="2019"/>
    <n v="49"/>
    <n v="16072.91"/>
    <n v="2043"/>
    <n v="0"/>
    <d v="2020-01-12T00:00:00"/>
    <x v="11"/>
    <x v="5"/>
    <x v="1"/>
    <x v="0"/>
    <x v="8"/>
  </r>
  <r>
    <s v="21-18"/>
    <n v="2020"/>
    <n v="48"/>
    <n v="2163.1799999999998"/>
    <n v="23"/>
    <n v="0"/>
    <d v="2021-01-03T00:00:00"/>
    <x v="6"/>
    <x v="5"/>
    <x v="3"/>
    <x v="0"/>
    <x v="4"/>
  </r>
  <r>
    <s v="21-90"/>
    <n v="2019"/>
    <n v="3"/>
    <n v="0"/>
    <n v="0"/>
    <n v="0"/>
    <d v="2019-02-24T00:00:00"/>
    <x v="34"/>
    <x v="0"/>
    <x v="2"/>
    <x v="1"/>
    <x v="12"/>
  </r>
  <r>
    <s v="22-12"/>
    <n v="2018"/>
    <n v="44"/>
    <n v="50824.73"/>
    <n v="4559"/>
    <n v="0"/>
    <d v="2018-12-02T00:00:00"/>
    <x v="46"/>
    <x v="9"/>
    <x v="0"/>
    <x v="1"/>
    <x v="3"/>
  </r>
  <r>
    <s v="22-4"/>
    <n v="2019"/>
    <n v="39"/>
    <n v="0"/>
    <n v="0"/>
    <n v="0"/>
    <d v="2019-11-03T00:00:00"/>
    <x v="4"/>
    <x v="2"/>
    <x v="2"/>
    <x v="1"/>
    <x v="14"/>
  </r>
  <r>
    <s v="22-4"/>
    <n v="2019"/>
    <n v="27"/>
    <n v="16098.18"/>
    <n v="16"/>
    <n v="0"/>
    <d v="2019-08-11T00:00:00"/>
    <x v="43"/>
    <x v="8"/>
    <x v="2"/>
    <x v="1"/>
    <x v="14"/>
  </r>
  <r>
    <s v="21-18"/>
    <n v="2018"/>
    <n v="47"/>
    <n v="0"/>
    <n v="0"/>
    <n v="0"/>
    <d v="2018-12-23T00:00:00"/>
    <x v="12"/>
    <x v="7"/>
    <x v="0"/>
    <x v="1"/>
    <x v="4"/>
  </r>
  <r>
    <s v="22-4"/>
    <n v="2018"/>
    <n v="24"/>
    <n v="29.43"/>
    <n v="1"/>
    <n v="0"/>
    <d v="2018-07-15T00:00:00"/>
    <x v="20"/>
    <x v="10"/>
    <x v="0"/>
    <x v="1"/>
    <x v="14"/>
  </r>
  <r>
    <s v="27-31"/>
    <n v="2019"/>
    <n v="33"/>
    <n v="-24.11"/>
    <n v="-1"/>
    <n v="0"/>
    <d v="2019-09-22T00:00:00"/>
    <x v="51"/>
    <x v="1"/>
    <x v="2"/>
    <x v="1"/>
    <x v="13"/>
  </r>
  <r>
    <s v="21-20"/>
    <n v="2019"/>
    <n v="9"/>
    <n v="15627989.640000001"/>
    <n v="2023072"/>
    <n v="0"/>
    <d v="2019-04-07T00:00:00"/>
    <x v="3"/>
    <x v="3"/>
    <x v="2"/>
    <x v="1"/>
    <x v="0"/>
  </r>
  <r>
    <s v="21-5"/>
    <n v="2020"/>
    <n v="15"/>
    <n v="1303440.02"/>
    <n v="435733"/>
    <n v="0"/>
    <d v="2020-05-17T00:00:00"/>
    <x v="15"/>
    <x v="6"/>
    <x v="1"/>
    <x v="1"/>
    <x v="21"/>
  </r>
  <r>
    <s v="21-1"/>
    <n v="2019"/>
    <n v="39"/>
    <n v="1359457.43"/>
    <n v="126484"/>
    <n v="0"/>
    <d v="2019-11-03T00:00:00"/>
    <x v="4"/>
    <x v="2"/>
    <x v="2"/>
    <x v="1"/>
    <x v="1"/>
  </r>
  <r>
    <s v="22-10"/>
    <n v="2019"/>
    <n v="2"/>
    <n v="4747.83"/>
    <n v="147"/>
    <n v="0"/>
    <d v="2019-02-17T00:00:00"/>
    <x v="0"/>
    <x v="0"/>
    <x v="2"/>
    <x v="0"/>
    <x v="17"/>
  </r>
  <r>
    <s v="22-12"/>
    <n v="2018"/>
    <n v="45"/>
    <n v="47965.99"/>
    <n v="4371"/>
    <n v="0"/>
    <d v="2018-12-09T00:00:00"/>
    <x v="22"/>
    <x v="7"/>
    <x v="0"/>
    <x v="1"/>
    <x v="3"/>
  </r>
  <r>
    <s v="22-10"/>
    <n v="2020"/>
    <n v="23"/>
    <n v="7655.06"/>
    <n v="252"/>
    <n v="0"/>
    <d v="2020-07-12T00:00:00"/>
    <x v="20"/>
    <x v="10"/>
    <x v="1"/>
    <x v="1"/>
    <x v="17"/>
  </r>
  <r>
    <s v="22-9"/>
    <n v="2020"/>
    <n v="34"/>
    <n v="309135.33"/>
    <n v="64183"/>
    <n v="0"/>
    <d v="2020-09-27T00:00:00"/>
    <x v="1"/>
    <x v="1"/>
    <x v="1"/>
    <x v="1"/>
    <x v="6"/>
  </r>
  <r>
    <s v="22-9"/>
    <n v="2019"/>
    <n v="32"/>
    <n v="264197.53999999998"/>
    <n v="50891"/>
    <n v="0"/>
    <d v="2019-09-15T00:00:00"/>
    <x v="50"/>
    <x v="1"/>
    <x v="2"/>
    <x v="1"/>
    <x v="6"/>
  </r>
  <r>
    <s v="22-14"/>
    <n v="2017"/>
    <n v="50"/>
    <n v="0"/>
    <n v="0"/>
    <n v="0"/>
    <d v="2018-01-14T00:00:00"/>
    <x v="11"/>
    <x v="5"/>
    <x v="0"/>
    <x v="0"/>
    <x v="16"/>
  </r>
  <r>
    <s v="21-18"/>
    <n v="2018"/>
    <n v="26"/>
    <n v="485.84"/>
    <n v="2"/>
    <n v="0"/>
    <d v="2018-07-29T00:00:00"/>
    <x v="17"/>
    <x v="10"/>
    <x v="0"/>
    <x v="1"/>
    <x v="4"/>
  </r>
  <r>
    <s v="21-90"/>
    <n v="2021"/>
    <n v="1"/>
    <n v="0"/>
    <n v="0"/>
    <n v="10288"/>
    <d v="2021-02-07T00:00:00"/>
    <x v="21"/>
    <x v="0"/>
    <x v="3"/>
    <x v="0"/>
    <x v="12"/>
  </r>
  <r>
    <s v="21-7"/>
    <n v="2019"/>
    <n v="52"/>
    <n v="1105527.45"/>
    <n v="279411"/>
    <n v="0"/>
    <d v="2020-02-02T00:00:00"/>
    <x v="28"/>
    <x v="5"/>
    <x v="1"/>
    <x v="0"/>
    <x v="18"/>
  </r>
  <r>
    <s v="21-7"/>
    <n v="2020"/>
    <n v="4"/>
    <n v="1391610.4"/>
    <n v="339970"/>
    <n v="0"/>
    <d v="2020-03-01T00:00:00"/>
    <x v="36"/>
    <x v="0"/>
    <x v="1"/>
    <x v="1"/>
    <x v="18"/>
  </r>
  <r>
    <s v="21-20"/>
    <n v="2020"/>
    <n v="33"/>
    <n v="25139483.440000001"/>
    <n v="1855279"/>
    <n v="0"/>
    <d v="2020-09-20T00:00:00"/>
    <x v="51"/>
    <x v="1"/>
    <x v="1"/>
    <x v="1"/>
    <x v="0"/>
  </r>
  <r>
    <s v="21-8"/>
    <n v="2017"/>
    <n v="49"/>
    <n v="1362670.81"/>
    <n v="518149"/>
    <n v="0"/>
    <d v="2018-01-07T00:00:00"/>
    <x v="6"/>
    <x v="5"/>
    <x v="0"/>
    <x v="0"/>
    <x v="9"/>
  </r>
  <r>
    <s v="21-1"/>
    <n v="2018"/>
    <n v="22"/>
    <n v="1467093.66"/>
    <n v="118554"/>
    <n v="0"/>
    <d v="2018-07-01T00:00:00"/>
    <x v="5"/>
    <x v="4"/>
    <x v="0"/>
    <x v="1"/>
    <x v="1"/>
  </r>
  <r>
    <s v="21-6"/>
    <n v="2018"/>
    <n v="40"/>
    <n v="20791.900000000001"/>
    <n v="9052"/>
    <n v="0"/>
    <d v="2018-11-04T00:00:00"/>
    <x v="4"/>
    <x v="2"/>
    <x v="0"/>
    <x v="1"/>
    <x v="15"/>
  </r>
  <r>
    <s v="21-1"/>
    <n v="2018"/>
    <n v="2"/>
    <n v="1286457.43"/>
    <n v="107565"/>
    <n v="0"/>
    <d v="2018-02-11T00:00:00"/>
    <x v="21"/>
    <x v="0"/>
    <x v="0"/>
    <x v="0"/>
    <x v="1"/>
  </r>
  <r>
    <s v="21-4"/>
    <n v="2019"/>
    <n v="13"/>
    <n v="15514.96"/>
    <n v="4830"/>
    <n v="0"/>
    <d v="2019-05-05T00:00:00"/>
    <x v="13"/>
    <x v="3"/>
    <x v="2"/>
    <x v="1"/>
    <x v="10"/>
  </r>
  <r>
    <s v="21-4"/>
    <n v="2020"/>
    <n v="40"/>
    <n v="37465.879999999997"/>
    <n v="6852"/>
    <n v="0"/>
    <d v="2020-11-08T00:00:00"/>
    <x v="18"/>
    <x v="9"/>
    <x v="1"/>
    <x v="1"/>
    <x v="10"/>
  </r>
  <r>
    <s v="21-15"/>
    <n v="2020"/>
    <n v="23"/>
    <n v="6843.83"/>
    <n v="96"/>
    <n v="0"/>
    <d v="2020-07-12T00:00:00"/>
    <x v="20"/>
    <x v="10"/>
    <x v="1"/>
    <x v="1"/>
    <x v="19"/>
  </r>
  <r>
    <s v="22-9"/>
    <n v="2019"/>
    <n v="47"/>
    <n v="66167.03"/>
    <n v="13911"/>
    <n v="0"/>
    <d v="2019-12-29T00:00:00"/>
    <x v="19"/>
    <x v="7"/>
    <x v="2"/>
    <x v="1"/>
    <x v="6"/>
  </r>
  <r>
    <s v="25-1"/>
    <n v="2019"/>
    <n v="16"/>
    <n v="0"/>
    <n v="0"/>
    <n v="0"/>
    <d v="2019-05-26T00:00:00"/>
    <x v="48"/>
    <x v="6"/>
    <x v="2"/>
    <x v="1"/>
    <x v="2"/>
  </r>
  <r>
    <s v="27-31"/>
    <n v="2018"/>
    <n v="50"/>
    <n v="-857.33"/>
    <n v="-61"/>
    <n v="0"/>
    <d v="2019-01-13T00:00:00"/>
    <x v="11"/>
    <x v="5"/>
    <x v="2"/>
    <x v="0"/>
    <x v="13"/>
  </r>
  <r>
    <s v="28-28"/>
    <n v="2020"/>
    <n v="52"/>
    <n v="7391.6"/>
    <n v="110"/>
    <n v="0"/>
    <d v="2021-01-31T00:00:00"/>
    <x v="28"/>
    <x v="5"/>
    <x v="3"/>
    <x v="0"/>
    <x v="11"/>
  </r>
  <r>
    <s v="21-7"/>
    <n v="2018"/>
    <n v="22"/>
    <n v="2856871.97"/>
    <n v="675484"/>
    <n v="0"/>
    <d v="2018-07-01T00:00:00"/>
    <x v="5"/>
    <x v="4"/>
    <x v="0"/>
    <x v="1"/>
    <x v="18"/>
  </r>
  <r>
    <s v="21-7"/>
    <n v="2019"/>
    <n v="47"/>
    <n v="774302.75"/>
    <n v="201852"/>
    <n v="0"/>
    <d v="2019-12-29T00:00:00"/>
    <x v="19"/>
    <x v="7"/>
    <x v="2"/>
    <x v="1"/>
    <x v="18"/>
  </r>
  <r>
    <s v="21-5"/>
    <n v="2019"/>
    <n v="21"/>
    <n v="852473.5"/>
    <n v="278447"/>
    <n v="0"/>
    <d v="2019-06-30T00:00:00"/>
    <x v="5"/>
    <x v="4"/>
    <x v="2"/>
    <x v="1"/>
    <x v="21"/>
  </r>
  <r>
    <s v="21-7"/>
    <n v="2020"/>
    <n v="43"/>
    <n v="1498442.95"/>
    <n v="324923"/>
    <n v="0"/>
    <d v="2020-11-29T00:00:00"/>
    <x v="46"/>
    <x v="9"/>
    <x v="1"/>
    <x v="1"/>
    <x v="18"/>
  </r>
  <r>
    <s v="21-1"/>
    <n v="2020"/>
    <n v="1"/>
    <n v="1319059.79"/>
    <n v="121689"/>
    <n v="0"/>
    <d v="2020-02-09T00:00:00"/>
    <x v="21"/>
    <x v="0"/>
    <x v="1"/>
    <x v="0"/>
    <x v="1"/>
  </r>
  <r>
    <s v="21-1"/>
    <n v="2019"/>
    <n v="4"/>
    <n v="1305898.19"/>
    <n v="113918"/>
    <n v="0"/>
    <d v="2019-03-03T00:00:00"/>
    <x v="36"/>
    <x v="0"/>
    <x v="2"/>
    <x v="1"/>
    <x v="1"/>
  </r>
  <r>
    <s v="21-2"/>
    <n v="2019"/>
    <n v="20"/>
    <n v="26161.78"/>
    <n v="3220"/>
    <n v="0"/>
    <d v="2019-06-23T00:00:00"/>
    <x v="31"/>
    <x v="4"/>
    <x v="2"/>
    <x v="1"/>
    <x v="8"/>
  </r>
  <r>
    <s v="21-90"/>
    <n v="2019"/>
    <n v="35"/>
    <n v="635.64"/>
    <n v="7"/>
    <n v="0"/>
    <d v="2019-10-06T00:00:00"/>
    <x v="2"/>
    <x v="2"/>
    <x v="2"/>
    <x v="1"/>
    <x v="12"/>
  </r>
  <r>
    <s v="21-90"/>
    <n v="2018"/>
    <n v="44"/>
    <n v="96.92"/>
    <n v="1"/>
    <n v="0"/>
    <d v="2018-12-02T00:00:00"/>
    <x v="46"/>
    <x v="9"/>
    <x v="0"/>
    <x v="1"/>
    <x v="12"/>
  </r>
  <r>
    <s v="22-10"/>
    <n v="2020"/>
    <n v="22"/>
    <n v="5870.93"/>
    <n v="215"/>
    <n v="0"/>
    <d v="2020-07-05T00:00:00"/>
    <x v="27"/>
    <x v="10"/>
    <x v="1"/>
    <x v="1"/>
    <x v="17"/>
  </r>
  <r>
    <s v="21-15"/>
    <n v="2020"/>
    <n v="13"/>
    <n v="5240.25"/>
    <n v="73"/>
    <n v="0"/>
    <d v="2020-05-03T00:00:00"/>
    <x v="13"/>
    <x v="3"/>
    <x v="1"/>
    <x v="1"/>
    <x v="19"/>
  </r>
  <r>
    <s v="22-9"/>
    <n v="2020"/>
    <n v="18"/>
    <n v="341635.71"/>
    <n v="67063"/>
    <n v="0"/>
    <d v="2020-06-07T00:00:00"/>
    <x v="8"/>
    <x v="4"/>
    <x v="1"/>
    <x v="1"/>
    <x v="6"/>
  </r>
  <r>
    <s v="30-27"/>
    <n v="2020"/>
    <n v="10"/>
    <n v="0"/>
    <n v="0"/>
    <n v="0"/>
    <d v="2020-04-12T00:00:00"/>
    <x v="24"/>
    <x v="3"/>
    <x v="1"/>
    <x v="1"/>
    <x v="25"/>
  </r>
  <r>
    <s v="28-28"/>
    <n v="2019"/>
    <n v="48"/>
    <n v="888.21"/>
    <n v="13"/>
    <n v="0"/>
    <d v="2020-01-05T00:00:00"/>
    <x v="6"/>
    <x v="5"/>
    <x v="1"/>
    <x v="0"/>
    <x v="11"/>
  </r>
  <r>
    <s v="21-8"/>
    <n v="2019"/>
    <n v="26"/>
    <n v="2974501.3"/>
    <n v="833870"/>
    <n v="0"/>
    <d v="2019-08-04T00:00:00"/>
    <x v="44"/>
    <x v="10"/>
    <x v="2"/>
    <x v="1"/>
    <x v="9"/>
  </r>
  <r>
    <s v="21-4"/>
    <n v="2018"/>
    <n v="5"/>
    <n v="11457.4"/>
    <n v="3817"/>
    <n v="0"/>
    <d v="2018-03-04T00:00:00"/>
    <x v="36"/>
    <x v="0"/>
    <x v="0"/>
    <x v="1"/>
    <x v="10"/>
  </r>
  <r>
    <s v="21-2"/>
    <n v="2018"/>
    <n v="39"/>
    <n v="8385.61"/>
    <n v="447"/>
    <n v="0"/>
    <d v="2018-10-28T00:00:00"/>
    <x v="26"/>
    <x v="2"/>
    <x v="0"/>
    <x v="1"/>
    <x v="8"/>
  </r>
  <r>
    <s v="21-90"/>
    <n v="2017"/>
    <n v="50"/>
    <n v="200"/>
    <n v="2"/>
    <n v="0"/>
    <d v="2018-01-14T00:00:00"/>
    <x v="11"/>
    <x v="5"/>
    <x v="0"/>
    <x v="0"/>
    <x v="12"/>
  </r>
  <r>
    <s v="27-31"/>
    <n v="2020"/>
    <n v="28"/>
    <n v="0"/>
    <n v="0"/>
    <n v="0"/>
    <d v="2020-08-16T00:00:00"/>
    <x v="14"/>
    <x v="8"/>
    <x v="1"/>
    <x v="1"/>
    <x v="13"/>
  </r>
  <r>
    <s v="28-23"/>
    <n v="2019"/>
    <n v="10"/>
    <n v="90365.89"/>
    <n v="5034"/>
    <n v="0"/>
    <d v="2019-04-14T00:00:00"/>
    <x v="24"/>
    <x v="3"/>
    <x v="2"/>
    <x v="1"/>
    <x v="22"/>
  </r>
  <r>
    <s v="21-18"/>
    <n v="2018"/>
    <n v="18"/>
    <n v="1256.03"/>
    <n v="5"/>
    <n v="0"/>
    <d v="2018-06-03T00:00:00"/>
    <x v="10"/>
    <x v="6"/>
    <x v="0"/>
    <x v="1"/>
    <x v="4"/>
  </r>
  <r>
    <s v="22-4"/>
    <n v="2019"/>
    <n v="3"/>
    <n v="29.43"/>
    <n v="1"/>
    <n v="0"/>
    <d v="2019-02-24T00:00:00"/>
    <x v="34"/>
    <x v="0"/>
    <x v="2"/>
    <x v="1"/>
    <x v="14"/>
  </r>
  <r>
    <s v="21-1"/>
    <n v="2018"/>
    <n v="17"/>
    <n v="1490562.14"/>
    <n v="120970"/>
    <n v="0"/>
    <d v="2018-05-27T00:00:00"/>
    <x v="48"/>
    <x v="6"/>
    <x v="0"/>
    <x v="1"/>
    <x v="1"/>
  </r>
  <r>
    <s v="21-4"/>
    <n v="2017"/>
    <n v="49"/>
    <n v="8184.95"/>
    <n v="2603"/>
    <n v="0"/>
    <d v="2018-01-07T00:00:00"/>
    <x v="6"/>
    <x v="5"/>
    <x v="0"/>
    <x v="0"/>
    <x v="10"/>
  </r>
  <r>
    <s v="21-6"/>
    <n v="2020"/>
    <n v="33"/>
    <n v="79675.67"/>
    <n v="14734"/>
    <n v="0"/>
    <d v="2020-09-20T00:00:00"/>
    <x v="51"/>
    <x v="1"/>
    <x v="1"/>
    <x v="1"/>
    <x v="15"/>
  </r>
  <r>
    <s v="21-6"/>
    <n v="2020"/>
    <n v="29"/>
    <n v="15802.68"/>
    <n v="11562"/>
    <n v="0"/>
    <d v="2020-08-23T00:00:00"/>
    <x v="47"/>
    <x v="8"/>
    <x v="1"/>
    <x v="1"/>
    <x v="15"/>
  </r>
  <r>
    <s v="21-6"/>
    <n v="2019"/>
    <n v="10"/>
    <n v="5221.72"/>
    <n v="973"/>
    <n v="0"/>
    <d v="2019-04-14T00:00:00"/>
    <x v="24"/>
    <x v="3"/>
    <x v="2"/>
    <x v="1"/>
    <x v="15"/>
  </r>
  <r>
    <s v="21-90"/>
    <n v="2019"/>
    <n v="52"/>
    <n v="2813"/>
    <n v="769"/>
    <n v="0"/>
    <d v="2020-02-02T00:00:00"/>
    <x v="28"/>
    <x v="5"/>
    <x v="1"/>
    <x v="0"/>
    <x v="12"/>
  </r>
  <r>
    <s v="22-12"/>
    <n v="2020"/>
    <n v="26"/>
    <n v="31120.639999999999"/>
    <n v="2594"/>
    <n v="0"/>
    <d v="2020-08-02T00:00:00"/>
    <x v="44"/>
    <x v="10"/>
    <x v="1"/>
    <x v="1"/>
    <x v="3"/>
  </r>
  <r>
    <s v="22-10"/>
    <n v="2019"/>
    <n v="51"/>
    <n v="2925.25"/>
    <n v="90"/>
    <n v="0"/>
    <d v="2020-01-26T00:00:00"/>
    <x v="23"/>
    <x v="5"/>
    <x v="1"/>
    <x v="0"/>
    <x v="17"/>
  </r>
  <r>
    <s v="21-15"/>
    <n v="2018"/>
    <n v="14"/>
    <n v="7764.73"/>
    <n v="121"/>
    <n v="0"/>
    <d v="2018-05-06T00:00:00"/>
    <x v="13"/>
    <x v="3"/>
    <x v="0"/>
    <x v="1"/>
    <x v="19"/>
  </r>
  <r>
    <s v="28-28"/>
    <n v="2020"/>
    <n v="30"/>
    <n v="20327.900000000001"/>
    <n v="319"/>
    <n v="0"/>
    <d v="2020-08-30T00:00:00"/>
    <x v="49"/>
    <x v="8"/>
    <x v="1"/>
    <x v="1"/>
    <x v="11"/>
  </r>
  <r>
    <s v="21-18"/>
    <n v="2018"/>
    <n v="28"/>
    <n v="0"/>
    <n v="0"/>
    <n v="0"/>
    <d v="2018-08-12T00:00:00"/>
    <x v="43"/>
    <x v="8"/>
    <x v="0"/>
    <x v="1"/>
    <x v="4"/>
  </r>
  <r>
    <s v="21-8"/>
    <n v="2020"/>
    <n v="28"/>
    <n v="3458786.06"/>
    <n v="931931"/>
    <n v="0"/>
    <d v="2020-08-16T00:00:00"/>
    <x v="14"/>
    <x v="8"/>
    <x v="1"/>
    <x v="1"/>
    <x v="9"/>
  </r>
  <r>
    <s v="21-3"/>
    <n v="2019"/>
    <n v="38"/>
    <n v="166285.78"/>
    <n v="57053"/>
    <n v="0"/>
    <d v="2019-10-27T00:00:00"/>
    <x v="26"/>
    <x v="2"/>
    <x v="2"/>
    <x v="1"/>
    <x v="5"/>
  </r>
  <r>
    <s v="21-8"/>
    <n v="2018"/>
    <n v="1"/>
    <n v="2257476.04"/>
    <n v="799962"/>
    <n v="0"/>
    <d v="2018-02-04T00:00:00"/>
    <x v="28"/>
    <x v="5"/>
    <x v="0"/>
    <x v="0"/>
    <x v="9"/>
  </r>
  <r>
    <s v="21-6"/>
    <n v="2018"/>
    <n v="38"/>
    <n v="23707.67"/>
    <n v="9767"/>
    <n v="0"/>
    <d v="2018-10-21T00:00:00"/>
    <x v="40"/>
    <x v="2"/>
    <x v="0"/>
    <x v="1"/>
    <x v="15"/>
  </r>
  <r>
    <s v="21-2"/>
    <n v="2020"/>
    <n v="30"/>
    <n v="23416.44"/>
    <n v="1074"/>
    <n v="0"/>
    <d v="2020-08-30T00:00:00"/>
    <x v="49"/>
    <x v="8"/>
    <x v="1"/>
    <x v="1"/>
    <x v="8"/>
  </r>
  <r>
    <s v="21-2"/>
    <n v="2020"/>
    <n v="5"/>
    <n v="11585.43"/>
    <n v="1169"/>
    <n v="0"/>
    <d v="2020-03-08T00:00:00"/>
    <x v="41"/>
    <x v="11"/>
    <x v="1"/>
    <x v="1"/>
    <x v="8"/>
  </r>
  <r>
    <s v="21-2"/>
    <n v="2020"/>
    <n v="3"/>
    <n v="4446.37"/>
    <n v="325"/>
    <n v="0"/>
    <d v="2020-02-23T00:00:00"/>
    <x v="34"/>
    <x v="0"/>
    <x v="1"/>
    <x v="1"/>
    <x v="8"/>
  </r>
  <r>
    <s v="21-15"/>
    <n v="2019"/>
    <n v="40"/>
    <n v="7531.76"/>
    <n v="102"/>
    <n v="0"/>
    <d v="2019-11-10T00:00:00"/>
    <x v="18"/>
    <x v="9"/>
    <x v="2"/>
    <x v="1"/>
    <x v="19"/>
  </r>
  <r>
    <s v="21-13"/>
    <n v="2018"/>
    <n v="34"/>
    <n v="0"/>
    <n v="0"/>
    <n v="0"/>
    <d v="2018-09-23T00:00:00"/>
    <x v="51"/>
    <x v="1"/>
    <x v="0"/>
    <x v="1"/>
    <x v="7"/>
  </r>
  <r>
    <s v="22-9"/>
    <n v="2020"/>
    <n v="32"/>
    <n v="318587.92"/>
    <n v="62516"/>
    <n v="0"/>
    <d v="2020-09-13T00:00:00"/>
    <x v="50"/>
    <x v="1"/>
    <x v="1"/>
    <x v="1"/>
    <x v="6"/>
  </r>
  <r>
    <s v="28-23"/>
    <n v="2020"/>
    <n v="24"/>
    <n v="205503.19"/>
    <n v="21915"/>
    <n v="0"/>
    <d v="2020-07-19T00:00:00"/>
    <x v="37"/>
    <x v="10"/>
    <x v="1"/>
    <x v="1"/>
    <x v="22"/>
  </r>
  <r>
    <s v="28-23"/>
    <n v="2020"/>
    <n v="1"/>
    <n v="31291.75"/>
    <n v="4338"/>
    <n v="0"/>
    <d v="2020-02-09T00:00:00"/>
    <x v="21"/>
    <x v="0"/>
    <x v="1"/>
    <x v="0"/>
    <x v="22"/>
  </r>
  <r>
    <s v="27-31"/>
    <n v="2019"/>
    <n v="5"/>
    <n v="-419.71"/>
    <n v="-26"/>
    <n v="0"/>
    <d v="2019-03-10T00:00:00"/>
    <x v="41"/>
    <x v="11"/>
    <x v="2"/>
    <x v="1"/>
    <x v="13"/>
  </r>
  <r>
    <s v="28-28"/>
    <n v="2021"/>
    <n v="1"/>
    <n v="14213.79"/>
    <n v="205"/>
    <n v="0"/>
    <d v="2021-02-07T00:00:00"/>
    <x v="21"/>
    <x v="0"/>
    <x v="3"/>
    <x v="0"/>
    <x v="11"/>
  </r>
  <r>
    <s v="21-5"/>
    <n v="2020"/>
    <n v="41"/>
    <n v="1298516.17"/>
    <n v="389487"/>
    <n v="0"/>
    <d v="2020-11-15T00:00:00"/>
    <x v="16"/>
    <x v="9"/>
    <x v="1"/>
    <x v="1"/>
    <x v="21"/>
  </r>
  <r>
    <s v="21-8"/>
    <n v="2019"/>
    <n v="29"/>
    <n v="2715600.15"/>
    <n v="733369"/>
    <n v="0"/>
    <d v="2019-08-25T00:00:00"/>
    <x v="47"/>
    <x v="8"/>
    <x v="2"/>
    <x v="1"/>
    <x v="9"/>
  </r>
  <r>
    <s v="21-18"/>
    <n v="2020"/>
    <n v="16"/>
    <n v="281062.08"/>
    <n v="2894"/>
    <n v="0"/>
    <d v="2020-05-24T00:00:00"/>
    <x v="48"/>
    <x v="6"/>
    <x v="1"/>
    <x v="1"/>
    <x v="4"/>
  </r>
  <r>
    <s v="21-6"/>
    <n v="2020"/>
    <n v="46"/>
    <n v="26572.97"/>
    <n v="6063"/>
    <n v="0"/>
    <d v="2020-12-20T00:00:00"/>
    <x v="12"/>
    <x v="7"/>
    <x v="1"/>
    <x v="1"/>
    <x v="15"/>
  </r>
  <r>
    <s v="21-4"/>
    <n v="2020"/>
    <n v="39"/>
    <n v="33567.68"/>
    <n v="6081"/>
    <n v="0"/>
    <d v="2020-11-01T00:00:00"/>
    <x v="4"/>
    <x v="2"/>
    <x v="1"/>
    <x v="1"/>
    <x v="10"/>
  </r>
  <r>
    <s v="22-12"/>
    <n v="2020"/>
    <n v="45"/>
    <n v="40821.72"/>
    <n v="3426"/>
    <n v="0"/>
    <d v="2020-12-13T00:00:00"/>
    <x v="33"/>
    <x v="7"/>
    <x v="1"/>
    <x v="1"/>
    <x v="3"/>
  </r>
  <r>
    <s v="28-28"/>
    <n v="2019"/>
    <n v="2"/>
    <n v="1372.82"/>
    <n v="9"/>
    <n v="0"/>
    <d v="2019-02-17T00:00:00"/>
    <x v="0"/>
    <x v="0"/>
    <x v="2"/>
    <x v="0"/>
    <x v="11"/>
  </r>
  <r>
    <s v="27-31"/>
    <n v="2020"/>
    <n v="49"/>
    <n v="0"/>
    <n v="0"/>
    <n v="0"/>
    <d v="2021-01-10T00:00:00"/>
    <x v="11"/>
    <x v="5"/>
    <x v="3"/>
    <x v="0"/>
    <x v="13"/>
  </r>
  <r>
    <s v="21-8"/>
    <n v="2020"/>
    <n v="50"/>
    <n v="2922217.8"/>
    <n v="900870"/>
    <n v="3671873"/>
    <d v="2021-01-17T00:00:00"/>
    <x v="7"/>
    <x v="5"/>
    <x v="3"/>
    <x v="0"/>
    <x v="9"/>
  </r>
  <r>
    <s v="21-17"/>
    <n v="2021"/>
    <n v="1"/>
    <n v="7557.84"/>
    <n v="790"/>
    <n v="1064"/>
    <d v="2021-02-07T00:00:00"/>
    <x v="21"/>
    <x v="0"/>
    <x v="3"/>
    <x v="0"/>
    <x v="24"/>
  </r>
  <r>
    <s v="27-31"/>
    <n v="2018"/>
    <n v="21"/>
    <n v="292534.73"/>
    <n v="16363"/>
    <n v="0"/>
    <d v="2018-06-24T00:00:00"/>
    <x v="31"/>
    <x v="4"/>
    <x v="0"/>
    <x v="1"/>
    <x v="13"/>
  </r>
  <r>
    <s v="21-20"/>
    <n v="2018"/>
    <n v="41"/>
    <n v="9962075.5099999998"/>
    <n v="1296030"/>
    <n v="0"/>
    <d v="2018-11-11T00:00:00"/>
    <x v="18"/>
    <x v="9"/>
    <x v="0"/>
    <x v="1"/>
    <x v="0"/>
  </r>
  <r>
    <s v="21-7"/>
    <n v="2018"/>
    <n v="31"/>
    <n v="2185035.21"/>
    <n v="529344"/>
    <n v="0"/>
    <d v="2018-09-02T00:00:00"/>
    <x v="49"/>
    <x v="8"/>
    <x v="0"/>
    <x v="1"/>
    <x v="18"/>
  </r>
  <r>
    <s v="21-8"/>
    <n v="2019"/>
    <n v="9"/>
    <n v="3701216.77"/>
    <n v="1071654"/>
    <n v="0"/>
    <d v="2019-04-07T00:00:00"/>
    <x v="3"/>
    <x v="3"/>
    <x v="2"/>
    <x v="1"/>
    <x v="9"/>
  </r>
  <r>
    <s v="21-7"/>
    <n v="2018"/>
    <n v="4"/>
    <n v="1108952.43"/>
    <n v="269160"/>
    <n v="0"/>
    <d v="2018-02-25T00:00:00"/>
    <x v="34"/>
    <x v="0"/>
    <x v="0"/>
    <x v="1"/>
    <x v="18"/>
  </r>
  <r>
    <s v="21-8"/>
    <n v="2018"/>
    <n v="28"/>
    <n v="2661665.9700000002"/>
    <n v="703083"/>
    <n v="0"/>
    <d v="2018-08-12T00:00:00"/>
    <x v="43"/>
    <x v="8"/>
    <x v="0"/>
    <x v="1"/>
    <x v="9"/>
  </r>
  <r>
    <s v="21-1"/>
    <n v="2019"/>
    <n v="13"/>
    <n v="1365156.28"/>
    <n v="117679"/>
    <n v="0"/>
    <d v="2019-05-05T00:00:00"/>
    <x v="13"/>
    <x v="3"/>
    <x v="2"/>
    <x v="1"/>
    <x v="1"/>
  </r>
  <r>
    <s v="21-17"/>
    <n v="2020"/>
    <n v="40"/>
    <n v="-2740.64"/>
    <n v="-158"/>
    <n v="0"/>
    <d v="2020-11-08T00:00:00"/>
    <x v="18"/>
    <x v="9"/>
    <x v="1"/>
    <x v="1"/>
    <x v="24"/>
  </r>
  <r>
    <s v="22-10"/>
    <n v="2019"/>
    <n v="50"/>
    <n v="719.43"/>
    <n v="25"/>
    <n v="0"/>
    <d v="2020-01-19T00:00:00"/>
    <x v="7"/>
    <x v="5"/>
    <x v="1"/>
    <x v="0"/>
    <x v="17"/>
  </r>
  <r>
    <s v="22-12"/>
    <n v="2017"/>
    <n v="50"/>
    <n v="51374.46"/>
    <n v="5256"/>
    <n v="0"/>
    <d v="2018-01-14T00:00:00"/>
    <x v="11"/>
    <x v="5"/>
    <x v="0"/>
    <x v="0"/>
    <x v="3"/>
  </r>
  <r>
    <s v="22-9"/>
    <n v="2017"/>
    <n v="52"/>
    <n v="13238.65"/>
    <n v="1733"/>
    <n v="0"/>
    <d v="2018-01-28T00:00:00"/>
    <x v="23"/>
    <x v="5"/>
    <x v="0"/>
    <x v="0"/>
    <x v="6"/>
  </r>
  <r>
    <s v="28-23"/>
    <n v="2020"/>
    <n v="21"/>
    <n v="250032.92"/>
    <n v="26076"/>
    <n v="0"/>
    <d v="2020-06-28T00:00:00"/>
    <x v="5"/>
    <x v="4"/>
    <x v="1"/>
    <x v="1"/>
    <x v="22"/>
  </r>
  <r>
    <s v="22-14"/>
    <n v="2018"/>
    <n v="31"/>
    <n v="0"/>
    <n v="0"/>
    <n v="0"/>
    <d v="2018-09-02T00:00:00"/>
    <x v="49"/>
    <x v="8"/>
    <x v="0"/>
    <x v="1"/>
    <x v="16"/>
  </r>
  <r>
    <s v="22-14"/>
    <n v="2018"/>
    <n v="17"/>
    <n v="0"/>
    <n v="0"/>
    <n v="0"/>
    <d v="2018-05-27T00:00:00"/>
    <x v="48"/>
    <x v="6"/>
    <x v="0"/>
    <x v="1"/>
    <x v="16"/>
  </r>
  <r>
    <s v="28-28"/>
    <n v="2020"/>
    <n v="35"/>
    <n v="5521"/>
    <n v="92"/>
    <n v="0"/>
    <d v="2020-10-04T00:00:00"/>
    <x v="2"/>
    <x v="2"/>
    <x v="1"/>
    <x v="1"/>
    <x v="11"/>
  </r>
  <r>
    <s v="27-31"/>
    <n v="2018"/>
    <n v="34"/>
    <n v="7783.78"/>
    <n v="561"/>
    <n v="0"/>
    <d v="2018-09-23T00:00:00"/>
    <x v="51"/>
    <x v="1"/>
    <x v="0"/>
    <x v="1"/>
    <x v="13"/>
  </r>
  <r>
    <s v="21-5"/>
    <n v="2018"/>
    <n v="16"/>
    <n v="802467.71"/>
    <n v="274935"/>
    <n v="0"/>
    <d v="2018-05-20T00:00:00"/>
    <x v="15"/>
    <x v="6"/>
    <x v="0"/>
    <x v="1"/>
    <x v="21"/>
  </r>
  <r>
    <s v="21-8"/>
    <n v="2019"/>
    <n v="18"/>
    <n v="3566379"/>
    <n v="939743"/>
    <n v="0"/>
    <d v="2019-06-09T00:00:00"/>
    <x v="8"/>
    <x v="4"/>
    <x v="2"/>
    <x v="1"/>
    <x v="9"/>
  </r>
  <r>
    <s v="21-7"/>
    <n v="2018"/>
    <n v="36"/>
    <n v="1894225.45"/>
    <n v="459706"/>
    <n v="0"/>
    <d v="2018-10-07T00:00:00"/>
    <x v="2"/>
    <x v="2"/>
    <x v="0"/>
    <x v="1"/>
    <x v="18"/>
  </r>
  <r>
    <s v="21-13"/>
    <n v="2018"/>
    <n v="1"/>
    <n v="124.34"/>
    <n v="32"/>
    <n v="0"/>
    <d v="2018-02-04T00:00:00"/>
    <x v="28"/>
    <x v="5"/>
    <x v="0"/>
    <x v="0"/>
    <x v="7"/>
  </r>
  <r>
    <s v="21-1"/>
    <n v="2020"/>
    <n v="26"/>
    <n v="2148633.42"/>
    <n v="188401"/>
    <n v="0"/>
    <d v="2020-08-02T00:00:00"/>
    <x v="44"/>
    <x v="10"/>
    <x v="1"/>
    <x v="1"/>
    <x v="1"/>
  </r>
  <r>
    <s v="21-2"/>
    <n v="2019"/>
    <n v="47"/>
    <n v="6116.4"/>
    <n v="215"/>
    <n v="0"/>
    <d v="2019-12-29T00:00:00"/>
    <x v="19"/>
    <x v="7"/>
    <x v="2"/>
    <x v="1"/>
    <x v="8"/>
  </r>
  <r>
    <s v="21-2"/>
    <n v="2018"/>
    <n v="9"/>
    <n v="11062.26"/>
    <n v="579"/>
    <n v="0"/>
    <d v="2018-04-01T00:00:00"/>
    <x v="30"/>
    <x v="11"/>
    <x v="0"/>
    <x v="1"/>
    <x v="8"/>
  </r>
  <r>
    <s v="21-90"/>
    <n v="2018"/>
    <n v="13"/>
    <n v="322.33999999999997"/>
    <n v="8"/>
    <n v="0"/>
    <d v="2018-04-29T00:00:00"/>
    <x v="39"/>
    <x v="3"/>
    <x v="0"/>
    <x v="1"/>
    <x v="12"/>
  </r>
  <r>
    <s v="21-90"/>
    <n v="2018"/>
    <n v="12"/>
    <n v="2292.39"/>
    <n v="30"/>
    <n v="0"/>
    <d v="2018-04-22T00:00:00"/>
    <x v="35"/>
    <x v="3"/>
    <x v="0"/>
    <x v="1"/>
    <x v="12"/>
  </r>
  <r>
    <s v="21-6"/>
    <n v="2017"/>
    <n v="49"/>
    <n v="4726.76"/>
    <n v="864"/>
    <n v="0"/>
    <d v="2018-01-07T00:00:00"/>
    <x v="6"/>
    <x v="5"/>
    <x v="0"/>
    <x v="0"/>
    <x v="15"/>
  </r>
  <r>
    <s v="25-1"/>
    <n v="2018"/>
    <n v="30"/>
    <n v="368.95"/>
    <n v="5"/>
    <n v="0"/>
    <d v="2018-08-26T00:00:00"/>
    <x v="47"/>
    <x v="8"/>
    <x v="0"/>
    <x v="1"/>
    <x v="2"/>
  </r>
  <r>
    <s v="28-28"/>
    <n v="2020"/>
    <n v="7"/>
    <n v="3400.58"/>
    <n v="57"/>
    <n v="0"/>
    <d v="2020-03-22T00:00:00"/>
    <x v="25"/>
    <x v="11"/>
    <x v="1"/>
    <x v="1"/>
    <x v="11"/>
  </r>
  <r>
    <s v="27-31"/>
    <n v="2019"/>
    <n v="21"/>
    <n v="-94.89"/>
    <n v="-6"/>
    <n v="0"/>
    <d v="2019-06-30T00:00:00"/>
    <x v="5"/>
    <x v="4"/>
    <x v="2"/>
    <x v="1"/>
    <x v="13"/>
  </r>
  <r>
    <s v="27-31"/>
    <n v="2018"/>
    <n v="47"/>
    <n v="-1363.48"/>
    <n v="-91"/>
    <n v="0"/>
    <d v="2018-12-23T00:00:00"/>
    <x v="12"/>
    <x v="7"/>
    <x v="0"/>
    <x v="1"/>
    <x v="13"/>
  </r>
  <r>
    <s v="21-20"/>
    <n v="2020"/>
    <n v="36"/>
    <n v="23605151.739999998"/>
    <n v="1766398"/>
    <n v="0"/>
    <d v="2020-10-11T00:00:00"/>
    <x v="38"/>
    <x v="2"/>
    <x v="1"/>
    <x v="1"/>
    <x v="0"/>
  </r>
  <r>
    <s v="21-2"/>
    <n v="2019"/>
    <n v="42"/>
    <n v="8964.83"/>
    <n v="486"/>
    <n v="0"/>
    <d v="2019-11-24T00:00:00"/>
    <x v="45"/>
    <x v="9"/>
    <x v="2"/>
    <x v="1"/>
    <x v="8"/>
  </r>
  <r>
    <s v="21-90"/>
    <n v="2019"/>
    <n v="6"/>
    <n v="792.68"/>
    <n v="8"/>
    <n v="0"/>
    <d v="2019-03-17T00:00:00"/>
    <x v="42"/>
    <x v="11"/>
    <x v="2"/>
    <x v="1"/>
    <x v="12"/>
  </r>
  <r>
    <s v="21-6"/>
    <n v="2018"/>
    <n v="6"/>
    <n v="6857.42"/>
    <n v="1179"/>
    <n v="0"/>
    <d v="2018-03-11T00:00:00"/>
    <x v="41"/>
    <x v="11"/>
    <x v="0"/>
    <x v="1"/>
    <x v="15"/>
  </r>
  <r>
    <s v="22-14"/>
    <n v="2019"/>
    <n v="49"/>
    <n v="1658.88"/>
    <n v="192"/>
    <n v="0"/>
    <d v="2020-01-12T00:00:00"/>
    <x v="11"/>
    <x v="5"/>
    <x v="1"/>
    <x v="0"/>
    <x v="16"/>
  </r>
  <r>
    <s v="28-23"/>
    <n v="2019"/>
    <n v="30"/>
    <n v="62492.51"/>
    <n v="8225"/>
    <n v="0"/>
    <d v="2019-09-01T00:00:00"/>
    <x v="49"/>
    <x v="8"/>
    <x v="2"/>
    <x v="1"/>
    <x v="22"/>
  </r>
  <r>
    <s v="28-23"/>
    <n v="2018"/>
    <n v="4"/>
    <n v="10088.049999999999"/>
    <n v="375"/>
    <n v="0"/>
    <d v="2018-02-25T00:00:00"/>
    <x v="34"/>
    <x v="0"/>
    <x v="0"/>
    <x v="1"/>
    <x v="22"/>
  </r>
  <r>
    <s v="22-4"/>
    <n v="2019"/>
    <n v="37"/>
    <n v="16050"/>
    <n v="15"/>
    <n v="0"/>
    <d v="2019-10-20T00:00:00"/>
    <x v="40"/>
    <x v="2"/>
    <x v="2"/>
    <x v="1"/>
    <x v="14"/>
  </r>
  <r>
    <s v="21-7"/>
    <n v="2018"/>
    <n v="10"/>
    <n v="1742184.16"/>
    <n v="401651"/>
    <n v="0"/>
    <d v="2018-04-08T00:00:00"/>
    <x v="3"/>
    <x v="3"/>
    <x v="0"/>
    <x v="1"/>
    <x v="18"/>
  </r>
  <r>
    <s v="21-8"/>
    <n v="2019"/>
    <n v="37"/>
    <n v="2592509.77"/>
    <n v="711231"/>
    <n v="0"/>
    <d v="2019-10-20T00:00:00"/>
    <x v="40"/>
    <x v="2"/>
    <x v="2"/>
    <x v="1"/>
    <x v="9"/>
  </r>
  <r>
    <s v="21-4"/>
    <n v="2018"/>
    <n v="29"/>
    <n v="12971.9"/>
    <n v="4434"/>
    <n v="0"/>
    <d v="2018-08-19T00:00:00"/>
    <x v="14"/>
    <x v="8"/>
    <x v="0"/>
    <x v="1"/>
    <x v="10"/>
  </r>
  <r>
    <s v="21-6"/>
    <n v="2020"/>
    <n v="27"/>
    <n v="27452.57"/>
    <n v="6435"/>
    <n v="0"/>
    <d v="2020-08-09T00:00:00"/>
    <x v="43"/>
    <x v="8"/>
    <x v="1"/>
    <x v="1"/>
    <x v="15"/>
  </r>
  <r>
    <s v="22-10"/>
    <n v="2018"/>
    <n v="4"/>
    <n v="459.16"/>
    <n v="28"/>
    <n v="0"/>
    <d v="2018-02-25T00:00:00"/>
    <x v="34"/>
    <x v="0"/>
    <x v="0"/>
    <x v="1"/>
    <x v="17"/>
  </r>
  <r>
    <s v="21-15"/>
    <n v="2019"/>
    <n v="39"/>
    <n v="7158.4"/>
    <n v="100"/>
    <n v="0"/>
    <d v="2019-11-03T00:00:00"/>
    <x v="4"/>
    <x v="2"/>
    <x v="2"/>
    <x v="1"/>
    <x v="19"/>
  </r>
  <r>
    <s v="28-23"/>
    <n v="2019"/>
    <n v="21"/>
    <n v="106543.35"/>
    <n v="11469"/>
    <n v="0"/>
    <d v="2019-06-30T00:00:00"/>
    <x v="5"/>
    <x v="4"/>
    <x v="2"/>
    <x v="1"/>
    <x v="22"/>
  </r>
  <r>
    <s v="28-28"/>
    <n v="2020"/>
    <n v="41"/>
    <n v="15791.73"/>
    <n v="245"/>
    <n v="0"/>
    <d v="2020-11-15T00:00:00"/>
    <x v="16"/>
    <x v="9"/>
    <x v="1"/>
    <x v="1"/>
    <x v="11"/>
  </r>
  <r>
    <s v="22-13"/>
    <n v="2018"/>
    <n v="28"/>
    <n v="0"/>
    <n v="0"/>
    <n v="0"/>
    <d v="2018-08-12T00:00:00"/>
    <x v="43"/>
    <x v="8"/>
    <x v="0"/>
    <x v="1"/>
    <x v="26"/>
  </r>
  <r>
    <s v="21-7"/>
    <n v="2020"/>
    <n v="49"/>
    <n v="1344432.42"/>
    <n v="269365"/>
    <n v="0"/>
    <d v="2021-01-10T00:00:00"/>
    <x v="11"/>
    <x v="5"/>
    <x v="3"/>
    <x v="0"/>
    <x v="18"/>
  </r>
  <r>
    <s v="21-7"/>
    <n v="2020"/>
    <n v="12"/>
    <n v="3528747.64"/>
    <n v="781334"/>
    <n v="0"/>
    <d v="2020-04-26T00:00:00"/>
    <x v="39"/>
    <x v="3"/>
    <x v="1"/>
    <x v="1"/>
    <x v="18"/>
  </r>
  <r>
    <s v="21-6"/>
    <n v="2019"/>
    <n v="49"/>
    <n v="3348.25"/>
    <n v="677"/>
    <n v="0"/>
    <d v="2020-01-12T00:00:00"/>
    <x v="11"/>
    <x v="5"/>
    <x v="1"/>
    <x v="0"/>
    <x v="15"/>
  </r>
  <r>
    <s v="21-4"/>
    <n v="2019"/>
    <n v="5"/>
    <n v="12634.03"/>
    <n v="4180"/>
    <n v="0"/>
    <d v="2019-03-10T00:00:00"/>
    <x v="41"/>
    <x v="11"/>
    <x v="2"/>
    <x v="1"/>
    <x v="10"/>
  </r>
  <r>
    <s v="21-90"/>
    <n v="2018"/>
    <n v="3"/>
    <n v="389"/>
    <n v="3"/>
    <n v="0"/>
    <d v="2018-02-18T00:00:00"/>
    <x v="0"/>
    <x v="0"/>
    <x v="0"/>
    <x v="0"/>
    <x v="12"/>
  </r>
  <r>
    <s v="22-12"/>
    <n v="2019"/>
    <n v="36"/>
    <n v="48075.6"/>
    <n v="4277"/>
    <n v="0"/>
    <d v="2019-10-13T00:00:00"/>
    <x v="38"/>
    <x v="2"/>
    <x v="2"/>
    <x v="1"/>
    <x v="3"/>
  </r>
  <r>
    <s v="22-12"/>
    <n v="2018"/>
    <n v="47"/>
    <n v="45661.47"/>
    <n v="4002"/>
    <n v="0"/>
    <d v="2018-12-23T00:00:00"/>
    <x v="12"/>
    <x v="7"/>
    <x v="0"/>
    <x v="1"/>
    <x v="3"/>
  </r>
  <r>
    <s v="21-6"/>
    <n v="2019"/>
    <n v="12"/>
    <n v="6182.23"/>
    <n v="1269"/>
    <n v="0"/>
    <d v="2019-04-28T00:00:00"/>
    <x v="39"/>
    <x v="3"/>
    <x v="2"/>
    <x v="1"/>
    <x v="15"/>
  </r>
  <r>
    <s v="21-15"/>
    <n v="2020"/>
    <n v="30"/>
    <n v="7654.25"/>
    <n v="109"/>
    <n v="0"/>
    <d v="2020-08-30T00:00:00"/>
    <x v="49"/>
    <x v="8"/>
    <x v="1"/>
    <x v="1"/>
    <x v="19"/>
  </r>
  <r>
    <s v="22-9"/>
    <n v="2020"/>
    <n v="41"/>
    <n v="306476.15999999997"/>
    <n v="61172"/>
    <n v="0"/>
    <d v="2020-11-15T00:00:00"/>
    <x v="16"/>
    <x v="9"/>
    <x v="1"/>
    <x v="1"/>
    <x v="6"/>
  </r>
  <r>
    <s v="22-4"/>
    <n v="2019"/>
    <n v="17"/>
    <n v="0"/>
    <n v="0"/>
    <n v="0"/>
    <d v="2019-06-02T00:00:00"/>
    <x v="10"/>
    <x v="6"/>
    <x v="2"/>
    <x v="1"/>
    <x v="14"/>
  </r>
  <r>
    <s v="28-26"/>
    <n v="2020"/>
    <n v="35"/>
    <n v="0"/>
    <n v="0"/>
    <n v="0"/>
    <d v="2020-10-04T00:00:00"/>
    <x v="2"/>
    <x v="2"/>
    <x v="1"/>
    <x v="1"/>
    <x v="20"/>
  </r>
  <r>
    <s v="27-31"/>
    <n v="2019"/>
    <n v="26"/>
    <n v="-0.02"/>
    <n v="-2"/>
    <n v="0"/>
    <d v="2019-08-04T00:00:00"/>
    <x v="44"/>
    <x v="10"/>
    <x v="2"/>
    <x v="1"/>
    <x v="13"/>
  </r>
  <r>
    <s v="27-31"/>
    <n v="2018"/>
    <n v="2"/>
    <n v="288064.59000000003"/>
    <n v="16160"/>
    <n v="0"/>
    <d v="2018-02-11T00:00:00"/>
    <x v="21"/>
    <x v="0"/>
    <x v="0"/>
    <x v="0"/>
    <x v="13"/>
  </r>
  <r>
    <s v="21-20"/>
    <n v="2018"/>
    <n v="18"/>
    <n v="19845216.649999999"/>
    <n v="2168737"/>
    <n v="0"/>
    <d v="2018-06-03T00:00:00"/>
    <x v="10"/>
    <x v="6"/>
    <x v="0"/>
    <x v="1"/>
    <x v="0"/>
  </r>
  <r>
    <s v="21-20"/>
    <n v="2020"/>
    <n v="8"/>
    <n v="14790150.279999999"/>
    <n v="1991224"/>
    <n v="0"/>
    <d v="2020-03-29T00:00:00"/>
    <x v="30"/>
    <x v="11"/>
    <x v="1"/>
    <x v="1"/>
    <x v="0"/>
  </r>
  <r>
    <s v="21-20"/>
    <n v="2018"/>
    <n v="24"/>
    <n v="18271612.59"/>
    <n v="1904030"/>
    <n v="0"/>
    <d v="2018-07-15T00:00:00"/>
    <x v="20"/>
    <x v="10"/>
    <x v="0"/>
    <x v="1"/>
    <x v="0"/>
  </r>
  <r>
    <s v="28-9"/>
    <n v="2020"/>
    <n v="50"/>
    <n v="94.88"/>
    <n v="2"/>
    <n v="0"/>
    <d v="2021-01-17T00:00:00"/>
    <x v="7"/>
    <x v="5"/>
    <x v="3"/>
    <x v="0"/>
    <x v="16"/>
  </r>
  <r>
    <s v="21-8"/>
    <n v="2018"/>
    <n v="9"/>
    <n v="3435110.51"/>
    <n v="1018793"/>
    <n v="0"/>
    <d v="2018-04-01T00:00:00"/>
    <x v="30"/>
    <x v="11"/>
    <x v="0"/>
    <x v="1"/>
    <x v="9"/>
  </r>
  <r>
    <s v="21-18"/>
    <n v="2020"/>
    <n v="35"/>
    <n v="19099.23"/>
    <n v="204"/>
    <n v="0"/>
    <d v="2020-10-04T00:00:00"/>
    <x v="2"/>
    <x v="2"/>
    <x v="1"/>
    <x v="1"/>
    <x v="4"/>
  </r>
  <r>
    <s v="21-13"/>
    <n v="2018"/>
    <n v="36"/>
    <n v="-129.97999999999999"/>
    <n v="-21"/>
    <n v="0"/>
    <d v="2018-10-07T00:00:00"/>
    <x v="2"/>
    <x v="2"/>
    <x v="0"/>
    <x v="1"/>
    <x v="7"/>
  </r>
  <r>
    <s v="21-90"/>
    <n v="2018"/>
    <n v="22"/>
    <n v="1448"/>
    <n v="904"/>
    <n v="0"/>
    <d v="2018-07-01T00:00:00"/>
    <x v="5"/>
    <x v="4"/>
    <x v="0"/>
    <x v="1"/>
    <x v="12"/>
  </r>
  <r>
    <s v="22-10"/>
    <n v="2019"/>
    <n v="22"/>
    <n v="4793.32"/>
    <n v="149"/>
    <n v="0"/>
    <d v="2019-07-07T00:00:00"/>
    <x v="27"/>
    <x v="10"/>
    <x v="2"/>
    <x v="1"/>
    <x v="17"/>
  </r>
  <r>
    <s v="22-10"/>
    <n v="2019"/>
    <n v="12"/>
    <n v="5586.04"/>
    <n v="186"/>
    <n v="0"/>
    <d v="2019-04-28T00:00:00"/>
    <x v="39"/>
    <x v="3"/>
    <x v="2"/>
    <x v="1"/>
    <x v="17"/>
  </r>
  <r>
    <s v="28-23"/>
    <n v="2020"/>
    <n v="7"/>
    <n v="107410.14"/>
    <n v="10721"/>
    <n v="0"/>
    <d v="2020-03-22T00:00:00"/>
    <x v="25"/>
    <x v="11"/>
    <x v="1"/>
    <x v="1"/>
    <x v="22"/>
  </r>
  <r>
    <s v="28-28"/>
    <n v="2019"/>
    <n v="36"/>
    <n v="2895.39"/>
    <n v="35"/>
    <n v="0"/>
    <d v="2019-10-13T00:00:00"/>
    <x v="38"/>
    <x v="2"/>
    <x v="2"/>
    <x v="1"/>
    <x v="11"/>
  </r>
  <r>
    <s v="21-18"/>
    <n v="2018"/>
    <n v="34"/>
    <n v="1344.68"/>
    <n v="5"/>
    <n v="0"/>
    <d v="2018-09-23T00:00:00"/>
    <x v="51"/>
    <x v="1"/>
    <x v="0"/>
    <x v="1"/>
    <x v="4"/>
  </r>
  <r>
    <s v="21-8"/>
    <n v="2020"/>
    <n v="52"/>
    <n v="3042827.33"/>
    <n v="1024631"/>
    <n v="4987499"/>
    <d v="2021-01-31T00:00:00"/>
    <x v="28"/>
    <x v="5"/>
    <x v="3"/>
    <x v="0"/>
    <x v="9"/>
  </r>
  <r>
    <s v="21-20"/>
    <n v="2019"/>
    <n v="30"/>
    <n v="14732807.800000001"/>
    <n v="1916775"/>
    <n v="0"/>
    <d v="2019-09-01T00:00:00"/>
    <x v="49"/>
    <x v="8"/>
    <x v="2"/>
    <x v="1"/>
    <x v="0"/>
  </r>
  <r>
    <s v="21-8"/>
    <n v="2019"/>
    <n v="11"/>
    <n v="4056202.04"/>
    <n v="1133308"/>
    <n v="0"/>
    <d v="2019-04-21T00:00:00"/>
    <x v="35"/>
    <x v="3"/>
    <x v="2"/>
    <x v="1"/>
    <x v="9"/>
  </r>
  <r>
    <s v="21-2"/>
    <n v="2018"/>
    <n v="13"/>
    <n v="21848.12"/>
    <n v="1532"/>
    <n v="0"/>
    <d v="2018-04-29T00:00:00"/>
    <x v="39"/>
    <x v="3"/>
    <x v="0"/>
    <x v="1"/>
    <x v="8"/>
  </r>
  <r>
    <s v="22-12"/>
    <n v="2020"/>
    <n v="41"/>
    <n v="47657.25"/>
    <n v="4029"/>
    <n v="0"/>
    <d v="2020-11-15T00:00:00"/>
    <x v="16"/>
    <x v="9"/>
    <x v="1"/>
    <x v="1"/>
    <x v="3"/>
  </r>
  <r>
    <s v="22-12"/>
    <n v="2018"/>
    <n v="11"/>
    <n v="47880.75"/>
    <n v="4706"/>
    <n v="0"/>
    <d v="2018-04-15T00:00:00"/>
    <x v="24"/>
    <x v="3"/>
    <x v="0"/>
    <x v="1"/>
    <x v="3"/>
  </r>
  <r>
    <s v="22-12"/>
    <n v="2018"/>
    <n v="26"/>
    <n v="44472.24"/>
    <n v="4462"/>
    <n v="0"/>
    <d v="2018-07-29T00:00:00"/>
    <x v="17"/>
    <x v="10"/>
    <x v="0"/>
    <x v="1"/>
    <x v="3"/>
  </r>
  <r>
    <s v="22-10"/>
    <n v="2020"/>
    <n v="14"/>
    <n v="1230.67"/>
    <n v="53"/>
    <n v="0"/>
    <d v="2020-05-10T00:00:00"/>
    <x v="29"/>
    <x v="6"/>
    <x v="1"/>
    <x v="1"/>
    <x v="17"/>
  </r>
  <r>
    <s v="21-15"/>
    <n v="2019"/>
    <n v="5"/>
    <n v="5060.95"/>
    <n v="78"/>
    <n v="0"/>
    <d v="2019-03-10T00:00:00"/>
    <x v="41"/>
    <x v="11"/>
    <x v="2"/>
    <x v="1"/>
    <x v="19"/>
  </r>
  <r>
    <s v="21-20"/>
    <n v="2018"/>
    <n v="22"/>
    <n v="19089143.23"/>
    <n v="1971255"/>
    <n v="0"/>
    <d v="2018-07-01T00:00:00"/>
    <x v="5"/>
    <x v="4"/>
    <x v="0"/>
    <x v="1"/>
    <x v="0"/>
  </r>
  <r>
    <s v="21-20"/>
    <n v="2018"/>
    <n v="14"/>
    <n v="20185711.57"/>
    <n v="2329143"/>
    <n v="0"/>
    <d v="2018-05-06T00:00:00"/>
    <x v="13"/>
    <x v="3"/>
    <x v="0"/>
    <x v="1"/>
    <x v="0"/>
  </r>
  <r>
    <s v="21-5"/>
    <n v="2018"/>
    <n v="43"/>
    <n v="697576.29"/>
    <n v="213079"/>
    <n v="0"/>
    <d v="2018-11-25T00:00:00"/>
    <x v="45"/>
    <x v="9"/>
    <x v="0"/>
    <x v="1"/>
    <x v="21"/>
  </r>
  <r>
    <s v="21-7"/>
    <n v="2018"/>
    <n v="8"/>
    <n v="1456459.17"/>
    <n v="339528"/>
    <n v="0"/>
    <d v="2018-03-25T00:00:00"/>
    <x v="25"/>
    <x v="11"/>
    <x v="0"/>
    <x v="1"/>
    <x v="18"/>
  </r>
  <r>
    <s v="21-4"/>
    <n v="2018"/>
    <n v="10"/>
    <n v="13611.38"/>
    <n v="4583"/>
    <n v="0"/>
    <d v="2018-04-08T00:00:00"/>
    <x v="3"/>
    <x v="3"/>
    <x v="0"/>
    <x v="1"/>
    <x v="10"/>
  </r>
  <r>
    <s v="21-2"/>
    <n v="2019"/>
    <n v="1"/>
    <n v="7834.23"/>
    <n v="602"/>
    <n v="0"/>
    <d v="2019-02-10T00:00:00"/>
    <x v="21"/>
    <x v="0"/>
    <x v="2"/>
    <x v="0"/>
    <x v="8"/>
  </r>
  <r>
    <s v="22-12"/>
    <n v="2018"/>
    <n v="42"/>
    <n v="53394.06"/>
    <n v="4783"/>
    <n v="0"/>
    <d v="2018-11-18T00:00:00"/>
    <x v="16"/>
    <x v="9"/>
    <x v="0"/>
    <x v="1"/>
    <x v="3"/>
  </r>
  <r>
    <s v="25-1"/>
    <n v="2019"/>
    <n v="36"/>
    <n v="0"/>
    <n v="0"/>
    <n v="0"/>
    <d v="2019-10-13T00:00:00"/>
    <x v="38"/>
    <x v="2"/>
    <x v="2"/>
    <x v="1"/>
    <x v="2"/>
  </r>
  <r>
    <s v="28-23"/>
    <n v="2018"/>
    <n v="8"/>
    <n v="21179.02"/>
    <n v="1048"/>
    <n v="0"/>
    <d v="2018-03-25T00:00:00"/>
    <x v="25"/>
    <x v="11"/>
    <x v="0"/>
    <x v="1"/>
    <x v="22"/>
  </r>
  <r>
    <s v="21-20"/>
    <n v="2020"/>
    <n v="15"/>
    <n v="30527600.030000001"/>
    <n v="3881687"/>
    <n v="0"/>
    <d v="2020-05-17T00:00:00"/>
    <x v="15"/>
    <x v="6"/>
    <x v="1"/>
    <x v="1"/>
    <x v="0"/>
  </r>
  <r>
    <s v="21-7"/>
    <n v="2018"/>
    <n v="11"/>
    <n v="2130455.23"/>
    <n v="493713"/>
    <n v="0"/>
    <d v="2018-04-15T00:00:00"/>
    <x v="24"/>
    <x v="3"/>
    <x v="0"/>
    <x v="1"/>
    <x v="18"/>
  </r>
  <r>
    <s v="21-5"/>
    <n v="2019"/>
    <n v="36"/>
    <n v="828298.37"/>
    <n v="289359"/>
    <n v="0"/>
    <d v="2019-10-13T00:00:00"/>
    <x v="38"/>
    <x v="2"/>
    <x v="2"/>
    <x v="1"/>
    <x v="21"/>
  </r>
  <r>
    <s v="21-1"/>
    <n v="2020"/>
    <n v="7"/>
    <n v="1574488.1"/>
    <n v="143134"/>
    <n v="0"/>
    <d v="2020-03-22T00:00:00"/>
    <x v="25"/>
    <x v="11"/>
    <x v="1"/>
    <x v="1"/>
    <x v="1"/>
  </r>
  <r>
    <s v="21-1"/>
    <n v="2020"/>
    <n v="5"/>
    <n v="1427181.39"/>
    <n v="131496"/>
    <n v="0"/>
    <d v="2020-03-08T00:00:00"/>
    <x v="41"/>
    <x v="11"/>
    <x v="1"/>
    <x v="1"/>
    <x v="1"/>
  </r>
  <r>
    <s v="21-6"/>
    <n v="2018"/>
    <n v="14"/>
    <n v="7575.61"/>
    <n v="1209"/>
    <n v="0"/>
    <d v="2018-05-06T00:00:00"/>
    <x v="13"/>
    <x v="3"/>
    <x v="0"/>
    <x v="1"/>
    <x v="15"/>
  </r>
  <r>
    <s v="30-27"/>
    <n v="2018"/>
    <n v="53"/>
    <n v="709.5"/>
    <n v="65"/>
    <n v="0"/>
    <d v="2019-02-03T00:00:00"/>
    <x v="28"/>
    <x v="5"/>
    <x v="2"/>
    <x v="0"/>
    <x v="25"/>
  </r>
  <r>
    <s v="22-9"/>
    <n v="2019"/>
    <n v="17"/>
    <n v="52488.46"/>
    <n v="7059"/>
    <n v="0"/>
    <d v="2019-06-02T00:00:00"/>
    <x v="10"/>
    <x v="6"/>
    <x v="2"/>
    <x v="1"/>
    <x v="6"/>
  </r>
  <r>
    <s v="22-9"/>
    <n v="2018"/>
    <n v="12"/>
    <n v="23805.26"/>
    <n v="3890"/>
    <n v="0"/>
    <d v="2018-04-22T00:00:00"/>
    <x v="35"/>
    <x v="3"/>
    <x v="0"/>
    <x v="1"/>
    <x v="6"/>
  </r>
  <r>
    <s v="22-4"/>
    <n v="2019"/>
    <n v="12"/>
    <n v="3562.5"/>
    <n v="3"/>
    <n v="0"/>
    <d v="2019-04-28T00:00:00"/>
    <x v="39"/>
    <x v="3"/>
    <x v="2"/>
    <x v="1"/>
    <x v="14"/>
  </r>
  <r>
    <s v="21-4"/>
    <n v="2020"/>
    <n v="52"/>
    <n v="40012.94"/>
    <n v="5987"/>
    <n v="62944"/>
    <d v="2021-01-31T00:00:00"/>
    <x v="28"/>
    <x v="5"/>
    <x v="3"/>
    <x v="0"/>
    <x v="10"/>
  </r>
  <r>
    <s v="27-31"/>
    <n v="2019"/>
    <n v="14"/>
    <n v="-220.68"/>
    <n v="-11"/>
    <n v="0"/>
    <d v="2019-05-12T00:00:00"/>
    <x v="29"/>
    <x v="6"/>
    <x v="2"/>
    <x v="1"/>
    <x v="13"/>
  </r>
  <r>
    <s v="27-31"/>
    <n v="2019"/>
    <n v="15"/>
    <n v="-133.69"/>
    <n v="-11"/>
    <n v="0"/>
    <d v="2019-05-19T00:00:00"/>
    <x v="15"/>
    <x v="6"/>
    <x v="2"/>
    <x v="1"/>
    <x v="13"/>
  </r>
  <r>
    <s v="27-31"/>
    <n v="2020"/>
    <n v="19"/>
    <n v="0"/>
    <n v="0"/>
    <n v="0"/>
    <d v="2020-06-14T00:00:00"/>
    <x v="32"/>
    <x v="4"/>
    <x v="1"/>
    <x v="1"/>
    <x v="13"/>
  </r>
  <r>
    <s v="21-8"/>
    <n v="2019"/>
    <n v="14"/>
    <n v="3350117.56"/>
    <n v="885654"/>
    <n v="0"/>
    <d v="2019-05-12T00:00:00"/>
    <x v="29"/>
    <x v="6"/>
    <x v="2"/>
    <x v="1"/>
    <x v="9"/>
  </r>
  <r>
    <s v="21-5"/>
    <n v="2018"/>
    <n v="53"/>
    <n v="768403.93"/>
    <n v="245949"/>
    <n v="0"/>
    <d v="2019-02-03T00:00:00"/>
    <x v="28"/>
    <x v="5"/>
    <x v="2"/>
    <x v="0"/>
    <x v="21"/>
  </r>
  <r>
    <s v="21-6"/>
    <n v="2018"/>
    <n v="50"/>
    <n v="30393.89"/>
    <n v="13221"/>
    <n v="0"/>
    <d v="2019-01-13T00:00:00"/>
    <x v="11"/>
    <x v="5"/>
    <x v="2"/>
    <x v="0"/>
    <x v="15"/>
  </r>
  <r>
    <s v="21-4"/>
    <n v="2019"/>
    <n v="11"/>
    <n v="14146.04"/>
    <n v="5444"/>
    <n v="0"/>
    <d v="2019-04-21T00:00:00"/>
    <x v="35"/>
    <x v="3"/>
    <x v="2"/>
    <x v="1"/>
    <x v="10"/>
  </r>
  <r>
    <s v="21-2"/>
    <n v="2020"/>
    <n v="13"/>
    <n v="15893.28"/>
    <n v="1643"/>
    <n v="0"/>
    <d v="2020-05-03T00:00:00"/>
    <x v="13"/>
    <x v="3"/>
    <x v="1"/>
    <x v="1"/>
    <x v="8"/>
  </r>
  <r>
    <s v="21-2"/>
    <n v="2020"/>
    <n v="4"/>
    <n v="4009.63"/>
    <n v="259"/>
    <n v="0"/>
    <d v="2020-03-01T00:00:00"/>
    <x v="36"/>
    <x v="0"/>
    <x v="1"/>
    <x v="1"/>
    <x v="8"/>
  </r>
  <r>
    <s v="21-2"/>
    <n v="2018"/>
    <n v="17"/>
    <n v="10694.64"/>
    <n v="712"/>
    <n v="0"/>
    <d v="2018-05-27T00:00:00"/>
    <x v="48"/>
    <x v="6"/>
    <x v="0"/>
    <x v="1"/>
    <x v="8"/>
  </r>
  <r>
    <s v="21-90"/>
    <n v="2019"/>
    <n v="37"/>
    <n v="153.31"/>
    <n v="1"/>
    <n v="0"/>
    <d v="2019-10-20T00:00:00"/>
    <x v="40"/>
    <x v="2"/>
    <x v="2"/>
    <x v="1"/>
    <x v="12"/>
  </r>
  <r>
    <s v="21-90"/>
    <n v="2018"/>
    <n v="28"/>
    <n v="-274.24"/>
    <n v="-3"/>
    <n v="0"/>
    <d v="2018-08-12T00:00:00"/>
    <x v="43"/>
    <x v="8"/>
    <x v="0"/>
    <x v="1"/>
    <x v="12"/>
  </r>
  <r>
    <s v="22-9"/>
    <n v="2018"/>
    <n v="23"/>
    <n v="35586.39"/>
    <n v="6214"/>
    <n v="0"/>
    <d v="2018-07-08T00:00:00"/>
    <x v="27"/>
    <x v="10"/>
    <x v="0"/>
    <x v="1"/>
    <x v="6"/>
  </r>
  <r>
    <s v="25-1"/>
    <n v="2019"/>
    <n v="43"/>
    <n v="0"/>
    <n v="0"/>
    <n v="0"/>
    <d v="2019-12-01T00:00:00"/>
    <x v="46"/>
    <x v="9"/>
    <x v="2"/>
    <x v="1"/>
    <x v="2"/>
  </r>
  <r>
    <s v="28-28"/>
    <n v="2019"/>
    <n v="35"/>
    <n v="-511.9"/>
    <n v="-10"/>
    <n v="0"/>
    <d v="2019-10-06T00:00:00"/>
    <x v="2"/>
    <x v="2"/>
    <x v="2"/>
    <x v="1"/>
    <x v="11"/>
  </r>
  <r>
    <s v="28-28"/>
    <n v="2020"/>
    <n v="48"/>
    <n v="6881.95"/>
    <n v="116"/>
    <n v="0"/>
    <d v="2021-01-03T00:00:00"/>
    <x v="6"/>
    <x v="5"/>
    <x v="3"/>
    <x v="0"/>
    <x v="11"/>
  </r>
  <r>
    <s v="27-31"/>
    <n v="2017"/>
    <n v="51"/>
    <n v="286810.84999999998"/>
    <n v="16113"/>
    <n v="0"/>
    <d v="2018-01-21T00:00:00"/>
    <x v="7"/>
    <x v="5"/>
    <x v="0"/>
    <x v="0"/>
    <x v="13"/>
  </r>
  <r>
    <s v="21-5"/>
    <n v="2020"/>
    <n v="23"/>
    <n v="1189767.69"/>
    <n v="386340"/>
    <n v="0"/>
    <d v="2020-07-12T00:00:00"/>
    <x v="20"/>
    <x v="10"/>
    <x v="1"/>
    <x v="1"/>
    <x v="21"/>
  </r>
  <r>
    <s v="21-4"/>
    <n v="2019"/>
    <n v="24"/>
    <n v="14873.51"/>
    <n v="4694"/>
    <n v="0"/>
    <d v="2019-07-21T00:00:00"/>
    <x v="37"/>
    <x v="10"/>
    <x v="2"/>
    <x v="1"/>
    <x v="10"/>
  </r>
  <r>
    <s v="21-4"/>
    <n v="2018"/>
    <n v="52"/>
    <n v="11362.7"/>
    <n v="3773"/>
    <n v="0"/>
    <d v="2019-01-27T00:00:00"/>
    <x v="23"/>
    <x v="5"/>
    <x v="2"/>
    <x v="0"/>
    <x v="10"/>
  </r>
  <r>
    <s v="21-4"/>
    <n v="2019"/>
    <n v="9"/>
    <n v="17305.96"/>
    <n v="5414"/>
    <n v="0"/>
    <d v="2019-04-07T00:00:00"/>
    <x v="3"/>
    <x v="3"/>
    <x v="2"/>
    <x v="1"/>
    <x v="10"/>
  </r>
  <r>
    <s v="21-6"/>
    <n v="2020"/>
    <n v="32"/>
    <n v="68323.59"/>
    <n v="13062"/>
    <n v="0"/>
    <d v="2020-09-13T00:00:00"/>
    <x v="50"/>
    <x v="1"/>
    <x v="1"/>
    <x v="1"/>
    <x v="15"/>
  </r>
  <r>
    <s v="22-10"/>
    <n v="2018"/>
    <n v="49"/>
    <n v="4478.46"/>
    <n v="131"/>
    <n v="0"/>
    <d v="2019-01-06T00:00:00"/>
    <x v="6"/>
    <x v="5"/>
    <x v="2"/>
    <x v="0"/>
    <x v="17"/>
  </r>
  <r>
    <s v="22-10"/>
    <n v="2020"/>
    <n v="5"/>
    <n v="2904.2"/>
    <n v="96"/>
    <n v="0"/>
    <d v="2020-03-08T00:00:00"/>
    <x v="41"/>
    <x v="11"/>
    <x v="1"/>
    <x v="1"/>
    <x v="17"/>
  </r>
  <r>
    <s v="22-9"/>
    <n v="2018"/>
    <n v="27"/>
    <n v="36842.44"/>
    <n v="5846"/>
    <n v="0"/>
    <d v="2018-08-05T00:00:00"/>
    <x v="44"/>
    <x v="10"/>
    <x v="0"/>
    <x v="1"/>
    <x v="6"/>
  </r>
  <r>
    <s v="22-4"/>
    <n v="2020"/>
    <n v="7"/>
    <n v="0"/>
    <n v="0"/>
    <n v="0"/>
    <d v="2020-03-22T00:00:00"/>
    <x v="25"/>
    <x v="11"/>
    <x v="1"/>
    <x v="1"/>
    <x v="14"/>
  </r>
  <r>
    <s v="28-28"/>
    <n v="2020"/>
    <n v="16"/>
    <n v="21886.91"/>
    <n v="387"/>
    <n v="0"/>
    <d v="2020-05-24T00:00:00"/>
    <x v="48"/>
    <x v="6"/>
    <x v="1"/>
    <x v="1"/>
    <x v="11"/>
  </r>
  <r>
    <s v="27-31"/>
    <n v="2018"/>
    <n v="19"/>
    <n v="302315.34000000003"/>
    <n v="16941"/>
    <n v="0"/>
    <d v="2018-06-10T00:00:00"/>
    <x v="8"/>
    <x v="4"/>
    <x v="0"/>
    <x v="1"/>
    <x v="13"/>
  </r>
  <r>
    <s v="21-7"/>
    <n v="2020"/>
    <n v="44"/>
    <n v="1540278.37"/>
    <n v="331919"/>
    <n v="0"/>
    <d v="2020-12-06T00:00:00"/>
    <x v="22"/>
    <x v="7"/>
    <x v="1"/>
    <x v="1"/>
    <x v="18"/>
  </r>
  <r>
    <s v="21-18"/>
    <n v="2020"/>
    <n v="29"/>
    <n v="61407.53"/>
    <n v="652"/>
    <n v="0"/>
    <d v="2020-08-23T00:00:00"/>
    <x v="47"/>
    <x v="8"/>
    <x v="1"/>
    <x v="1"/>
    <x v="4"/>
  </r>
  <r>
    <s v="21-90"/>
    <n v="2020"/>
    <n v="35"/>
    <n v="-40"/>
    <n v="0"/>
    <n v="0"/>
    <d v="2020-10-04T00:00:00"/>
    <x v="2"/>
    <x v="2"/>
    <x v="1"/>
    <x v="1"/>
    <x v="12"/>
  </r>
  <r>
    <s v="22-12"/>
    <n v="2020"/>
    <n v="46"/>
    <n v="43180.27"/>
    <n v="3565"/>
    <n v="0"/>
    <d v="2020-12-20T00:00:00"/>
    <x v="12"/>
    <x v="7"/>
    <x v="1"/>
    <x v="1"/>
    <x v="3"/>
  </r>
  <r>
    <s v="22-10"/>
    <n v="2020"/>
    <n v="27"/>
    <n v="6477.1"/>
    <n v="218"/>
    <n v="0"/>
    <d v="2020-08-09T00:00:00"/>
    <x v="43"/>
    <x v="8"/>
    <x v="1"/>
    <x v="1"/>
    <x v="17"/>
  </r>
  <r>
    <s v="21-15"/>
    <n v="2020"/>
    <n v="4"/>
    <n v="4781.6499999999996"/>
    <n v="67"/>
    <n v="0"/>
    <d v="2020-03-01T00:00:00"/>
    <x v="36"/>
    <x v="0"/>
    <x v="1"/>
    <x v="1"/>
    <x v="19"/>
  </r>
  <r>
    <s v="21-15"/>
    <n v="2020"/>
    <n v="5"/>
    <n v="5280.77"/>
    <n v="75"/>
    <n v="0"/>
    <d v="2020-03-08T00:00:00"/>
    <x v="41"/>
    <x v="11"/>
    <x v="1"/>
    <x v="1"/>
    <x v="19"/>
  </r>
  <r>
    <s v="22-9"/>
    <n v="2018"/>
    <n v="47"/>
    <n v="58563.35"/>
    <n v="9001"/>
    <n v="0"/>
    <d v="2018-12-23T00:00:00"/>
    <x v="12"/>
    <x v="7"/>
    <x v="0"/>
    <x v="1"/>
    <x v="6"/>
  </r>
  <r>
    <s v="28-28"/>
    <n v="2019"/>
    <n v="23"/>
    <n v="3804.3"/>
    <n v="47"/>
    <n v="0"/>
    <d v="2019-07-14T00:00:00"/>
    <x v="20"/>
    <x v="10"/>
    <x v="2"/>
    <x v="1"/>
    <x v="11"/>
  </r>
  <r>
    <s v="21-18"/>
    <n v="2019"/>
    <n v="19"/>
    <n v="107.81"/>
    <n v="1"/>
    <n v="0"/>
    <d v="2019-06-16T00:00:00"/>
    <x v="32"/>
    <x v="4"/>
    <x v="2"/>
    <x v="1"/>
    <x v="4"/>
  </r>
  <r>
    <s v="28-26"/>
    <n v="2020"/>
    <n v="8"/>
    <n v="-42.9"/>
    <n v="-1"/>
    <n v="0"/>
    <d v="2020-03-29T00:00:00"/>
    <x v="30"/>
    <x v="11"/>
    <x v="1"/>
    <x v="1"/>
    <x v="20"/>
  </r>
  <r>
    <s v="21-3"/>
    <n v="2018"/>
    <n v="25"/>
    <n v="211393.9"/>
    <n v="46238"/>
    <n v="0"/>
    <d v="2018-07-22T00:00:00"/>
    <x v="37"/>
    <x v="10"/>
    <x v="0"/>
    <x v="1"/>
    <x v="5"/>
  </r>
  <r>
    <s v="21-1"/>
    <n v="2018"/>
    <n v="41"/>
    <n v="1472893.11"/>
    <n v="122178"/>
    <n v="0"/>
    <d v="2018-11-11T00:00:00"/>
    <x v="18"/>
    <x v="9"/>
    <x v="0"/>
    <x v="1"/>
    <x v="1"/>
  </r>
  <r>
    <s v="21-4"/>
    <n v="2020"/>
    <n v="44"/>
    <n v="35803.15"/>
    <n v="5944"/>
    <n v="0"/>
    <d v="2020-12-06T00:00:00"/>
    <x v="22"/>
    <x v="7"/>
    <x v="1"/>
    <x v="1"/>
    <x v="10"/>
  </r>
  <r>
    <s v="21-2"/>
    <n v="2018"/>
    <n v="7"/>
    <n v="4806.0200000000004"/>
    <n v="472"/>
    <n v="0"/>
    <d v="2018-03-18T00:00:00"/>
    <x v="42"/>
    <x v="11"/>
    <x v="0"/>
    <x v="1"/>
    <x v="8"/>
  </r>
  <r>
    <s v="21-90"/>
    <n v="2019"/>
    <n v="43"/>
    <n v="0.01"/>
    <n v="1"/>
    <n v="0"/>
    <d v="2019-12-01T00:00:00"/>
    <x v="46"/>
    <x v="9"/>
    <x v="2"/>
    <x v="1"/>
    <x v="12"/>
  </r>
  <r>
    <s v="22-10"/>
    <n v="2020"/>
    <n v="40"/>
    <n v="4227.03"/>
    <n v="135"/>
    <n v="0"/>
    <d v="2020-11-08T00:00:00"/>
    <x v="18"/>
    <x v="9"/>
    <x v="1"/>
    <x v="1"/>
    <x v="17"/>
  </r>
  <r>
    <s v="22-9"/>
    <n v="2019"/>
    <n v="36"/>
    <n v="259685.12"/>
    <n v="50461"/>
    <n v="0"/>
    <d v="2019-10-13T00:00:00"/>
    <x v="38"/>
    <x v="2"/>
    <x v="2"/>
    <x v="1"/>
    <x v="6"/>
  </r>
  <r>
    <s v="28-23"/>
    <n v="2019"/>
    <n v="7"/>
    <n v="65155.02"/>
    <n v="3793"/>
    <n v="0"/>
    <d v="2019-03-24T00:00:00"/>
    <x v="25"/>
    <x v="11"/>
    <x v="2"/>
    <x v="1"/>
    <x v="22"/>
  </r>
  <r>
    <s v="21-13"/>
    <n v="2018"/>
    <n v="30"/>
    <n v="0"/>
    <n v="0"/>
    <n v="0"/>
    <d v="2018-08-26T00:00:00"/>
    <x v="47"/>
    <x v="8"/>
    <x v="0"/>
    <x v="1"/>
    <x v="7"/>
  </r>
  <r>
    <s v="21-3"/>
    <n v="2018"/>
    <n v="53"/>
    <n v="130707.61"/>
    <n v="41920"/>
    <n v="0"/>
    <d v="2019-02-03T00:00:00"/>
    <x v="28"/>
    <x v="5"/>
    <x v="2"/>
    <x v="0"/>
    <x v="5"/>
  </r>
  <r>
    <s v="21-1"/>
    <n v="2020"/>
    <n v="2"/>
    <n v="1323137.82"/>
    <n v="122398"/>
    <n v="0"/>
    <d v="2020-02-16T00:00:00"/>
    <x v="0"/>
    <x v="0"/>
    <x v="1"/>
    <x v="0"/>
    <x v="1"/>
  </r>
  <r>
    <s v="21-1"/>
    <n v="2019"/>
    <n v="36"/>
    <n v="1378432.36"/>
    <n v="127305"/>
    <n v="0"/>
    <d v="2019-10-13T00:00:00"/>
    <x v="38"/>
    <x v="2"/>
    <x v="2"/>
    <x v="1"/>
    <x v="1"/>
  </r>
  <r>
    <s v="21-1"/>
    <n v="2019"/>
    <n v="31"/>
    <n v="1332023.44"/>
    <n v="122298"/>
    <n v="0"/>
    <d v="2019-09-08T00:00:00"/>
    <x v="9"/>
    <x v="1"/>
    <x v="2"/>
    <x v="1"/>
    <x v="1"/>
  </r>
  <r>
    <s v="21-15"/>
    <n v="2018"/>
    <n v="15"/>
    <n v="19035.5"/>
    <n v="310"/>
    <n v="0"/>
    <d v="2018-05-13T00:00:00"/>
    <x v="29"/>
    <x v="6"/>
    <x v="0"/>
    <x v="1"/>
    <x v="19"/>
  </r>
  <r>
    <s v="22-9"/>
    <n v="2019"/>
    <n v="42"/>
    <n v="218426.82"/>
    <n v="43118"/>
    <n v="0"/>
    <d v="2019-11-24T00:00:00"/>
    <x v="45"/>
    <x v="9"/>
    <x v="2"/>
    <x v="1"/>
    <x v="6"/>
  </r>
  <r>
    <s v="22-9"/>
    <n v="2017"/>
    <n v="50"/>
    <n v="7151.08"/>
    <n v="1230"/>
    <n v="0"/>
    <d v="2018-01-14T00:00:00"/>
    <x v="11"/>
    <x v="5"/>
    <x v="0"/>
    <x v="0"/>
    <x v="6"/>
  </r>
  <r>
    <s v="28-23"/>
    <n v="2018"/>
    <n v="17"/>
    <n v="46210.47"/>
    <n v="2333"/>
    <n v="0"/>
    <d v="2018-05-27T00:00:00"/>
    <x v="48"/>
    <x v="6"/>
    <x v="0"/>
    <x v="1"/>
    <x v="22"/>
  </r>
  <r>
    <s v="25-1"/>
    <n v="2018"/>
    <n v="33"/>
    <n v="1199.8399999999999"/>
    <n v="16"/>
    <n v="0"/>
    <d v="2018-09-16T00:00:00"/>
    <x v="50"/>
    <x v="1"/>
    <x v="0"/>
    <x v="1"/>
    <x v="2"/>
  </r>
  <r>
    <s v="21-80"/>
    <n v="2019"/>
    <n v="36"/>
    <n v="389.65"/>
    <n v="121"/>
    <n v="0"/>
    <d v="2019-10-13T00:00:00"/>
    <x v="38"/>
    <x v="2"/>
    <x v="2"/>
    <x v="1"/>
    <x v="16"/>
  </r>
  <r>
    <s v="21-5"/>
    <n v="2018"/>
    <n v="31"/>
    <n v="849552.67"/>
    <n v="272125"/>
    <n v="0"/>
    <d v="2018-09-02T00:00:00"/>
    <x v="49"/>
    <x v="8"/>
    <x v="0"/>
    <x v="1"/>
    <x v="21"/>
  </r>
  <r>
    <s v="21-1"/>
    <n v="2020"/>
    <n v="35"/>
    <n v="2192727.69"/>
    <n v="166542"/>
    <n v="0"/>
    <d v="2020-10-04T00:00:00"/>
    <x v="2"/>
    <x v="2"/>
    <x v="1"/>
    <x v="1"/>
    <x v="1"/>
  </r>
  <r>
    <s v="21-1"/>
    <n v="2018"/>
    <n v="9"/>
    <n v="1287662.6100000001"/>
    <n v="107375"/>
    <n v="0"/>
    <d v="2018-04-01T00:00:00"/>
    <x v="30"/>
    <x v="11"/>
    <x v="0"/>
    <x v="1"/>
    <x v="1"/>
  </r>
  <r>
    <s v="21-90"/>
    <n v="2018"/>
    <n v="38"/>
    <n v="0"/>
    <n v="0"/>
    <n v="0"/>
    <d v="2018-10-21T00:00:00"/>
    <x v="40"/>
    <x v="2"/>
    <x v="0"/>
    <x v="1"/>
    <x v="12"/>
  </r>
  <r>
    <s v="21-17"/>
    <n v="2020"/>
    <n v="1"/>
    <n v="237.78"/>
    <n v="18"/>
    <n v="0"/>
    <d v="2020-02-09T00:00:00"/>
    <x v="21"/>
    <x v="0"/>
    <x v="1"/>
    <x v="0"/>
    <x v="24"/>
  </r>
  <r>
    <s v="22-10"/>
    <n v="2019"/>
    <n v="17"/>
    <n v="5013.88"/>
    <n v="166"/>
    <n v="0"/>
    <d v="2019-06-02T00:00:00"/>
    <x v="10"/>
    <x v="6"/>
    <x v="2"/>
    <x v="1"/>
    <x v="17"/>
  </r>
  <r>
    <s v="22-10"/>
    <n v="2019"/>
    <n v="23"/>
    <n v="2468.69"/>
    <n v="92"/>
    <n v="0"/>
    <d v="2019-07-14T00:00:00"/>
    <x v="20"/>
    <x v="10"/>
    <x v="2"/>
    <x v="1"/>
    <x v="17"/>
  </r>
  <r>
    <s v="21-6"/>
    <n v="2017"/>
    <n v="52"/>
    <n v="6708.35"/>
    <n v="1196"/>
    <n v="0"/>
    <d v="2018-01-28T00:00:00"/>
    <x v="23"/>
    <x v="5"/>
    <x v="0"/>
    <x v="0"/>
    <x v="15"/>
  </r>
  <r>
    <s v="25-1"/>
    <n v="2018"/>
    <n v="42"/>
    <n v="248.04"/>
    <n v="3"/>
    <n v="0"/>
    <d v="2018-11-18T00:00:00"/>
    <x v="16"/>
    <x v="9"/>
    <x v="0"/>
    <x v="1"/>
    <x v="2"/>
  </r>
  <r>
    <s v="28-26"/>
    <n v="2020"/>
    <n v="21"/>
    <n v="512.4"/>
    <n v="15"/>
    <n v="0"/>
    <d v="2020-06-28T00:00:00"/>
    <x v="5"/>
    <x v="4"/>
    <x v="1"/>
    <x v="1"/>
    <x v="20"/>
  </r>
  <r>
    <s v="21-1"/>
    <n v="2020"/>
    <n v="51"/>
    <n v="2312240.88"/>
    <n v="174523"/>
    <n v="667040"/>
    <d v="2021-01-24T00:00:00"/>
    <x v="23"/>
    <x v="5"/>
    <x v="3"/>
    <x v="0"/>
    <x v="1"/>
  </r>
  <r>
    <s v="21-2"/>
    <n v="2020"/>
    <n v="50"/>
    <n v="24432.85"/>
    <n v="1415"/>
    <n v="19408"/>
    <d v="2021-01-17T00:00:00"/>
    <x v="7"/>
    <x v="5"/>
    <x v="3"/>
    <x v="0"/>
    <x v="8"/>
  </r>
  <r>
    <s v="27-31"/>
    <n v="2019"/>
    <n v="13"/>
    <n v="-145.88999999999999"/>
    <n v="-11"/>
    <n v="0"/>
    <d v="2019-05-05T00:00:00"/>
    <x v="13"/>
    <x v="3"/>
    <x v="2"/>
    <x v="1"/>
    <x v="13"/>
  </r>
  <r>
    <s v="21-20"/>
    <n v="2019"/>
    <n v="36"/>
    <n v="12743038.609999999"/>
    <n v="1681002"/>
    <n v="0"/>
    <d v="2019-10-13T00:00:00"/>
    <x v="38"/>
    <x v="2"/>
    <x v="2"/>
    <x v="1"/>
    <x v="0"/>
  </r>
  <r>
    <s v="21-8"/>
    <n v="2017"/>
    <n v="50"/>
    <n v="1890660.85"/>
    <n v="660728"/>
    <n v="0"/>
    <d v="2018-01-14T00:00:00"/>
    <x v="11"/>
    <x v="5"/>
    <x v="0"/>
    <x v="0"/>
    <x v="9"/>
  </r>
  <r>
    <s v="21-5"/>
    <n v="2018"/>
    <n v="17"/>
    <n v="821613.75"/>
    <n v="280795"/>
    <n v="0"/>
    <d v="2018-05-27T00:00:00"/>
    <x v="48"/>
    <x v="6"/>
    <x v="0"/>
    <x v="1"/>
    <x v="21"/>
  </r>
  <r>
    <s v="21-1"/>
    <n v="2019"/>
    <n v="29"/>
    <n v="1343115.82"/>
    <n v="121277"/>
    <n v="0"/>
    <d v="2019-08-25T00:00:00"/>
    <x v="47"/>
    <x v="8"/>
    <x v="2"/>
    <x v="1"/>
    <x v="1"/>
  </r>
  <r>
    <s v="21-6"/>
    <n v="2019"/>
    <n v="38"/>
    <n v="4782.96"/>
    <n v="822"/>
    <n v="0"/>
    <d v="2019-10-27T00:00:00"/>
    <x v="26"/>
    <x v="2"/>
    <x v="2"/>
    <x v="1"/>
    <x v="15"/>
  </r>
  <r>
    <s v="22-12"/>
    <n v="2020"/>
    <n v="6"/>
    <n v="43911.95"/>
    <n v="3660"/>
    <n v="0"/>
    <d v="2020-03-15T00:00:00"/>
    <x v="42"/>
    <x v="11"/>
    <x v="1"/>
    <x v="1"/>
    <x v="3"/>
  </r>
  <r>
    <s v="22-9"/>
    <n v="2017"/>
    <n v="49"/>
    <n v="8356.11"/>
    <n v="1180"/>
    <n v="0"/>
    <d v="2018-01-07T00:00:00"/>
    <x v="6"/>
    <x v="5"/>
    <x v="0"/>
    <x v="0"/>
    <x v="6"/>
  </r>
  <r>
    <s v="28-23"/>
    <n v="2020"/>
    <n v="8"/>
    <n v="121366.42"/>
    <n v="10580"/>
    <n v="0"/>
    <d v="2020-03-29T00:00:00"/>
    <x v="30"/>
    <x v="11"/>
    <x v="1"/>
    <x v="1"/>
    <x v="22"/>
  </r>
  <r>
    <s v="28-28"/>
    <n v="2019"/>
    <n v="34"/>
    <n v="738.8"/>
    <n v="17"/>
    <n v="0"/>
    <d v="2019-09-29T00:00:00"/>
    <x v="1"/>
    <x v="1"/>
    <x v="2"/>
    <x v="1"/>
    <x v="11"/>
  </r>
  <r>
    <s v="28-26"/>
    <n v="2020"/>
    <n v="39"/>
    <n v="0"/>
    <n v="0"/>
    <n v="0"/>
    <d v="2020-11-01T00:00:00"/>
    <x v="4"/>
    <x v="2"/>
    <x v="1"/>
    <x v="1"/>
    <x v="20"/>
  </r>
  <r>
    <s v="21-20"/>
    <n v="2020"/>
    <n v="26"/>
    <n v="22160013.199999999"/>
    <n v="2055458"/>
    <n v="0"/>
    <d v="2020-08-02T00:00:00"/>
    <x v="44"/>
    <x v="10"/>
    <x v="1"/>
    <x v="1"/>
    <x v="0"/>
  </r>
  <r>
    <s v="21-4"/>
    <n v="2018"/>
    <n v="25"/>
    <n v="14270.09"/>
    <n v="5156"/>
    <n v="0"/>
    <d v="2018-07-22T00:00:00"/>
    <x v="37"/>
    <x v="10"/>
    <x v="0"/>
    <x v="1"/>
    <x v="10"/>
  </r>
  <r>
    <s v="21-90"/>
    <n v="2019"/>
    <n v="18"/>
    <n v="175"/>
    <n v="1"/>
    <n v="0"/>
    <d v="2019-06-09T00:00:00"/>
    <x v="8"/>
    <x v="4"/>
    <x v="2"/>
    <x v="1"/>
    <x v="12"/>
  </r>
  <r>
    <s v="21-17"/>
    <n v="2019"/>
    <n v="50"/>
    <n v="425.04"/>
    <n v="88"/>
    <n v="0"/>
    <d v="2020-01-19T00:00:00"/>
    <x v="7"/>
    <x v="5"/>
    <x v="1"/>
    <x v="0"/>
    <x v="24"/>
  </r>
  <r>
    <s v="22-10"/>
    <n v="2019"/>
    <n v="13"/>
    <n v="7356.53"/>
    <n v="216"/>
    <n v="0"/>
    <d v="2019-05-05T00:00:00"/>
    <x v="13"/>
    <x v="3"/>
    <x v="2"/>
    <x v="1"/>
    <x v="17"/>
  </r>
  <r>
    <s v="21-6"/>
    <n v="2018"/>
    <n v="19"/>
    <n v="7960.05"/>
    <n v="1173"/>
    <n v="0"/>
    <d v="2018-06-10T00:00:00"/>
    <x v="8"/>
    <x v="4"/>
    <x v="0"/>
    <x v="1"/>
    <x v="15"/>
  </r>
  <r>
    <s v="21-15"/>
    <n v="2018"/>
    <n v="16"/>
    <n v="7344.67"/>
    <n v="115"/>
    <n v="0"/>
    <d v="2018-05-20T00:00:00"/>
    <x v="15"/>
    <x v="6"/>
    <x v="0"/>
    <x v="1"/>
    <x v="19"/>
  </r>
  <r>
    <s v="28-23"/>
    <n v="2019"/>
    <n v="47"/>
    <n v="15132.69"/>
    <n v="2533"/>
    <n v="0"/>
    <d v="2019-12-29T00:00:00"/>
    <x v="19"/>
    <x v="7"/>
    <x v="2"/>
    <x v="1"/>
    <x v="22"/>
  </r>
  <r>
    <s v="21-18"/>
    <n v="2019"/>
    <n v="23"/>
    <n v="18.82"/>
    <n v="1"/>
    <n v="0"/>
    <d v="2019-07-14T00:00:00"/>
    <x v="20"/>
    <x v="10"/>
    <x v="2"/>
    <x v="1"/>
    <x v="4"/>
  </r>
  <r>
    <s v="21-7"/>
    <n v="2019"/>
    <n v="35"/>
    <n v="2062118.67"/>
    <n v="511441"/>
    <n v="0"/>
    <d v="2019-10-06T00:00:00"/>
    <x v="2"/>
    <x v="2"/>
    <x v="2"/>
    <x v="1"/>
    <x v="18"/>
  </r>
  <r>
    <s v="21-7"/>
    <n v="2020"/>
    <n v="32"/>
    <n v="2423520.15"/>
    <n v="530277"/>
    <n v="0"/>
    <d v="2020-09-13T00:00:00"/>
    <x v="50"/>
    <x v="1"/>
    <x v="1"/>
    <x v="1"/>
    <x v="18"/>
  </r>
  <r>
    <s v="22-12"/>
    <n v="2017"/>
    <n v="49"/>
    <n v="41674.980000000003"/>
    <n v="4213"/>
    <n v="0"/>
    <d v="2018-01-07T00:00:00"/>
    <x v="6"/>
    <x v="5"/>
    <x v="0"/>
    <x v="0"/>
    <x v="3"/>
  </r>
  <r>
    <s v="21-15"/>
    <n v="2020"/>
    <n v="21"/>
    <n v="5018.2"/>
    <n v="72"/>
    <n v="0"/>
    <d v="2020-06-28T00:00:00"/>
    <x v="5"/>
    <x v="4"/>
    <x v="1"/>
    <x v="1"/>
    <x v="19"/>
  </r>
  <r>
    <s v="22-4"/>
    <n v="2018"/>
    <n v="10"/>
    <n v="0"/>
    <n v="0"/>
    <n v="0"/>
    <d v="2018-04-08T00:00:00"/>
    <x v="3"/>
    <x v="3"/>
    <x v="0"/>
    <x v="1"/>
    <x v="14"/>
  </r>
  <r>
    <s v="22-4"/>
    <n v="2020"/>
    <n v="45"/>
    <n v="0"/>
    <n v="0"/>
    <n v="0"/>
    <d v="2020-12-13T00:00:00"/>
    <x v="33"/>
    <x v="7"/>
    <x v="1"/>
    <x v="1"/>
    <x v="14"/>
  </r>
  <r>
    <s v="28-28"/>
    <n v="2018"/>
    <n v="19"/>
    <n v="2014.53"/>
    <n v="42"/>
    <n v="0"/>
    <d v="2018-06-10T00:00:00"/>
    <x v="8"/>
    <x v="4"/>
    <x v="0"/>
    <x v="1"/>
    <x v="11"/>
  </r>
  <r>
    <s v="28-26"/>
    <n v="2019"/>
    <n v="42"/>
    <n v="2976.05"/>
    <n v="107"/>
    <n v="0"/>
    <d v="2019-11-24T00:00:00"/>
    <x v="45"/>
    <x v="9"/>
    <x v="2"/>
    <x v="1"/>
    <x v="20"/>
  </r>
  <r>
    <s v="21-20"/>
    <n v="2019"/>
    <n v="13"/>
    <n v="17240206.710000001"/>
    <n v="2140731"/>
    <n v="0"/>
    <d v="2019-05-05T00:00:00"/>
    <x v="13"/>
    <x v="3"/>
    <x v="2"/>
    <x v="1"/>
    <x v="0"/>
  </r>
  <r>
    <s v="21-20"/>
    <n v="2019"/>
    <n v="4"/>
    <n v="8479003.9900000002"/>
    <n v="1125443"/>
    <n v="0"/>
    <d v="2019-03-03T00:00:00"/>
    <x v="36"/>
    <x v="0"/>
    <x v="2"/>
    <x v="1"/>
    <x v="0"/>
  </r>
  <r>
    <s v="21-1"/>
    <n v="2019"/>
    <n v="7"/>
    <n v="1388048.72"/>
    <n v="119430"/>
    <n v="0"/>
    <d v="2019-03-24T00:00:00"/>
    <x v="25"/>
    <x v="11"/>
    <x v="2"/>
    <x v="1"/>
    <x v="1"/>
  </r>
  <r>
    <s v="21-6"/>
    <n v="2018"/>
    <n v="39"/>
    <n v="22962.07"/>
    <n v="9804"/>
    <n v="0"/>
    <d v="2018-10-28T00:00:00"/>
    <x v="26"/>
    <x v="2"/>
    <x v="0"/>
    <x v="1"/>
    <x v="15"/>
  </r>
  <r>
    <s v="21-6"/>
    <n v="2018"/>
    <n v="46"/>
    <n v="22605.79"/>
    <n v="10210"/>
    <n v="0"/>
    <d v="2018-12-16T00:00:00"/>
    <x v="33"/>
    <x v="7"/>
    <x v="0"/>
    <x v="1"/>
    <x v="15"/>
  </r>
  <r>
    <s v="21-18"/>
    <n v="2020"/>
    <n v="11"/>
    <n v="116916.76"/>
    <n v="1200"/>
    <n v="0"/>
    <d v="2020-04-19T00:00:00"/>
    <x v="35"/>
    <x v="3"/>
    <x v="1"/>
    <x v="1"/>
    <x v="4"/>
  </r>
  <r>
    <s v="21-13"/>
    <n v="2019"/>
    <n v="36"/>
    <n v="0"/>
    <n v="0"/>
    <n v="0"/>
    <d v="2019-10-13T00:00:00"/>
    <x v="38"/>
    <x v="2"/>
    <x v="2"/>
    <x v="1"/>
    <x v="7"/>
  </r>
  <r>
    <s v="21-18"/>
    <n v="2020"/>
    <n v="44"/>
    <n v="762.1"/>
    <n v="9"/>
    <n v="0"/>
    <d v="2020-12-06T00:00:00"/>
    <x v="22"/>
    <x v="7"/>
    <x v="1"/>
    <x v="1"/>
    <x v="4"/>
  </r>
  <r>
    <s v="22-10"/>
    <n v="2019"/>
    <n v="27"/>
    <n v="1898.5"/>
    <n v="63"/>
    <n v="0"/>
    <d v="2019-08-11T00:00:00"/>
    <x v="43"/>
    <x v="8"/>
    <x v="2"/>
    <x v="1"/>
    <x v="17"/>
  </r>
  <r>
    <s v="21-15"/>
    <n v="2018"/>
    <n v="33"/>
    <n v="9170.74"/>
    <n v="145"/>
    <n v="0"/>
    <d v="2018-09-16T00:00:00"/>
    <x v="50"/>
    <x v="1"/>
    <x v="0"/>
    <x v="1"/>
    <x v="19"/>
  </r>
  <r>
    <s v="22-9"/>
    <n v="2020"/>
    <n v="48"/>
    <n v="176309.8"/>
    <n v="37758"/>
    <n v="0"/>
    <d v="2021-01-03T00:00:00"/>
    <x v="6"/>
    <x v="5"/>
    <x v="3"/>
    <x v="0"/>
    <x v="6"/>
  </r>
  <r>
    <s v="28-23"/>
    <n v="2018"/>
    <n v="49"/>
    <n v="10970.29"/>
    <n v="631"/>
    <n v="0"/>
    <d v="2019-01-06T00:00:00"/>
    <x v="6"/>
    <x v="5"/>
    <x v="2"/>
    <x v="0"/>
    <x v="22"/>
  </r>
  <r>
    <s v="28-23"/>
    <n v="2018"/>
    <n v="20"/>
    <n v="43997.7"/>
    <n v="2322"/>
    <n v="0"/>
    <d v="2018-06-17T00:00:00"/>
    <x v="32"/>
    <x v="4"/>
    <x v="0"/>
    <x v="1"/>
    <x v="22"/>
  </r>
  <r>
    <s v="28-28"/>
    <n v="2018"/>
    <n v="24"/>
    <n v="2807.27"/>
    <n v="35"/>
    <n v="0"/>
    <d v="2018-07-15T00:00:00"/>
    <x v="20"/>
    <x v="10"/>
    <x v="0"/>
    <x v="1"/>
    <x v="11"/>
  </r>
  <r>
    <s v="28-26"/>
    <n v="2020"/>
    <n v="41"/>
    <n v="0"/>
    <n v="0"/>
    <n v="0"/>
    <d v="2020-11-15T00:00:00"/>
    <x v="16"/>
    <x v="9"/>
    <x v="1"/>
    <x v="1"/>
    <x v="20"/>
  </r>
  <r>
    <s v="27-31"/>
    <n v="2018"/>
    <n v="42"/>
    <n v="-1308.08"/>
    <n v="231"/>
    <n v="0"/>
    <d v="2018-11-18T00:00:00"/>
    <x v="16"/>
    <x v="9"/>
    <x v="0"/>
    <x v="1"/>
    <x v="13"/>
  </r>
  <r>
    <s v="27-31"/>
    <n v="2020"/>
    <n v="14"/>
    <n v="0"/>
    <n v="0"/>
    <n v="0"/>
    <d v="2020-05-10T00:00:00"/>
    <x v="29"/>
    <x v="6"/>
    <x v="1"/>
    <x v="1"/>
    <x v="13"/>
  </r>
  <r>
    <s v="21-5"/>
    <n v="2020"/>
    <n v="9"/>
    <n v="1027390.81"/>
    <n v="331369"/>
    <n v="0"/>
    <d v="2020-04-05T00:00:00"/>
    <x v="3"/>
    <x v="3"/>
    <x v="1"/>
    <x v="1"/>
    <x v="21"/>
  </r>
  <r>
    <s v="21-3"/>
    <n v="2019"/>
    <n v="5"/>
    <n v="204306.47"/>
    <n v="54685"/>
    <n v="0"/>
    <d v="2019-03-10T00:00:00"/>
    <x v="41"/>
    <x v="11"/>
    <x v="2"/>
    <x v="1"/>
    <x v="5"/>
  </r>
  <r>
    <s v="21-17"/>
    <n v="2020"/>
    <n v="22"/>
    <n v="1374.12"/>
    <n v="416"/>
    <n v="0"/>
    <d v="2020-07-05T00:00:00"/>
    <x v="27"/>
    <x v="10"/>
    <x v="1"/>
    <x v="1"/>
    <x v="24"/>
  </r>
  <r>
    <s v="22-12"/>
    <n v="2018"/>
    <n v="14"/>
    <n v="57865.919999999998"/>
    <n v="5312"/>
    <n v="0"/>
    <d v="2018-05-06T00:00:00"/>
    <x v="13"/>
    <x v="3"/>
    <x v="0"/>
    <x v="1"/>
    <x v="3"/>
  </r>
  <r>
    <s v="21-15"/>
    <n v="2018"/>
    <n v="36"/>
    <n v="9312.66"/>
    <n v="141"/>
    <n v="0"/>
    <d v="2018-10-07T00:00:00"/>
    <x v="2"/>
    <x v="2"/>
    <x v="0"/>
    <x v="1"/>
    <x v="19"/>
  </r>
  <r>
    <s v="25-1"/>
    <n v="2019"/>
    <n v="50"/>
    <n v="0"/>
    <n v="0"/>
    <n v="0"/>
    <d v="2020-01-19T00:00:00"/>
    <x v="7"/>
    <x v="5"/>
    <x v="1"/>
    <x v="0"/>
    <x v="2"/>
  </r>
  <r>
    <s v="28-9"/>
    <n v="2020"/>
    <n v="24"/>
    <n v="269.88"/>
    <n v="6"/>
    <n v="0"/>
    <d v="2020-07-19T00:00:00"/>
    <x v="37"/>
    <x v="10"/>
    <x v="1"/>
    <x v="1"/>
    <x v="16"/>
  </r>
  <r>
    <s v="28-9"/>
    <n v="2020"/>
    <n v="27"/>
    <n v="83.21"/>
    <n v="2"/>
    <n v="0"/>
    <d v="2020-08-09T00:00:00"/>
    <x v="43"/>
    <x v="8"/>
    <x v="1"/>
    <x v="1"/>
    <x v="16"/>
  </r>
  <r>
    <s v="28-28"/>
    <n v="2020"/>
    <n v="3"/>
    <n v="1014.42"/>
    <n v="13"/>
    <n v="0"/>
    <d v="2020-02-23T00:00:00"/>
    <x v="34"/>
    <x v="0"/>
    <x v="1"/>
    <x v="1"/>
    <x v="11"/>
  </r>
  <r>
    <s v="22-4"/>
    <n v="2019"/>
    <n v="10"/>
    <n v="225"/>
    <n v="1"/>
    <n v="0"/>
    <d v="2019-04-14T00:00:00"/>
    <x v="24"/>
    <x v="3"/>
    <x v="2"/>
    <x v="1"/>
    <x v="14"/>
  </r>
  <r>
    <s v="21-3"/>
    <n v="2020"/>
    <n v="48"/>
    <n v="335528.96999999997"/>
    <n v="74687"/>
    <n v="0"/>
    <d v="2021-01-03T00:00:00"/>
    <x v="6"/>
    <x v="5"/>
    <x v="3"/>
    <x v="0"/>
    <x v="5"/>
  </r>
  <r>
    <s v="21-5"/>
    <n v="2018"/>
    <n v="5"/>
    <n v="793958.53"/>
    <n v="254472"/>
    <n v="0"/>
    <d v="2018-03-04T00:00:00"/>
    <x v="36"/>
    <x v="0"/>
    <x v="0"/>
    <x v="1"/>
    <x v="21"/>
  </r>
  <r>
    <s v="21-20"/>
    <n v="2018"/>
    <n v="52"/>
    <n v="7296286.1600000001"/>
    <n v="1028166"/>
    <n v="0"/>
    <d v="2019-01-27T00:00:00"/>
    <x v="23"/>
    <x v="5"/>
    <x v="2"/>
    <x v="0"/>
    <x v="0"/>
  </r>
  <r>
    <s v="21-1"/>
    <n v="2018"/>
    <n v="16"/>
    <n v="1463106.54"/>
    <n v="117210"/>
    <n v="0"/>
    <d v="2018-05-20T00:00:00"/>
    <x v="15"/>
    <x v="6"/>
    <x v="0"/>
    <x v="1"/>
    <x v="1"/>
  </r>
  <r>
    <s v="21-4"/>
    <n v="2020"/>
    <n v="34"/>
    <n v="35324.839999999997"/>
    <n v="6577"/>
    <n v="0"/>
    <d v="2020-09-27T00:00:00"/>
    <x v="1"/>
    <x v="1"/>
    <x v="1"/>
    <x v="1"/>
    <x v="10"/>
  </r>
  <r>
    <s v="21-4"/>
    <n v="2020"/>
    <n v="8"/>
    <n v="31604.74"/>
    <n v="5566"/>
    <n v="0"/>
    <d v="2020-03-29T00:00:00"/>
    <x v="30"/>
    <x v="11"/>
    <x v="1"/>
    <x v="1"/>
    <x v="10"/>
  </r>
  <r>
    <s v="28-28"/>
    <n v="2019"/>
    <n v="50"/>
    <n v="551.85"/>
    <n v="7"/>
    <n v="0"/>
    <d v="2020-01-19T00:00:00"/>
    <x v="7"/>
    <x v="5"/>
    <x v="1"/>
    <x v="0"/>
    <x v="11"/>
  </r>
  <r>
    <s v="21-18"/>
    <n v="2018"/>
    <n v="35"/>
    <n v="373"/>
    <n v="1"/>
    <n v="0"/>
    <d v="2018-09-30T00:00:00"/>
    <x v="1"/>
    <x v="1"/>
    <x v="0"/>
    <x v="1"/>
    <x v="4"/>
  </r>
  <r>
    <s v="22-4"/>
    <n v="2018"/>
    <n v="27"/>
    <n v="202.5"/>
    <n v="1"/>
    <n v="0"/>
    <d v="2018-08-05T00:00:00"/>
    <x v="44"/>
    <x v="10"/>
    <x v="0"/>
    <x v="1"/>
    <x v="14"/>
  </r>
  <r>
    <s v="21-7"/>
    <n v="2021"/>
    <n v="2"/>
    <n v="1172079.3400000001"/>
    <n v="209093"/>
    <n v="3633512"/>
    <d v="2021-02-14T00:00:00"/>
    <x v="0"/>
    <x v="0"/>
    <x v="3"/>
    <x v="0"/>
    <x v="18"/>
  </r>
  <r>
    <s v="21-3"/>
    <n v="2018"/>
    <n v="12"/>
    <n v="321537.59000000003"/>
    <n v="31987"/>
    <n v="0"/>
    <d v="2018-04-22T00:00:00"/>
    <x v="35"/>
    <x v="3"/>
    <x v="0"/>
    <x v="1"/>
    <x v="5"/>
  </r>
  <r>
    <s v="21-8"/>
    <n v="2018"/>
    <n v="22"/>
    <n v="3363693.43"/>
    <n v="957437"/>
    <n v="0"/>
    <d v="2018-07-01T00:00:00"/>
    <x v="5"/>
    <x v="4"/>
    <x v="0"/>
    <x v="1"/>
    <x v="9"/>
  </r>
  <r>
    <s v="21-1"/>
    <n v="2020"/>
    <n v="8"/>
    <n v="1473126.01"/>
    <n v="132823"/>
    <n v="0"/>
    <d v="2020-03-29T00:00:00"/>
    <x v="30"/>
    <x v="11"/>
    <x v="1"/>
    <x v="1"/>
    <x v="1"/>
  </r>
  <r>
    <s v="22-12"/>
    <n v="2020"/>
    <n v="25"/>
    <n v="38870.97"/>
    <n v="3296"/>
    <n v="0"/>
    <d v="2020-07-26T00:00:00"/>
    <x v="17"/>
    <x v="10"/>
    <x v="1"/>
    <x v="1"/>
    <x v="3"/>
  </r>
  <r>
    <s v="30-27"/>
    <n v="2019"/>
    <n v="52"/>
    <n v="0"/>
    <n v="0"/>
    <n v="0"/>
    <d v="2020-02-02T00:00:00"/>
    <x v="28"/>
    <x v="5"/>
    <x v="1"/>
    <x v="0"/>
    <x v="25"/>
  </r>
  <r>
    <s v="22-4"/>
    <n v="2018"/>
    <n v="52"/>
    <n v="3562.5"/>
    <n v="3"/>
    <n v="0"/>
    <d v="2019-01-27T00:00:00"/>
    <x v="23"/>
    <x v="5"/>
    <x v="2"/>
    <x v="0"/>
    <x v="14"/>
  </r>
  <r>
    <s v="21-18"/>
    <n v="2018"/>
    <n v="33"/>
    <n v="18.82"/>
    <n v="1"/>
    <n v="0"/>
    <d v="2018-09-16T00:00:00"/>
    <x v="50"/>
    <x v="1"/>
    <x v="0"/>
    <x v="1"/>
    <x v="4"/>
  </r>
  <r>
    <s v="21-18"/>
    <n v="2018"/>
    <n v="4"/>
    <n v="104.25"/>
    <n v="1"/>
    <n v="0"/>
    <d v="2018-02-25T00:00:00"/>
    <x v="34"/>
    <x v="0"/>
    <x v="0"/>
    <x v="1"/>
    <x v="4"/>
  </r>
  <r>
    <s v="21-8"/>
    <n v="2018"/>
    <n v="31"/>
    <n v="2865021.18"/>
    <n v="758227"/>
    <n v="0"/>
    <d v="2018-09-02T00:00:00"/>
    <x v="49"/>
    <x v="8"/>
    <x v="0"/>
    <x v="1"/>
    <x v="9"/>
  </r>
  <r>
    <s v="21-3"/>
    <n v="2019"/>
    <n v="20"/>
    <n v="170621.44"/>
    <n v="55458"/>
    <n v="0"/>
    <d v="2019-06-23T00:00:00"/>
    <x v="31"/>
    <x v="4"/>
    <x v="2"/>
    <x v="1"/>
    <x v="5"/>
  </r>
  <r>
    <s v="21-6"/>
    <n v="2020"/>
    <n v="43"/>
    <n v="72314.92"/>
    <n v="18674"/>
    <n v="0"/>
    <d v="2020-11-29T00:00:00"/>
    <x v="46"/>
    <x v="9"/>
    <x v="1"/>
    <x v="1"/>
    <x v="15"/>
  </r>
  <r>
    <s v="21-8"/>
    <n v="2019"/>
    <n v="8"/>
    <n v="3716940.53"/>
    <n v="1090819"/>
    <n v="0"/>
    <d v="2019-03-31T00:00:00"/>
    <x v="30"/>
    <x v="11"/>
    <x v="2"/>
    <x v="1"/>
    <x v="9"/>
  </r>
  <r>
    <s v="21-6"/>
    <n v="2019"/>
    <n v="36"/>
    <n v="6921.22"/>
    <n v="1182"/>
    <n v="0"/>
    <d v="2019-10-13T00:00:00"/>
    <x v="38"/>
    <x v="2"/>
    <x v="2"/>
    <x v="1"/>
    <x v="15"/>
  </r>
  <r>
    <s v="21-2"/>
    <n v="2018"/>
    <n v="30"/>
    <n v="7861.21"/>
    <n v="665"/>
    <n v="0"/>
    <d v="2018-08-26T00:00:00"/>
    <x v="47"/>
    <x v="8"/>
    <x v="0"/>
    <x v="1"/>
    <x v="8"/>
  </r>
  <r>
    <s v="21-90"/>
    <n v="2020"/>
    <n v="8"/>
    <n v="196.02"/>
    <n v="3"/>
    <n v="0"/>
    <d v="2020-03-29T00:00:00"/>
    <x v="30"/>
    <x v="11"/>
    <x v="1"/>
    <x v="1"/>
    <x v="12"/>
  </r>
  <r>
    <s v="21-90"/>
    <n v="2020"/>
    <n v="13"/>
    <n v="2920.74"/>
    <n v="33"/>
    <n v="0"/>
    <d v="2020-05-03T00:00:00"/>
    <x v="13"/>
    <x v="3"/>
    <x v="1"/>
    <x v="1"/>
    <x v="12"/>
  </r>
  <r>
    <s v="21-90"/>
    <n v="2018"/>
    <n v="26"/>
    <n v="686.33"/>
    <n v="9"/>
    <n v="0"/>
    <d v="2018-07-29T00:00:00"/>
    <x v="17"/>
    <x v="10"/>
    <x v="0"/>
    <x v="1"/>
    <x v="12"/>
  </r>
  <r>
    <s v="21-15"/>
    <n v="2020"/>
    <n v="3"/>
    <n v="5055.96"/>
    <n v="70"/>
    <n v="0"/>
    <d v="2020-02-23T00:00:00"/>
    <x v="34"/>
    <x v="0"/>
    <x v="1"/>
    <x v="1"/>
    <x v="19"/>
  </r>
  <r>
    <s v="22-9"/>
    <n v="2018"/>
    <n v="3"/>
    <n v="23693.279999999999"/>
    <n v="3981"/>
    <n v="0"/>
    <d v="2018-02-18T00:00:00"/>
    <x v="0"/>
    <x v="0"/>
    <x v="0"/>
    <x v="0"/>
    <x v="6"/>
  </r>
  <r>
    <s v="28-28"/>
    <n v="2019"/>
    <n v="43"/>
    <n v="1529.77"/>
    <n v="20"/>
    <n v="0"/>
    <d v="2019-12-01T00:00:00"/>
    <x v="46"/>
    <x v="9"/>
    <x v="2"/>
    <x v="1"/>
    <x v="11"/>
  </r>
  <r>
    <s v="21-18"/>
    <n v="2018"/>
    <n v="8"/>
    <n v="984.25"/>
    <n v="3"/>
    <n v="0"/>
    <d v="2018-03-25T00:00:00"/>
    <x v="25"/>
    <x v="11"/>
    <x v="0"/>
    <x v="1"/>
    <x v="4"/>
  </r>
  <r>
    <s v="28-23"/>
    <n v="2017"/>
    <n v="50"/>
    <n v="2467.6999999999998"/>
    <n v="109"/>
    <n v="0"/>
    <d v="2018-01-14T00:00:00"/>
    <x v="11"/>
    <x v="5"/>
    <x v="0"/>
    <x v="0"/>
    <x v="22"/>
  </r>
  <r>
    <s v="21-15"/>
    <n v="2020"/>
    <n v="49"/>
    <n v="3392.67"/>
    <n v="45"/>
    <n v="0"/>
    <d v="2021-01-10T00:00:00"/>
    <x v="11"/>
    <x v="5"/>
    <x v="3"/>
    <x v="0"/>
    <x v="19"/>
  </r>
  <r>
    <s v="21-3"/>
    <n v="2018"/>
    <n v="11"/>
    <n v="333365.08"/>
    <n v="35469"/>
    <n v="0"/>
    <d v="2018-04-15T00:00:00"/>
    <x v="24"/>
    <x v="3"/>
    <x v="0"/>
    <x v="1"/>
    <x v="5"/>
  </r>
  <r>
    <s v="21-6"/>
    <n v="2019"/>
    <n v="39"/>
    <n v="6644.86"/>
    <n v="1161"/>
    <n v="0"/>
    <d v="2019-11-03T00:00:00"/>
    <x v="4"/>
    <x v="2"/>
    <x v="2"/>
    <x v="1"/>
    <x v="15"/>
  </r>
  <r>
    <s v="21-2"/>
    <n v="2018"/>
    <n v="38"/>
    <n v="8287.23"/>
    <n v="504"/>
    <n v="0"/>
    <d v="2018-10-21T00:00:00"/>
    <x v="40"/>
    <x v="2"/>
    <x v="0"/>
    <x v="1"/>
    <x v="8"/>
  </r>
  <r>
    <s v="21-90"/>
    <n v="2019"/>
    <n v="47"/>
    <n v="-118.81"/>
    <n v="-1"/>
    <n v="0"/>
    <d v="2019-12-29T00:00:00"/>
    <x v="19"/>
    <x v="7"/>
    <x v="2"/>
    <x v="1"/>
    <x v="12"/>
  </r>
  <r>
    <s v="21-17"/>
    <n v="2020"/>
    <n v="5"/>
    <n v="474.24"/>
    <n v="96"/>
    <n v="0"/>
    <d v="2020-03-08T00:00:00"/>
    <x v="41"/>
    <x v="11"/>
    <x v="1"/>
    <x v="1"/>
    <x v="24"/>
  </r>
  <r>
    <s v="21-15"/>
    <n v="2018"/>
    <n v="8"/>
    <n v="5495.04"/>
    <n v="94"/>
    <n v="0"/>
    <d v="2018-03-25T00:00:00"/>
    <x v="25"/>
    <x v="11"/>
    <x v="0"/>
    <x v="1"/>
    <x v="19"/>
  </r>
  <r>
    <s v="30-27"/>
    <n v="2020"/>
    <n v="7"/>
    <n v="0"/>
    <n v="0"/>
    <n v="0"/>
    <d v="2020-03-22T00:00:00"/>
    <x v="25"/>
    <x v="11"/>
    <x v="1"/>
    <x v="1"/>
    <x v="25"/>
  </r>
  <r>
    <s v="28-23"/>
    <n v="2020"/>
    <n v="30"/>
    <n v="125512.39"/>
    <n v="14370"/>
    <n v="0"/>
    <d v="2020-08-30T00:00:00"/>
    <x v="49"/>
    <x v="8"/>
    <x v="1"/>
    <x v="1"/>
    <x v="22"/>
  </r>
  <r>
    <s v="28-23"/>
    <n v="2020"/>
    <n v="16"/>
    <n v="296719.87"/>
    <n v="25945"/>
    <n v="0"/>
    <d v="2020-05-24T00:00:00"/>
    <x v="48"/>
    <x v="6"/>
    <x v="1"/>
    <x v="1"/>
    <x v="22"/>
  </r>
  <r>
    <s v="25-1"/>
    <n v="2019"/>
    <n v="40"/>
    <n v="0"/>
    <n v="0"/>
    <n v="0"/>
    <d v="2019-11-10T00:00:00"/>
    <x v="18"/>
    <x v="9"/>
    <x v="2"/>
    <x v="1"/>
    <x v="2"/>
  </r>
  <r>
    <s v="28-28"/>
    <n v="2019"/>
    <n v="16"/>
    <n v="1241.75"/>
    <n v="28"/>
    <n v="0"/>
    <d v="2019-05-26T00:00:00"/>
    <x v="48"/>
    <x v="6"/>
    <x v="2"/>
    <x v="1"/>
    <x v="11"/>
  </r>
  <r>
    <s v="21-20"/>
    <n v="2020"/>
    <n v="50"/>
    <n v="15517809.640000001"/>
    <n v="1271980"/>
    <n v="6849756"/>
    <d v="2021-01-17T00:00:00"/>
    <x v="7"/>
    <x v="5"/>
    <x v="3"/>
    <x v="0"/>
    <x v="0"/>
  </r>
  <r>
    <s v="22-12"/>
    <n v="2021"/>
    <n v="2"/>
    <n v="45533.15"/>
    <n v="3755"/>
    <n v="15830"/>
    <d v="2021-02-14T00:00:00"/>
    <x v="0"/>
    <x v="0"/>
    <x v="3"/>
    <x v="0"/>
    <x v="3"/>
  </r>
  <r>
    <s v="21-5"/>
    <n v="2020"/>
    <n v="10"/>
    <n v="1044361.5"/>
    <n v="291056"/>
    <n v="0"/>
    <d v="2020-04-12T00:00:00"/>
    <x v="24"/>
    <x v="3"/>
    <x v="1"/>
    <x v="1"/>
    <x v="21"/>
  </r>
  <r>
    <s v="21-8"/>
    <n v="2018"/>
    <n v="19"/>
    <n v="3727296.37"/>
    <n v="1013035"/>
    <n v="0"/>
    <d v="2018-06-10T00:00:00"/>
    <x v="8"/>
    <x v="4"/>
    <x v="0"/>
    <x v="1"/>
    <x v="9"/>
  </r>
  <r>
    <s v="21-1"/>
    <n v="2020"/>
    <n v="44"/>
    <n v="2210873.58"/>
    <n v="170603"/>
    <n v="0"/>
    <d v="2020-12-06T00:00:00"/>
    <x v="22"/>
    <x v="7"/>
    <x v="1"/>
    <x v="1"/>
    <x v="1"/>
  </r>
  <r>
    <s v="21-6"/>
    <n v="2020"/>
    <n v="16"/>
    <n v="3411.47"/>
    <n v="625"/>
    <n v="0"/>
    <d v="2020-05-24T00:00:00"/>
    <x v="48"/>
    <x v="6"/>
    <x v="1"/>
    <x v="1"/>
    <x v="15"/>
  </r>
  <r>
    <s v="25-1"/>
    <n v="2020"/>
    <n v="9"/>
    <n v="0"/>
    <n v="0"/>
    <n v="0"/>
    <d v="2020-04-05T00:00:00"/>
    <x v="3"/>
    <x v="3"/>
    <x v="1"/>
    <x v="1"/>
    <x v="2"/>
  </r>
  <r>
    <s v="25-1"/>
    <n v="2018"/>
    <n v="48"/>
    <n v="165.36"/>
    <n v="2"/>
    <n v="0"/>
    <d v="2018-12-30T00:00:00"/>
    <x v="19"/>
    <x v="7"/>
    <x v="0"/>
    <x v="1"/>
    <x v="2"/>
  </r>
  <r>
    <s v="21-17"/>
    <n v="2018"/>
    <n v="8"/>
    <n v="0"/>
    <n v="0"/>
    <n v="0"/>
    <d v="2018-03-25T00:00:00"/>
    <x v="25"/>
    <x v="11"/>
    <x v="0"/>
    <x v="1"/>
    <x v="24"/>
  </r>
  <r>
    <s v="21-20"/>
    <n v="2019"/>
    <n v="25"/>
    <n v="14820550.279999999"/>
    <n v="1929965"/>
    <n v="0"/>
    <d v="2019-07-28T00:00:00"/>
    <x v="17"/>
    <x v="10"/>
    <x v="2"/>
    <x v="1"/>
    <x v="0"/>
  </r>
  <r>
    <s v="21-7"/>
    <n v="2018"/>
    <n v="9"/>
    <n v="1668872.07"/>
    <n v="389918"/>
    <n v="0"/>
    <d v="2018-04-01T00:00:00"/>
    <x v="30"/>
    <x v="11"/>
    <x v="0"/>
    <x v="1"/>
    <x v="18"/>
  </r>
  <r>
    <s v="21-3"/>
    <n v="2020"/>
    <n v="22"/>
    <n v="279314.82"/>
    <n v="90153"/>
    <n v="0"/>
    <d v="2020-07-05T00:00:00"/>
    <x v="27"/>
    <x v="10"/>
    <x v="1"/>
    <x v="1"/>
    <x v="5"/>
  </r>
  <r>
    <s v="21-5"/>
    <n v="2019"/>
    <n v="32"/>
    <n v="839020.96"/>
    <n v="282372"/>
    <n v="0"/>
    <d v="2019-09-15T00:00:00"/>
    <x v="50"/>
    <x v="1"/>
    <x v="2"/>
    <x v="1"/>
    <x v="21"/>
  </r>
  <r>
    <s v="21-1"/>
    <n v="2020"/>
    <n v="27"/>
    <n v="2103733.92"/>
    <n v="185587"/>
    <n v="0"/>
    <d v="2020-08-09T00:00:00"/>
    <x v="43"/>
    <x v="8"/>
    <x v="1"/>
    <x v="1"/>
    <x v="1"/>
  </r>
  <r>
    <s v="21-6"/>
    <n v="2020"/>
    <n v="18"/>
    <n v="7998.24"/>
    <n v="1231"/>
    <n v="0"/>
    <d v="2020-06-07T00:00:00"/>
    <x v="8"/>
    <x v="4"/>
    <x v="1"/>
    <x v="1"/>
    <x v="15"/>
  </r>
  <r>
    <s v="21-6"/>
    <n v="2020"/>
    <n v="1"/>
    <n v="2865.39"/>
    <n v="451"/>
    <n v="0"/>
    <d v="2020-02-09T00:00:00"/>
    <x v="21"/>
    <x v="0"/>
    <x v="1"/>
    <x v="0"/>
    <x v="15"/>
  </r>
  <r>
    <s v="22-10"/>
    <n v="2018"/>
    <n v="10"/>
    <n v="11052.04"/>
    <n v="437"/>
    <n v="0"/>
    <d v="2018-04-08T00:00:00"/>
    <x v="3"/>
    <x v="3"/>
    <x v="0"/>
    <x v="1"/>
    <x v="17"/>
  </r>
  <r>
    <s v="22-10"/>
    <n v="2020"/>
    <n v="24"/>
    <n v="7228.14"/>
    <n v="228"/>
    <n v="0"/>
    <d v="2020-07-19T00:00:00"/>
    <x v="37"/>
    <x v="10"/>
    <x v="1"/>
    <x v="1"/>
    <x v="17"/>
  </r>
  <r>
    <s v="21-15"/>
    <n v="2019"/>
    <n v="17"/>
    <n v="8548.32"/>
    <n v="120"/>
    <n v="0"/>
    <d v="2019-06-02T00:00:00"/>
    <x v="10"/>
    <x v="6"/>
    <x v="2"/>
    <x v="1"/>
    <x v="19"/>
  </r>
  <r>
    <s v="25-1"/>
    <n v="2018"/>
    <n v="21"/>
    <n v="1649.78"/>
    <n v="22"/>
    <n v="0"/>
    <d v="2018-06-24T00:00:00"/>
    <x v="31"/>
    <x v="4"/>
    <x v="0"/>
    <x v="1"/>
    <x v="2"/>
  </r>
  <r>
    <s v="25-1"/>
    <n v="2019"/>
    <n v="31"/>
    <n v="0"/>
    <n v="0"/>
    <n v="0"/>
    <d v="2019-09-08T00:00:00"/>
    <x v="9"/>
    <x v="1"/>
    <x v="2"/>
    <x v="1"/>
    <x v="2"/>
  </r>
  <r>
    <s v="28-28"/>
    <n v="2020"/>
    <n v="36"/>
    <n v="12721.85"/>
    <n v="170"/>
    <n v="0"/>
    <d v="2020-10-11T00:00:00"/>
    <x v="38"/>
    <x v="2"/>
    <x v="1"/>
    <x v="1"/>
    <x v="11"/>
  </r>
  <r>
    <s v="28-28"/>
    <n v="2018"/>
    <n v="39"/>
    <n v="980.45"/>
    <n v="18"/>
    <n v="0"/>
    <d v="2018-10-28T00:00:00"/>
    <x v="26"/>
    <x v="2"/>
    <x v="0"/>
    <x v="1"/>
    <x v="11"/>
  </r>
  <r>
    <s v="21-18"/>
    <n v="2017"/>
    <n v="50"/>
    <n v="107.47"/>
    <n v="1"/>
    <n v="0"/>
    <d v="2018-01-14T00:00:00"/>
    <x v="11"/>
    <x v="5"/>
    <x v="0"/>
    <x v="0"/>
    <x v="4"/>
  </r>
  <r>
    <s v="21-18"/>
    <n v="2019"/>
    <n v="50"/>
    <n v="98.97"/>
    <n v="1"/>
    <n v="0"/>
    <d v="2020-01-19T00:00:00"/>
    <x v="7"/>
    <x v="5"/>
    <x v="1"/>
    <x v="0"/>
    <x v="4"/>
  </r>
  <r>
    <s v="27-31"/>
    <n v="2019"/>
    <n v="43"/>
    <n v="0"/>
    <n v="0"/>
    <n v="0"/>
    <d v="2019-12-01T00:00:00"/>
    <x v="46"/>
    <x v="9"/>
    <x v="2"/>
    <x v="1"/>
    <x v="13"/>
  </r>
  <r>
    <s v="21-20"/>
    <n v="2018"/>
    <n v="1"/>
    <n v="8079510.4900000002"/>
    <n v="1031604"/>
    <n v="0"/>
    <d v="2018-02-04T00:00:00"/>
    <x v="28"/>
    <x v="5"/>
    <x v="0"/>
    <x v="0"/>
    <x v="0"/>
  </r>
  <r>
    <s v="21-1"/>
    <n v="2019"/>
    <n v="26"/>
    <n v="1377440.71"/>
    <n v="118989"/>
    <n v="0"/>
    <d v="2019-08-04T00:00:00"/>
    <x v="44"/>
    <x v="10"/>
    <x v="2"/>
    <x v="1"/>
    <x v="1"/>
  </r>
  <r>
    <s v="21-4"/>
    <n v="2020"/>
    <n v="6"/>
    <n v="28505.119999999999"/>
    <n v="4758"/>
    <n v="0"/>
    <d v="2020-03-15T00:00:00"/>
    <x v="42"/>
    <x v="11"/>
    <x v="1"/>
    <x v="1"/>
    <x v="10"/>
  </r>
  <r>
    <s v="21-17"/>
    <n v="2019"/>
    <n v="28"/>
    <n v="2084.1"/>
    <n v="348"/>
    <n v="0"/>
    <d v="2019-08-18T00:00:00"/>
    <x v="14"/>
    <x v="8"/>
    <x v="2"/>
    <x v="1"/>
    <x v="24"/>
  </r>
  <r>
    <s v="21-6"/>
    <n v="2018"/>
    <n v="24"/>
    <n v="4757.3599999999997"/>
    <n v="706"/>
    <n v="0"/>
    <d v="2018-07-15T00:00:00"/>
    <x v="20"/>
    <x v="10"/>
    <x v="0"/>
    <x v="1"/>
    <x v="15"/>
  </r>
  <r>
    <s v="21-15"/>
    <n v="2018"/>
    <n v="39"/>
    <n v="9739.9500000000007"/>
    <n v="149"/>
    <n v="0"/>
    <d v="2018-10-28T00:00:00"/>
    <x v="26"/>
    <x v="2"/>
    <x v="0"/>
    <x v="1"/>
    <x v="19"/>
  </r>
  <r>
    <s v="28-23"/>
    <n v="2018"/>
    <n v="14"/>
    <n v="37396.36"/>
    <n v="1861"/>
    <n v="0"/>
    <d v="2018-05-06T00:00:00"/>
    <x v="13"/>
    <x v="3"/>
    <x v="0"/>
    <x v="1"/>
    <x v="22"/>
  </r>
  <r>
    <s v="22-10"/>
    <n v="2021"/>
    <n v="2"/>
    <n v="3503.38"/>
    <n v="107"/>
    <n v="2437"/>
    <d v="2021-02-14T00:00:00"/>
    <x v="0"/>
    <x v="0"/>
    <x v="3"/>
    <x v="0"/>
    <x v="17"/>
  </r>
  <r>
    <s v="21-5"/>
    <n v="2018"/>
    <n v="39"/>
    <n v="837018.87"/>
    <n v="268886"/>
    <n v="0"/>
    <d v="2018-10-28T00:00:00"/>
    <x v="26"/>
    <x v="2"/>
    <x v="0"/>
    <x v="1"/>
    <x v="21"/>
  </r>
  <r>
    <s v="21-8"/>
    <n v="2018"/>
    <n v="21"/>
    <n v="3273918.89"/>
    <n v="854116"/>
    <n v="0"/>
    <d v="2018-06-24T00:00:00"/>
    <x v="31"/>
    <x v="4"/>
    <x v="0"/>
    <x v="1"/>
    <x v="9"/>
  </r>
  <r>
    <s v="21-8"/>
    <n v="2019"/>
    <n v="52"/>
    <n v="2162150.62"/>
    <n v="727565"/>
    <n v="0"/>
    <d v="2020-02-02T00:00:00"/>
    <x v="28"/>
    <x v="5"/>
    <x v="1"/>
    <x v="0"/>
    <x v="9"/>
  </r>
  <r>
    <s v="21-4"/>
    <n v="2020"/>
    <n v="12"/>
    <n v="37598.42"/>
    <n v="8560"/>
    <n v="0"/>
    <d v="2020-04-26T00:00:00"/>
    <x v="39"/>
    <x v="3"/>
    <x v="1"/>
    <x v="1"/>
    <x v="10"/>
  </r>
  <r>
    <s v="21-6"/>
    <n v="2019"/>
    <n v="32"/>
    <n v="5577.36"/>
    <n v="1015"/>
    <n v="0"/>
    <d v="2019-09-15T00:00:00"/>
    <x v="50"/>
    <x v="1"/>
    <x v="2"/>
    <x v="1"/>
    <x v="15"/>
  </r>
  <r>
    <s v="21-6"/>
    <n v="2018"/>
    <n v="9"/>
    <n v="5832.56"/>
    <n v="961"/>
    <n v="0"/>
    <d v="2018-04-01T00:00:00"/>
    <x v="30"/>
    <x v="11"/>
    <x v="0"/>
    <x v="1"/>
    <x v="15"/>
  </r>
  <r>
    <s v="21-15"/>
    <n v="2020"/>
    <n v="45"/>
    <n v="6456.31"/>
    <n v="88"/>
    <n v="0"/>
    <d v="2020-12-13T00:00:00"/>
    <x v="33"/>
    <x v="7"/>
    <x v="1"/>
    <x v="1"/>
    <x v="19"/>
  </r>
  <r>
    <s v="21-15"/>
    <n v="2020"/>
    <n v="36"/>
    <n v="9804.8799999999992"/>
    <n v="135"/>
    <n v="0"/>
    <d v="2020-10-11T00:00:00"/>
    <x v="38"/>
    <x v="2"/>
    <x v="1"/>
    <x v="1"/>
    <x v="19"/>
  </r>
  <r>
    <s v="22-9"/>
    <n v="2018"/>
    <n v="33"/>
    <n v="26028.68"/>
    <n v="4362"/>
    <n v="0"/>
    <d v="2018-09-16T00:00:00"/>
    <x v="50"/>
    <x v="1"/>
    <x v="0"/>
    <x v="1"/>
    <x v="6"/>
  </r>
  <r>
    <s v="25-1"/>
    <n v="2018"/>
    <n v="39"/>
    <n v="382.45"/>
    <n v="5"/>
    <n v="0"/>
    <d v="2018-10-28T00:00:00"/>
    <x v="26"/>
    <x v="2"/>
    <x v="0"/>
    <x v="1"/>
    <x v="2"/>
  </r>
  <r>
    <s v="28-9"/>
    <n v="2020"/>
    <n v="31"/>
    <n v="166.43"/>
    <n v="4"/>
    <n v="0"/>
    <d v="2020-09-06T00:00:00"/>
    <x v="9"/>
    <x v="1"/>
    <x v="1"/>
    <x v="1"/>
    <x v="16"/>
  </r>
  <r>
    <s v="22-4"/>
    <n v="2020"/>
    <n v="10"/>
    <n v="0"/>
    <n v="0"/>
    <n v="0"/>
    <d v="2020-04-12T00:00:00"/>
    <x v="24"/>
    <x v="3"/>
    <x v="1"/>
    <x v="1"/>
    <x v="14"/>
  </r>
  <r>
    <s v="21-13"/>
    <n v="2018"/>
    <n v="49"/>
    <n v="0"/>
    <n v="0"/>
    <n v="0"/>
    <d v="2019-01-06T00:00:00"/>
    <x v="6"/>
    <x v="5"/>
    <x v="2"/>
    <x v="0"/>
    <x v="7"/>
  </r>
  <r>
    <s v="21-8"/>
    <n v="2020"/>
    <n v="1"/>
    <n v="2087598.25"/>
    <n v="684025"/>
    <n v="0"/>
    <d v="2020-02-09T00:00:00"/>
    <x v="21"/>
    <x v="0"/>
    <x v="1"/>
    <x v="0"/>
    <x v="9"/>
  </r>
  <r>
    <s v="21-6"/>
    <n v="2019"/>
    <n v="20"/>
    <n v="6871.66"/>
    <n v="1562"/>
    <n v="0"/>
    <d v="2019-06-23T00:00:00"/>
    <x v="31"/>
    <x v="4"/>
    <x v="2"/>
    <x v="1"/>
    <x v="15"/>
  </r>
  <r>
    <s v="22-10"/>
    <n v="2020"/>
    <n v="37"/>
    <n v="3681.8"/>
    <n v="133"/>
    <n v="0"/>
    <d v="2020-10-18T00:00:00"/>
    <x v="40"/>
    <x v="2"/>
    <x v="1"/>
    <x v="1"/>
    <x v="17"/>
  </r>
  <r>
    <s v="22-10"/>
    <n v="2019"/>
    <n v="37"/>
    <n v="1960.66"/>
    <n v="91"/>
    <n v="0"/>
    <d v="2019-10-20T00:00:00"/>
    <x v="40"/>
    <x v="2"/>
    <x v="2"/>
    <x v="1"/>
    <x v="17"/>
  </r>
  <r>
    <s v="22-9"/>
    <n v="2018"/>
    <n v="38"/>
    <n v="18461.7"/>
    <n v="3141"/>
    <n v="0"/>
    <d v="2018-10-21T00:00:00"/>
    <x v="40"/>
    <x v="2"/>
    <x v="0"/>
    <x v="1"/>
    <x v="6"/>
  </r>
  <r>
    <s v="22-9"/>
    <n v="2018"/>
    <n v="16"/>
    <n v="41800.519999999997"/>
    <n v="6526"/>
    <n v="0"/>
    <d v="2018-05-20T00:00:00"/>
    <x v="15"/>
    <x v="6"/>
    <x v="0"/>
    <x v="1"/>
    <x v="6"/>
  </r>
  <r>
    <s v="25-1"/>
    <n v="2019"/>
    <n v="10"/>
    <n v="661.44"/>
    <n v="8"/>
    <n v="0"/>
    <d v="2019-04-14T00:00:00"/>
    <x v="24"/>
    <x v="3"/>
    <x v="2"/>
    <x v="1"/>
    <x v="2"/>
  </r>
  <r>
    <s v="21-18"/>
    <n v="2018"/>
    <n v="13"/>
    <n v="3979.92"/>
    <n v="11"/>
    <n v="0"/>
    <d v="2018-04-29T00:00:00"/>
    <x v="39"/>
    <x v="3"/>
    <x v="0"/>
    <x v="1"/>
    <x v="4"/>
  </r>
  <r>
    <s v="21-18"/>
    <n v="2018"/>
    <n v="36"/>
    <n v="971.68"/>
    <n v="4"/>
    <n v="0"/>
    <d v="2018-10-07T00:00:00"/>
    <x v="2"/>
    <x v="2"/>
    <x v="0"/>
    <x v="1"/>
    <x v="4"/>
  </r>
  <r>
    <s v="27-31"/>
    <n v="2020"/>
    <n v="15"/>
    <n v="0"/>
    <n v="0"/>
    <n v="0"/>
    <d v="2020-05-17T00:00:00"/>
    <x v="15"/>
    <x v="6"/>
    <x v="1"/>
    <x v="1"/>
    <x v="13"/>
  </r>
  <r>
    <s v="21-7"/>
    <n v="2019"/>
    <n v="18"/>
    <n v="3085628.36"/>
    <n v="707581"/>
    <n v="0"/>
    <d v="2019-06-09T00:00:00"/>
    <x v="8"/>
    <x v="4"/>
    <x v="2"/>
    <x v="1"/>
    <x v="18"/>
  </r>
  <r>
    <s v="21-5"/>
    <n v="2020"/>
    <n v="13"/>
    <n v="1267297.56"/>
    <n v="409868"/>
    <n v="0"/>
    <d v="2020-05-03T00:00:00"/>
    <x v="13"/>
    <x v="3"/>
    <x v="1"/>
    <x v="1"/>
    <x v="21"/>
  </r>
  <r>
    <s v="21-3"/>
    <n v="2020"/>
    <n v="27"/>
    <n v="282817.95"/>
    <n v="83981"/>
    <n v="0"/>
    <d v="2020-08-09T00:00:00"/>
    <x v="43"/>
    <x v="8"/>
    <x v="1"/>
    <x v="1"/>
    <x v="5"/>
  </r>
  <r>
    <s v="21-4"/>
    <n v="2018"/>
    <n v="50"/>
    <n v="10223.17"/>
    <n v="3424"/>
    <n v="0"/>
    <d v="2019-01-13T00:00:00"/>
    <x v="11"/>
    <x v="5"/>
    <x v="2"/>
    <x v="0"/>
    <x v="10"/>
  </r>
  <r>
    <s v="21-90"/>
    <n v="2020"/>
    <n v="4"/>
    <n v="600"/>
    <n v="4"/>
    <n v="0"/>
    <d v="2020-03-01T00:00:00"/>
    <x v="36"/>
    <x v="0"/>
    <x v="1"/>
    <x v="1"/>
    <x v="12"/>
  </r>
  <r>
    <s v="22-12"/>
    <n v="2020"/>
    <n v="24"/>
    <n v="45103.95"/>
    <n v="3826"/>
    <n v="0"/>
    <d v="2020-07-19T00:00:00"/>
    <x v="37"/>
    <x v="10"/>
    <x v="1"/>
    <x v="1"/>
    <x v="3"/>
  </r>
  <r>
    <s v="22-10"/>
    <n v="2019"/>
    <n v="48"/>
    <n v="2564.75"/>
    <n v="83"/>
    <n v="0"/>
    <d v="2020-01-05T00:00:00"/>
    <x v="6"/>
    <x v="5"/>
    <x v="1"/>
    <x v="0"/>
    <x v="17"/>
  </r>
  <r>
    <s v="22-10"/>
    <n v="2019"/>
    <n v="16"/>
    <n v="4755.01"/>
    <n v="141"/>
    <n v="0"/>
    <d v="2019-05-26T00:00:00"/>
    <x v="48"/>
    <x v="6"/>
    <x v="2"/>
    <x v="1"/>
    <x v="17"/>
  </r>
  <r>
    <s v="21-15"/>
    <n v="2020"/>
    <n v="29"/>
    <n v="5078.8999999999996"/>
    <n v="71"/>
    <n v="0"/>
    <d v="2020-08-23T00:00:00"/>
    <x v="47"/>
    <x v="8"/>
    <x v="1"/>
    <x v="1"/>
    <x v="19"/>
  </r>
  <r>
    <s v="28-23"/>
    <n v="2018"/>
    <n v="44"/>
    <n v="13107.12"/>
    <n v="694"/>
    <n v="0"/>
    <d v="2018-12-02T00:00:00"/>
    <x v="46"/>
    <x v="9"/>
    <x v="0"/>
    <x v="1"/>
    <x v="22"/>
  </r>
  <r>
    <s v="28-23"/>
    <n v="2018"/>
    <n v="7"/>
    <n v="17075.05"/>
    <n v="847"/>
    <n v="0"/>
    <d v="2018-03-18T00:00:00"/>
    <x v="42"/>
    <x v="11"/>
    <x v="0"/>
    <x v="1"/>
    <x v="22"/>
  </r>
  <r>
    <s v="28-23"/>
    <n v="2019"/>
    <n v="46"/>
    <n v="20370.650000000001"/>
    <n v="2940"/>
    <n v="0"/>
    <d v="2019-12-22T00:00:00"/>
    <x v="12"/>
    <x v="7"/>
    <x v="2"/>
    <x v="1"/>
    <x v="22"/>
  </r>
  <r>
    <s v="28-5"/>
    <n v="2018"/>
    <n v="14"/>
    <n v="0"/>
    <n v="0"/>
    <n v="0"/>
    <d v="2018-05-06T00:00:00"/>
    <x v="13"/>
    <x v="3"/>
    <x v="0"/>
    <x v="1"/>
    <x v="27"/>
  </r>
  <r>
    <s v="21-18"/>
    <n v="2021"/>
    <n v="1"/>
    <n v="2708.28"/>
    <n v="24"/>
    <n v="742"/>
    <d v="2021-02-07T00:00:00"/>
    <x v="21"/>
    <x v="0"/>
    <x v="3"/>
    <x v="0"/>
    <x v="4"/>
  </r>
  <r>
    <s v="21-3"/>
    <n v="2020"/>
    <n v="8"/>
    <n v="191639.16"/>
    <n v="73991"/>
    <n v="0"/>
    <d v="2020-03-29T00:00:00"/>
    <x v="30"/>
    <x v="11"/>
    <x v="1"/>
    <x v="1"/>
    <x v="5"/>
  </r>
  <r>
    <s v="21-8"/>
    <n v="2019"/>
    <n v="24"/>
    <n v="3007847.7"/>
    <n v="816333"/>
    <n v="0"/>
    <d v="2019-07-21T00:00:00"/>
    <x v="37"/>
    <x v="10"/>
    <x v="2"/>
    <x v="1"/>
    <x v="9"/>
  </r>
  <r>
    <s v="21-20"/>
    <n v="2018"/>
    <n v="51"/>
    <n v="7169532.0800000001"/>
    <n v="1007908"/>
    <n v="0"/>
    <d v="2019-01-20T00:00:00"/>
    <x v="7"/>
    <x v="5"/>
    <x v="2"/>
    <x v="0"/>
    <x v="0"/>
  </r>
  <r>
    <s v="21-8"/>
    <n v="2018"/>
    <n v="47"/>
    <n v="1686812.1"/>
    <n v="575705"/>
    <n v="0"/>
    <d v="2018-12-23T00:00:00"/>
    <x v="12"/>
    <x v="7"/>
    <x v="0"/>
    <x v="1"/>
    <x v="9"/>
  </r>
  <r>
    <s v="21-4"/>
    <n v="2019"/>
    <n v="32"/>
    <n v="23864.83"/>
    <n v="4845"/>
    <n v="0"/>
    <d v="2019-09-15T00:00:00"/>
    <x v="50"/>
    <x v="1"/>
    <x v="2"/>
    <x v="1"/>
    <x v="10"/>
  </r>
  <r>
    <s v="21-2"/>
    <n v="2018"/>
    <n v="49"/>
    <n v="8779.3700000000008"/>
    <n v="555"/>
    <n v="0"/>
    <d v="2019-01-06T00:00:00"/>
    <x v="6"/>
    <x v="5"/>
    <x v="2"/>
    <x v="0"/>
    <x v="8"/>
  </r>
  <r>
    <s v="21-90"/>
    <n v="2020"/>
    <n v="16"/>
    <n v="699.38"/>
    <n v="6"/>
    <n v="0"/>
    <d v="2020-05-24T00:00:00"/>
    <x v="48"/>
    <x v="6"/>
    <x v="1"/>
    <x v="1"/>
    <x v="12"/>
  </r>
  <r>
    <s v="21-17"/>
    <n v="2019"/>
    <n v="42"/>
    <n v="279.68"/>
    <n v="64"/>
    <n v="0"/>
    <d v="2019-11-24T00:00:00"/>
    <x v="45"/>
    <x v="9"/>
    <x v="2"/>
    <x v="1"/>
    <x v="24"/>
  </r>
  <r>
    <s v="22-12"/>
    <n v="2019"/>
    <n v="45"/>
    <n v="32218.880000000001"/>
    <n v="2657"/>
    <n v="0"/>
    <d v="2019-12-15T00:00:00"/>
    <x v="33"/>
    <x v="7"/>
    <x v="2"/>
    <x v="1"/>
    <x v="3"/>
  </r>
  <r>
    <s v="21-15"/>
    <n v="2020"/>
    <n v="10"/>
    <n v="5250.35"/>
    <n v="75"/>
    <n v="0"/>
    <d v="2020-04-12T00:00:00"/>
    <x v="24"/>
    <x v="3"/>
    <x v="1"/>
    <x v="1"/>
    <x v="19"/>
  </r>
  <r>
    <s v="21-15"/>
    <n v="2019"/>
    <n v="45"/>
    <n v="3388.82"/>
    <n v="48"/>
    <n v="0"/>
    <d v="2019-12-15T00:00:00"/>
    <x v="33"/>
    <x v="7"/>
    <x v="2"/>
    <x v="1"/>
    <x v="19"/>
  </r>
  <r>
    <s v="25-1"/>
    <n v="2018"/>
    <n v="2"/>
    <n v="824.89"/>
    <n v="11"/>
    <n v="0"/>
    <d v="2018-02-11T00:00:00"/>
    <x v="21"/>
    <x v="0"/>
    <x v="0"/>
    <x v="0"/>
    <x v="2"/>
  </r>
  <r>
    <s v="28-5"/>
    <n v="2020"/>
    <n v="39"/>
    <n v="185.47"/>
    <n v="1"/>
    <n v="0"/>
    <d v="2020-11-01T00:00:00"/>
    <x v="4"/>
    <x v="2"/>
    <x v="1"/>
    <x v="1"/>
    <x v="27"/>
  </r>
  <r>
    <s v="21-20"/>
    <n v="2018"/>
    <n v="10"/>
    <n v="13845458.789999999"/>
    <n v="1764106"/>
    <n v="0"/>
    <d v="2018-04-08T00:00:00"/>
    <x v="3"/>
    <x v="3"/>
    <x v="0"/>
    <x v="1"/>
    <x v="0"/>
  </r>
  <r>
    <s v="21-1"/>
    <n v="2020"/>
    <n v="31"/>
    <n v="2308176.42"/>
    <n v="171781"/>
    <n v="0"/>
    <d v="2020-09-06T00:00:00"/>
    <x v="9"/>
    <x v="1"/>
    <x v="1"/>
    <x v="1"/>
    <x v="1"/>
  </r>
  <r>
    <s v="21-6"/>
    <n v="2020"/>
    <n v="3"/>
    <n v="6824.19"/>
    <n v="1439"/>
    <n v="0"/>
    <d v="2020-02-23T00:00:00"/>
    <x v="34"/>
    <x v="0"/>
    <x v="1"/>
    <x v="1"/>
    <x v="15"/>
  </r>
  <r>
    <s v="21-2"/>
    <n v="2018"/>
    <n v="24"/>
    <n v="7770.3"/>
    <n v="512"/>
    <n v="0"/>
    <d v="2018-07-15T00:00:00"/>
    <x v="20"/>
    <x v="10"/>
    <x v="0"/>
    <x v="1"/>
    <x v="8"/>
  </r>
  <r>
    <s v="21-17"/>
    <n v="2019"/>
    <n v="46"/>
    <n v="0"/>
    <n v="0"/>
    <n v="0"/>
    <d v="2019-12-22T00:00:00"/>
    <x v="12"/>
    <x v="7"/>
    <x v="2"/>
    <x v="1"/>
    <x v="24"/>
  </r>
  <r>
    <s v="22-12"/>
    <n v="2020"/>
    <n v="30"/>
    <n v="36353.33"/>
    <n v="3018"/>
    <n v="0"/>
    <d v="2020-08-30T00:00:00"/>
    <x v="49"/>
    <x v="8"/>
    <x v="1"/>
    <x v="1"/>
    <x v="3"/>
  </r>
  <r>
    <s v="22-10"/>
    <n v="2020"/>
    <n v="31"/>
    <n v="4699.2"/>
    <n v="163"/>
    <n v="0"/>
    <d v="2020-09-06T00:00:00"/>
    <x v="9"/>
    <x v="1"/>
    <x v="1"/>
    <x v="1"/>
    <x v="17"/>
  </r>
  <r>
    <s v="22-12"/>
    <n v="2019"/>
    <n v="48"/>
    <n v="28400.77"/>
    <n v="2304"/>
    <n v="0"/>
    <d v="2020-01-05T00:00:00"/>
    <x v="6"/>
    <x v="5"/>
    <x v="1"/>
    <x v="0"/>
    <x v="3"/>
  </r>
  <r>
    <s v="22-10"/>
    <n v="2018"/>
    <n v="9"/>
    <n v="8930.9599999999991"/>
    <n v="364"/>
    <n v="0"/>
    <d v="2018-04-01T00:00:00"/>
    <x v="30"/>
    <x v="11"/>
    <x v="0"/>
    <x v="1"/>
    <x v="17"/>
  </r>
  <r>
    <s v="22-10"/>
    <n v="2018"/>
    <n v="13"/>
    <n v="4356"/>
    <n v="185"/>
    <n v="0"/>
    <d v="2018-04-29T00:00:00"/>
    <x v="39"/>
    <x v="3"/>
    <x v="0"/>
    <x v="1"/>
    <x v="17"/>
  </r>
  <r>
    <s v="21-15"/>
    <n v="2020"/>
    <n v="15"/>
    <n v="4626.47"/>
    <n v="66"/>
    <n v="0"/>
    <d v="2020-05-17T00:00:00"/>
    <x v="15"/>
    <x v="6"/>
    <x v="1"/>
    <x v="1"/>
    <x v="19"/>
  </r>
  <r>
    <s v="28-28"/>
    <n v="2019"/>
    <n v="33"/>
    <n v="9577.11"/>
    <n v="141"/>
    <n v="0"/>
    <d v="2019-09-22T00:00:00"/>
    <x v="51"/>
    <x v="1"/>
    <x v="2"/>
    <x v="1"/>
    <x v="11"/>
  </r>
  <r>
    <s v="21-13"/>
    <n v="2019"/>
    <n v="19"/>
    <n v="0"/>
    <n v="0"/>
    <n v="0"/>
    <d v="2019-06-16T00:00:00"/>
    <x v="32"/>
    <x v="4"/>
    <x v="2"/>
    <x v="1"/>
    <x v="7"/>
  </r>
  <r>
    <s v="22-13"/>
    <n v="2018"/>
    <n v="33"/>
    <n v="0"/>
    <n v="0"/>
    <n v="0"/>
    <d v="2018-09-16T00:00:00"/>
    <x v="50"/>
    <x v="1"/>
    <x v="0"/>
    <x v="1"/>
    <x v="26"/>
  </r>
  <r>
    <s v="27-31"/>
    <n v="2018"/>
    <n v="23"/>
    <n v="263058.67"/>
    <n v="14675"/>
    <n v="0"/>
    <d v="2018-07-08T00:00:00"/>
    <x v="27"/>
    <x v="10"/>
    <x v="0"/>
    <x v="1"/>
    <x v="13"/>
  </r>
  <r>
    <s v="27-31"/>
    <n v="2018"/>
    <n v="45"/>
    <n v="-1258.8800000000001"/>
    <n v="-39"/>
    <n v="0"/>
    <d v="2018-12-09T00:00:00"/>
    <x v="22"/>
    <x v="7"/>
    <x v="0"/>
    <x v="1"/>
    <x v="13"/>
  </r>
  <r>
    <s v="27-31"/>
    <n v="2018"/>
    <n v="51"/>
    <n v="-725.49"/>
    <n v="-43"/>
    <n v="0"/>
    <d v="2019-01-20T00:00:00"/>
    <x v="7"/>
    <x v="5"/>
    <x v="2"/>
    <x v="0"/>
    <x v="13"/>
  </r>
  <r>
    <s v="21-7"/>
    <n v="2020"/>
    <n v="25"/>
    <n v="3005223.76"/>
    <n v="661877"/>
    <n v="0"/>
    <d v="2020-07-26T00:00:00"/>
    <x v="17"/>
    <x v="10"/>
    <x v="1"/>
    <x v="1"/>
    <x v="18"/>
  </r>
  <r>
    <s v="21-5"/>
    <n v="2019"/>
    <n v="39"/>
    <n v="854579.12"/>
    <n v="270065"/>
    <n v="0"/>
    <d v="2019-11-03T00:00:00"/>
    <x v="4"/>
    <x v="2"/>
    <x v="2"/>
    <x v="1"/>
    <x v="21"/>
  </r>
  <r>
    <s v="21-5"/>
    <n v="2017"/>
    <n v="49"/>
    <n v="666438.98"/>
    <n v="226355"/>
    <n v="0"/>
    <d v="2018-01-07T00:00:00"/>
    <x v="6"/>
    <x v="5"/>
    <x v="0"/>
    <x v="0"/>
    <x v="21"/>
  </r>
  <r>
    <s v="21-6"/>
    <n v="2020"/>
    <n v="40"/>
    <n v="153516.32999999999"/>
    <n v="35620"/>
    <n v="0"/>
    <d v="2020-11-08T00:00:00"/>
    <x v="18"/>
    <x v="9"/>
    <x v="1"/>
    <x v="1"/>
    <x v="15"/>
  </r>
  <r>
    <s v="21-13"/>
    <n v="2018"/>
    <n v="11"/>
    <n v="-25.96"/>
    <n v="-3"/>
    <n v="0"/>
    <d v="2018-04-15T00:00:00"/>
    <x v="24"/>
    <x v="3"/>
    <x v="0"/>
    <x v="1"/>
    <x v="7"/>
  </r>
  <r>
    <s v="22-14"/>
    <n v="2018"/>
    <n v="7"/>
    <n v="0"/>
    <n v="0"/>
    <n v="0"/>
    <d v="2018-03-18T00:00:00"/>
    <x v="42"/>
    <x v="11"/>
    <x v="0"/>
    <x v="1"/>
    <x v="16"/>
  </r>
  <r>
    <s v="21-18"/>
    <n v="2018"/>
    <n v="9"/>
    <n v="0"/>
    <n v="0"/>
    <n v="0"/>
    <d v="2018-04-01T00:00:00"/>
    <x v="30"/>
    <x v="11"/>
    <x v="0"/>
    <x v="1"/>
    <x v="4"/>
  </r>
  <r>
    <s v="21-18"/>
    <n v="2019"/>
    <n v="38"/>
    <n v="0"/>
    <n v="0"/>
    <n v="0"/>
    <d v="2019-10-27T00:00:00"/>
    <x v="26"/>
    <x v="2"/>
    <x v="2"/>
    <x v="1"/>
    <x v="4"/>
  </r>
  <r>
    <s v="22-12"/>
    <n v="2020"/>
    <n v="51"/>
    <n v="49195.66"/>
    <n v="4088"/>
    <n v="12333"/>
    <d v="2021-01-24T00:00:00"/>
    <x v="23"/>
    <x v="5"/>
    <x v="3"/>
    <x v="0"/>
    <x v="3"/>
  </r>
  <r>
    <s v="21-8"/>
    <n v="2019"/>
    <n v="13"/>
    <n v="3786471.49"/>
    <n v="1074566"/>
    <n v="0"/>
    <d v="2019-05-05T00:00:00"/>
    <x v="13"/>
    <x v="3"/>
    <x v="2"/>
    <x v="1"/>
    <x v="9"/>
  </r>
  <r>
    <s v="21-20"/>
    <n v="2020"/>
    <n v="2"/>
    <n v="7800192.75"/>
    <n v="1092120"/>
    <n v="0"/>
    <d v="2020-02-16T00:00:00"/>
    <x v="0"/>
    <x v="0"/>
    <x v="1"/>
    <x v="0"/>
    <x v="0"/>
  </r>
  <r>
    <s v="21-3"/>
    <n v="2019"/>
    <n v="35"/>
    <n v="165359.23000000001"/>
    <n v="56024"/>
    <n v="0"/>
    <d v="2019-10-06T00:00:00"/>
    <x v="2"/>
    <x v="2"/>
    <x v="2"/>
    <x v="1"/>
    <x v="5"/>
  </r>
  <r>
    <s v="21-4"/>
    <n v="2018"/>
    <n v="53"/>
    <n v="12738.36"/>
    <n v="3926"/>
    <n v="0"/>
    <d v="2019-02-03T00:00:00"/>
    <x v="28"/>
    <x v="5"/>
    <x v="2"/>
    <x v="0"/>
    <x v="10"/>
  </r>
  <r>
    <s v="21-4"/>
    <n v="2020"/>
    <n v="24"/>
    <n v="38710.94"/>
    <n v="7754"/>
    <n v="0"/>
    <d v="2020-07-19T00:00:00"/>
    <x v="37"/>
    <x v="10"/>
    <x v="1"/>
    <x v="1"/>
    <x v="10"/>
  </r>
  <r>
    <s v="21-4"/>
    <n v="2019"/>
    <n v="44"/>
    <n v="24371.62"/>
    <n v="4072"/>
    <n v="0"/>
    <d v="2019-12-08T00:00:00"/>
    <x v="22"/>
    <x v="7"/>
    <x v="2"/>
    <x v="1"/>
    <x v="10"/>
  </r>
  <r>
    <s v="21-2"/>
    <n v="2018"/>
    <n v="52"/>
    <n v="15080.36"/>
    <n v="546"/>
    <n v="0"/>
    <d v="2019-01-27T00:00:00"/>
    <x v="23"/>
    <x v="5"/>
    <x v="2"/>
    <x v="0"/>
    <x v="8"/>
  </r>
  <r>
    <s v="28-26"/>
    <n v="2019"/>
    <n v="34"/>
    <n v="37835.800000000003"/>
    <n v="546"/>
    <n v="0"/>
    <d v="2019-09-29T00:00:00"/>
    <x v="1"/>
    <x v="1"/>
    <x v="2"/>
    <x v="1"/>
    <x v="20"/>
  </r>
  <r>
    <s v="21-7"/>
    <n v="2020"/>
    <n v="13"/>
    <n v="4284586.5199999996"/>
    <n v="924196"/>
    <n v="0"/>
    <d v="2020-05-03T00:00:00"/>
    <x v="13"/>
    <x v="3"/>
    <x v="1"/>
    <x v="1"/>
    <x v="18"/>
  </r>
  <r>
    <s v="21-20"/>
    <n v="2020"/>
    <n v="1"/>
    <n v="7842656.54"/>
    <n v="1110300"/>
    <n v="0"/>
    <d v="2020-02-09T00:00:00"/>
    <x v="21"/>
    <x v="0"/>
    <x v="1"/>
    <x v="0"/>
    <x v="0"/>
  </r>
  <r>
    <s v="21-3"/>
    <n v="2020"/>
    <n v="33"/>
    <n v="321286.98"/>
    <n v="73000"/>
    <n v="0"/>
    <d v="2020-09-20T00:00:00"/>
    <x v="51"/>
    <x v="1"/>
    <x v="1"/>
    <x v="1"/>
    <x v="5"/>
  </r>
  <r>
    <s v="21-3"/>
    <n v="2020"/>
    <n v="40"/>
    <n v="328641.42"/>
    <n v="71689"/>
    <n v="0"/>
    <d v="2020-11-08T00:00:00"/>
    <x v="18"/>
    <x v="9"/>
    <x v="1"/>
    <x v="1"/>
    <x v="5"/>
  </r>
  <r>
    <s v="21-5"/>
    <n v="2018"/>
    <n v="47"/>
    <n v="740311.59"/>
    <n v="237259"/>
    <n v="0"/>
    <d v="2018-12-23T00:00:00"/>
    <x v="12"/>
    <x v="7"/>
    <x v="0"/>
    <x v="1"/>
    <x v="21"/>
  </r>
  <r>
    <s v="21-8"/>
    <n v="2018"/>
    <n v="41"/>
    <n v="2048806.45"/>
    <n v="632081"/>
    <n v="0"/>
    <d v="2018-11-11T00:00:00"/>
    <x v="18"/>
    <x v="9"/>
    <x v="0"/>
    <x v="1"/>
    <x v="9"/>
  </r>
  <r>
    <s v="21-8"/>
    <n v="2020"/>
    <n v="31"/>
    <n v="3331453.02"/>
    <n v="792405"/>
    <n v="0"/>
    <d v="2020-09-06T00:00:00"/>
    <x v="9"/>
    <x v="1"/>
    <x v="1"/>
    <x v="1"/>
    <x v="9"/>
  </r>
  <r>
    <s v="21-13"/>
    <n v="2018"/>
    <n v="4"/>
    <n v="219.74"/>
    <n v="39"/>
    <n v="0"/>
    <d v="2018-02-25T00:00:00"/>
    <x v="34"/>
    <x v="0"/>
    <x v="0"/>
    <x v="1"/>
    <x v="7"/>
  </r>
  <r>
    <s v="21-2"/>
    <n v="2020"/>
    <n v="48"/>
    <n v="14492.66"/>
    <n v="791"/>
    <n v="0"/>
    <d v="2021-01-03T00:00:00"/>
    <x v="6"/>
    <x v="5"/>
    <x v="3"/>
    <x v="0"/>
    <x v="8"/>
  </r>
  <r>
    <s v="21-17"/>
    <n v="2020"/>
    <n v="39"/>
    <n v="2013.04"/>
    <n v="308"/>
    <n v="0"/>
    <d v="2020-11-01T00:00:00"/>
    <x v="4"/>
    <x v="2"/>
    <x v="1"/>
    <x v="1"/>
    <x v="24"/>
  </r>
  <r>
    <s v="21-15"/>
    <n v="2019"/>
    <n v="12"/>
    <n v="5778.86"/>
    <n v="79"/>
    <n v="0"/>
    <d v="2019-04-28T00:00:00"/>
    <x v="39"/>
    <x v="3"/>
    <x v="2"/>
    <x v="1"/>
    <x v="19"/>
  </r>
  <r>
    <s v="28-23"/>
    <n v="2019"/>
    <n v="26"/>
    <n v="71087.649999999994"/>
    <n v="8700"/>
    <n v="0"/>
    <d v="2019-08-04T00:00:00"/>
    <x v="44"/>
    <x v="10"/>
    <x v="2"/>
    <x v="1"/>
    <x v="22"/>
  </r>
  <r>
    <s v="28-28"/>
    <n v="2019"/>
    <n v="24"/>
    <n v="4255.74"/>
    <n v="55"/>
    <n v="0"/>
    <d v="2019-07-21T00:00:00"/>
    <x v="37"/>
    <x v="10"/>
    <x v="2"/>
    <x v="1"/>
    <x v="11"/>
  </r>
  <r>
    <s v="28-28"/>
    <n v="2018"/>
    <n v="1"/>
    <n v="760.86"/>
    <n v="11"/>
    <n v="0"/>
    <d v="2018-02-04T00:00:00"/>
    <x v="28"/>
    <x v="5"/>
    <x v="0"/>
    <x v="0"/>
    <x v="11"/>
  </r>
  <r>
    <s v="28-28"/>
    <n v="2017"/>
    <n v="52"/>
    <n v="436.8"/>
    <n v="16"/>
    <n v="0"/>
    <d v="2018-01-28T00:00:00"/>
    <x v="23"/>
    <x v="5"/>
    <x v="0"/>
    <x v="0"/>
    <x v="11"/>
  </r>
  <r>
    <s v="21-18"/>
    <n v="2018"/>
    <n v="20"/>
    <n v="1137.82"/>
    <n v="4"/>
    <n v="0"/>
    <d v="2018-06-17T00:00:00"/>
    <x v="32"/>
    <x v="4"/>
    <x v="0"/>
    <x v="1"/>
    <x v="4"/>
  </r>
  <r>
    <s v="21-18"/>
    <n v="2019"/>
    <n v="13"/>
    <n v="0"/>
    <n v="0"/>
    <n v="0"/>
    <d v="2019-05-05T00:00:00"/>
    <x v="13"/>
    <x v="3"/>
    <x v="2"/>
    <x v="1"/>
    <x v="4"/>
  </r>
  <r>
    <s v="21-13"/>
    <n v="2018"/>
    <n v="12"/>
    <n v="-6"/>
    <n v="-1"/>
    <n v="0"/>
    <d v="2018-04-22T00:00:00"/>
    <x v="35"/>
    <x v="3"/>
    <x v="0"/>
    <x v="1"/>
    <x v="7"/>
  </r>
  <r>
    <s v="27-31"/>
    <n v="2019"/>
    <n v="38"/>
    <n v="0"/>
    <n v="0"/>
    <n v="0"/>
    <d v="2019-10-27T00:00:00"/>
    <x v="26"/>
    <x v="2"/>
    <x v="2"/>
    <x v="1"/>
    <x v="13"/>
  </r>
  <r>
    <s v="21-20"/>
    <n v="2019"/>
    <n v="23"/>
    <n v="16140919.02"/>
    <n v="2093274"/>
    <n v="0"/>
    <d v="2019-07-14T00:00:00"/>
    <x v="20"/>
    <x v="10"/>
    <x v="2"/>
    <x v="1"/>
    <x v="0"/>
  </r>
  <r>
    <s v="21-7"/>
    <n v="2019"/>
    <n v="17"/>
    <n v="3242573.58"/>
    <n v="727519"/>
    <n v="0"/>
    <d v="2019-06-02T00:00:00"/>
    <x v="10"/>
    <x v="6"/>
    <x v="2"/>
    <x v="1"/>
    <x v="18"/>
  </r>
  <r>
    <s v="21-5"/>
    <n v="2018"/>
    <n v="22"/>
    <n v="811866"/>
    <n v="277498"/>
    <n v="0"/>
    <d v="2018-07-01T00:00:00"/>
    <x v="5"/>
    <x v="4"/>
    <x v="0"/>
    <x v="1"/>
    <x v="21"/>
  </r>
  <r>
    <s v="21-3"/>
    <n v="2019"/>
    <n v="1"/>
    <n v="163408.99"/>
    <n v="45778"/>
    <n v="0"/>
    <d v="2019-02-10T00:00:00"/>
    <x v="21"/>
    <x v="0"/>
    <x v="2"/>
    <x v="0"/>
    <x v="5"/>
  </r>
  <r>
    <s v="21-1"/>
    <n v="2019"/>
    <n v="24"/>
    <n v="1361545.26"/>
    <n v="117190"/>
    <n v="0"/>
    <d v="2019-07-21T00:00:00"/>
    <x v="37"/>
    <x v="10"/>
    <x v="2"/>
    <x v="1"/>
    <x v="1"/>
  </r>
  <r>
    <s v="21-13"/>
    <n v="2018"/>
    <n v="35"/>
    <n v="0"/>
    <n v="0"/>
    <n v="0"/>
    <d v="2018-09-30T00:00:00"/>
    <x v="1"/>
    <x v="1"/>
    <x v="0"/>
    <x v="1"/>
    <x v="7"/>
  </r>
  <r>
    <s v="21-6"/>
    <n v="2020"/>
    <n v="31"/>
    <n v="63500.39"/>
    <n v="21829"/>
    <n v="0"/>
    <d v="2020-09-06T00:00:00"/>
    <x v="9"/>
    <x v="1"/>
    <x v="1"/>
    <x v="1"/>
    <x v="15"/>
  </r>
  <r>
    <s v="21-2"/>
    <n v="2018"/>
    <n v="23"/>
    <n v="8119.41"/>
    <n v="648"/>
    <n v="0"/>
    <d v="2018-07-08T00:00:00"/>
    <x v="27"/>
    <x v="10"/>
    <x v="0"/>
    <x v="1"/>
    <x v="8"/>
  </r>
  <r>
    <s v="21-2"/>
    <n v="2019"/>
    <n v="39"/>
    <n v="7092.3"/>
    <n v="620"/>
    <n v="0"/>
    <d v="2019-11-03T00:00:00"/>
    <x v="4"/>
    <x v="2"/>
    <x v="2"/>
    <x v="1"/>
    <x v="8"/>
  </r>
  <r>
    <s v="21-90"/>
    <n v="2018"/>
    <n v="45"/>
    <n v="178.08"/>
    <n v="1"/>
    <n v="0"/>
    <d v="2018-12-09T00:00:00"/>
    <x v="22"/>
    <x v="7"/>
    <x v="0"/>
    <x v="1"/>
    <x v="12"/>
  </r>
  <r>
    <s v="22-12"/>
    <n v="2019"/>
    <n v="50"/>
    <n v="32514.82"/>
    <n v="2708"/>
    <n v="0"/>
    <d v="2020-01-19T00:00:00"/>
    <x v="7"/>
    <x v="5"/>
    <x v="1"/>
    <x v="0"/>
    <x v="3"/>
  </r>
  <r>
    <s v="21-15"/>
    <n v="2019"/>
    <n v="52"/>
    <n v="7061.67"/>
    <n v="99"/>
    <n v="0"/>
    <d v="2020-02-02T00:00:00"/>
    <x v="28"/>
    <x v="5"/>
    <x v="1"/>
    <x v="0"/>
    <x v="19"/>
  </r>
  <r>
    <s v="22-9"/>
    <n v="2020"/>
    <n v="42"/>
    <n v="305656.82"/>
    <n v="60893"/>
    <n v="0"/>
    <d v="2020-11-22T00:00:00"/>
    <x v="45"/>
    <x v="9"/>
    <x v="1"/>
    <x v="1"/>
    <x v="6"/>
  </r>
  <r>
    <s v="22-4"/>
    <n v="2018"/>
    <n v="15"/>
    <n v="253.61"/>
    <n v="12"/>
    <n v="0"/>
    <d v="2018-05-13T00:00:00"/>
    <x v="29"/>
    <x v="6"/>
    <x v="0"/>
    <x v="1"/>
    <x v="14"/>
  </r>
  <r>
    <s v="28-23"/>
    <n v="2020"/>
    <n v="15"/>
    <n v="283451.46999999997"/>
    <n v="20424"/>
    <n v="0"/>
    <d v="2020-05-17T00:00:00"/>
    <x v="15"/>
    <x v="6"/>
    <x v="1"/>
    <x v="1"/>
    <x v="22"/>
  </r>
  <r>
    <s v="28-26"/>
    <n v="2020"/>
    <n v="11"/>
    <n v="724.8"/>
    <n v="22"/>
    <n v="0"/>
    <d v="2020-04-19T00:00:00"/>
    <x v="35"/>
    <x v="3"/>
    <x v="1"/>
    <x v="1"/>
    <x v="20"/>
  </r>
  <r>
    <s v="28-26"/>
    <n v="2020"/>
    <n v="51"/>
    <n v="-33"/>
    <n v="-1"/>
    <n v="50"/>
    <d v="2021-01-24T00:00:00"/>
    <x v="23"/>
    <x v="5"/>
    <x v="3"/>
    <x v="0"/>
    <x v="20"/>
  </r>
  <r>
    <s v="21-8"/>
    <n v="2018"/>
    <n v="49"/>
    <n v="1324782.77"/>
    <n v="467522"/>
    <n v="0"/>
    <d v="2019-01-06T00:00:00"/>
    <x v="6"/>
    <x v="5"/>
    <x v="2"/>
    <x v="0"/>
    <x v="9"/>
  </r>
  <r>
    <s v="21-7"/>
    <n v="2018"/>
    <n v="19"/>
    <n v="3038492.22"/>
    <n v="712028"/>
    <n v="0"/>
    <d v="2018-06-10T00:00:00"/>
    <x v="8"/>
    <x v="4"/>
    <x v="0"/>
    <x v="1"/>
    <x v="18"/>
  </r>
  <r>
    <s v="21-8"/>
    <n v="2020"/>
    <n v="46"/>
    <n v="2347856.88"/>
    <n v="747316"/>
    <n v="0"/>
    <d v="2020-12-20T00:00:00"/>
    <x v="12"/>
    <x v="7"/>
    <x v="1"/>
    <x v="1"/>
    <x v="9"/>
  </r>
  <r>
    <s v="21-8"/>
    <n v="2020"/>
    <n v="6"/>
    <n v="3227978.41"/>
    <n v="1017925"/>
    <n v="0"/>
    <d v="2020-03-15T00:00:00"/>
    <x v="42"/>
    <x v="11"/>
    <x v="1"/>
    <x v="1"/>
    <x v="9"/>
  </r>
  <r>
    <s v="21-1"/>
    <n v="2018"/>
    <n v="36"/>
    <n v="1413874.06"/>
    <n v="116803"/>
    <n v="0"/>
    <d v="2018-10-07T00:00:00"/>
    <x v="2"/>
    <x v="2"/>
    <x v="0"/>
    <x v="1"/>
    <x v="1"/>
  </r>
  <r>
    <s v="21-2"/>
    <n v="2019"/>
    <n v="2"/>
    <n v="4220.3500000000004"/>
    <n v="287"/>
    <n v="0"/>
    <d v="2019-02-17T00:00:00"/>
    <x v="0"/>
    <x v="0"/>
    <x v="2"/>
    <x v="0"/>
    <x v="8"/>
  </r>
  <r>
    <s v="22-9"/>
    <n v="2018"/>
    <n v="2"/>
    <n v="37562.78"/>
    <n v="5796"/>
    <n v="0"/>
    <d v="2018-02-11T00:00:00"/>
    <x v="21"/>
    <x v="0"/>
    <x v="0"/>
    <x v="0"/>
    <x v="6"/>
  </r>
  <r>
    <s v="22-4"/>
    <n v="2018"/>
    <n v="17"/>
    <n v="20202.060000000001"/>
    <n v="23"/>
    <n v="0"/>
    <d v="2018-05-27T00:00:00"/>
    <x v="48"/>
    <x v="6"/>
    <x v="0"/>
    <x v="1"/>
    <x v="14"/>
  </r>
  <r>
    <s v="22-4"/>
    <n v="2018"/>
    <n v="45"/>
    <n v="450"/>
    <n v="2"/>
    <n v="0"/>
    <d v="2018-12-09T00:00:00"/>
    <x v="22"/>
    <x v="7"/>
    <x v="0"/>
    <x v="1"/>
    <x v="14"/>
  </r>
  <r>
    <s v="28-23"/>
    <n v="2018"/>
    <n v="40"/>
    <n v="24105.26"/>
    <n v="1268"/>
    <n v="0"/>
    <d v="2018-11-04T00:00:00"/>
    <x v="4"/>
    <x v="2"/>
    <x v="0"/>
    <x v="1"/>
    <x v="22"/>
  </r>
  <r>
    <s v="28-9"/>
    <n v="2020"/>
    <n v="25"/>
    <n v="404.82"/>
    <n v="9"/>
    <n v="0"/>
    <d v="2020-07-26T00:00:00"/>
    <x v="17"/>
    <x v="10"/>
    <x v="1"/>
    <x v="1"/>
    <x v="16"/>
  </r>
  <r>
    <s v="28-28"/>
    <n v="2019"/>
    <n v="32"/>
    <n v="3930.08"/>
    <n v="41"/>
    <n v="0"/>
    <d v="2019-09-15T00:00:00"/>
    <x v="50"/>
    <x v="1"/>
    <x v="2"/>
    <x v="1"/>
    <x v="11"/>
  </r>
  <r>
    <s v="28-26"/>
    <n v="2020"/>
    <n v="45"/>
    <n v="0"/>
    <n v="0"/>
    <n v="0"/>
    <d v="2020-12-13T00:00:00"/>
    <x v="33"/>
    <x v="7"/>
    <x v="1"/>
    <x v="1"/>
    <x v="20"/>
  </r>
  <r>
    <s v="21-20"/>
    <n v="2019"/>
    <n v="48"/>
    <n v="6534259.9299999997"/>
    <n v="921297"/>
    <n v="0"/>
    <d v="2020-01-05T00:00:00"/>
    <x v="6"/>
    <x v="5"/>
    <x v="1"/>
    <x v="0"/>
    <x v="0"/>
  </r>
  <r>
    <s v="21-5"/>
    <n v="2018"/>
    <n v="48"/>
    <n v="629473.09"/>
    <n v="190873"/>
    <n v="0"/>
    <d v="2018-12-30T00:00:00"/>
    <x v="19"/>
    <x v="7"/>
    <x v="0"/>
    <x v="1"/>
    <x v="21"/>
  </r>
  <r>
    <s v="21-3"/>
    <n v="2018"/>
    <n v="34"/>
    <n v="166754.23999999999"/>
    <n v="37816"/>
    <n v="0"/>
    <d v="2018-09-23T00:00:00"/>
    <x v="51"/>
    <x v="1"/>
    <x v="0"/>
    <x v="1"/>
    <x v="5"/>
  </r>
  <r>
    <s v="21-5"/>
    <n v="2018"/>
    <n v="13"/>
    <n v="841940.67"/>
    <n v="284426"/>
    <n v="0"/>
    <d v="2018-04-29T00:00:00"/>
    <x v="39"/>
    <x v="3"/>
    <x v="0"/>
    <x v="1"/>
    <x v="21"/>
  </r>
  <r>
    <s v="21-4"/>
    <n v="2020"/>
    <n v="9"/>
    <n v="28571.21"/>
    <n v="5512"/>
    <n v="0"/>
    <d v="2020-04-05T00:00:00"/>
    <x v="3"/>
    <x v="3"/>
    <x v="1"/>
    <x v="1"/>
    <x v="10"/>
  </r>
  <r>
    <s v="21-4"/>
    <n v="2019"/>
    <n v="52"/>
    <n v="25540.84"/>
    <n v="4158"/>
    <n v="0"/>
    <d v="2020-02-02T00:00:00"/>
    <x v="28"/>
    <x v="5"/>
    <x v="1"/>
    <x v="0"/>
    <x v="10"/>
  </r>
  <r>
    <s v="21-6"/>
    <n v="2019"/>
    <n v="47"/>
    <n v="4602.8599999999997"/>
    <n v="1045"/>
    <n v="0"/>
    <d v="2019-12-29T00:00:00"/>
    <x v="19"/>
    <x v="7"/>
    <x v="2"/>
    <x v="1"/>
    <x v="15"/>
  </r>
  <r>
    <s v="21-4"/>
    <n v="2018"/>
    <n v="34"/>
    <n v="12432.77"/>
    <n v="4387"/>
    <n v="0"/>
    <d v="2018-09-23T00:00:00"/>
    <x v="51"/>
    <x v="1"/>
    <x v="0"/>
    <x v="1"/>
    <x v="10"/>
  </r>
  <r>
    <s v="21-90"/>
    <n v="2020"/>
    <n v="43"/>
    <n v="418.71"/>
    <n v="4"/>
    <n v="0"/>
    <d v="2020-11-29T00:00:00"/>
    <x v="46"/>
    <x v="9"/>
    <x v="1"/>
    <x v="1"/>
    <x v="12"/>
  </r>
  <r>
    <s v="21-6"/>
    <n v="2019"/>
    <n v="13"/>
    <n v="6187.67"/>
    <n v="1123"/>
    <n v="0"/>
    <d v="2019-05-05T00:00:00"/>
    <x v="13"/>
    <x v="3"/>
    <x v="2"/>
    <x v="1"/>
    <x v="15"/>
  </r>
  <r>
    <s v="22-9"/>
    <n v="2019"/>
    <n v="46"/>
    <n v="236869.44"/>
    <n v="46931"/>
    <n v="0"/>
    <d v="2019-12-22T00:00:00"/>
    <x v="12"/>
    <x v="7"/>
    <x v="2"/>
    <x v="1"/>
    <x v="6"/>
  </r>
  <r>
    <s v="22-9"/>
    <n v="2018"/>
    <n v="5"/>
    <n v="14675.85"/>
    <n v="2009"/>
    <n v="0"/>
    <d v="2018-03-04T00:00:00"/>
    <x v="36"/>
    <x v="0"/>
    <x v="0"/>
    <x v="1"/>
    <x v="6"/>
  </r>
  <r>
    <s v="28-23"/>
    <n v="2019"/>
    <n v="49"/>
    <n v="22368.11"/>
    <n v="3120"/>
    <n v="0"/>
    <d v="2020-01-12T00:00:00"/>
    <x v="11"/>
    <x v="5"/>
    <x v="1"/>
    <x v="0"/>
    <x v="22"/>
  </r>
  <r>
    <s v="21-18"/>
    <n v="2019"/>
    <n v="33"/>
    <n v="0"/>
    <n v="0"/>
    <n v="0"/>
    <d v="2019-09-22T00:00:00"/>
    <x v="51"/>
    <x v="1"/>
    <x v="2"/>
    <x v="1"/>
    <x v="4"/>
  </r>
  <r>
    <s v="22-4"/>
    <n v="2019"/>
    <n v="2"/>
    <n v="-225"/>
    <n v="-1"/>
    <n v="0"/>
    <d v="2019-02-17T00:00:00"/>
    <x v="0"/>
    <x v="0"/>
    <x v="2"/>
    <x v="0"/>
    <x v="14"/>
  </r>
  <r>
    <s v="21-3"/>
    <n v="2019"/>
    <n v="27"/>
    <n v="160532.35999999999"/>
    <n v="56588"/>
    <n v="0"/>
    <d v="2019-08-11T00:00:00"/>
    <x v="43"/>
    <x v="8"/>
    <x v="2"/>
    <x v="1"/>
    <x v="5"/>
  </r>
  <r>
    <s v="21-2"/>
    <n v="2018"/>
    <n v="45"/>
    <n v="7241.72"/>
    <n v="198"/>
    <n v="0"/>
    <d v="2018-12-09T00:00:00"/>
    <x v="22"/>
    <x v="7"/>
    <x v="0"/>
    <x v="1"/>
    <x v="8"/>
  </r>
  <r>
    <s v="21-90"/>
    <n v="2018"/>
    <n v="41"/>
    <n v="175"/>
    <n v="1"/>
    <n v="0"/>
    <d v="2018-11-11T00:00:00"/>
    <x v="18"/>
    <x v="9"/>
    <x v="0"/>
    <x v="1"/>
    <x v="12"/>
  </r>
  <r>
    <s v="21-90"/>
    <n v="2018"/>
    <n v="53"/>
    <n v="591.25"/>
    <n v="3"/>
    <n v="0"/>
    <d v="2019-02-03T00:00:00"/>
    <x v="28"/>
    <x v="5"/>
    <x v="2"/>
    <x v="0"/>
    <x v="12"/>
  </r>
  <r>
    <s v="22-10"/>
    <n v="2018"/>
    <n v="44"/>
    <n v="6976.71"/>
    <n v="259"/>
    <n v="0"/>
    <d v="2018-12-02T00:00:00"/>
    <x v="46"/>
    <x v="9"/>
    <x v="0"/>
    <x v="1"/>
    <x v="17"/>
  </r>
  <r>
    <s v="21-15"/>
    <n v="2019"/>
    <n v="25"/>
    <n v="5606.42"/>
    <n v="79"/>
    <n v="0"/>
    <d v="2019-07-28T00:00:00"/>
    <x v="17"/>
    <x v="10"/>
    <x v="2"/>
    <x v="1"/>
    <x v="19"/>
  </r>
  <r>
    <s v="21-15"/>
    <n v="2019"/>
    <n v="43"/>
    <n v="6745.94"/>
    <n v="97"/>
    <n v="0"/>
    <d v="2019-12-01T00:00:00"/>
    <x v="46"/>
    <x v="9"/>
    <x v="2"/>
    <x v="1"/>
    <x v="19"/>
  </r>
  <r>
    <s v="21-15"/>
    <n v="2018"/>
    <n v="23"/>
    <n v="9359.93"/>
    <n v="148"/>
    <n v="0"/>
    <d v="2018-07-08T00:00:00"/>
    <x v="27"/>
    <x v="10"/>
    <x v="0"/>
    <x v="1"/>
    <x v="19"/>
  </r>
  <r>
    <s v="28-28"/>
    <n v="2020"/>
    <n v="10"/>
    <n v="3070.52"/>
    <n v="45"/>
    <n v="0"/>
    <d v="2020-04-12T00:00:00"/>
    <x v="24"/>
    <x v="3"/>
    <x v="1"/>
    <x v="1"/>
    <x v="11"/>
  </r>
  <r>
    <s v="21-18"/>
    <n v="2019"/>
    <n v="3"/>
    <n v="106.17"/>
    <n v="1"/>
    <n v="0"/>
    <d v="2019-02-24T00:00:00"/>
    <x v="34"/>
    <x v="0"/>
    <x v="2"/>
    <x v="1"/>
    <x v="4"/>
  </r>
  <r>
    <s v="21-20"/>
    <n v="2021"/>
    <n v="2"/>
    <n v="11433948.1"/>
    <n v="946096"/>
    <n v="7424543"/>
    <d v="2021-02-14T00:00:00"/>
    <x v="0"/>
    <x v="0"/>
    <x v="3"/>
    <x v="0"/>
    <x v="0"/>
  </r>
  <r>
    <s v="21-20"/>
    <n v="2019"/>
    <n v="7"/>
    <n v="13194509.32"/>
    <n v="1685879"/>
    <n v="0"/>
    <d v="2019-03-24T00:00:00"/>
    <x v="25"/>
    <x v="11"/>
    <x v="2"/>
    <x v="1"/>
    <x v="0"/>
  </r>
  <r>
    <s v="21-8"/>
    <n v="2019"/>
    <n v="30"/>
    <n v="2823532.18"/>
    <n v="869849"/>
    <n v="0"/>
    <d v="2019-09-01T00:00:00"/>
    <x v="49"/>
    <x v="8"/>
    <x v="2"/>
    <x v="1"/>
    <x v="9"/>
  </r>
  <r>
    <s v="21-7"/>
    <n v="2020"/>
    <n v="23"/>
    <n v="3182318.77"/>
    <n v="691670"/>
    <n v="0"/>
    <d v="2020-07-12T00:00:00"/>
    <x v="20"/>
    <x v="10"/>
    <x v="1"/>
    <x v="1"/>
    <x v="18"/>
  </r>
  <r>
    <s v="21-8"/>
    <n v="2019"/>
    <n v="34"/>
    <n v="2674780.15"/>
    <n v="738446"/>
    <n v="0"/>
    <d v="2019-09-29T00:00:00"/>
    <x v="1"/>
    <x v="1"/>
    <x v="2"/>
    <x v="1"/>
    <x v="9"/>
  </r>
  <r>
    <s v="21-1"/>
    <n v="2019"/>
    <n v="5"/>
    <n v="1320196.33"/>
    <n v="114413"/>
    <n v="0"/>
    <d v="2019-03-10T00:00:00"/>
    <x v="41"/>
    <x v="11"/>
    <x v="2"/>
    <x v="1"/>
    <x v="1"/>
  </r>
  <r>
    <s v="21-1"/>
    <n v="2018"/>
    <n v="5"/>
    <n v="1402889.68"/>
    <n v="115898"/>
    <n v="0"/>
    <d v="2018-03-04T00:00:00"/>
    <x v="36"/>
    <x v="0"/>
    <x v="0"/>
    <x v="1"/>
    <x v="1"/>
  </r>
  <r>
    <s v="21-6"/>
    <n v="2020"/>
    <n v="15"/>
    <n v="1820.62"/>
    <n v="484"/>
    <n v="0"/>
    <d v="2020-05-17T00:00:00"/>
    <x v="15"/>
    <x v="6"/>
    <x v="1"/>
    <x v="1"/>
    <x v="15"/>
  </r>
  <r>
    <s v="21-4"/>
    <n v="2018"/>
    <n v="8"/>
    <n v="12879.59"/>
    <n v="4368"/>
    <n v="0"/>
    <d v="2018-03-25T00:00:00"/>
    <x v="25"/>
    <x v="11"/>
    <x v="0"/>
    <x v="1"/>
    <x v="10"/>
  </r>
  <r>
    <s v="21-2"/>
    <n v="2018"/>
    <n v="20"/>
    <n v="17703.82"/>
    <n v="1160"/>
    <n v="0"/>
    <d v="2018-06-17T00:00:00"/>
    <x v="32"/>
    <x v="4"/>
    <x v="0"/>
    <x v="1"/>
    <x v="8"/>
  </r>
  <r>
    <s v="21-2"/>
    <n v="2018"/>
    <n v="14"/>
    <n v="6038.09"/>
    <n v="357"/>
    <n v="0"/>
    <d v="2018-05-06T00:00:00"/>
    <x v="13"/>
    <x v="3"/>
    <x v="0"/>
    <x v="1"/>
    <x v="8"/>
  </r>
  <r>
    <s v="22-9"/>
    <n v="2020"/>
    <n v="26"/>
    <n v="318633.63"/>
    <n v="63470"/>
    <n v="0"/>
    <d v="2020-08-02T00:00:00"/>
    <x v="44"/>
    <x v="10"/>
    <x v="1"/>
    <x v="1"/>
    <x v="6"/>
  </r>
  <r>
    <s v="22-4"/>
    <n v="2018"/>
    <n v="6"/>
    <n v="20.38"/>
    <n v="1"/>
    <n v="0"/>
    <d v="2018-03-11T00:00:00"/>
    <x v="41"/>
    <x v="11"/>
    <x v="0"/>
    <x v="1"/>
    <x v="14"/>
  </r>
  <r>
    <s v="21-18"/>
    <n v="2018"/>
    <n v="6"/>
    <n v="123.07"/>
    <n v="2"/>
    <n v="0"/>
    <d v="2018-03-11T00:00:00"/>
    <x v="41"/>
    <x v="11"/>
    <x v="0"/>
    <x v="1"/>
    <x v="4"/>
  </r>
  <r>
    <s v="21-20"/>
    <n v="2020"/>
    <n v="40"/>
    <n v="18984109.559999999"/>
    <n v="1812805"/>
    <n v="0"/>
    <d v="2020-11-08T00:00:00"/>
    <x v="18"/>
    <x v="9"/>
    <x v="1"/>
    <x v="1"/>
    <x v="0"/>
  </r>
  <r>
    <s v="21-3"/>
    <n v="2019"/>
    <n v="50"/>
    <n v="155468.59"/>
    <n v="54228"/>
    <n v="0"/>
    <d v="2020-01-19T00:00:00"/>
    <x v="7"/>
    <x v="5"/>
    <x v="1"/>
    <x v="0"/>
    <x v="5"/>
  </r>
  <r>
    <s v="21-7"/>
    <n v="2020"/>
    <n v="21"/>
    <n v="3842881.67"/>
    <n v="889686"/>
    <n v="0"/>
    <d v="2020-06-28T00:00:00"/>
    <x v="5"/>
    <x v="4"/>
    <x v="1"/>
    <x v="1"/>
    <x v="18"/>
  </r>
  <r>
    <s v="21-1"/>
    <n v="2018"/>
    <n v="20"/>
    <n v="1379919.08"/>
    <n v="111598"/>
    <n v="0"/>
    <d v="2018-06-17T00:00:00"/>
    <x v="32"/>
    <x v="4"/>
    <x v="0"/>
    <x v="1"/>
    <x v="1"/>
  </r>
  <r>
    <s v="21-2"/>
    <n v="2019"/>
    <n v="12"/>
    <n v="15329.62"/>
    <n v="1254"/>
    <n v="0"/>
    <d v="2019-04-28T00:00:00"/>
    <x v="39"/>
    <x v="3"/>
    <x v="2"/>
    <x v="1"/>
    <x v="8"/>
  </r>
  <r>
    <s v="21-17"/>
    <n v="2020"/>
    <n v="30"/>
    <n v="3548.58"/>
    <n v="582"/>
    <n v="0"/>
    <d v="2020-08-30T00:00:00"/>
    <x v="49"/>
    <x v="8"/>
    <x v="1"/>
    <x v="1"/>
    <x v="24"/>
  </r>
  <r>
    <s v="22-12"/>
    <n v="2019"/>
    <n v="29"/>
    <n v="50805.34"/>
    <n v="4492"/>
    <n v="0"/>
    <d v="2019-08-25T00:00:00"/>
    <x v="47"/>
    <x v="8"/>
    <x v="2"/>
    <x v="1"/>
    <x v="3"/>
  </r>
  <r>
    <s v="22-12"/>
    <n v="2020"/>
    <n v="16"/>
    <n v="31857.88"/>
    <n v="2531"/>
    <n v="0"/>
    <d v="2020-05-24T00:00:00"/>
    <x v="48"/>
    <x v="6"/>
    <x v="1"/>
    <x v="1"/>
    <x v="3"/>
  </r>
  <r>
    <s v="21-15"/>
    <n v="2018"/>
    <n v="32"/>
    <n v="9738.57"/>
    <n v="153"/>
    <n v="0"/>
    <d v="2018-09-09T00:00:00"/>
    <x v="9"/>
    <x v="1"/>
    <x v="0"/>
    <x v="1"/>
    <x v="19"/>
  </r>
  <r>
    <s v="22-9"/>
    <n v="2019"/>
    <n v="20"/>
    <n v="68702.38"/>
    <n v="12084"/>
    <n v="0"/>
    <d v="2019-06-23T00:00:00"/>
    <x v="31"/>
    <x v="4"/>
    <x v="2"/>
    <x v="1"/>
    <x v="6"/>
  </r>
  <r>
    <s v="22-9"/>
    <n v="2018"/>
    <n v="7"/>
    <n v="19360.43"/>
    <n v="3832"/>
    <n v="0"/>
    <d v="2018-03-18T00:00:00"/>
    <x v="42"/>
    <x v="11"/>
    <x v="0"/>
    <x v="1"/>
    <x v="6"/>
  </r>
  <r>
    <s v="22-4"/>
    <n v="2020"/>
    <n v="9"/>
    <n v="6427.5"/>
    <n v="6"/>
    <n v="0"/>
    <d v="2020-04-05T00:00:00"/>
    <x v="3"/>
    <x v="3"/>
    <x v="1"/>
    <x v="1"/>
    <x v="14"/>
  </r>
  <r>
    <s v="22-4"/>
    <n v="2018"/>
    <n v="32"/>
    <n v="8775"/>
    <n v="10"/>
    <n v="0"/>
    <d v="2018-09-09T00:00:00"/>
    <x v="9"/>
    <x v="1"/>
    <x v="0"/>
    <x v="1"/>
    <x v="14"/>
  </r>
  <r>
    <s v="22-4"/>
    <n v="2018"/>
    <n v="18"/>
    <n v="29.43"/>
    <n v="1"/>
    <n v="0"/>
    <d v="2018-06-03T00:00:00"/>
    <x v="10"/>
    <x v="6"/>
    <x v="0"/>
    <x v="1"/>
    <x v="14"/>
  </r>
  <r>
    <s v="21-7"/>
    <n v="2020"/>
    <n v="36"/>
    <n v="2479339.35"/>
    <n v="522196"/>
    <n v="0"/>
    <d v="2020-10-11T00:00:00"/>
    <x v="38"/>
    <x v="2"/>
    <x v="1"/>
    <x v="1"/>
    <x v="18"/>
  </r>
  <r>
    <s v="21-8"/>
    <n v="2019"/>
    <n v="47"/>
    <n v="1351625.72"/>
    <n v="455117"/>
    <n v="0"/>
    <d v="2019-12-29T00:00:00"/>
    <x v="19"/>
    <x v="7"/>
    <x v="2"/>
    <x v="1"/>
    <x v="9"/>
  </r>
  <r>
    <s v="21-3"/>
    <n v="2019"/>
    <n v="4"/>
    <n v="171035.28"/>
    <n v="49783"/>
    <n v="0"/>
    <d v="2019-03-03T00:00:00"/>
    <x v="36"/>
    <x v="0"/>
    <x v="2"/>
    <x v="1"/>
    <x v="5"/>
  </r>
  <r>
    <s v="21-7"/>
    <n v="2018"/>
    <n v="34"/>
    <n v="1985050.54"/>
    <n v="481151"/>
    <n v="0"/>
    <d v="2018-09-23T00:00:00"/>
    <x v="51"/>
    <x v="1"/>
    <x v="0"/>
    <x v="1"/>
    <x v="18"/>
  </r>
  <r>
    <s v="21-3"/>
    <n v="2019"/>
    <n v="52"/>
    <n v="159544.07"/>
    <n v="55213"/>
    <n v="0"/>
    <d v="2020-02-02T00:00:00"/>
    <x v="28"/>
    <x v="5"/>
    <x v="1"/>
    <x v="0"/>
    <x v="5"/>
  </r>
  <r>
    <s v="21-1"/>
    <n v="2020"/>
    <n v="4"/>
    <n v="1400601.13"/>
    <n v="128408"/>
    <n v="0"/>
    <d v="2020-03-01T00:00:00"/>
    <x v="36"/>
    <x v="0"/>
    <x v="1"/>
    <x v="1"/>
    <x v="1"/>
  </r>
  <r>
    <s v="21-1"/>
    <n v="2018"/>
    <n v="11"/>
    <n v="1430767.51"/>
    <n v="113267"/>
    <n v="0"/>
    <d v="2018-04-15T00:00:00"/>
    <x v="24"/>
    <x v="3"/>
    <x v="0"/>
    <x v="1"/>
    <x v="1"/>
  </r>
  <r>
    <s v="21-2"/>
    <n v="2018"/>
    <n v="34"/>
    <n v="13679.38"/>
    <n v="720"/>
    <n v="0"/>
    <d v="2018-09-23T00:00:00"/>
    <x v="51"/>
    <x v="1"/>
    <x v="0"/>
    <x v="1"/>
    <x v="8"/>
  </r>
  <r>
    <s v="22-12"/>
    <n v="2018"/>
    <n v="32"/>
    <n v="37464.699999999997"/>
    <n v="3697"/>
    <n v="0"/>
    <d v="2018-09-09T00:00:00"/>
    <x v="9"/>
    <x v="1"/>
    <x v="0"/>
    <x v="1"/>
    <x v="3"/>
  </r>
  <r>
    <s v="22-12"/>
    <n v="2019"/>
    <n v="52"/>
    <n v="36518.9"/>
    <n v="2923"/>
    <n v="0"/>
    <d v="2020-02-02T00:00:00"/>
    <x v="28"/>
    <x v="5"/>
    <x v="1"/>
    <x v="0"/>
    <x v="3"/>
  </r>
  <r>
    <s v="22-10"/>
    <n v="2018"/>
    <n v="26"/>
    <n v="7531.99"/>
    <n v="295"/>
    <n v="0"/>
    <d v="2018-07-29T00:00:00"/>
    <x v="17"/>
    <x v="10"/>
    <x v="0"/>
    <x v="1"/>
    <x v="17"/>
  </r>
  <r>
    <s v="22-10"/>
    <n v="2018"/>
    <n v="34"/>
    <n v="3179.9"/>
    <n v="135"/>
    <n v="0"/>
    <d v="2018-09-23T00:00:00"/>
    <x v="51"/>
    <x v="1"/>
    <x v="0"/>
    <x v="1"/>
    <x v="17"/>
  </r>
  <r>
    <s v="21-6"/>
    <n v="2020"/>
    <n v="9"/>
    <n v="987.95"/>
    <n v="204"/>
    <n v="0"/>
    <d v="2020-04-05T00:00:00"/>
    <x v="3"/>
    <x v="3"/>
    <x v="1"/>
    <x v="1"/>
    <x v="15"/>
  </r>
  <r>
    <s v="30-27"/>
    <n v="2019"/>
    <n v="5"/>
    <n v="123.49"/>
    <n v="33"/>
    <n v="0"/>
    <d v="2019-03-10T00:00:00"/>
    <x v="41"/>
    <x v="11"/>
    <x v="2"/>
    <x v="1"/>
    <x v="25"/>
  </r>
  <r>
    <s v="25-1"/>
    <n v="2018"/>
    <n v="50"/>
    <n v="0"/>
    <n v="0"/>
    <n v="0"/>
    <d v="2019-01-13T00:00:00"/>
    <x v="11"/>
    <x v="5"/>
    <x v="2"/>
    <x v="0"/>
    <x v="2"/>
  </r>
  <r>
    <s v="25-1"/>
    <n v="2019"/>
    <n v="47"/>
    <n v="0"/>
    <n v="0"/>
    <n v="0"/>
    <d v="2019-12-29T00:00:00"/>
    <x v="19"/>
    <x v="7"/>
    <x v="2"/>
    <x v="1"/>
    <x v="2"/>
  </r>
  <r>
    <s v="25-1"/>
    <n v="2020"/>
    <n v="2"/>
    <n v="0"/>
    <n v="0"/>
    <n v="0"/>
    <d v="2020-02-16T00:00:00"/>
    <x v="0"/>
    <x v="0"/>
    <x v="1"/>
    <x v="0"/>
    <x v="2"/>
  </r>
  <r>
    <s v="28-28"/>
    <n v="2018"/>
    <n v="47"/>
    <n v="536.20000000000005"/>
    <n v="12"/>
    <n v="0"/>
    <d v="2018-12-23T00:00:00"/>
    <x v="12"/>
    <x v="7"/>
    <x v="0"/>
    <x v="1"/>
    <x v="11"/>
  </r>
  <r>
    <s v="21-20"/>
    <n v="2020"/>
    <n v="32"/>
    <n v="23489601.399999999"/>
    <n v="1800217"/>
    <n v="0"/>
    <d v="2020-09-13T00:00:00"/>
    <x v="50"/>
    <x v="1"/>
    <x v="1"/>
    <x v="1"/>
    <x v="0"/>
  </r>
  <r>
    <s v="27-31"/>
    <n v="2020"/>
    <n v="20"/>
    <n v="0"/>
    <n v="0"/>
    <n v="0"/>
    <d v="2020-06-21T00:00:00"/>
    <x v="31"/>
    <x v="4"/>
    <x v="1"/>
    <x v="1"/>
    <x v="13"/>
  </r>
  <r>
    <s v="21-7"/>
    <n v="2018"/>
    <n v="48"/>
    <n v="746295.34"/>
    <n v="183570"/>
    <n v="0"/>
    <d v="2018-12-30T00:00:00"/>
    <x v="19"/>
    <x v="7"/>
    <x v="0"/>
    <x v="1"/>
    <x v="18"/>
  </r>
  <r>
    <s v="21-1"/>
    <n v="2018"/>
    <n v="24"/>
    <n v="1441931.11"/>
    <n v="115513"/>
    <n v="0"/>
    <d v="2018-07-15T00:00:00"/>
    <x v="20"/>
    <x v="10"/>
    <x v="0"/>
    <x v="1"/>
    <x v="1"/>
  </r>
  <r>
    <s v="21-2"/>
    <n v="2019"/>
    <n v="34"/>
    <n v="18934.759999999998"/>
    <n v="1562"/>
    <n v="0"/>
    <d v="2019-09-29T00:00:00"/>
    <x v="1"/>
    <x v="1"/>
    <x v="2"/>
    <x v="1"/>
    <x v="8"/>
  </r>
  <r>
    <s v="21-17"/>
    <n v="2019"/>
    <n v="52"/>
    <n v="0"/>
    <n v="0"/>
    <n v="0"/>
    <d v="2020-02-02T00:00:00"/>
    <x v="28"/>
    <x v="5"/>
    <x v="1"/>
    <x v="0"/>
    <x v="24"/>
  </r>
  <r>
    <s v="22-12"/>
    <n v="2020"/>
    <n v="28"/>
    <n v="44865.46"/>
    <n v="3827"/>
    <n v="0"/>
    <d v="2020-08-16T00:00:00"/>
    <x v="14"/>
    <x v="8"/>
    <x v="1"/>
    <x v="1"/>
    <x v="3"/>
  </r>
  <r>
    <s v="22-10"/>
    <n v="2018"/>
    <n v="35"/>
    <n v="8762.6299999999992"/>
    <n v="308"/>
    <n v="0"/>
    <d v="2018-09-30T00:00:00"/>
    <x v="1"/>
    <x v="1"/>
    <x v="0"/>
    <x v="1"/>
    <x v="17"/>
  </r>
  <r>
    <s v="22-10"/>
    <n v="2020"/>
    <n v="45"/>
    <n v="4473.41"/>
    <n v="151"/>
    <n v="0"/>
    <d v="2020-12-13T00:00:00"/>
    <x v="33"/>
    <x v="7"/>
    <x v="1"/>
    <x v="1"/>
    <x v="17"/>
  </r>
  <r>
    <s v="21-15"/>
    <n v="2017"/>
    <n v="51"/>
    <n v="6382.96"/>
    <n v="110"/>
    <n v="0"/>
    <d v="2018-01-21T00:00:00"/>
    <x v="7"/>
    <x v="5"/>
    <x v="0"/>
    <x v="0"/>
    <x v="19"/>
  </r>
  <r>
    <s v="22-4"/>
    <n v="2019"/>
    <n v="15"/>
    <n v="0"/>
    <n v="0"/>
    <n v="0"/>
    <d v="2019-05-19T00:00:00"/>
    <x v="15"/>
    <x v="6"/>
    <x v="2"/>
    <x v="1"/>
    <x v="14"/>
  </r>
  <r>
    <s v="28-5"/>
    <n v="2019"/>
    <n v="15"/>
    <n v="360"/>
    <n v="2"/>
    <n v="0"/>
    <d v="2019-05-19T00:00:00"/>
    <x v="15"/>
    <x v="6"/>
    <x v="2"/>
    <x v="1"/>
    <x v="27"/>
  </r>
  <r>
    <s v="21-18"/>
    <n v="2018"/>
    <n v="15"/>
    <n v="638.09"/>
    <n v="4"/>
    <n v="0"/>
    <d v="2018-05-13T00:00:00"/>
    <x v="29"/>
    <x v="6"/>
    <x v="0"/>
    <x v="1"/>
    <x v="4"/>
  </r>
  <r>
    <s v="27-31"/>
    <n v="2018"/>
    <n v="37"/>
    <n v="13855.52"/>
    <n v="2579"/>
    <n v="0"/>
    <d v="2018-10-14T00:00:00"/>
    <x v="38"/>
    <x v="2"/>
    <x v="0"/>
    <x v="1"/>
    <x v="13"/>
  </r>
  <r>
    <s v="21-8"/>
    <n v="2018"/>
    <n v="51"/>
    <n v="1686336.92"/>
    <n v="612009"/>
    <n v="0"/>
    <d v="2019-01-20T00:00:00"/>
    <x v="7"/>
    <x v="5"/>
    <x v="2"/>
    <x v="0"/>
    <x v="9"/>
  </r>
  <r>
    <s v="21-3"/>
    <n v="2019"/>
    <n v="47"/>
    <n v="122139.74"/>
    <n v="47115"/>
    <n v="0"/>
    <d v="2019-12-29T00:00:00"/>
    <x v="19"/>
    <x v="7"/>
    <x v="2"/>
    <x v="1"/>
    <x v="5"/>
  </r>
  <r>
    <s v="21-8"/>
    <n v="2018"/>
    <n v="5"/>
    <n v="3015175.03"/>
    <n v="938103"/>
    <n v="0"/>
    <d v="2018-03-04T00:00:00"/>
    <x v="36"/>
    <x v="0"/>
    <x v="0"/>
    <x v="1"/>
    <x v="9"/>
  </r>
  <r>
    <s v="21-6"/>
    <n v="2018"/>
    <n v="48"/>
    <n v="14383.28"/>
    <n v="5974"/>
    <n v="0"/>
    <d v="2018-12-30T00:00:00"/>
    <x v="19"/>
    <x v="7"/>
    <x v="0"/>
    <x v="1"/>
    <x v="15"/>
  </r>
  <r>
    <s v="21-4"/>
    <n v="2020"/>
    <n v="29"/>
    <n v="35782.480000000003"/>
    <n v="6563"/>
    <n v="0"/>
    <d v="2020-08-23T00:00:00"/>
    <x v="47"/>
    <x v="8"/>
    <x v="1"/>
    <x v="1"/>
    <x v="10"/>
  </r>
  <r>
    <s v="21-4"/>
    <n v="2018"/>
    <n v="47"/>
    <n v="9341.61"/>
    <n v="3107"/>
    <n v="0"/>
    <d v="2018-12-23T00:00:00"/>
    <x v="12"/>
    <x v="7"/>
    <x v="0"/>
    <x v="1"/>
    <x v="10"/>
  </r>
  <r>
    <s v="21-2"/>
    <n v="2018"/>
    <n v="26"/>
    <n v="17774.41"/>
    <n v="1130"/>
    <n v="0"/>
    <d v="2018-07-29T00:00:00"/>
    <x v="17"/>
    <x v="10"/>
    <x v="0"/>
    <x v="1"/>
    <x v="8"/>
  </r>
  <r>
    <s v="21-2"/>
    <n v="2019"/>
    <n v="38"/>
    <n v="28678.15"/>
    <n v="2549"/>
    <n v="0"/>
    <d v="2019-10-27T00:00:00"/>
    <x v="26"/>
    <x v="2"/>
    <x v="2"/>
    <x v="1"/>
    <x v="8"/>
  </r>
  <r>
    <s v="21-90"/>
    <n v="2018"/>
    <n v="51"/>
    <n v="225"/>
    <n v="2"/>
    <n v="0"/>
    <d v="2019-01-20T00:00:00"/>
    <x v="7"/>
    <x v="5"/>
    <x v="2"/>
    <x v="0"/>
    <x v="12"/>
  </r>
  <r>
    <s v="21-17"/>
    <n v="2020"/>
    <n v="38"/>
    <n v="3351.36"/>
    <n v="310"/>
    <n v="0"/>
    <d v="2020-10-25T00:00:00"/>
    <x v="26"/>
    <x v="2"/>
    <x v="1"/>
    <x v="1"/>
    <x v="24"/>
  </r>
  <r>
    <s v="21-17"/>
    <n v="2019"/>
    <n v="41"/>
    <n v="0"/>
    <n v="0"/>
    <n v="0"/>
    <d v="2019-11-17T00:00:00"/>
    <x v="16"/>
    <x v="9"/>
    <x v="2"/>
    <x v="1"/>
    <x v="24"/>
  </r>
  <r>
    <s v="22-10"/>
    <n v="2019"/>
    <n v="45"/>
    <n v="5392.31"/>
    <n v="176"/>
    <n v="0"/>
    <d v="2019-12-15T00:00:00"/>
    <x v="33"/>
    <x v="7"/>
    <x v="2"/>
    <x v="1"/>
    <x v="17"/>
  </r>
  <r>
    <s v="22-10"/>
    <n v="2019"/>
    <n v="39"/>
    <n v="4814.6000000000004"/>
    <n v="197"/>
    <n v="0"/>
    <d v="2019-11-03T00:00:00"/>
    <x v="4"/>
    <x v="2"/>
    <x v="2"/>
    <x v="1"/>
    <x v="17"/>
  </r>
  <r>
    <s v="21-15"/>
    <n v="2020"/>
    <n v="31"/>
    <n v="8555.1299999999992"/>
    <n v="118"/>
    <n v="0"/>
    <d v="2020-09-06T00:00:00"/>
    <x v="9"/>
    <x v="1"/>
    <x v="1"/>
    <x v="1"/>
    <x v="19"/>
  </r>
  <r>
    <s v="28-28"/>
    <n v="2020"/>
    <n v="5"/>
    <n v="2360.9499999999998"/>
    <n v="39"/>
    <n v="0"/>
    <d v="2020-03-08T00:00:00"/>
    <x v="41"/>
    <x v="11"/>
    <x v="1"/>
    <x v="1"/>
    <x v="11"/>
  </r>
  <r>
    <s v="21-18"/>
    <n v="2019"/>
    <n v="31"/>
    <n v="0"/>
    <n v="0"/>
    <n v="0"/>
    <d v="2019-09-08T00:00:00"/>
    <x v="9"/>
    <x v="1"/>
    <x v="2"/>
    <x v="1"/>
    <x v="4"/>
  </r>
  <r>
    <s v="21-17"/>
    <n v="2019"/>
    <n v="17"/>
    <n v="0"/>
    <n v="0"/>
    <n v="0"/>
    <d v="2019-06-02T00:00:00"/>
    <x v="10"/>
    <x v="6"/>
    <x v="2"/>
    <x v="1"/>
    <x v="24"/>
  </r>
  <r>
    <s v="28-26"/>
    <n v="2020"/>
    <n v="48"/>
    <n v="0"/>
    <n v="0"/>
    <n v="0"/>
    <d v="2021-01-03T00:00:00"/>
    <x v="6"/>
    <x v="5"/>
    <x v="3"/>
    <x v="0"/>
    <x v="20"/>
  </r>
  <r>
    <s v="22-4"/>
    <n v="2020"/>
    <n v="3"/>
    <n v="0"/>
    <n v="0"/>
    <n v="0"/>
    <d v="2020-02-23T00:00:00"/>
    <x v="34"/>
    <x v="0"/>
    <x v="1"/>
    <x v="1"/>
    <x v="14"/>
  </r>
  <r>
    <s v="27-31"/>
    <n v="2018"/>
    <n v="7"/>
    <n v="323068.12"/>
    <n v="18206"/>
    <n v="0"/>
    <d v="2018-03-18T00:00:00"/>
    <x v="42"/>
    <x v="11"/>
    <x v="0"/>
    <x v="1"/>
    <x v="13"/>
  </r>
  <r>
    <s v="27-31"/>
    <n v="2020"/>
    <n v="32"/>
    <n v="0"/>
    <n v="0"/>
    <n v="0"/>
    <d v="2020-09-13T00:00:00"/>
    <x v="50"/>
    <x v="1"/>
    <x v="1"/>
    <x v="1"/>
    <x v="13"/>
  </r>
  <r>
    <s v="21-6"/>
    <n v="2020"/>
    <n v="36"/>
    <n v="147792.21"/>
    <n v="32790"/>
    <n v="0"/>
    <d v="2020-10-11T00:00:00"/>
    <x v="38"/>
    <x v="2"/>
    <x v="1"/>
    <x v="1"/>
    <x v="15"/>
  </r>
  <r>
    <s v="22-10"/>
    <n v="2017"/>
    <n v="52"/>
    <n v="551.66"/>
    <n v="47"/>
    <n v="0"/>
    <d v="2018-01-28T00:00:00"/>
    <x v="23"/>
    <x v="5"/>
    <x v="0"/>
    <x v="0"/>
    <x v="17"/>
  </r>
  <r>
    <s v="22-10"/>
    <n v="2018"/>
    <n v="48"/>
    <n v="4713.76"/>
    <n v="176"/>
    <n v="0"/>
    <d v="2018-12-30T00:00:00"/>
    <x v="19"/>
    <x v="7"/>
    <x v="0"/>
    <x v="1"/>
    <x v="17"/>
  </r>
  <r>
    <s v="27-31"/>
    <n v="2020"/>
    <n v="27"/>
    <n v="0"/>
    <n v="0"/>
    <n v="0"/>
    <d v="2020-08-09T00:00:00"/>
    <x v="43"/>
    <x v="8"/>
    <x v="1"/>
    <x v="1"/>
    <x v="13"/>
  </r>
  <r>
    <s v="22-9"/>
    <n v="2018"/>
    <n v="40"/>
    <n v="59713.03"/>
    <n v="9931"/>
    <n v="0"/>
    <d v="2018-11-04T00:00:00"/>
    <x v="4"/>
    <x v="2"/>
    <x v="0"/>
    <x v="1"/>
    <x v="6"/>
  </r>
  <r>
    <s v="28-28"/>
    <n v="2019"/>
    <n v="12"/>
    <n v="5546.57"/>
    <n v="70"/>
    <n v="0"/>
    <d v="2019-04-28T00:00:00"/>
    <x v="39"/>
    <x v="3"/>
    <x v="2"/>
    <x v="1"/>
    <x v="11"/>
  </r>
  <r>
    <s v="21-18"/>
    <n v="2020"/>
    <n v="52"/>
    <n v="1875.68"/>
    <n v="16"/>
    <n v="581"/>
    <d v="2021-01-31T00:00:00"/>
    <x v="28"/>
    <x v="5"/>
    <x v="3"/>
    <x v="0"/>
    <x v="4"/>
  </r>
  <r>
    <s v="27-31"/>
    <n v="2018"/>
    <n v="4"/>
    <n v="320273.21000000002"/>
    <n v="18009"/>
    <n v="0"/>
    <d v="2018-02-25T00:00:00"/>
    <x v="34"/>
    <x v="0"/>
    <x v="0"/>
    <x v="1"/>
    <x v="13"/>
  </r>
  <r>
    <s v="21-20"/>
    <n v="2019"/>
    <n v="10"/>
    <n v="16404087.25"/>
    <n v="2123084"/>
    <n v="0"/>
    <d v="2019-04-14T00:00:00"/>
    <x v="24"/>
    <x v="3"/>
    <x v="2"/>
    <x v="1"/>
    <x v="0"/>
  </r>
  <r>
    <s v="21-20"/>
    <n v="2018"/>
    <n v="44"/>
    <n v="8310922.3700000001"/>
    <n v="1129244"/>
    <n v="0"/>
    <d v="2018-12-02T00:00:00"/>
    <x v="46"/>
    <x v="9"/>
    <x v="0"/>
    <x v="1"/>
    <x v="0"/>
  </r>
  <r>
    <s v="21-7"/>
    <n v="2019"/>
    <n v="10"/>
    <n v="2382828.39"/>
    <n v="559322"/>
    <n v="0"/>
    <d v="2019-04-14T00:00:00"/>
    <x v="24"/>
    <x v="3"/>
    <x v="2"/>
    <x v="1"/>
    <x v="18"/>
  </r>
  <r>
    <s v="21-8"/>
    <n v="2020"/>
    <n v="3"/>
    <n v="2231207"/>
    <n v="727257"/>
    <n v="0"/>
    <d v="2020-02-23T00:00:00"/>
    <x v="34"/>
    <x v="0"/>
    <x v="1"/>
    <x v="1"/>
    <x v="9"/>
  </r>
  <r>
    <s v="21-4"/>
    <n v="2019"/>
    <n v="8"/>
    <n v="14347.91"/>
    <n v="4649"/>
    <n v="0"/>
    <d v="2019-03-31T00:00:00"/>
    <x v="30"/>
    <x v="11"/>
    <x v="2"/>
    <x v="1"/>
    <x v="10"/>
  </r>
  <r>
    <s v="21-90"/>
    <n v="2020"/>
    <n v="46"/>
    <n v="34.93"/>
    <n v="2"/>
    <n v="0"/>
    <d v="2020-12-20T00:00:00"/>
    <x v="12"/>
    <x v="7"/>
    <x v="1"/>
    <x v="1"/>
    <x v="12"/>
  </r>
  <r>
    <s v="21-15"/>
    <n v="2018"/>
    <n v="37"/>
    <n v="10586.41"/>
    <n v="164"/>
    <n v="0"/>
    <d v="2018-10-14T00:00:00"/>
    <x v="38"/>
    <x v="2"/>
    <x v="0"/>
    <x v="1"/>
    <x v="19"/>
  </r>
  <r>
    <s v="22-9"/>
    <n v="2020"/>
    <n v="9"/>
    <n v="237578.39"/>
    <n v="49324"/>
    <n v="0"/>
    <d v="2020-04-05T00:00:00"/>
    <x v="3"/>
    <x v="3"/>
    <x v="1"/>
    <x v="1"/>
    <x v="6"/>
  </r>
  <r>
    <s v="25-1"/>
    <n v="2019"/>
    <n v="21"/>
    <n v="0"/>
    <n v="0"/>
    <n v="0"/>
    <d v="2019-06-30T00:00:00"/>
    <x v="5"/>
    <x v="4"/>
    <x v="2"/>
    <x v="1"/>
    <x v="2"/>
  </r>
  <r>
    <s v="21-18"/>
    <n v="2018"/>
    <n v="31"/>
    <n v="0"/>
    <n v="0"/>
    <n v="0"/>
    <d v="2018-09-02T00:00:00"/>
    <x v="49"/>
    <x v="8"/>
    <x v="0"/>
    <x v="1"/>
    <x v="4"/>
  </r>
  <r>
    <s v="21-20"/>
    <n v="2020"/>
    <n v="20"/>
    <n v="26963732.719999999"/>
    <n v="2750251"/>
    <n v="0"/>
    <d v="2020-06-21T00:00:00"/>
    <x v="31"/>
    <x v="4"/>
    <x v="1"/>
    <x v="1"/>
    <x v="0"/>
  </r>
  <r>
    <s v="21-3"/>
    <n v="2020"/>
    <n v="30"/>
    <n v="407234.78"/>
    <n v="87603"/>
    <n v="0"/>
    <d v="2020-08-30T00:00:00"/>
    <x v="49"/>
    <x v="8"/>
    <x v="1"/>
    <x v="1"/>
    <x v="5"/>
  </r>
  <r>
    <s v="25-1"/>
    <n v="2018"/>
    <n v="11"/>
    <n v="1785.12"/>
    <n v="24"/>
    <n v="0"/>
    <d v="2018-04-15T00:00:00"/>
    <x v="24"/>
    <x v="3"/>
    <x v="0"/>
    <x v="1"/>
    <x v="2"/>
  </r>
  <r>
    <s v="28-23"/>
    <n v="2020"/>
    <n v="34"/>
    <n v="104776"/>
    <n v="14388"/>
    <n v="0"/>
    <d v="2020-09-27T00:00:00"/>
    <x v="1"/>
    <x v="1"/>
    <x v="1"/>
    <x v="1"/>
    <x v="22"/>
  </r>
  <r>
    <s v="25-1"/>
    <n v="2019"/>
    <n v="32"/>
    <n v="0"/>
    <n v="0"/>
    <n v="0"/>
    <d v="2019-09-15T00:00:00"/>
    <x v="50"/>
    <x v="1"/>
    <x v="2"/>
    <x v="1"/>
    <x v="2"/>
  </r>
  <r>
    <s v="28-23"/>
    <n v="2018"/>
    <n v="48"/>
    <n v="9524.08"/>
    <n v="532"/>
    <n v="0"/>
    <d v="2018-12-30T00:00:00"/>
    <x v="19"/>
    <x v="7"/>
    <x v="0"/>
    <x v="1"/>
    <x v="22"/>
  </r>
  <r>
    <s v="28-28"/>
    <n v="2019"/>
    <n v="6"/>
    <n v="2227.34"/>
    <n v="54"/>
    <n v="0"/>
    <d v="2019-03-17T00:00:00"/>
    <x v="42"/>
    <x v="11"/>
    <x v="2"/>
    <x v="1"/>
    <x v="11"/>
  </r>
  <r>
    <s v="21-18"/>
    <n v="2019"/>
    <n v="5"/>
    <n v="212.34"/>
    <n v="2"/>
    <n v="0"/>
    <d v="2019-03-10T00:00:00"/>
    <x v="41"/>
    <x v="11"/>
    <x v="2"/>
    <x v="1"/>
    <x v="4"/>
  </r>
  <r>
    <s v="21-18"/>
    <n v="2019"/>
    <n v="37"/>
    <n v="0"/>
    <n v="0"/>
    <n v="0"/>
    <d v="2019-10-20T00:00:00"/>
    <x v="40"/>
    <x v="2"/>
    <x v="2"/>
    <x v="1"/>
    <x v="4"/>
  </r>
  <r>
    <s v="28-26"/>
    <n v="2020"/>
    <n v="49"/>
    <n v="0"/>
    <n v="0"/>
    <n v="0"/>
    <d v="2021-01-10T00:00:00"/>
    <x v="11"/>
    <x v="5"/>
    <x v="3"/>
    <x v="0"/>
    <x v="20"/>
  </r>
  <r>
    <s v="28-26"/>
    <n v="2019"/>
    <n v="11"/>
    <n v="3695.32"/>
    <n v="32"/>
    <n v="0"/>
    <d v="2019-04-21T00:00:00"/>
    <x v="35"/>
    <x v="3"/>
    <x v="2"/>
    <x v="1"/>
    <x v="20"/>
  </r>
  <r>
    <s v="27-31"/>
    <n v="2020"/>
    <n v="29"/>
    <n v="0"/>
    <n v="0"/>
    <n v="0"/>
    <d v="2020-08-23T00:00:00"/>
    <x v="47"/>
    <x v="8"/>
    <x v="1"/>
    <x v="1"/>
    <x v="13"/>
  </r>
  <r>
    <s v="21-4"/>
    <n v="2019"/>
    <n v="46"/>
    <n v="21365.52"/>
    <n v="3653"/>
    <n v="0"/>
    <d v="2019-12-22T00:00:00"/>
    <x v="12"/>
    <x v="7"/>
    <x v="2"/>
    <x v="1"/>
    <x v="10"/>
  </r>
  <r>
    <s v="21-2"/>
    <n v="2018"/>
    <n v="29"/>
    <n v="4074.25"/>
    <n v="292"/>
    <n v="0"/>
    <d v="2018-08-19T00:00:00"/>
    <x v="14"/>
    <x v="8"/>
    <x v="0"/>
    <x v="1"/>
    <x v="8"/>
  </r>
  <r>
    <s v="21-6"/>
    <n v="2017"/>
    <n v="50"/>
    <n v="9931.9699999999993"/>
    <n v="1956"/>
    <n v="0"/>
    <d v="2018-01-14T00:00:00"/>
    <x v="11"/>
    <x v="5"/>
    <x v="0"/>
    <x v="0"/>
    <x v="15"/>
  </r>
  <r>
    <s v="21-90"/>
    <n v="2020"/>
    <n v="50"/>
    <n v="0"/>
    <n v="-1"/>
    <n v="10288"/>
    <d v="2021-01-17T00:00:00"/>
    <x v="7"/>
    <x v="5"/>
    <x v="3"/>
    <x v="0"/>
    <x v="12"/>
  </r>
  <r>
    <s v="21-20"/>
    <n v="2021"/>
    <n v="1"/>
    <n v="14112418.32"/>
    <n v="1152003"/>
    <n v="7148624"/>
    <d v="2021-02-07T00:00:00"/>
    <x v="21"/>
    <x v="0"/>
    <x v="3"/>
    <x v="0"/>
    <x v="0"/>
  </r>
  <r>
    <s v="21-5"/>
    <n v="2020"/>
    <n v="19"/>
    <n v="1234413.24"/>
    <n v="422586"/>
    <n v="0"/>
    <d v="2020-06-14T00:00:00"/>
    <x v="32"/>
    <x v="4"/>
    <x v="1"/>
    <x v="1"/>
    <x v="21"/>
  </r>
  <r>
    <s v="21-7"/>
    <n v="2019"/>
    <n v="8"/>
    <n v="2076458.12"/>
    <n v="476534"/>
    <n v="0"/>
    <d v="2019-03-31T00:00:00"/>
    <x v="30"/>
    <x v="11"/>
    <x v="2"/>
    <x v="1"/>
    <x v="18"/>
  </r>
  <r>
    <s v="21-5"/>
    <n v="2020"/>
    <n v="26"/>
    <n v="1123571.1399999999"/>
    <n v="361557"/>
    <n v="0"/>
    <d v="2020-08-02T00:00:00"/>
    <x v="44"/>
    <x v="10"/>
    <x v="1"/>
    <x v="1"/>
    <x v="21"/>
  </r>
  <r>
    <s v="21-4"/>
    <n v="2020"/>
    <n v="46"/>
    <n v="37488.22"/>
    <n v="5386"/>
    <n v="0"/>
    <d v="2020-12-20T00:00:00"/>
    <x v="12"/>
    <x v="7"/>
    <x v="1"/>
    <x v="1"/>
    <x v="10"/>
  </r>
  <r>
    <s v="21-2"/>
    <n v="2018"/>
    <n v="4"/>
    <n v="3796.87"/>
    <n v="162"/>
    <n v="0"/>
    <d v="2018-02-25T00:00:00"/>
    <x v="34"/>
    <x v="0"/>
    <x v="0"/>
    <x v="1"/>
    <x v="8"/>
  </r>
  <r>
    <s v="21-6"/>
    <n v="2018"/>
    <n v="1"/>
    <n v="6729.4"/>
    <n v="1211"/>
    <n v="0"/>
    <d v="2018-02-04T00:00:00"/>
    <x v="28"/>
    <x v="5"/>
    <x v="0"/>
    <x v="0"/>
    <x v="15"/>
  </r>
  <r>
    <s v="22-4"/>
    <n v="2020"/>
    <n v="12"/>
    <n v="0"/>
    <n v="0"/>
    <n v="0"/>
    <d v="2020-04-26T00:00:00"/>
    <x v="39"/>
    <x v="3"/>
    <x v="1"/>
    <x v="1"/>
    <x v="14"/>
  </r>
  <r>
    <s v="25-1"/>
    <n v="2018"/>
    <n v="13"/>
    <n v="1424.81"/>
    <n v="19"/>
    <n v="0"/>
    <d v="2018-04-29T00:00:00"/>
    <x v="39"/>
    <x v="3"/>
    <x v="0"/>
    <x v="1"/>
    <x v="2"/>
  </r>
  <r>
    <s v="28-28"/>
    <n v="2018"/>
    <n v="22"/>
    <n v="2398.8000000000002"/>
    <n v="43"/>
    <n v="0"/>
    <d v="2018-07-01T00:00:00"/>
    <x v="5"/>
    <x v="4"/>
    <x v="0"/>
    <x v="1"/>
    <x v="11"/>
  </r>
  <r>
    <s v="21-8"/>
    <n v="2020"/>
    <n v="24"/>
    <n v="3796894.03"/>
    <n v="984603"/>
    <n v="0"/>
    <d v="2020-07-19T00:00:00"/>
    <x v="37"/>
    <x v="10"/>
    <x v="1"/>
    <x v="1"/>
    <x v="9"/>
  </r>
  <r>
    <s v="21-20"/>
    <n v="2020"/>
    <n v="37"/>
    <n v="21211417.440000001"/>
    <n v="1643468"/>
    <n v="0"/>
    <d v="2020-10-18T00:00:00"/>
    <x v="40"/>
    <x v="2"/>
    <x v="1"/>
    <x v="1"/>
    <x v="0"/>
  </r>
  <r>
    <s v="21-1"/>
    <n v="2019"/>
    <n v="2"/>
    <n v="1288012.76"/>
    <n v="110071"/>
    <n v="0"/>
    <d v="2019-02-17T00:00:00"/>
    <x v="0"/>
    <x v="0"/>
    <x v="2"/>
    <x v="0"/>
    <x v="1"/>
  </r>
  <r>
    <s v="21-2"/>
    <n v="2020"/>
    <n v="19"/>
    <n v="15281.07"/>
    <n v="1006"/>
    <n v="0"/>
    <d v="2020-06-14T00:00:00"/>
    <x v="32"/>
    <x v="4"/>
    <x v="1"/>
    <x v="1"/>
    <x v="8"/>
  </r>
  <r>
    <s v="21-2"/>
    <n v="2020"/>
    <n v="37"/>
    <n v="21317.95"/>
    <n v="1106"/>
    <n v="0"/>
    <d v="2020-10-18T00:00:00"/>
    <x v="40"/>
    <x v="2"/>
    <x v="1"/>
    <x v="1"/>
    <x v="8"/>
  </r>
  <r>
    <s v="21-2"/>
    <n v="2019"/>
    <n v="14"/>
    <n v="13265.61"/>
    <n v="761"/>
    <n v="0"/>
    <d v="2019-05-12T00:00:00"/>
    <x v="29"/>
    <x v="6"/>
    <x v="2"/>
    <x v="1"/>
    <x v="8"/>
  </r>
  <r>
    <s v="22-12"/>
    <n v="2018"/>
    <n v="6"/>
    <n v="55890.3"/>
    <n v="5075"/>
    <n v="0"/>
    <d v="2018-03-11T00:00:00"/>
    <x v="41"/>
    <x v="11"/>
    <x v="0"/>
    <x v="1"/>
    <x v="3"/>
  </r>
  <r>
    <s v="22-9"/>
    <n v="2018"/>
    <n v="14"/>
    <n v="29419.89"/>
    <n v="4628"/>
    <n v="0"/>
    <d v="2018-05-06T00:00:00"/>
    <x v="13"/>
    <x v="3"/>
    <x v="0"/>
    <x v="1"/>
    <x v="6"/>
  </r>
  <r>
    <s v="28-23"/>
    <n v="2020"/>
    <n v="11"/>
    <n v="196924.42"/>
    <n v="17761"/>
    <n v="0"/>
    <d v="2020-04-19T00:00:00"/>
    <x v="35"/>
    <x v="3"/>
    <x v="1"/>
    <x v="1"/>
    <x v="22"/>
  </r>
  <r>
    <s v="22-4"/>
    <n v="2017"/>
    <n v="49"/>
    <n v="11802.61"/>
    <n v="25"/>
    <n v="0"/>
    <d v="2018-01-07T00:00:00"/>
    <x v="6"/>
    <x v="5"/>
    <x v="0"/>
    <x v="0"/>
    <x v="14"/>
  </r>
  <r>
    <s v="28-28"/>
    <n v="2018"/>
    <n v="31"/>
    <n v="1521.32"/>
    <n v="14"/>
    <n v="0"/>
    <d v="2018-09-02T00:00:00"/>
    <x v="49"/>
    <x v="8"/>
    <x v="0"/>
    <x v="1"/>
    <x v="11"/>
  </r>
  <r>
    <s v="27-31"/>
    <n v="2019"/>
    <n v="50"/>
    <n v="0.01"/>
    <n v="1"/>
    <n v="0"/>
    <d v="2020-01-19T00:00:00"/>
    <x v="7"/>
    <x v="5"/>
    <x v="1"/>
    <x v="0"/>
    <x v="13"/>
  </r>
  <r>
    <s v="27-31"/>
    <n v="2019"/>
    <n v="10"/>
    <n v="-385.75"/>
    <n v="-19"/>
    <n v="0"/>
    <d v="2019-04-14T00:00:00"/>
    <x v="24"/>
    <x v="3"/>
    <x v="2"/>
    <x v="1"/>
    <x v="13"/>
  </r>
  <r>
    <s v="21-3"/>
    <n v="2020"/>
    <n v="10"/>
    <n v="195205.08"/>
    <n v="79859"/>
    <n v="0"/>
    <d v="2020-04-12T00:00:00"/>
    <x v="24"/>
    <x v="3"/>
    <x v="1"/>
    <x v="1"/>
    <x v="5"/>
  </r>
  <r>
    <s v="21-1"/>
    <n v="2017"/>
    <n v="49"/>
    <n v="1173508.99"/>
    <n v="100242"/>
    <n v="0"/>
    <d v="2018-01-07T00:00:00"/>
    <x v="6"/>
    <x v="5"/>
    <x v="0"/>
    <x v="0"/>
    <x v="1"/>
  </r>
  <r>
    <s v="21-2"/>
    <n v="2019"/>
    <n v="30"/>
    <n v="21004.75"/>
    <n v="2280"/>
    <n v="0"/>
    <d v="2019-09-01T00:00:00"/>
    <x v="49"/>
    <x v="8"/>
    <x v="2"/>
    <x v="1"/>
    <x v="8"/>
  </r>
  <r>
    <s v="22-10"/>
    <n v="2018"/>
    <n v="25"/>
    <n v="6783.41"/>
    <n v="244"/>
    <n v="0"/>
    <d v="2018-07-22T00:00:00"/>
    <x v="37"/>
    <x v="10"/>
    <x v="0"/>
    <x v="1"/>
    <x v="17"/>
  </r>
  <r>
    <s v="21-15"/>
    <n v="2019"/>
    <n v="46"/>
    <n v="6406"/>
    <n v="89"/>
    <n v="0"/>
    <d v="2019-12-22T00:00:00"/>
    <x v="12"/>
    <x v="7"/>
    <x v="2"/>
    <x v="1"/>
    <x v="19"/>
  </r>
  <r>
    <s v="25-3"/>
    <n v="2020"/>
    <n v="37"/>
    <n v="16.920000000000002"/>
    <n v="6"/>
    <n v="0"/>
    <d v="2020-10-18T00:00:00"/>
    <x v="40"/>
    <x v="2"/>
    <x v="1"/>
    <x v="1"/>
    <x v="23"/>
  </r>
  <r>
    <s v="28-28"/>
    <n v="2020"/>
    <n v="14"/>
    <n v="22965.96"/>
    <n v="541"/>
    <n v="0"/>
    <d v="2020-05-10T00:00:00"/>
    <x v="29"/>
    <x v="6"/>
    <x v="1"/>
    <x v="1"/>
    <x v="11"/>
  </r>
  <r>
    <s v="28-28"/>
    <n v="2018"/>
    <n v="3"/>
    <n v="1116.1199999999999"/>
    <n v="11"/>
    <n v="0"/>
    <d v="2018-02-18T00:00:00"/>
    <x v="0"/>
    <x v="0"/>
    <x v="0"/>
    <x v="0"/>
    <x v="11"/>
  </r>
  <r>
    <s v="21-18"/>
    <n v="2018"/>
    <n v="11"/>
    <n v="634.14"/>
    <n v="4"/>
    <n v="0"/>
    <d v="2018-04-15T00:00:00"/>
    <x v="24"/>
    <x v="3"/>
    <x v="0"/>
    <x v="1"/>
    <x v="4"/>
  </r>
  <r>
    <s v="21-17"/>
    <n v="2020"/>
    <n v="52"/>
    <n v="2898.18"/>
    <n v="490"/>
    <n v="1064"/>
    <d v="2021-01-31T00:00:00"/>
    <x v="28"/>
    <x v="5"/>
    <x v="3"/>
    <x v="0"/>
    <x v="24"/>
  </r>
  <r>
    <s v="21-20"/>
    <n v="2020"/>
    <n v="5"/>
    <n v="11849529.25"/>
    <n v="1592763"/>
    <n v="0"/>
    <d v="2020-03-08T00:00:00"/>
    <x v="41"/>
    <x v="11"/>
    <x v="1"/>
    <x v="1"/>
    <x v="0"/>
  </r>
  <r>
    <s v="21-20"/>
    <n v="2018"/>
    <n v="15"/>
    <n v="20117139.120000001"/>
    <n v="2287959"/>
    <n v="0"/>
    <d v="2018-05-13T00:00:00"/>
    <x v="29"/>
    <x v="6"/>
    <x v="0"/>
    <x v="1"/>
    <x v="0"/>
  </r>
  <r>
    <s v="27-31"/>
    <n v="2020"/>
    <n v="26"/>
    <n v="0"/>
    <n v="0"/>
    <n v="0"/>
    <d v="2020-08-02T00:00:00"/>
    <x v="44"/>
    <x v="10"/>
    <x v="1"/>
    <x v="1"/>
    <x v="13"/>
  </r>
  <r>
    <s v="21-1"/>
    <n v="2019"/>
    <n v="9"/>
    <n v="1388497.98"/>
    <n v="119544"/>
    <n v="0"/>
    <d v="2019-04-07T00:00:00"/>
    <x v="3"/>
    <x v="3"/>
    <x v="2"/>
    <x v="1"/>
    <x v="1"/>
  </r>
  <r>
    <s v="21-4"/>
    <n v="2019"/>
    <n v="10"/>
    <n v="13818.68"/>
    <n v="4673"/>
    <n v="0"/>
    <d v="2019-04-14T00:00:00"/>
    <x v="24"/>
    <x v="3"/>
    <x v="2"/>
    <x v="1"/>
    <x v="10"/>
  </r>
  <r>
    <s v="21-6"/>
    <n v="2018"/>
    <n v="33"/>
    <n v="6959.48"/>
    <n v="1269"/>
    <n v="0"/>
    <d v="2018-09-16T00:00:00"/>
    <x v="50"/>
    <x v="1"/>
    <x v="0"/>
    <x v="1"/>
    <x v="15"/>
  </r>
  <r>
    <s v="22-9"/>
    <n v="2018"/>
    <n v="51"/>
    <n v="42636.93"/>
    <n v="5819"/>
    <n v="0"/>
    <d v="2019-01-20T00:00:00"/>
    <x v="7"/>
    <x v="5"/>
    <x v="2"/>
    <x v="0"/>
    <x v="6"/>
  </r>
  <r>
    <s v="28-23"/>
    <n v="2020"/>
    <n v="32"/>
    <n v="126970.82"/>
    <n v="17110"/>
    <n v="0"/>
    <d v="2020-09-13T00:00:00"/>
    <x v="50"/>
    <x v="1"/>
    <x v="1"/>
    <x v="1"/>
    <x v="22"/>
  </r>
  <r>
    <s v="28-26"/>
    <n v="2019"/>
    <n v="23"/>
    <n v="147258.07"/>
    <n v="1548"/>
    <n v="0"/>
    <d v="2019-07-14T00:00:00"/>
    <x v="20"/>
    <x v="10"/>
    <x v="2"/>
    <x v="1"/>
    <x v="20"/>
  </r>
  <r>
    <s v="21-5"/>
    <n v="2020"/>
    <n v="31"/>
    <n v="1286861.77"/>
    <n v="373396"/>
    <n v="0"/>
    <d v="2020-09-06T00:00:00"/>
    <x v="9"/>
    <x v="1"/>
    <x v="1"/>
    <x v="1"/>
    <x v="21"/>
  </r>
  <r>
    <s v="21-4"/>
    <n v="2019"/>
    <n v="23"/>
    <n v="15847.76"/>
    <n v="5207"/>
    <n v="0"/>
    <d v="2019-07-14T00:00:00"/>
    <x v="20"/>
    <x v="10"/>
    <x v="2"/>
    <x v="1"/>
    <x v="10"/>
  </r>
  <r>
    <s v="21-2"/>
    <n v="2019"/>
    <n v="10"/>
    <n v="11483.37"/>
    <n v="1113"/>
    <n v="0"/>
    <d v="2019-04-14T00:00:00"/>
    <x v="24"/>
    <x v="3"/>
    <x v="2"/>
    <x v="1"/>
    <x v="8"/>
  </r>
  <r>
    <s v="21-90"/>
    <n v="2020"/>
    <n v="27"/>
    <n v="50"/>
    <n v="1"/>
    <n v="0"/>
    <d v="2020-08-09T00:00:00"/>
    <x v="43"/>
    <x v="8"/>
    <x v="1"/>
    <x v="1"/>
    <x v="12"/>
  </r>
  <r>
    <s v="22-10"/>
    <n v="2020"/>
    <n v="28"/>
    <n v="6266.33"/>
    <n v="190"/>
    <n v="0"/>
    <d v="2020-08-16T00:00:00"/>
    <x v="14"/>
    <x v="8"/>
    <x v="1"/>
    <x v="1"/>
    <x v="17"/>
  </r>
  <r>
    <s v="28-23"/>
    <n v="2019"/>
    <n v="35"/>
    <n v="57005.760000000002"/>
    <n v="8293"/>
    <n v="0"/>
    <d v="2019-10-06T00:00:00"/>
    <x v="2"/>
    <x v="2"/>
    <x v="2"/>
    <x v="1"/>
    <x v="22"/>
  </r>
  <r>
    <s v="25-1"/>
    <n v="2019"/>
    <n v="12"/>
    <n v="165.36"/>
    <n v="2"/>
    <n v="0"/>
    <d v="2019-04-28T00:00:00"/>
    <x v="39"/>
    <x v="3"/>
    <x v="2"/>
    <x v="1"/>
    <x v="2"/>
  </r>
  <r>
    <s v="25-3"/>
    <n v="2018"/>
    <n v="1"/>
    <n v="0"/>
    <n v="0"/>
    <n v="0"/>
    <d v="2018-02-04T00:00:00"/>
    <x v="28"/>
    <x v="5"/>
    <x v="0"/>
    <x v="0"/>
    <x v="23"/>
  </r>
  <r>
    <s v="22-14"/>
    <n v="2018"/>
    <n v="44"/>
    <n v="-61.91"/>
    <n v="-1"/>
    <n v="0"/>
    <d v="2018-12-02T00:00:00"/>
    <x v="46"/>
    <x v="9"/>
    <x v="0"/>
    <x v="1"/>
    <x v="16"/>
  </r>
  <r>
    <s v="21-18"/>
    <n v="2018"/>
    <n v="29"/>
    <n v="1717.68"/>
    <n v="6"/>
    <n v="0"/>
    <d v="2018-08-19T00:00:00"/>
    <x v="14"/>
    <x v="8"/>
    <x v="0"/>
    <x v="1"/>
    <x v="4"/>
  </r>
  <r>
    <s v="28-26"/>
    <n v="2019"/>
    <n v="37"/>
    <n v="23447.15"/>
    <n v="476"/>
    <n v="0"/>
    <d v="2019-10-20T00:00:00"/>
    <x v="40"/>
    <x v="2"/>
    <x v="2"/>
    <x v="1"/>
    <x v="20"/>
  </r>
  <r>
    <s v="28-26"/>
    <n v="2020"/>
    <n v="36"/>
    <n v="0"/>
    <n v="0"/>
    <n v="0"/>
    <d v="2020-10-11T00:00:00"/>
    <x v="38"/>
    <x v="2"/>
    <x v="1"/>
    <x v="1"/>
    <x v="20"/>
  </r>
  <r>
    <s v="21-7"/>
    <n v="2019"/>
    <n v="26"/>
    <n v="2554045.58"/>
    <n v="599360"/>
    <n v="0"/>
    <d v="2019-08-04T00:00:00"/>
    <x v="44"/>
    <x v="10"/>
    <x v="2"/>
    <x v="1"/>
    <x v="18"/>
  </r>
  <r>
    <s v="21-1"/>
    <n v="2020"/>
    <n v="18"/>
    <n v="2215535.7999999998"/>
    <n v="196320"/>
    <n v="0"/>
    <d v="2020-06-07T00:00:00"/>
    <x v="8"/>
    <x v="4"/>
    <x v="1"/>
    <x v="1"/>
    <x v="1"/>
  </r>
  <r>
    <s v="21-1"/>
    <n v="2019"/>
    <n v="40"/>
    <n v="1437341.23"/>
    <n v="132859"/>
    <n v="0"/>
    <d v="2019-11-10T00:00:00"/>
    <x v="18"/>
    <x v="9"/>
    <x v="2"/>
    <x v="1"/>
    <x v="1"/>
  </r>
  <r>
    <s v="21-4"/>
    <n v="2018"/>
    <n v="13"/>
    <n v="14639.18"/>
    <n v="5066"/>
    <n v="0"/>
    <d v="2018-04-29T00:00:00"/>
    <x v="39"/>
    <x v="3"/>
    <x v="0"/>
    <x v="1"/>
    <x v="10"/>
  </r>
  <r>
    <s v="21-4"/>
    <n v="2019"/>
    <n v="6"/>
    <n v="12838.33"/>
    <n v="4245"/>
    <n v="0"/>
    <d v="2019-03-17T00:00:00"/>
    <x v="42"/>
    <x v="11"/>
    <x v="2"/>
    <x v="1"/>
    <x v="10"/>
  </r>
  <r>
    <s v="22-12"/>
    <n v="2019"/>
    <n v="20"/>
    <n v="37884.410000000003"/>
    <n v="3535"/>
    <n v="0"/>
    <d v="2019-06-23T00:00:00"/>
    <x v="31"/>
    <x v="4"/>
    <x v="2"/>
    <x v="1"/>
    <x v="3"/>
  </r>
  <r>
    <s v="28-23"/>
    <n v="2018"/>
    <n v="9"/>
    <n v="25876.39"/>
    <n v="1282"/>
    <n v="0"/>
    <d v="2018-04-01T00:00:00"/>
    <x v="30"/>
    <x v="11"/>
    <x v="0"/>
    <x v="1"/>
    <x v="22"/>
  </r>
  <r>
    <s v="25-1"/>
    <n v="2018"/>
    <n v="52"/>
    <n v="82.68"/>
    <n v="1"/>
    <n v="0"/>
    <d v="2019-01-27T00:00:00"/>
    <x v="23"/>
    <x v="5"/>
    <x v="2"/>
    <x v="0"/>
    <x v="2"/>
  </r>
  <r>
    <s v="28-28"/>
    <n v="2018"/>
    <n v="7"/>
    <n v="3003.89"/>
    <n v="61"/>
    <n v="0"/>
    <d v="2018-03-18T00:00:00"/>
    <x v="42"/>
    <x v="11"/>
    <x v="0"/>
    <x v="1"/>
    <x v="11"/>
  </r>
  <r>
    <s v="21-18"/>
    <n v="2018"/>
    <n v="22"/>
    <n v="1713.94"/>
    <n v="7"/>
    <n v="0"/>
    <d v="2018-07-01T00:00:00"/>
    <x v="5"/>
    <x v="4"/>
    <x v="0"/>
    <x v="1"/>
    <x v="4"/>
  </r>
  <r>
    <s v="21-3"/>
    <n v="2020"/>
    <n v="52"/>
    <n v="361383.67"/>
    <n v="69178"/>
    <n v="574237"/>
    <d v="2021-01-31T00:00:00"/>
    <x v="28"/>
    <x v="5"/>
    <x v="3"/>
    <x v="0"/>
    <x v="5"/>
  </r>
  <r>
    <s v="21-17"/>
    <n v="2021"/>
    <n v="2"/>
    <n v="4452.96"/>
    <n v="726"/>
    <n v="1064"/>
    <d v="2021-02-14T00:00:00"/>
    <x v="0"/>
    <x v="0"/>
    <x v="3"/>
    <x v="0"/>
    <x v="24"/>
  </r>
  <r>
    <s v="21-8"/>
    <n v="2020"/>
    <n v="23"/>
    <n v="3693278.65"/>
    <n v="935957"/>
    <n v="0"/>
    <d v="2020-07-12T00:00:00"/>
    <x v="20"/>
    <x v="10"/>
    <x v="1"/>
    <x v="1"/>
    <x v="9"/>
  </r>
  <r>
    <s v="21-7"/>
    <n v="2020"/>
    <n v="34"/>
    <n v="2624617.04"/>
    <n v="564911"/>
    <n v="0"/>
    <d v="2020-09-27T00:00:00"/>
    <x v="1"/>
    <x v="1"/>
    <x v="1"/>
    <x v="1"/>
    <x v="18"/>
  </r>
  <r>
    <s v="21-1"/>
    <n v="2020"/>
    <n v="39"/>
    <n v="2041121.66"/>
    <n v="157183"/>
    <n v="0"/>
    <d v="2020-11-01T00:00:00"/>
    <x v="4"/>
    <x v="2"/>
    <x v="1"/>
    <x v="1"/>
    <x v="1"/>
  </r>
  <r>
    <s v="21-18"/>
    <n v="2020"/>
    <n v="9"/>
    <n v="69335.14"/>
    <n v="712"/>
    <n v="0"/>
    <d v="2020-04-05T00:00:00"/>
    <x v="3"/>
    <x v="3"/>
    <x v="1"/>
    <x v="1"/>
    <x v="4"/>
  </r>
  <r>
    <s v="25-3"/>
    <n v="2017"/>
    <n v="50"/>
    <n v="0"/>
    <n v="0"/>
    <n v="0"/>
    <d v="2018-01-14T00:00:00"/>
    <x v="11"/>
    <x v="5"/>
    <x v="0"/>
    <x v="0"/>
    <x v="23"/>
  </r>
  <r>
    <s v="28-23"/>
    <n v="2018"/>
    <n v="19"/>
    <n v="42951.42"/>
    <n v="2339"/>
    <n v="0"/>
    <d v="2018-06-10T00:00:00"/>
    <x v="8"/>
    <x v="4"/>
    <x v="0"/>
    <x v="1"/>
    <x v="22"/>
  </r>
  <r>
    <s v="22-4"/>
    <n v="2020"/>
    <n v="18"/>
    <n v="0"/>
    <n v="0"/>
    <n v="0"/>
    <d v="2020-06-07T00:00:00"/>
    <x v="8"/>
    <x v="4"/>
    <x v="1"/>
    <x v="1"/>
    <x v="14"/>
  </r>
  <r>
    <s v="28-23"/>
    <n v="2019"/>
    <n v="34"/>
    <n v="54689.33"/>
    <n v="8266"/>
    <n v="0"/>
    <d v="2019-09-29T00:00:00"/>
    <x v="1"/>
    <x v="1"/>
    <x v="2"/>
    <x v="1"/>
    <x v="22"/>
  </r>
  <r>
    <s v="28-23"/>
    <n v="2019"/>
    <n v="6"/>
    <n v="50850.55"/>
    <n v="3081"/>
    <n v="0"/>
    <d v="2019-03-17T00:00:00"/>
    <x v="42"/>
    <x v="11"/>
    <x v="2"/>
    <x v="1"/>
    <x v="22"/>
  </r>
  <r>
    <s v="22-4"/>
    <n v="2019"/>
    <n v="49"/>
    <n v="9641.25"/>
    <n v="9"/>
    <n v="0"/>
    <d v="2020-01-12T00:00:00"/>
    <x v="11"/>
    <x v="5"/>
    <x v="1"/>
    <x v="0"/>
    <x v="14"/>
  </r>
  <r>
    <s v="28-28"/>
    <n v="2020"/>
    <n v="33"/>
    <n v="9491.84"/>
    <n v="139"/>
    <n v="0"/>
    <d v="2020-09-20T00:00:00"/>
    <x v="51"/>
    <x v="1"/>
    <x v="1"/>
    <x v="1"/>
    <x v="11"/>
  </r>
  <r>
    <s v="22-4"/>
    <n v="2018"/>
    <n v="28"/>
    <n v="0"/>
    <n v="0"/>
    <n v="0"/>
    <d v="2018-08-12T00:00:00"/>
    <x v="43"/>
    <x v="8"/>
    <x v="0"/>
    <x v="1"/>
    <x v="14"/>
  </r>
  <r>
    <s v="21-8"/>
    <n v="2019"/>
    <n v="20"/>
    <n v="3514343.16"/>
    <n v="960429"/>
    <n v="0"/>
    <d v="2019-06-23T00:00:00"/>
    <x v="31"/>
    <x v="4"/>
    <x v="2"/>
    <x v="1"/>
    <x v="9"/>
  </r>
  <r>
    <s v="21-1"/>
    <n v="2018"/>
    <n v="34"/>
    <n v="1382510.71"/>
    <n v="114169"/>
    <n v="0"/>
    <d v="2018-09-23T00:00:00"/>
    <x v="51"/>
    <x v="1"/>
    <x v="0"/>
    <x v="1"/>
    <x v="1"/>
  </r>
  <r>
    <s v="21-4"/>
    <n v="2018"/>
    <n v="19"/>
    <n v="16456.439999999999"/>
    <n v="5431"/>
    <n v="0"/>
    <d v="2018-06-10T00:00:00"/>
    <x v="8"/>
    <x v="4"/>
    <x v="0"/>
    <x v="1"/>
    <x v="10"/>
  </r>
  <r>
    <s v="21-2"/>
    <n v="2019"/>
    <n v="25"/>
    <n v="14642.89"/>
    <n v="1218"/>
    <n v="0"/>
    <d v="2019-07-28T00:00:00"/>
    <x v="17"/>
    <x v="10"/>
    <x v="2"/>
    <x v="1"/>
    <x v="8"/>
  </r>
  <r>
    <s v="22-12"/>
    <n v="2020"/>
    <n v="47"/>
    <n v="28972.66"/>
    <n v="2374"/>
    <n v="0"/>
    <d v="2020-12-27T00:00:00"/>
    <x v="19"/>
    <x v="7"/>
    <x v="1"/>
    <x v="1"/>
    <x v="3"/>
  </r>
  <r>
    <s v="22-12"/>
    <n v="2019"/>
    <n v="10"/>
    <n v="39695.74"/>
    <n v="3743"/>
    <n v="0"/>
    <d v="2019-04-14T00:00:00"/>
    <x v="24"/>
    <x v="3"/>
    <x v="2"/>
    <x v="1"/>
    <x v="3"/>
  </r>
  <r>
    <s v="22-10"/>
    <n v="2018"/>
    <n v="19"/>
    <n v="12506.22"/>
    <n v="465"/>
    <n v="0"/>
    <d v="2018-06-10T00:00:00"/>
    <x v="8"/>
    <x v="4"/>
    <x v="0"/>
    <x v="1"/>
    <x v="17"/>
  </r>
  <r>
    <s v="21-15"/>
    <n v="2018"/>
    <n v="26"/>
    <n v="9441.32"/>
    <n v="150"/>
    <n v="0"/>
    <d v="2018-07-29T00:00:00"/>
    <x v="17"/>
    <x v="10"/>
    <x v="0"/>
    <x v="1"/>
    <x v="19"/>
  </r>
  <r>
    <s v="21-13"/>
    <n v="2018"/>
    <n v="14"/>
    <n v="-5.41"/>
    <n v="-2"/>
    <n v="0"/>
    <d v="2018-05-06T00:00:00"/>
    <x v="13"/>
    <x v="3"/>
    <x v="0"/>
    <x v="1"/>
    <x v="7"/>
  </r>
  <r>
    <s v="22-4"/>
    <n v="2020"/>
    <n v="17"/>
    <n v="6427.5"/>
    <n v="6"/>
    <n v="0"/>
    <d v="2020-05-31T00:00:00"/>
    <x v="10"/>
    <x v="6"/>
    <x v="1"/>
    <x v="1"/>
    <x v="14"/>
  </r>
  <r>
    <s v="21-8"/>
    <n v="2018"/>
    <n v="53"/>
    <n v="1836826.7"/>
    <n v="637802"/>
    <n v="0"/>
    <d v="2019-02-03T00:00:00"/>
    <x v="28"/>
    <x v="5"/>
    <x v="2"/>
    <x v="0"/>
    <x v="9"/>
  </r>
  <r>
    <s v="21-3"/>
    <n v="2019"/>
    <n v="51"/>
    <n v="171645.89"/>
    <n v="58218"/>
    <n v="0"/>
    <d v="2020-01-26T00:00:00"/>
    <x v="23"/>
    <x v="5"/>
    <x v="1"/>
    <x v="0"/>
    <x v="5"/>
  </r>
  <r>
    <s v="21-1"/>
    <n v="2019"/>
    <n v="50"/>
    <n v="1311841.07"/>
    <n v="121830"/>
    <n v="0"/>
    <d v="2020-01-19T00:00:00"/>
    <x v="7"/>
    <x v="5"/>
    <x v="1"/>
    <x v="0"/>
    <x v="1"/>
  </r>
  <r>
    <s v="21-4"/>
    <n v="2018"/>
    <n v="22"/>
    <n v="14129.26"/>
    <n v="4836"/>
    <n v="0"/>
    <d v="2018-07-01T00:00:00"/>
    <x v="5"/>
    <x v="4"/>
    <x v="0"/>
    <x v="1"/>
    <x v="10"/>
  </r>
  <r>
    <s v="21-4"/>
    <n v="2019"/>
    <n v="33"/>
    <n v="22577.41"/>
    <n v="4562"/>
    <n v="0"/>
    <d v="2019-09-22T00:00:00"/>
    <x v="51"/>
    <x v="1"/>
    <x v="2"/>
    <x v="1"/>
    <x v="10"/>
  </r>
  <r>
    <s v="21-2"/>
    <n v="2020"/>
    <n v="6"/>
    <n v="8860.9599999999991"/>
    <n v="916"/>
    <n v="0"/>
    <d v="2020-03-15T00:00:00"/>
    <x v="42"/>
    <x v="11"/>
    <x v="1"/>
    <x v="1"/>
    <x v="8"/>
  </r>
  <r>
    <s v="21-6"/>
    <n v="2020"/>
    <n v="6"/>
    <n v="5642.63"/>
    <n v="1172"/>
    <n v="0"/>
    <d v="2020-03-15T00:00:00"/>
    <x v="42"/>
    <x v="11"/>
    <x v="1"/>
    <x v="1"/>
    <x v="15"/>
  </r>
  <r>
    <s v="22-12"/>
    <n v="2019"/>
    <n v="22"/>
    <n v="89945.84"/>
    <n v="8379"/>
    <n v="0"/>
    <d v="2019-07-07T00:00:00"/>
    <x v="27"/>
    <x v="10"/>
    <x v="2"/>
    <x v="1"/>
    <x v="3"/>
  </r>
  <r>
    <s v="25-1"/>
    <n v="2020"/>
    <n v="12"/>
    <n v="0"/>
    <n v="0"/>
    <n v="0"/>
    <d v="2020-04-26T00:00:00"/>
    <x v="39"/>
    <x v="3"/>
    <x v="1"/>
    <x v="1"/>
    <x v="2"/>
  </r>
  <r>
    <s v="28-5"/>
    <n v="2020"/>
    <n v="15"/>
    <n v="0"/>
    <n v="0"/>
    <n v="0"/>
    <d v="2020-05-17T00:00:00"/>
    <x v="15"/>
    <x v="6"/>
    <x v="1"/>
    <x v="1"/>
    <x v="27"/>
  </r>
  <r>
    <s v="22-4"/>
    <n v="2019"/>
    <n v="1"/>
    <n v="347.38"/>
    <n v="2"/>
    <n v="0"/>
    <d v="2019-02-10T00:00:00"/>
    <x v="21"/>
    <x v="0"/>
    <x v="2"/>
    <x v="0"/>
    <x v="14"/>
  </r>
  <r>
    <s v="21-3"/>
    <n v="2021"/>
    <n v="2"/>
    <n v="316012.46000000002"/>
    <n v="61745"/>
    <n v="582314"/>
    <d v="2021-02-14T00:00:00"/>
    <x v="0"/>
    <x v="0"/>
    <x v="3"/>
    <x v="0"/>
    <x v="5"/>
  </r>
  <r>
    <s v="21-4"/>
    <n v="2021"/>
    <n v="2"/>
    <n v="33395.800000000003"/>
    <n v="4915"/>
    <n v="64997"/>
    <d v="2021-02-14T00:00:00"/>
    <x v="0"/>
    <x v="0"/>
    <x v="3"/>
    <x v="0"/>
    <x v="10"/>
  </r>
  <r>
    <s v="22-4"/>
    <n v="2020"/>
    <n v="51"/>
    <n v="9641.25"/>
    <n v="9"/>
    <n v="427"/>
    <d v="2021-01-24T00:00:00"/>
    <x v="23"/>
    <x v="5"/>
    <x v="3"/>
    <x v="0"/>
    <x v="14"/>
  </r>
  <r>
    <s v="27-31"/>
    <n v="2018"/>
    <n v="32"/>
    <n v="6329.09"/>
    <n v="434"/>
    <n v="0"/>
    <d v="2018-09-09T00:00:00"/>
    <x v="9"/>
    <x v="1"/>
    <x v="0"/>
    <x v="1"/>
    <x v="13"/>
  </r>
  <r>
    <s v="21-3"/>
    <n v="2019"/>
    <n v="28"/>
    <n v="154605.63"/>
    <n v="52535"/>
    <n v="0"/>
    <d v="2019-08-18T00:00:00"/>
    <x v="14"/>
    <x v="8"/>
    <x v="2"/>
    <x v="1"/>
    <x v="5"/>
  </r>
  <r>
    <s v="21-4"/>
    <n v="2020"/>
    <n v="13"/>
    <n v="37314.89"/>
    <n v="7656"/>
    <n v="0"/>
    <d v="2020-05-03T00:00:00"/>
    <x v="13"/>
    <x v="3"/>
    <x v="1"/>
    <x v="1"/>
    <x v="10"/>
  </r>
  <r>
    <s v="21-17"/>
    <n v="2020"/>
    <n v="29"/>
    <n v="1404.32"/>
    <n v="352"/>
    <n v="0"/>
    <d v="2020-08-23T00:00:00"/>
    <x v="47"/>
    <x v="8"/>
    <x v="1"/>
    <x v="1"/>
    <x v="24"/>
  </r>
  <r>
    <s v="28-28"/>
    <n v="2018"/>
    <n v="21"/>
    <n v="3637.59"/>
    <n v="73"/>
    <n v="0"/>
    <d v="2018-06-24T00:00:00"/>
    <x v="31"/>
    <x v="4"/>
    <x v="0"/>
    <x v="1"/>
    <x v="11"/>
  </r>
  <r>
    <s v="28-28"/>
    <n v="2018"/>
    <n v="43"/>
    <n v="1229.47"/>
    <n v="15"/>
    <n v="0"/>
    <d v="2018-11-25T00:00:00"/>
    <x v="45"/>
    <x v="9"/>
    <x v="0"/>
    <x v="1"/>
    <x v="11"/>
  </r>
  <r>
    <s v="28-26"/>
    <n v="2020"/>
    <n v="46"/>
    <n v="0"/>
    <n v="0"/>
    <n v="0"/>
    <d v="2020-12-20T00:00:00"/>
    <x v="12"/>
    <x v="7"/>
    <x v="1"/>
    <x v="1"/>
    <x v="20"/>
  </r>
  <r>
    <s v="27-31"/>
    <n v="2019"/>
    <n v="2"/>
    <n v="-492.65"/>
    <n v="-28"/>
    <n v="0"/>
    <d v="2019-02-17T00:00:00"/>
    <x v="0"/>
    <x v="0"/>
    <x v="2"/>
    <x v="0"/>
    <x v="13"/>
  </r>
  <r>
    <s v="27-31"/>
    <n v="2019"/>
    <n v="48"/>
    <n v="0"/>
    <n v="0"/>
    <n v="0"/>
    <d v="2020-01-05T00:00:00"/>
    <x v="6"/>
    <x v="5"/>
    <x v="1"/>
    <x v="0"/>
    <x v="13"/>
  </r>
  <r>
    <s v="21-20"/>
    <n v="2019"/>
    <n v="35"/>
    <n v="13004746.57"/>
    <n v="1717548"/>
    <n v="0"/>
    <d v="2019-10-06T00:00:00"/>
    <x v="2"/>
    <x v="2"/>
    <x v="2"/>
    <x v="1"/>
    <x v="0"/>
  </r>
  <r>
    <s v="21-20"/>
    <n v="2018"/>
    <n v="42"/>
    <n v="8767763.4600000009"/>
    <n v="1162125"/>
    <n v="0"/>
    <d v="2018-11-18T00:00:00"/>
    <x v="16"/>
    <x v="9"/>
    <x v="0"/>
    <x v="1"/>
    <x v="0"/>
  </r>
  <r>
    <s v="21-5"/>
    <n v="2018"/>
    <n v="49"/>
    <n v="669736.06999999995"/>
    <n v="211916"/>
    <n v="0"/>
    <d v="2019-01-06T00:00:00"/>
    <x v="6"/>
    <x v="5"/>
    <x v="2"/>
    <x v="0"/>
    <x v="21"/>
  </r>
  <r>
    <s v="21-5"/>
    <n v="2020"/>
    <n v="22"/>
    <n v="1142124.93"/>
    <n v="386262"/>
    <n v="0"/>
    <d v="2020-07-05T00:00:00"/>
    <x v="27"/>
    <x v="10"/>
    <x v="1"/>
    <x v="1"/>
    <x v="21"/>
  </r>
  <r>
    <s v="21-5"/>
    <n v="2020"/>
    <n v="16"/>
    <n v="1243177.1000000001"/>
    <n v="444907"/>
    <n v="0"/>
    <d v="2020-05-24T00:00:00"/>
    <x v="48"/>
    <x v="6"/>
    <x v="1"/>
    <x v="1"/>
    <x v="21"/>
  </r>
  <r>
    <s v="21-5"/>
    <n v="2018"/>
    <n v="23"/>
    <n v="794400.79"/>
    <n v="253763"/>
    <n v="0"/>
    <d v="2018-07-08T00:00:00"/>
    <x v="27"/>
    <x v="10"/>
    <x v="0"/>
    <x v="1"/>
    <x v="21"/>
  </r>
  <r>
    <s v="21-5"/>
    <n v="2020"/>
    <n v="21"/>
    <n v="1230238.04"/>
    <n v="421229"/>
    <n v="0"/>
    <d v="2020-06-28T00:00:00"/>
    <x v="5"/>
    <x v="4"/>
    <x v="1"/>
    <x v="1"/>
    <x v="21"/>
  </r>
  <r>
    <s v="21-8"/>
    <n v="2018"/>
    <n v="45"/>
    <n v="1604387.82"/>
    <n v="562680"/>
    <n v="0"/>
    <d v="2018-12-09T00:00:00"/>
    <x v="22"/>
    <x v="7"/>
    <x v="0"/>
    <x v="1"/>
    <x v="9"/>
  </r>
  <r>
    <s v="21-3"/>
    <n v="2018"/>
    <n v="5"/>
    <n v="235612.45"/>
    <n v="25008"/>
    <n v="0"/>
    <d v="2018-03-04T00:00:00"/>
    <x v="36"/>
    <x v="0"/>
    <x v="0"/>
    <x v="1"/>
    <x v="5"/>
  </r>
  <r>
    <s v="27-31"/>
    <n v="2020"/>
    <n v="35"/>
    <n v="-0.01"/>
    <n v="-1"/>
    <n v="0"/>
    <d v="2020-10-04T00:00:00"/>
    <x v="2"/>
    <x v="2"/>
    <x v="1"/>
    <x v="1"/>
    <x v="13"/>
  </r>
  <r>
    <s v="21-6"/>
    <n v="2019"/>
    <n v="21"/>
    <n v="7790.07"/>
    <n v="2044"/>
    <n v="0"/>
    <d v="2019-06-30T00:00:00"/>
    <x v="5"/>
    <x v="4"/>
    <x v="2"/>
    <x v="1"/>
    <x v="15"/>
  </r>
  <r>
    <s v="21-2"/>
    <n v="2020"/>
    <n v="15"/>
    <n v="22482.91"/>
    <n v="1109"/>
    <n v="0"/>
    <d v="2020-05-17T00:00:00"/>
    <x v="15"/>
    <x v="6"/>
    <x v="1"/>
    <x v="1"/>
    <x v="8"/>
  </r>
  <r>
    <s v="21-17"/>
    <n v="2019"/>
    <n v="29"/>
    <n v="249.92"/>
    <n v="36"/>
    <n v="0"/>
    <d v="2019-08-25T00:00:00"/>
    <x v="47"/>
    <x v="8"/>
    <x v="2"/>
    <x v="1"/>
    <x v="24"/>
  </r>
  <r>
    <s v="21-15"/>
    <n v="2018"/>
    <n v="43"/>
    <n v="5408.81"/>
    <n v="82"/>
    <n v="0"/>
    <d v="2018-11-25T00:00:00"/>
    <x v="45"/>
    <x v="9"/>
    <x v="0"/>
    <x v="1"/>
    <x v="19"/>
  </r>
  <r>
    <s v="21-15"/>
    <n v="2019"/>
    <n v="22"/>
    <n v="9394.35"/>
    <n v="134"/>
    <n v="0"/>
    <d v="2019-07-07T00:00:00"/>
    <x v="27"/>
    <x v="10"/>
    <x v="2"/>
    <x v="1"/>
    <x v="19"/>
  </r>
  <r>
    <s v="22-9"/>
    <n v="2020"/>
    <n v="33"/>
    <n v="313269.73"/>
    <n v="63125"/>
    <n v="0"/>
    <d v="2020-09-20T00:00:00"/>
    <x v="51"/>
    <x v="1"/>
    <x v="1"/>
    <x v="1"/>
    <x v="6"/>
  </r>
  <r>
    <s v="28-23"/>
    <n v="2019"/>
    <n v="36"/>
    <n v="55362.53"/>
    <n v="7967"/>
    <n v="0"/>
    <d v="2019-10-13T00:00:00"/>
    <x v="38"/>
    <x v="2"/>
    <x v="2"/>
    <x v="1"/>
    <x v="22"/>
  </r>
  <r>
    <s v="21-4"/>
    <n v="2019"/>
    <n v="29"/>
    <n v="20904.77"/>
    <n v="4800"/>
    <n v="0"/>
    <d v="2019-08-25T00:00:00"/>
    <x v="47"/>
    <x v="8"/>
    <x v="2"/>
    <x v="1"/>
    <x v="10"/>
  </r>
  <r>
    <s v="21-1"/>
    <n v="2020"/>
    <n v="47"/>
    <n v="1788367.85"/>
    <n v="137086"/>
    <n v="0"/>
    <d v="2020-12-27T00:00:00"/>
    <x v="19"/>
    <x v="7"/>
    <x v="1"/>
    <x v="1"/>
    <x v="1"/>
  </r>
  <r>
    <s v="21-6"/>
    <n v="2019"/>
    <n v="50"/>
    <n v="8049.3"/>
    <n v="1547"/>
    <n v="0"/>
    <d v="2020-01-19T00:00:00"/>
    <x v="7"/>
    <x v="5"/>
    <x v="1"/>
    <x v="0"/>
    <x v="15"/>
  </r>
  <r>
    <s v="21-2"/>
    <n v="2019"/>
    <n v="41"/>
    <n v="31895.62"/>
    <n v="2524"/>
    <n v="0"/>
    <d v="2019-11-17T00:00:00"/>
    <x v="16"/>
    <x v="9"/>
    <x v="2"/>
    <x v="1"/>
    <x v="8"/>
  </r>
  <r>
    <s v="21-2"/>
    <n v="2018"/>
    <n v="1"/>
    <n v="6460.12"/>
    <n v="271"/>
    <n v="0"/>
    <d v="2018-02-04T00:00:00"/>
    <x v="28"/>
    <x v="5"/>
    <x v="0"/>
    <x v="0"/>
    <x v="8"/>
  </r>
  <r>
    <s v="21-90"/>
    <n v="2018"/>
    <n v="30"/>
    <n v="1306.4000000000001"/>
    <n v="10"/>
    <n v="0"/>
    <d v="2018-08-26T00:00:00"/>
    <x v="47"/>
    <x v="8"/>
    <x v="0"/>
    <x v="1"/>
    <x v="12"/>
  </r>
  <r>
    <s v="22-4"/>
    <n v="2019"/>
    <n v="7"/>
    <n v="3562.5"/>
    <n v="3"/>
    <n v="0"/>
    <d v="2019-03-24T00:00:00"/>
    <x v="25"/>
    <x v="11"/>
    <x v="2"/>
    <x v="1"/>
    <x v="14"/>
  </r>
  <r>
    <s v="28-28"/>
    <n v="2018"/>
    <n v="51"/>
    <n v="367.16"/>
    <n v="7"/>
    <n v="0"/>
    <d v="2019-01-20T00:00:00"/>
    <x v="7"/>
    <x v="5"/>
    <x v="2"/>
    <x v="0"/>
    <x v="11"/>
  </r>
  <r>
    <s v="28-28"/>
    <n v="2018"/>
    <n v="30"/>
    <n v="808.19"/>
    <n v="16"/>
    <n v="0"/>
    <d v="2018-08-26T00:00:00"/>
    <x v="47"/>
    <x v="8"/>
    <x v="0"/>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C3FB8B-A2E8-4BEC-9C6B-1A12694D793B}"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rowHeaderCaption="Year" fieldListSortAscending="1">
  <location ref="M4:N8" firstHeaderRow="1" firstDataRow="1" firstDataCol="1" rowPageCount="1" colPageCount="1"/>
  <pivotFields count="13">
    <pivotField showAll="0"/>
    <pivotField showAll="0"/>
    <pivotField showAll="0"/>
    <pivotField showAll="0"/>
    <pivotField dataField="1" showAll="0"/>
    <pivotField showAll="0"/>
    <pivotField showAll="0"/>
    <pivotField showAll="0"/>
    <pivotField showAll="0"/>
    <pivotField axis="axisRow" showAll="0" sortType="ascending">
      <items count="5">
        <item h="1" x="2"/>
        <item x="3"/>
        <item x="1"/>
        <item x="0"/>
        <item t="default"/>
      </items>
    </pivotField>
    <pivotField axis="axisPage" showAll="0">
      <items count="3">
        <item x="1"/>
        <item x="0"/>
        <item t="default"/>
      </items>
    </pivotField>
    <pivotField showAll="0"/>
    <pivotField showAll="0">
      <items count="9">
        <item x="1"/>
        <item x="2"/>
        <item x="5"/>
        <item x="4"/>
        <item x="3"/>
        <item m="1" x="7"/>
        <item x="0"/>
        <item m="1" x="6"/>
        <item t="default"/>
      </items>
    </pivotField>
  </pivotFields>
  <rowFields count="1">
    <field x="9"/>
  </rowFields>
  <rowItems count="4">
    <i>
      <x v="1"/>
    </i>
    <i>
      <x v="2"/>
    </i>
    <i>
      <x v="3"/>
    </i>
    <i t="grand">
      <x/>
    </i>
  </rowItems>
  <colItems count="1">
    <i/>
  </colItems>
  <pageFields count="1">
    <pageField fld="10" item="1" hier="-1"/>
  </pageFields>
  <dataFields count="1">
    <dataField name="Units Sold" fld="4" baseField="1" baseItem="2" numFmtId="3"/>
  </dataFields>
  <chartFormats count="2">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E48DEC-3318-4286-8D80-BDC6821FFB4B}" name="PivotTable1" cacheId="0"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chartFormat="4" rowHeaderCaption="Month | Week" colHeaderCaption=" " fieldListSortAscending="1">
  <location ref="B3:E69" firstHeaderRow="1" firstDataRow="2" firstDataCol="1"/>
  <pivotFields count="13">
    <pivotField showAll="0"/>
    <pivotField showAll="0"/>
    <pivotField showAll="0"/>
    <pivotField showAll="0"/>
    <pivotField dataField="1" showAll="0"/>
    <pivotField showAll="0"/>
    <pivotField showAll="0" sortType="descending"/>
    <pivotField axis="axisRow" showAll="0">
      <items count="53">
        <item x="3"/>
        <item x="9"/>
        <item x="14"/>
        <item x="19"/>
        <item x="24"/>
        <item x="29"/>
        <item x="34"/>
        <item x="27"/>
        <item x="0"/>
        <item x="39"/>
        <item x="16"/>
        <item x="36"/>
        <item x="42"/>
        <item x="45"/>
        <item x="12"/>
        <item x="1"/>
        <item x="47"/>
        <item x="4"/>
        <item x="48"/>
        <item x="21"/>
        <item x="6"/>
        <item x="20"/>
        <item x="8"/>
        <item x="10"/>
        <item x="15"/>
        <item x="31"/>
        <item x="25"/>
        <item x="17"/>
        <item x="22"/>
        <item x="40"/>
        <item x="26"/>
        <item x="28"/>
        <item x="30"/>
        <item x="18"/>
        <item x="23"/>
        <item x="32"/>
        <item x="37"/>
        <item x="51"/>
        <item x="7"/>
        <item x="43"/>
        <item x="5"/>
        <item x="33"/>
        <item x="49"/>
        <item x="44"/>
        <item x="11"/>
        <item x="41"/>
        <item x="50"/>
        <item x="38"/>
        <item x="35"/>
        <item x="13"/>
        <item x="46"/>
        <item x="2"/>
        <item t="default"/>
      </items>
    </pivotField>
    <pivotField axis="axisRow" showAll="0">
      <items count="13">
        <item x="3"/>
        <item x="0"/>
        <item x="9"/>
        <item x="1"/>
        <item x="5"/>
        <item x="7"/>
        <item x="10"/>
        <item x="11"/>
        <item x="6"/>
        <item x="4"/>
        <item x="8"/>
        <item x="2"/>
        <item t="default"/>
      </items>
    </pivotField>
    <pivotField axis="axisCol" showAll="0">
      <items count="5">
        <item h="1" x="2"/>
        <item x="3"/>
        <item x="1"/>
        <item x="0"/>
        <item t="default"/>
      </items>
    </pivotField>
    <pivotField showAll="0"/>
    <pivotField showAll="0"/>
    <pivotField showAll="0">
      <items count="9">
        <item x="1"/>
        <item x="2"/>
        <item x="5"/>
        <item x="4"/>
        <item x="3"/>
        <item m="1" x="7"/>
        <item x="0"/>
        <item m="1" x="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dataFields count="1">
    <dataField name="Units Sold" fld="4" baseField="7" baseItem="1" numFmtId="3"/>
  </dataFields>
  <chartFormats count="7">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9" count="1" selected="0">
            <x v="2"/>
          </reference>
        </references>
      </pivotArea>
    </chartFormat>
    <chartFormat chart="0" format="9" series="1">
      <pivotArea type="data" outline="0" fieldPosition="0">
        <references count="2">
          <reference field="4294967294" count="1" selected="0">
            <x v="0"/>
          </reference>
          <reference field="9" count="1" selected="0">
            <x v="3"/>
          </reference>
        </references>
      </pivotArea>
    </chartFormat>
    <chartFormat chart="3" format="17" series="1">
      <pivotArea type="data" outline="0" fieldPosition="0">
        <references count="2">
          <reference field="4294967294" count="1" selected="0">
            <x v="0"/>
          </reference>
          <reference field="9" count="1" selected="0">
            <x v="1"/>
          </reference>
        </references>
      </pivotArea>
    </chartFormat>
    <chartFormat chart="3" format="18" series="1">
      <pivotArea type="data" outline="0" fieldPosition="0">
        <references count="2">
          <reference field="4294967294" count="1" selected="0">
            <x v="0"/>
          </reference>
          <reference field="9" count="1" selected="0">
            <x v="2"/>
          </reference>
        </references>
      </pivotArea>
    </chartFormat>
    <chartFormat chart="3" format="19" series="1">
      <pivotArea type="data" outline="0" fieldPosition="0">
        <references count="2">
          <reference field="4294967294" count="1" selected="0">
            <x v="0"/>
          </reference>
          <reference field="9" count="1" selected="0">
            <x v="3"/>
          </reference>
        </references>
      </pivotArea>
    </chartFormat>
    <chartFormat chart="0" format="14"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EC3486-30D2-4B72-B1FC-7452CEC9903D}" name="PivotTable4" cacheId="0" applyNumberFormats="0" applyBorderFormats="0" applyFontFormats="0" applyPatternFormats="0" applyAlignmentFormats="0" applyWidthHeightFormats="1" dataCaption="Values" updatedVersion="6" minRefreshableVersion="3" useAutoFormatting="1" colGrandTotals="0" itemPrintTitles="1" mergeItem="1" createdVersion="6" indent="0" outline="1" outlineData="1" multipleFieldFilters="0" chartFormat="3" rowHeaderCaption="Year" fieldListSortAscending="1">
  <location ref="A4:M18" firstHeaderRow="1" firstDataRow="3" firstDataCol="1" rowPageCount="1" colPageCount="1"/>
  <pivotFields count="13">
    <pivotField showAll="0"/>
    <pivotField showAll="0"/>
    <pivotField showAll="0"/>
    <pivotField showAll="0"/>
    <pivotField dataField="1" showAll="0"/>
    <pivotField showAll="0"/>
    <pivotField showAll="0"/>
    <pivotField axis="axisRow" showAll="0">
      <items count="53">
        <item x="3"/>
        <item x="9"/>
        <item x="14"/>
        <item x="19"/>
        <item x="24"/>
        <item x="29"/>
        <item x="34"/>
        <item x="27"/>
        <item x="0"/>
        <item x="39"/>
        <item x="16"/>
        <item x="36"/>
        <item x="42"/>
        <item x="45"/>
        <item x="12"/>
        <item x="1"/>
        <item x="47"/>
        <item x="4"/>
        <item x="48"/>
        <item x="21"/>
        <item x="6"/>
        <item x="20"/>
        <item x="8"/>
        <item x="10"/>
        <item x="15"/>
        <item x="31"/>
        <item x="25"/>
        <item x="17"/>
        <item x="22"/>
        <item x="40"/>
        <item x="26"/>
        <item x="28"/>
        <item x="30"/>
        <item x="18"/>
        <item x="23"/>
        <item x="32"/>
        <item x="37"/>
        <item x="51"/>
        <item x="7"/>
        <item x="43"/>
        <item x="5"/>
        <item x="33"/>
        <item x="49"/>
        <item x="44"/>
        <item x="11"/>
        <item x="41"/>
        <item x="50"/>
        <item x="38"/>
        <item x="35"/>
        <item x="13"/>
        <item x="46"/>
        <item x="2"/>
        <item t="default"/>
      </items>
    </pivotField>
    <pivotField axis="axisRow" showAll="0">
      <items count="13">
        <item x="3"/>
        <item x="0"/>
        <item x="9"/>
        <item x="1"/>
        <item x="5"/>
        <item x="7"/>
        <item x="10"/>
        <item x="11"/>
        <item x="6"/>
        <item x="4"/>
        <item x="8"/>
        <item x="2"/>
        <item t="default"/>
      </items>
    </pivotField>
    <pivotField axis="axisCol" showAll="0" sortType="ascending">
      <items count="5">
        <item x="2"/>
        <item x="3"/>
        <item x="1"/>
        <item x="0"/>
        <item t="default"/>
      </items>
    </pivotField>
    <pivotField axis="axisPage" showAll="0">
      <items count="3">
        <item x="1"/>
        <item x="0"/>
        <item t="default"/>
      </items>
    </pivotField>
    <pivotField showAll="0"/>
    <pivotField showAll="0"/>
  </pivotFields>
  <rowFields count="2">
    <field x="8"/>
    <field x="7"/>
  </rowFields>
  <rowItems count="12">
    <i>
      <x/>
    </i>
    <i r="1">
      <x/>
    </i>
    <i r="1">
      <x v="1"/>
    </i>
    <i r="1">
      <x v="2"/>
    </i>
    <i r="1">
      <x v="3"/>
    </i>
    <i r="1">
      <x v="4"/>
    </i>
    <i>
      <x v="1"/>
    </i>
    <i r="1">
      <x v="5"/>
    </i>
    <i r="1">
      <x v="6"/>
    </i>
    <i r="1">
      <x v="7"/>
    </i>
    <i r="1">
      <x v="8"/>
    </i>
    <i t="grand">
      <x/>
    </i>
  </rowItems>
  <colFields count="2">
    <field x="9"/>
    <field x="-2"/>
  </colFields>
  <colItems count="12">
    <i>
      <x/>
      <x/>
    </i>
    <i r="1" i="1">
      <x v="1"/>
    </i>
    <i r="1" i="2">
      <x v="2"/>
    </i>
    <i>
      <x v="1"/>
      <x/>
    </i>
    <i r="1" i="1">
      <x v="1"/>
    </i>
    <i r="1" i="2">
      <x v="2"/>
    </i>
    <i>
      <x v="2"/>
      <x/>
    </i>
    <i r="1" i="1">
      <x v="1"/>
    </i>
    <i r="1" i="2">
      <x v="2"/>
    </i>
    <i>
      <x v="3"/>
      <x/>
    </i>
    <i r="1" i="1">
      <x v="1"/>
    </i>
    <i r="1" i="2">
      <x v="2"/>
    </i>
  </colItems>
  <pageFields count="1">
    <pageField fld="10" item="1" hier="-1"/>
  </pageFields>
  <dataFields count="3">
    <dataField name="Units " fld="4" baseField="8" baseItem="0" numFmtId="3"/>
    <dataField name="Diff" fld="4" showDataAs="difference" baseField="9" baseItem="1048828" numFmtId="3"/>
    <dataField name="% Diff" fld="4" showDataAs="percentDiff" baseField="9" baseItem="1048828" numFmtId="9"/>
  </dataFields>
  <formats count="5">
    <format dxfId="9">
      <pivotArea dataOnly="0" labelOnly="1" fieldPosition="0">
        <references count="1">
          <reference field="9" count="0"/>
        </references>
      </pivotArea>
    </format>
    <format dxfId="8">
      <pivotArea dataOnly="0" labelOnly="1" outline="0" fieldPosition="0">
        <references count="2">
          <reference field="4294967294" count="3">
            <x v="0"/>
            <x v="1"/>
            <x v="2"/>
          </reference>
          <reference field="9" count="1" selected="0">
            <x v="0"/>
          </reference>
        </references>
      </pivotArea>
    </format>
    <format dxfId="7">
      <pivotArea dataOnly="0" labelOnly="1" outline="0" fieldPosition="0">
        <references count="2">
          <reference field="4294967294" count="3">
            <x v="0"/>
            <x v="1"/>
            <x v="2"/>
          </reference>
          <reference field="9" count="1" selected="0">
            <x v="1"/>
          </reference>
        </references>
      </pivotArea>
    </format>
    <format dxfId="6">
      <pivotArea dataOnly="0" labelOnly="1" outline="0" fieldPosition="0">
        <references count="2">
          <reference field="4294967294" count="3">
            <x v="0"/>
            <x v="1"/>
            <x v="2"/>
          </reference>
          <reference field="9" count="1" selected="0">
            <x v="2"/>
          </reference>
        </references>
      </pivotArea>
    </format>
    <format dxfId="5">
      <pivotArea dataOnly="0" labelOnly="1" outline="0" fieldPosition="0">
        <references count="2">
          <reference field="4294967294" count="3">
            <x v="0"/>
            <x v="1"/>
            <x v="2"/>
          </reference>
          <reference field="9" count="1" selected="0">
            <x v="3"/>
          </reference>
        </references>
      </pivotArea>
    </format>
  </formats>
  <chartFormats count="3">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DF810A-C95C-4F1A-910C-A300FF47333E}"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rowHeaderCaption="Year" fieldListSortAscending="1">
  <location ref="B4:C25" firstHeaderRow="1" firstDataRow="1" firstDataCol="1" rowPageCount="2" colPageCount="1"/>
  <pivotFields count="13">
    <pivotField showAll="0"/>
    <pivotField showAll="0"/>
    <pivotField showAll="0"/>
    <pivotField showAll="0"/>
    <pivotField dataField="1" showAll="0"/>
    <pivotField showAll="0"/>
    <pivotField showAll="0"/>
    <pivotField showAll="0"/>
    <pivotField showAll="0"/>
    <pivotField axis="axisRow" showAll="0" sortType="ascending">
      <items count="5">
        <item h="1" x="2"/>
        <item x="3"/>
        <item x="1"/>
        <item x="0"/>
        <item t="default"/>
      </items>
    </pivotField>
    <pivotField axis="axisPage" showAll="0">
      <items count="3">
        <item x="1"/>
        <item x="0"/>
        <item t="default"/>
      </items>
    </pivotField>
    <pivotField axis="axisRow" showAll="0">
      <items count="29">
        <item x="1"/>
        <item x="8"/>
        <item x="20"/>
        <item x="2"/>
        <item x="11"/>
        <item x="3"/>
        <item x="12"/>
        <item x="23"/>
        <item x="21"/>
        <item x="22"/>
        <item x="4"/>
        <item x="19"/>
        <item x="15"/>
        <item x="6"/>
        <item x="5"/>
        <item x="0"/>
        <item x="27"/>
        <item x="7"/>
        <item x="18"/>
        <item x="25"/>
        <item x="24"/>
        <item x="9"/>
        <item x="14"/>
        <item x="10"/>
        <item x="13"/>
        <item x="16"/>
        <item x="26"/>
        <item x="17"/>
        <item t="default"/>
      </items>
    </pivotField>
    <pivotField axis="axisPage" multipleItemSelectionAllowed="1" showAll="0">
      <items count="9">
        <item x="1"/>
        <item x="2"/>
        <item x="5"/>
        <item x="4"/>
        <item x="3"/>
        <item h="1" m="1" x="7"/>
        <item m="1" x="6"/>
        <item h="1" x="0"/>
        <item t="default"/>
      </items>
    </pivotField>
  </pivotFields>
  <rowFields count="2">
    <field x="11"/>
    <field x="9"/>
  </rowFields>
  <rowItems count="21">
    <i>
      <x/>
    </i>
    <i r="1">
      <x v="1"/>
    </i>
    <i r="1">
      <x v="2"/>
    </i>
    <i r="1">
      <x v="3"/>
    </i>
    <i>
      <x v="6"/>
    </i>
    <i r="1">
      <x v="1"/>
    </i>
    <i r="1">
      <x v="2"/>
    </i>
    <i r="1">
      <x v="3"/>
    </i>
    <i>
      <x v="9"/>
    </i>
    <i r="1">
      <x v="1"/>
    </i>
    <i r="1">
      <x v="2"/>
    </i>
    <i r="1">
      <x v="3"/>
    </i>
    <i>
      <x v="11"/>
    </i>
    <i r="1">
      <x v="1"/>
    </i>
    <i r="1">
      <x v="2"/>
    </i>
    <i r="1">
      <x v="3"/>
    </i>
    <i>
      <x v="12"/>
    </i>
    <i r="1">
      <x v="1"/>
    </i>
    <i r="1">
      <x v="2"/>
    </i>
    <i r="1">
      <x v="3"/>
    </i>
    <i t="grand">
      <x/>
    </i>
  </rowItems>
  <colItems count="1">
    <i/>
  </colItems>
  <pageFields count="2">
    <pageField fld="10" item="1" hier="-1"/>
    <pageField fld="12" hier="-1"/>
  </pageFields>
  <dataFields count="1">
    <dataField name="Units Sold" fld="4" baseField="11" baseItem="2" numFmtId="10">
      <extLst>
        <ext xmlns:x14="http://schemas.microsoft.com/office/spreadsheetml/2009/9/main" uri="{E15A36E0-9728-4e99-A89B-3F7291B0FE68}">
          <x14:dataField pivotShowAs="percentOfParent"/>
        </ext>
      </extLst>
    </dataField>
  </dataFields>
  <chartFormats count="10">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3">
          <reference field="4294967294" count="1" selected="0">
            <x v="0"/>
          </reference>
          <reference field="9" count="1" selected="0">
            <x v="1"/>
          </reference>
          <reference field="11" count="1" selected="0">
            <x v="6"/>
          </reference>
        </references>
      </pivotArea>
    </chartFormat>
    <chartFormat chart="6" format="18">
      <pivotArea type="data" outline="0" fieldPosition="0">
        <references count="3">
          <reference field="4294967294" count="1" selected="0">
            <x v="0"/>
          </reference>
          <reference field="9" count="1" selected="0">
            <x v="2"/>
          </reference>
          <reference field="11" count="1" selected="0">
            <x v="6"/>
          </reference>
        </references>
      </pivotArea>
    </chartFormat>
    <chartFormat chart="6" format="19">
      <pivotArea type="data" outline="0" fieldPosition="0">
        <references count="3">
          <reference field="4294967294" count="1" selected="0">
            <x v="0"/>
          </reference>
          <reference field="9" count="1" selected="0">
            <x v="3"/>
          </reference>
          <reference field="11" count="1" selected="0">
            <x v="6"/>
          </reference>
        </references>
      </pivotArea>
    </chartFormat>
    <chartFormat chart="6" format="20">
      <pivotArea type="data" outline="0" fieldPosition="0">
        <references count="3">
          <reference field="4294967294" count="1" selected="0">
            <x v="0"/>
          </reference>
          <reference field="9" count="1" selected="0">
            <x v="1"/>
          </reference>
          <reference field="11" count="1" selected="0">
            <x v="11"/>
          </reference>
        </references>
      </pivotArea>
    </chartFormat>
    <chartFormat chart="6" format="21">
      <pivotArea type="data" outline="0" fieldPosition="0">
        <references count="3">
          <reference field="4294967294" count="1" selected="0">
            <x v="0"/>
          </reference>
          <reference field="9" count="1" selected="0">
            <x v="2"/>
          </reference>
          <reference field="11" count="1" selected="0">
            <x v="11"/>
          </reference>
        </references>
      </pivotArea>
    </chartFormat>
    <chartFormat chart="6" format="22">
      <pivotArea type="data" outline="0" fieldPosition="0">
        <references count="3">
          <reference field="4294967294" count="1" selected="0">
            <x v="0"/>
          </reference>
          <reference field="9" count="1" selected="0">
            <x v="3"/>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9AEEE7-FA5C-4B8A-8980-397D31D539E1}"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Year" fieldListSortAscending="1">
  <location ref="H17:I45" firstHeaderRow="1" firstDataRow="1" firstDataCol="1"/>
  <pivotFields count="13">
    <pivotField showAll="0"/>
    <pivotField showAll="0"/>
    <pivotField showAll="0"/>
    <pivotField showAll="0"/>
    <pivotField dataField="1" showAll="0"/>
    <pivotField showAll="0"/>
    <pivotField showAll="0"/>
    <pivotField showAll="0"/>
    <pivotField showAll="0"/>
    <pivotField showAll="0" sortType="ascending"/>
    <pivotField showAll="0"/>
    <pivotField axis="axisRow" showAll="0">
      <items count="29">
        <item x="1"/>
        <item x="8"/>
        <item x="20"/>
        <item x="2"/>
        <item x="11"/>
        <item x="3"/>
        <item x="12"/>
        <item x="23"/>
        <item x="21"/>
        <item x="22"/>
        <item x="4"/>
        <item x="19"/>
        <item x="15"/>
        <item x="6"/>
        <item x="5"/>
        <item x="0"/>
        <item x="27"/>
        <item x="7"/>
        <item x="18"/>
        <item x="25"/>
        <item x="24"/>
        <item x="9"/>
        <item x="14"/>
        <item x="10"/>
        <item x="13"/>
        <item x="16"/>
        <item x="26"/>
        <item x="17"/>
        <item t="default"/>
      </items>
    </pivotField>
    <pivotField showAll="0">
      <items count="9">
        <item x="1"/>
        <item x="2"/>
        <item x="5"/>
        <item x="4"/>
        <item x="3"/>
        <item m="1" x="7"/>
        <item x="0"/>
        <item m="1" x="6"/>
        <item t="default"/>
      </items>
    </pivotField>
  </pivotFields>
  <rowFields count="1">
    <field x="1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Units Sold" fld="4" baseField="1" baseItem="2" numFmtId="3"/>
  </dataFields>
  <chartFormats count="3">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1445A7D6-0F45-4DF8-BAC8-DC276BCE9BCD}" autoFormatId="16" applyNumberFormats="0" applyBorderFormats="0" applyFontFormats="0" applyPatternFormats="0" applyAlignmentFormats="0" applyWidthHeightFormats="0">
  <queryTableRefresh nextId="3">
    <queryTableFields count="2">
      <queryTableField id="1" name="Time" tableColumnId="1"/>
      <queryTableField id="2" name="Val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vw.FY" xr10:uid="{12B89DF5-FCB3-483F-B54A-DEF6EAA1FAA5}" sourceName="CALvw.FY">
  <data>
    <tabular pivotCacheId="1001671739">
      <items count="4">
        <i x="0"/>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icer_class_id" xr10:uid="{7A296854-662B-4543-B4AF-E2EA8C40E57A}" sourceName="Slicer_class_id">
  <pivotTables>
    <pivotTable tabId="23" name="PivotTable1"/>
    <pivotTable tabId="23" name="PivotTable2"/>
    <pivotTable tabId="22" name="PivotTable3"/>
  </pivotTables>
  <data>
    <tabular pivotCacheId="2103178847">
      <items count="8">
        <i x="1" s="1"/>
        <i x="2" s="1"/>
        <i x="5" s="1"/>
        <i x="4" s="1"/>
        <i x="3" s="1"/>
        <i x="0" s="1"/>
        <i x="7"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class_id" xr10:uid="{5DC5E989-D04A-45B6-A7C7-273F6524DD63}" cache="Slicer_Slicer_class_id" caption="Clas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vw.FY 2" xr10:uid="{305CCDF7-B864-48C8-9E6B-EF7FB4454CB4}" cache="Slicer_CALvw.FY" caption="CALvw.F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EAD0E6-A1D4-4E72-956C-EEF1304C632D}" name="rpt_LatestFW_Output" displayName="rpt_LatestFW_Output" ref="C7:D12" tableType="queryTable" totalsRowShown="0">
  <autoFilter ref="C7:D12" xr:uid="{08831E1A-EEEF-4981-A0FC-B0980D8FFE4A}"/>
  <tableColumns count="2">
    <tableColumn id="1" xr3:uid="{B9EC3ADF-81EB-49F1-8F50-50057A04FE41}" uniqueName="1" name="Time" queryTableFieldId="1" dataDxfId="3"/>
    <tableColumn id="2" xr3:uid="{A95C0094-9ABA-4CF1-8254-15919D23CA5B}" uniqueName="2" name="Valu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4233EA-11F1-405E-BA08-5C86FA993F66}" name="Table1" displayName="Table1" ref="F7:H8" totalsRowShown="0">
  <autoFilter ref="F7:H8" xr:uid="{63DE5824-B3DF-46B3-8D1E-D3E65A4BDB49}"/>
  <tableColumns count="3">
    <tableColumn id="1" xr3:uid="{21A0B34D-07FA-4F5E-964C-311521F47EBD}" name="today" dataDxfId="2">
      <calculatedColumnFormula>TODAY()</calculatedColumnFormula>
    </tableColumn>
    <tableColumn id="2" xr3:uid="{56E8426F-6939-4109-80AF-6FB75677805C}" name="diff" dataDxfId="1" dataCellStyle="Comma">
      <calculatedColumnFormula>F8-rpt_LatestFW_Output[[#This Row],[Value]]</calculatedColumnFormula>
    </tableColumn>
    <tableColumn id="3" xr3:uid="{84BF2E88-57EC-47B2-A896-70521660BE76}" name="is not greater than today and is not more than 7 days old" dataDxfId="0">
      <calculatedColumnFormula>AND(G8&gt;= 0, G8&lt;=7)</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B0BBCD-29E0-4B1F-B703-C574541BB20B}" name="tblInput_key_categories_slicer" displayName="tblInput_key_categories_slicer" ref="F14:F19" totalsRowShown="0">
  <autoFilter ref="F14:F19" xr:uid="{AED8839C-30FC-4C76-9329-779E1378DE43}"/>
  <tableColumns count="1">
    <tableColumn id="1" xr3:uid="{16C4A5FA-2A57-4A1B-BFAB-0F3DED0AB705}" name="key_catego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65B7E-52C0-4B47-96F2-B150EE8D7134}">
  <dimension ref="A1:A2"/>
  <sheetViews>
    <sheetView tabSelected="1" workbookViewId="0">
      <selection activeCell="A8" sqref="A8"/>
    </sheetView>
  </sheetViews>
  <sheetFormatPr defaultRowHeight="15" x14ac:dyDescent="0.25"/>
  <sheetData>
    <row r="1" spans="1:1" ht="20.25" thickBot="1" x14ac:dyDescent="0.35">
      <c r="A1" s="10" t="s">
        <v>59</v>
      </c>
    </row>
    <row r="2" spans="1:1" ht="15.75" thickTop="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CE9C-D4C8-40E3-8C71-2AAF9E6589B0}">
  <dimension ref="A1:O69"/>
  <sheetViews>
    <sheetView workbookViewId="0">
      <selection activeCell="D5" sqref="D5"/>
    </sheetView>
  </sheetViews>
  <sheetFormatPr defaultRowHeight="15" x14ac:dyDescent="0.25"/>
  <cols>
    <col min="1" max="1" width="18.28515625" customWidth="1"/>
    <col min="2" max="2" width="16.28515625" bestFit="1" customWidth="1"/>
    <col min="3" max="3" width="15.28515625" customWidth="1"/>
    <col min="4" max="5" width="12.140625" customWidth="1"/>
    <col min="6" max="6" width="10.140625" bestFit="1" customWidth="1"/>
    <col min="7" max="7" width="7.7109375" bestFit="1" customWidth="1"/>
    <col min="8" max="8" width="10.140625" bestFit="1" customWidth="1"/>
    <col min="12" max="12" width="5.85546875" customWidth="1"/>
    <col min="13" max="13" width="14.7109375" bestFit="1" customWidth="1"/>
    <col min="14" max="14" width="10.140625" bestFit="1" customWidth="1"/>
    <col min="15" max="15" width="10.5703125" bestFit="1" customWidth="1"/>
    <col min="16" max="16" width="7.7109375" bestFit="1" customWidth="1"/>
  </cols>
  <sheetData>
    <row r="1" spans="1:15" ht="20.25" thickBot="1" x14ac:dyDescent="0.35">
      <c r="A1" s="10" t="str">
        <f>"HD POS Unit Sales - " &amp; graphLabel</f>
        <v>HD POS Unit Sales - All Categories</v>
      </c>
    </row>
    <row r="2" spans="1:15" ht="15.75" thickTop="1" x14ac:dyDescent="0.25">
      <c r="M2" s="4" t="s">
        <v>39</v>
      </c>
      <c r="N2" s="5">
        <v>1</v>
      </c>
    </row>
    <row r="3" spans="1:15" x14ac:dyDescent="0.25">
      <c r="B3" s="4" t="s">
        <v>49</v>
      </c>
      <c r="C3" s="4" t="s">
        <v>50</v>
      </c>
    </row>
    <row r="4" spans="1:15" x14ac:dyDescent="0.25">
      <c r="B4" s="4" t="s">
        <v>51</v>
      </c>
      <c r="C4">
        <v>2019</v>
      </c>
      <c r="D4">
        <v>2020</v>
      </c>
      <c r="E4">
        <v>2021</v>
      </c>
      <c r="F4" s="14" t="str">
        <f>"HD POS Unit Sales" &amp; CHAR(10) &amp; graphLabel</f>
        <v>HD POS Unit Sales
All Categories</v>
      </c>
      <c r="M4" s="4" t="s">
        <v>33</v>
      </c>
      <c r="N4" t="s">
        <v>49</v>
      </c>
      <c r="O4" s="14" t="str">
        <f>"YTD Unit Sales" &amp;CHAR(10) &amp; graphLabel</f>
        <v>YTD Unit Sales
All Categories</v>
      </c>
    </row>
    <row r="5" spans="1:15" x14ac:dyDescent="0.25">
      <c r="B5" s="5">
        <v>1</v>
      </c>
      <c r="C5" s="3">
        <v>11339539</v>
      </c>
      <c r="D5" s="3">
        <v>12349937</v>
      </c>
      <c r="E5" s="3">
        <v>15017541</v>
      </c>
      <c r="M5" s="5">
        <v>2019</v>
      </c>
      <c r="N5" s="3">
        <v>20911909</v>
      </c>
      <c r="O5" s="14" t="str">
        <f>TEXT( (N7-N6) / N6, "0%") &amp; CHAR(10) &amp; " comp"</f>
        <v>11%
 comp</v>
      </c>
    </row>
    <row r="6" spans="1:15" x14ac:dyDescent="0.25">
      <c r="B6" s="6">
        <v>1</v>
      </c>
      <c r="C6" s="3">
        <v>1941400</v>
      </c>
      <c r="D6" s="3">
        <v>2148448</v>
      </c>
      <c r="E6" s="3">
        <v>2620856</v>
      </c>
      <c r="M6" s="5">
        <v>2020</v>
      </c>
      <c r="N6" s="3">
        <v>23450941</v>
      </c>
    </row>
    <row r="7" spans="1:15" x14ac:dyDescent="0.25">
      <c r="B7" s="6">
        <v>2</v>
      </c>
      <c r="C7" s="3">
        <v>2446566</v>
      </c>
      <c r="D7" s="3">
        <v>2502660</v>
      </c>
      <c r="E7" s="3">
        <v>3032198</v>
      </c>
      <c r="M7" s="5">
        <v>2021</v>
      </c>
      <c r="N7" s="3">
        <v>26050441</v>
      </c>
    </row>
    <row r="8" spans="1:15" x14ac:dyDescent="0.25">
      <c r="B8" s="6">
        <v>3</v>
      </c>
      <c r="C8" s="3">
        <v>2264953</v>
      </c>
      <c r="D8" s="3">
        <v>2440115</v>
      </c>
      <c r="E8" s="3">
        <v>3161322</v>
      </c>
      <c r="M8" s="5" t="s">
        <v>32</v>
      </c>
      <c r="N8" s="3">
        <v>70413291</v>
      </c>
    </row>
    <row r="9" spans="1:15" x14ac:dyDescent="0.25">
      <c r="B9" s="6">
        <v>4</v>
      </c>
      <c r="C9" s="3">
        <v>2378968</v>
      </c>
      <c r="D9" s="3">
        <v>2518643</v>
      </c>
      <c r="E9" s="3">
        <v>3113680</v>
      </c>
    </row>
    <row r="10" spans="1:15" x14ac:dyDescent="0.25">
      <c r="B10" s="6">
        <v>5</v>
      </c>
      <c r="C10" s="3">
        <v>2307652</v>
      </c>
      <c r="D10" s="3">
        <v>2740071</v>
      </c>
      <c r="E10" s="3">
        <v>3089485</v>
      </c>
    </row>
    <row r="11" spans="1:15" x14ac:dyDescent="0.25">
      <c r="B11" s="5">
        <v>2</v>
      </c>
      <c r="C11" s="3">
        <v>9572370</v>
      </c>
      <c r="D11" s="3">
        <v>11101004</v>
      </c>
      <c r="E11" s="3">
        <v>11032900</v>
      </c>
    </row>
    <row r="12" spans="1:15" x14ac:dyDescent="0.25">
      <c r="B12" s="6">
        <v>6</v>
      </c>
      <c r="C12" s="3">
        <v>2426363</v>
      </c>
      <c r="D12" s="3">
        <v>2550392</v>
      </c>
      <c r="E12" s="3">
        <v>3043815</v>
      </c>
    </row>
    <row r="13" spans="1:15" x14ac:dyDescent="0.25">
      <c r="B13" s="6">
        <v>7</v>
      </c>
      <c r="C13" s="3">
        <v>2323500</v>
      </c>
      <c r="D13" s="3">
        <v>2548680</v>
      </c>
      <c r="E13" s="3">
        <v>2476568</v>
      </c>
    </row>
    <row r="14" spans="1:15" x14ac:dyDescent="0.25">
      <c r="B14" s="6">
        <v>8</v>
      </c>
      <c r="C14" s="3">
        <v>2290605</v>
      </c>
      <c r="D14" s="3">
        <v>2805052</v>
      </c>
      <c r="E14" s="3">
        <v>2257652</v>
      </c>
    </row>
    <row r="15" spans="1:15" x14ac:dyDescent="0.25">
      <c r="B15" s="6">
        <v>9</v>
      </c>
      <c r="C15" s="3">
        <v>2531902</v>
      </c>
      <c r="D15" s="3">
        <v>3196880</v>
      </c>
      <c r="E15" s="3">
        <v>3254865</v>
      </c>
    </row>
    <row r="16" spans="1:15" x14ac:dyDescent="0.25">
      <c r="B16" s="5">
        <v>3</v>
      </c>
      <c r="C16" s="3">
        <v>13385578</v>
      </c>
      <c r="D16" s="3">
        <v>15347948</v>
      </c>
      <c r="E16" s="3"/>
    </row>
    <row r="17" spans="2:5" x14ac:dyDescent="0.25">
      <c r="B17" s="6">
        <v>10</v>
      </c>
      <c r="C17" s="3">
        <v>2638528</v>
      </c>
      <c r="D17" s="3">
        <v>3510677</v>
      </c>
      <c r="E17" s="3"/>
    </row>
    <row r="18" spans="2:5" x14ac:dyDescent="0.25">
      <c r="B18" s="6">
        <v>11</v>
      </c>
      <c r="C18" s="3">
        <v>3249708</v>
      </c>
      <c r="D18" s="3">
        <v>3768034</v>
      </c>
      <c r="E18" s="3"/>
    </row>
    <row r="19" spans="2:5" x14ac:dyDescent="0.25">
      <c r="B19" s="6">
        <v>12</v>
      </c>
      <c r="C19" s="3">
        <v>3598037</v>
      </c>
      <c r="D19" s="3">
        <v>3989004</v>
      </c>
      <c r="E19" s="3"/>
    </row>
    <row r="20" spans="2:5" x14ac:dyDescent="0.25">
      <c r="B20" s="6">
        <v>13</v>
      </c>
      <c r="C20" s="3">
        <v>3899305</v>
      </c>
      <c r="D20" s="3">
        <v>4080233</v>
      </c>
      <c r="E20" s="3"/>
    </row>
    <row r="21" spans="2:5" x14ac:dyDescent="0.25">
      <c r="B21" s="5">
        <v>4</v>
      </c>
      <c r="C21" s="3">
        <v>21397368</v>
      </c>
      <c r="D21" s="3">
        <v>29083800</v>
      </c>
      <c r="E21" s="3"/>
    </row>
    <row r="22" spans="2:5" x14ac:dyDescent="0.25">
      <c r="B22" s="6">
        <v>14</v>
      </c>
      <c r="C22" s="3">
        <v>4106878</v>
      </c>
      <c r="D22" s="3">
        <v>4584015</v>
      </c>
      <c r="E22" s="3"/>
    </row>
    <row r="23" spans="2:5" x14ac:dyDescent="0.25">
      <c r="B23" s="6">
        <v>15</v>
      </c>
      <c r="C23" s="3">
        <v>4296814</v>
      </c>
      <c r="D23" s="3">
        <v>4876053</v>
      </c>
      <c r="E23" s="3"/>
    </row>
    <row r="24" spans="2:5" x14ac:dyDescent="0.25">
      <c r="B24" s="6">
        <v>16</v>
      </c>
      <c r="C24" s="3">
        <v>4136217</v>
      </c>
      <c r="D24" s="3">
        <v>5795431</v>
      </c>
      <c r="E24" s="3"/>
    </row>
    <row r="25" spans="2:5" x14ac:dyDescent="0.25">
      <c r="B25" s="6">
        <v>17</v>
      </c>
      <c r="C25" s="3">
        <v>4540521</v>
      </c>
      <c r="D25" s="3">
        <v>6507398</v>
      </c>
      <c r="E25" s="3"/>
    </row>
    <row r="26" spans="2:5" x14ac:dyDescent="0.25">
      <c r="B26" s="6">
        <v>18</v>
      </c>
      <c r="C26" s="3">
        <v>4316938</v>
      </c>
      <c r="D26" s="3">
        <v>7320903</v>
      </c>
      <c r="E26" s="3"/>
    </row>
    <row r="27" spans="2:5" x14ac:dyDescent="0.25">
      <c r="B27" s="5">
        <v>5</v>
      </c>
      <c r="C27" s="3">
        <v>18524345</v>
      </c>
      <c r="D27" s="3">
        <v>29575257</v>
      </c>
      <c r="E27" s="3"/>
    </row>
    <row r="28" spans="2:5" x14ac:dyDescent="0.25">
      <c r="B28" s="6">
        <v>19</v>
      </c>
      <c r="C28" s="3">
        <v>3993895</v>
      </c>
      <c r="D28" s="3">
        <v>7295862</v>
      </c>
      <c r="E28" s="3"/>
    </row>
    <row r="29" spans="2:5" x14ac:dyDescent="0.25">
      <c r="B29" s="6">
        <v>20</v>
      </c>
      <c r="C29" s="3">
        <v>4646180</v>
      </c>
      <c r="D29" s="3">
        <v>7544469</v>
      </c>
      <c r="E29" s="3"/>
    </row>
    <row r="30" spans="2:5" x14ac:dyDescent="0.25">
      <c r="B30" s="6">
        <v>21</v>
      </c>
      <c r="C30" s="3">
        <v>5119524</v>
      </c>
      <c r="D30" s="3">
        <v>7591659</v>
      </c>
      <c r="E30" s="3"/>
    </row>
    <row r="31" spans="2:5" x14ac:dyDescent="0.25">
      <c r="B31" s="6">
        <v>22</v>
      </c>
      <c r="C31" s="3">
        <v>4764746</v>
      </c>
      <c r="D31" s="3">
        <v>7143267</v>
      </c>
      <c r="E31" s="3"/>
    </row>
    <row r="32" spans="2:5" x14ac:dyDescent="0.25">
      <c r="B32" s="5">
        <v>6</v>
      </c>
      <c r="C32" s="3">
        <v>17319187</v>
      </c>
      <c r="D32" s="3">
        <v>24070560</v>
      </c>
      <c r="E32" s="3"/>
    </row>
    <row r="33" spans="2:5" x14ac:dyDescent="0.25">
      <c r="B33" s="6">
        <v>23</v>
      </c>
      <c r="C33" s="3">
        <v>4368875</v>
      </c>
      <c r="D33" s="3">
        <v>6570134</v>
      </c>
      <c r="E33" s="3"/>
    </row>
    <row r="34" spans="2:5" x14ac:dyDescent="0.25">
      <c r="B34" s="6">
        <v>24</v>
      </c>
      <c r="C34" s="3">
        <v>4201134</v>
      </c>
      <c r="D34" s="3">
        <v>6321703</v>
      </c>
      <c r="E34" s="3"/>
    </row>
    <row r="35" spans="2:5" x14ac:dyDescent="0.25">
      <c r="B35" s="6">
        <v>25</v>
      </c>
      <c r="C35" s="3">
        <v>4311246</v>
      </c>
      <c r="D35" s="3">
        <v>5580188</v>
      </c>
      <c r="E35" s="3"/>
    </row>
    <row r="36" spans="2:5" x14ac:dyDescent="0.25">
      <c r="B36" s="6">
        <v>26</v>
      </c>
      <c r="C36" s="3">
        <v>4437932</v>
      </c>
      <c r="D36" s="3">
        <v>5598535</v>
      </c>
      <c r="E36" s="3"/>
    </row>
    <row r="37" spans="2:5" x14ac:dyDescent="0.25">
      <c r="B37" s="5">
        <v>7</v>
      </c>
      <c r="C37" s="3">
        <v>19898915</v>
      </c>
      <c r="D37" s="3">
        <v>23616735</v>
      </c>
      <c r="E37" s="3"/>
    </row>
    <row r="38" spans="2:5" x14ac:dyDescent="0.25">
      <c r="B38" s="6">
        <v>27</v>
      </c>
      <c r="C38" s="3">
        <v>4291223</v>
      </c>
      <c r="D38" s="3">
        <v>5184161</v>
      </c>
      <c r="E38" s="3"/>
    </row>
    <row r="39" spans="2:5" x14ac:dyDescent="0.25">
      <c r="B39" s="6">
        <v>28</v>
      </c>
      <c r="C39" s="3">
        <v>4114674</v>
      </c>
      <c r="D39" s="3">
        <v>4686987</v>
      </c>
      <c r="E39" s="3"/>
    </row>
    <row r="40" spans="2:5" x14ac:dyDescent="0.25">
      <c r="B40" s="6">
        <v>29</v>
      </c>
      <c r="C40" s="3">
        <v>3751582</v>
      </c>
      <c r="D40" s="3">
        <v>4738290</v>
      </c>
      <c r="E40" s="3"/>
    </row>
    <row r="41" spans="2:5" x14ac:dyDescent="0.25">
      <c r="B41" s="6">
        <v>30</v>
      </c>
      <c r="C41" s="3">
        <v>3864125</v>
      </c>
      <c r="D41" s="3">
        <v>4548218</v>
      </c>
      <c r="E41" s="3"/>
    </row>
    <row r="42" spans="2:5" x14ac:dyDescent="0.25">
      <c r="B42" s="6">
        <v>31</v>
      </c>
      <c r="C42" s="3">
        <v>3877311</v>
      </c>
      <c r="D42" s="3">
        <v>4459079</v>
      </c>
      <c r="E42" s="3"/>
    </row>
    <row r="43" spans="2:5" x14ac:dyDescent="0.25">
      <c r="B43" s="5">
        <v>8</v>
      </c>
      <c r="C43" s="3">
        <v>14935604</v>
      </c>
      <c r="D43" s="3">
        <v>17111805</v>
      </c>
      <c r="E43" s="3"/>
    </row>
    <row r="44" spans="2:5" x14ac:dyDescent="0.25">
      <c r="B44" s="6">
        <v>32</v>
      </c>
      <c r="C44" s="3">
        <v>3739916</v>
      </c>
      <c r="D44" s="3">
        <v>4395184</v>
      </c>
      <c r="E44" s="3"/>
    </row>
    <row r="45" spans="2:5" x14ac:dyDescent="0.25">
      <c r="B45" s="6">
        <v>33</v>
      </c>
      <c r="C45" s="3">
        <v>3688877</v>
      </c>
      <c r="D45" s="3">
        <v>4288722</v>
      </c>
      <c r="E45" s="3"/>
    </row>
    <row r="46" spans="2:5" x14ac:dyDescent="0.25">
      <c r="B46" s="6">
        <v>34</v>
      </c>
      <c r="C46" s="3">
        <v>3564191</v>
      </c>
      <c r="D46" s="3">
        <v>4358144</v>
      </c>
      <c r="E46" s="3"/>
    </row>
    <row r="47" spans="2:5" x14ac:dyDescent="0.25">
      <c r="B47" s="6">
        <v>35</v>
      </c>
      <c r="C47" s="3">
        <v>3942620</v>
      </c>
      <c r="D47" s="3">
        <v>4069755</v>
      </c>
      <c r="E47" s="3"/>
    </row>
    <row r="48" spans="2:5" x14ac:dyDescent="0.25">
      <c r="B48" s="5">
        <v>9</v>
      </c>
      <c r="C48" s="3">
        <v>14250653</v>
      </c>
      <c r="D48" s="3">
        <v>16051204</v>
      </c>
      <c r="E48" s="3"/>
    </row>
    <row r="49" spans="2:5" x14ac:dyDescent="0.25">
      <c r="B49" s="6">
        <v>36</v>
      </c>
      <c r="C49" s="3">
        <v>3604131</v>
      </c>
      <c r="D49" s="3">
        <v>4152784</v>
      </c>
      <c r="E49" s="3"/>
    </row>
    <row r="50" spans="2:5" x14ac:dyDescent="0.25">
      <c r="B50" s="6">
        <v>37</v>
      </c>
      <c r="C50" s="3">
        <v>3554506</v>
      </c>
      <c r="D50" s="3">
        <v>3880918</v>
      </c>
      <c r="E50" s="3"/>
    </row>
    <row r="51" spans="2:5" x14ac:dyDescent="0.25">
      <c r="B51" s="6">
        <v>38</v>
      </c>
      <c r="C51" s="3">
        <v>3512298</v>
      </c>
      <c r="D51" s="3">
        <v>4004602</v>
      </c>
      <c r="E51" s="3"/>
    </row>
    <row r="52" spans="2:5" x14ac:dyDescent="0.25">
      <c r="B52" s="6">
        <v>39</v>
      </c>
      <c r="C52" s="3">
        <v>3579718</v>
      </c>
      <c r="D52" s="3">
        <v>4012900</v>
      </c>
      <c r="E52" s="3"/>
    </row>
    <row r="53" spans="2:5" x14ac:dyDescent="0.25">
      <c r="B53" s="5">
        <v>10</v>
      </c>
      <c r="C53" s="3">
        <v>16585828</v>
      </c>
      <c r="D53" s="3">
        <v>18653901</v>
      </c>
      <c r="E53" s="3"/>
    </row>
    <row r="54" spans="2:5" x14ac:dyDescent="0.25">
      <c r="B54" s="6">
        <v>40</v>
      </c>
      <c r="C54" s="3">
        <v>3500893</v>
      </c>
      <c r="D54" s="3">
        <v>3927647</v>
      </c>
      <c r="E54" s="3"/>
    </row>
    <row r="55" spans="2:5" x14ac:dyDescent="0.25">
      <c r="B55" s="6">
        <v>41</v>
      </c>
      <c r="C55" s="3">
        <v>3441982</v>
      </c>
      <c r="D55" s="3">
        <v>3970363</v>
      </c>
      <c r="E55" s="3"/>
    </row>
    <row r="56" spans="2:5" x14ac:dyDescent="0.25">
      <c r="B56" s="6">
        <v>42</v>
      </c>
      <c r="C56" s="3">
        <v>3404424</v>
      </c>
      <c r="D56" s="3">
        <v>3755156</v>
      </c>
      <c r="E56" s="3"/>
    </row>
    <row r="57" spans="2:5" x14ac:dyDescent="0.25">
      <c r="B57" s="6">
        <v>43</v>
      </c>
      <c r="C57" s="3">
        <v>3216999</v>
      </c>
      <c r="D57" s="3">
        <v>3643480</v>
      </c>
      <c r="E57" s="3"/>
    </row>
    <row r="58" spans="2:5" x14ac:dyDescent="0.25">
      <c r="B58" s="6">
        <v>44</v>
      </c>
      <c r="C58" s="3">
        <v>3021530</v>
      </c>
      <c r="D58" s="3">
        <v>3357255</v>
      </c>
      <c r="E58" s="3"/>
    </row>
    <row r="59" spans="2:5" x14ac:dyDescent="0.25">
      <c r="B59" s="5">
        <v>11</v>
      </c>
      <c r="C59" s="3">
        <v>11088600</v>
      </c>
      <c r="D59" s="3">
        <v>14609407</v>
      </c>
      <c r="E59" s="3"/>
    </row>
    <row r="60" spans="2:5" x14ac:dyDescent="0.25">
      <c r="B60" s="6">
        <v>45</v>
      </c>
      <c r="C60" s="3">
        <v>3164906</v>
      </c>
      <c r="D60" s="3">
        <v>4020396</v>
      </c>
      <c r="E60" s="3"/>
    </row>
    <row r="61" spans="2:5" x14ac:dyDescent="0.25">
      <c r="B61" s="6">
        <v>46</v>
      </c>
      <c r="C61" s="3">
        <v>2751673</v>
      </c>
      <c r="D61" s="3">
        <v>3672285</v>
      </c>
      <c r="E61" s="3"/>
    </row>
    <row r="62" spans="2:5" x14ac:dyDescent="0.25">
      <c r="B62" s="6">
        <v>47</v>
      </c>
      <c r="C62" s="3">
        <v>2911365</v>
      </c>
      <c r="D62" s="3">
        <v>3921547</v>
      </c>
      <c r="E62" s="3"/>
    </row>
    <row r="63" spans="2:5" x14ac:dyDescent="0.25">
      <c r="B63" s="6">
        <v>48</v>
      </c>
      <c r="C63" s="3">
        <v>2260656</v>
      </c>
      <c r="D63" s="3">
        <v>2995179</v>
      </c>
      <c r="E63" s="3"/>
    </row>
    <row r="64" spans="2:5" x14ac:dyDescent="0.25">
      <c r="B64" s="5">
        <v>12</v>
      </c>
      <c r="C64" s="3">
        <v>9280256</v>
      </c>
      <c r="D64" s="3">
        <v>11821797</v>
      </c>
      <c r="E64" s="3"/>
    </row>
    <row r="65" spans="2:5" x14ac:dyDescent="0.25">
      <c r="B65" s="6">
        <v>49</v>
      </c>
      <c r="C65" s="3">
        <v>2678976</v>
      </c>
      <c r="D65" s="3">
        <v>3275469</v>
      </c>
      <c r="E65" s="3"/>
    </row>
    <row r="66" spans="2:5" x14ac:dyDescent="0.25">
      <c r="B66" s="6">
        <v>50</v>
      </c>
      <c r="C66" s="3">
        <v>2421793</v>
      </c>
      <c r="D66" s="3">
        <v>3319749</v>
      </c>
      <c r="E66" s="3"/>
    </row>
    <row r="67" spans="2:5" x14ac:dyDescent="0.25">
      <c r="B67" s="6">
        <v>51</v>
      </c>
      <c r="C67" s="3">
        <v>2299235</v>
      </c>
      <c r="D67" s="3">
        <v>2902017</v>
      </c>
      <c r="E67" s="3"/>
    </row>
    <row r="68" spans="2:5" x14ac:dyDescent="0.25">
      <c r="B68" s="6">
        <v>52</v>
      </c>
      <c r="C68" s="3">
        <v>1880252</v>
      </c>
      <c r="D68" s="3">
        <v>2324562</v>
      </c>
      <c r="E68" s="3"/>
    </row>
    <row r="69" spans="2:5" x14ac:dyDescent="0.25">
      <c r="B69" s="5" t="s">
        <v>32</v>
      </c>
      <c r="C69" s="3">
        <v>177578243</v>
      </c>
      <c r="D69" s="3">
        <v>223393355</v>
      </c>
      <c r="E69" s="3">
        <v>26050441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F9DC-01CC-433B-BA2D-7218001EBA2E}">
  <dimension ref="A1:M18"/>
  <sheetViews>
    <sheetView workbookViewId="0">
      <pane ySplit="1" topLeftCell="A2" activePane="bottomLeft" state="frozen"/>
      <selection pane="bottomLeft" activeCell="I11" sqref="I11"/>
    </sheetView>
  </sheetViews>
  <sheetFormatPr defaultRowHeight="15" x14ac:dyDescent="0.25"/>
  <cols>
    <col min="1" max="1" width="14.7109375" bestFit="1" customWidth="1"/>
    <col min="2" max="2" width="17" hidden="1" customWidth="1"/>
    <col min="3" max="3" width="3.5703125" hidden="1" customWidth="1"/>
    <col min="4" max="4" width="5.42578125" hidden="1" customWidth="1"/>
    <col min="5" max="5" width="10.140625" bestFit="1" customWidth="1"/>
    <col min="6" max="6" width="8.28515625" bestFit="1" customWidth="1"/>
    <col min="7" max="7" width="6.28515625" bestFit="1" customWidth="1"/>
    <col min="8" max="8" width="10.140625" bestFit="1" customWidth="1"/>
    <col min="9" max="9" width="9.140625" bestFit="1" customWidth="1"/>
    <col min="10" max="10" width="6.28515625" bestFit="1" customWidth="1"/>
    <col min="11" max="11" width="10.140625" bestFit="1" customWidth="1"/>
    <col min="12" max="12" width="9.140625" bestFit="1" customWidth="1"/>
    <col min="13" max="13" width="6.28515625" bestFit="1" customWidth="1"/>
  </cols>
  <sheetData>
    <row r="1" spans="1:13" ht="20.25" thickBot="1" x14ac:dyDescent="0.35">
      <c r="A1" s="10" t="s">
        <v>56</v>
      </c>
    </row>
    <row r="2" spans="1:13" ht="15.75" thickTop="1" x14ac:dyDescent="0.25">
      <c r="A2" s="4" t="s">
        <v>39</v>
      </c>
      <c r="B2" s="5">
        <v>1</v>
      </c>
    </row>
    <row r="4" spans="1:13" x14ac:dyDescent="0.25">
      <c r="A4" s="8"/>
      <c r="B4" s="9" t="s">
        <v>48</v>
      </c>
      <c r="C4" s="8"/>
      <c r="D4" s="8"/>
      <c r="E4" s="8"/>
      <c r="F4" s="8"/>
      <c r="G4" s="8"/>
      <c r="H4" s="8"/>
      <c r="I4" s="8"/>
      <c r="J4" s="8"/>
      <c r="K4" s="8"/>
      <c r="L4" s="8"/>
      <c r="M4" s="8"/>
    </row>
    <row r="5" spans="1:13" x14ac:dyDescent="0.25">
      <c r="A5" s="8"/>
      <c r="B5" s="16">
        <v>2018</v>
      </c>
      <c r="C5" s="17"/>
      <c r="D5" s="17"/>
      <c r="E5" s="16">
        <v>2019</v>
      </c>
      <c r="F5" s="17"/>
      <c r="G5" s="17"/>
      <c r="H5" s="16">
        <v>2020</v>
      </c>
      <c r="I5" s="17"/>
      <c r="J5" s="17"/>
      <c r="K5" s="16">
        <v>2021</v>
      </c>
      <c r="L5" s="17"/>
      <c r="M5" s="17"/>
    </row>
    <row r="6" spans="1:13" x14ac:dyDescent="0.25">
      <c r="A6" s="9" t="s">
        <v>33</v>
      </c>
      <c r="B6" s="13" t="s">
        <v>55</v>
      </c>
      <c r="C6" s="13" t="s">
        <v>41</v>
      </c>
      <c r="D6" s="13" t="s">
        <v>40</v>
      </c>
      <c r="E6" s="13" t="s">
        <v>55</v>
      </c>
      <c r="F6" s="13" t="s">
        <v>41</v>
      </c>
      <c r="G6" s="13" t="s">
        <v>40</v>
      </c>
      <c r="H6" s="13" t="s">
        <v>55</v>
      </c>
      <c r="I6" s="13" t="s">
        <v>41</v>
      </c>
      <c r="J6" s="13" t="s">
        <v>40</v>
      </c>
      <c r="K6" s="13" t="s">
        <v>55</v>
      </c>
      <c r="L6" s="13" t="s">
        <v>41</v>
      </c>
      <c r="M6" s="13" t="s">
        <v>40</v>
      </c>
    </row>
    <row r="7" spans="1:13" x14ac:dyDescent="0.25">
      <c r="A7" s="5">
        <v>1</v>
      </c>
      <c r="B7" s="3">
        <v>10890903</v>
      </c>
      <c r="C7" s="3"/>
      <c r="D7" s="15"/>
      <c r="E7" s="3">
        <v>11339539</v>
      </c>
      <c r="F7" s="3">
        <v>448636</v>
      </c>
      <c r="G7" s="15">
        <v>4.1193645742690022E-2</v>
      </c>
      <c r="H7" s="3">
        <v>12349937</v>
      </c>
      <c r="I7" s="3">
        <v>1010398</v>
      </c>
      <c r="J7" s="15">
        <v>8.9103975038138675E-2</v>
      </c>
      <c r="K7" s="3">
        <v>15017541</v>
      </c>
      <c r="L7" s="3">
        <v>2667604</v>
      </c>
      <c r="M7" s="15">
        <v>0.21600142575626094</v>
      </c>
    </row>
    <row r="8" spans="1:13" x14ac:dyDescent="0.25">
      <c r="A8" s="6">
        <v>1</v>
      </c>
      <c r="B8" s="3">
        <v>1675442</v>
      </c>
      <c r="C8" s="3"/>
      <c r="D8" s="15"/>
      <c r="E8" s="3">
        <v>1941400</v>
      </c>
      <c r="F8" s="3">
        <v>265958</v>
      </c>
      <c r="G8" s="15">
        <v>0.1587390073783515</v>
      </c>
      <c r="H8" s="3">
        <v>2148448</v>
      </c>
      <c r="I8" s="3">
        <v>207048</v>
      </c>
      <c r="J8" s="15">
        <v>0.10664881013701452</v>
      </c>
      <c r="K8" s="3">
        <v>2620856</v>
      </c>
      <c r="L8" s="3">
        <v>472408</v>
      </c>
      <c r="M8" s="15">
        <v>0.21988337627906285</v>
      </c>
    </row>
    <row r="9" spans="1:13" x14ac:dyDescent="0.25">
      <c r="A9" s="6">
        <v>2</v>
      </c>
      <c r="B9" s="3">
        <v>2187457</v>
      </c>
      <c r="C9" s="3"/>
      <c r="D9" s="15"/>
      <c r="E9" s="3">
        <v>2446566</v>
      </c>
      <c r="F9" s="3">
        <v>259109</v>
      </c>
      <c r="G9" s="15">
        <v>0.1184521570024005</v>
      </c>
      <c r="H9" s="3">
        <v>2502660</v>
      </c>
      <c r="I9" s="3">
        <v>56094</v>
      </c>
      <c r="J9" s="15">
        <v>2.2927646341852213E-2</v>
      </c>
      <c r="K9" s="3">
        <v>3032198</v>
      </c>
      <c r="L9" s="3">
        <v>529538</v>
      </c>
      <c r="M9" s="15">
        <v>0.21159006816746981</v>
      </c>
    </row>
    <row r="10" spans="1:13" x14ac:dyDescent="0.25">
      <c r="A10" s="6">
        <v>3</v>
      </c>
      <c r="B10" s="3">
        <v>2095886</v>
      </c>
      <c r="C10" s="3"/>
      <c r="D10" s="15"/>
      <c r="E10" s="3">
        <v>2264953</v>
      </c>
      <c r="F10" s="3">
        <v>169067</v>
      </c>
      <c r="G10" s="15">
        <v>8.0666124016287144E-2</v>
      </c>
      <c r="H10" s="3">
        <v>2440115</v>
      </c>
      <c r="I10" s="3">
        <v>175162</v>
      </c>
      <c r="J10" s="15">
        <v>7.7335821096508398E-2</v>
      </c>
      <c r="K10" s="3">
        <v>3161322</v>
      </c>
      <c r="L10" s="3">
        <v>721207</v>
      </c>
      <c r="M10" s="15">
        <v>0.29556270913461047</v>
      </c>
    </row>
    <row r="11" spans="1:13" x14ac:dyDescent="0.25">
      <c r="A11" s="6">
        <v>4</v>
      </c>
      <c r="B11" s="3">
        <v>2460559</v>
      </c>
      <c r="C11" s="3"/>
      <c r="D11" s="15"/>
      <c r="E11" s="3">
        <v>2378968</v>
      </c>
      <c r="F11" s="3">
        <v>-81591</v>
      </c>
      <c r="G11" s="15">
        <v>-3.3159538137472015E-2</v>
      </c>
      <c r="H11" s="3">
        <v>2518643</v>
      </c>
      <c r="I11" s="3">
        <v>139675</v>
      </c>
      <c r="J11" s="15">
        <v>5.8712433290401551E-2</v>
      </c>
      <c r="K11" s="3">
        <v>3113680</v>
      </c>
      <c r="L11" s="3">
        <v>595037</v>
      </c>
      <c r="M11" s="15">
        <v>0.23625301402382157</v>
      </c>
    </row>
    <row r="12" spans="1:13" x14ac:dyDescent="0.25">
      <c r="A12" s="6">
        <v>5</v>
      </c>
      <c r="B12" s="3">
        <v>2471559</v>
      </c>
      <c r="C12" s="3"/>
      <c r="D12" s="15"/>
      <c r="E12" s="3">
        <v>2307652</v>
      </c>
      <c r="F12" s="3">
        <v>-163907</v>
      </c>
      <c r="G12" s="15">
        <v>-6.6317251580884778E-2</v>
      </c>
      <c r="H12" s="3">
        <v>2740071</v>
      </c>
      <c r="I12" s="3">
        <v>432419</v>
      </c>
      <c r="J12" s="15">
        <v>0.18738483965519931</v>
      </c>
      <c r="K12" s="3">
        <v>3089485</v>
      </c>
      <c r="L12" s="3">
        <v>349414</v>
      </c>
      <c r="M12" s="15">
        <v>0.12752005331248717</v>
      </c>
    </row>
    <row r="13" spans="1:13" x14ac:dyDescent="0.25">
      <c r="A13" s="5">
        <v>2</v>
      </c>
      <c r="B13" s="3">
        <v>10540230</v>
      </c>
      <c r="C13" s="3"/>
      <c r="D13" s="15"/>
      <c r="E13" s="3">
        <v>9572370</v>
      </c>
      <c r="F13" s="3">
        <v>-967860</v>
      </c>
      <c r="G13" s="15">
        <v>-9.182532069983293E-2</v>
      </c>
      <c r="H13" s="3">
        <v>11101004</v>
      </c>
      <c r="I13" s="3">
        <v>1528634</v>
      </c>
      <c r="J13" s="15">
        <v>0.15969232279989176</v>
      </c>
      <c r="K13" s="3">
        <v>11032900</v>
      </c>
      <c r="L13" s="3">
        <v>-68104</v>
      </c>
      <c r="M13" s="15">
        <v>-6.134940587355882E-3</v>
      </c>
    </row>
    <row r="14" spans="1:13" x14ac:dyDescent="0.25">
      <c r="A14" s="6">
        <v>6</v>
      </c>
      <c r="B14" s="3">
        <v>2346501</v>
      </c>
      <c r="C14" s="3"/>
      <c r="D14" s="15"/>
      <c r="E14" s="3">
        <v>2426363</v>
      </c>
      <c r="F14" s="3">
        <v>79862</v>
      </c>
      <c r="G14" s="15">
        <v>3.403450499275304E-2</v>
      </c>
      <c r="H14" s="3">
        <v>2550392</v>
      </c>
      <c r="I14" s="3">
        <v>124029</v>
      </c>
      <c r="J14" s="15">
        <v>5.1117248325992445E-2</v>
      </c>
      <c r="K14" s="3">
        <v>3043815</v>
      </c>
      <c r="L14" s="3">
        <v>493423</v>
      </c>
      <c r="M14" s="15">
        <v>0.19346947449646956</v>
      </c>
    </row>
    <row r="15" spans="1:13" x14ac:dyDescent="0.25">
      <c r="A15" s="6">
        <v>7</v>
      </c>
      <c r="B15" s="3">
        <v>2475032</v>
      </c>
      <c r="C15" s="3"/>
      <c r="D15" s="15"/>
      <c r="E15" s="3">
        <v>2323500</v>
      </c>
      <c r="F15" s="3">
        <v>-151532</v>
      </c>
      <c r="G15" s="15">
        <v>-6.1224258918672565E-2</v>
      </c>
      <c r="H15" s="3">
        <v>2548680</v>
      </c>
      <c r="I15" s="3">
        <v>225180</v>
      </c>
      <c r="J15" s="15">
        <v>9.6914138153647508E-2</v>
      </c>
      <c r="K15" s="3">
        <v>2476568</v>
      </c>
      <c r="L15" s="3">
        <v>-72112</v>
      </c>
      <c r="M15" s="15">
        <v>-2.8293861920680508E-2</v>
      </c>
    </row>
    <row r="16" spans="1:13" x14ac:dyDescent="0.25">
      <c r="A16" s="6">
        <v>8</v>
      </c>
      <c r="B16" s="3">
        <v>2657869</v>
      </c>
      <c r="C16" s="3"/>
      <c r="D16" s="15"/>
      <c r="E16" s="3">
        <v>2290605</v>
      </c>
      <c r="F16" s="3">
        <v>-367264</v>
      </c>
      <c r="G16" s="15">
        <v>-0.13817987267243043</v>
      </c>
      <c r="H16" s="3">
        <v>2805052</v>
      </c>
      <c r="I16" s="3">
        <v>514447</v>
      </c>
      <c r="J16" s="15">
        <v>0.22459001006284365</v>
      </c>
      <c r="K16" s="3">
        <v>2257652</v>
      </c>
      <c r="L16" s="3">
        <v>-547400</v>
      </c>
      <c r="M16" s="15">
        <v>-0.19514789743648245</v>
      </c>
    </row>
    <row r="17" spans="1:13" x14ac:dyDescent="0.25">
      <c r="A17" s="6">
        <v>9</v>
      </c>
      <c r="B17" s="3">
        <v>3060828</v>
      </c>
      <c r="C17" s="3"/>
      <c r="D17" s="15"/>
      <c r="E17" s="3">
        <v>2531902</v>
      </c>
      <c r="F17" s="3">
        <v>-528926</v>
      </c>
      <c r="G17" s="15">
        <v>-0.17280487502074601</v>
      </c>
      <c r="H17" s="3">
        <v>3196880</v>
      </c>
      <c r="I17" s="3">
        <v>664978</v>
      </c>
      <c r="J17" s="15">
        <v>0.26263970722405527</v>
      </c>
      <c r="K17" s="3">
        <v>3254865</v>
      </c>
      <c r="L17" s="3">
        <v>57985</v>
      </c>
      <c r="M17" s="15">
        <v>1.8137997047120942E-2</v>
      </c>
    </row>
    <row r="18" spans="1:13" x14ac:dyDescent="0.25">
      <c r="A18" s="5" t="s">
        <v>32</v>
      </c>
      <c r="B18" s="3">
        <v>21431133</v>
      </c>
      <c r="C18" s="3"/>
      <c r="D18" s="15"/>
      <c r="E18" s="3">
        <v>20911909</v>
      </c>
      <c r="F18" s="3">
        <v>-519224</v>
      </c>
      <c r="G18" s="15">
        <v>-2.4227557171149095E-2</v>
      </c>
      <c r="H18" s="3">
        <v>23450941</v>
      </c>
      <c r="I18" s="3">
        <v>2539032</v>
      </c>
      <c r="J18" s="15">
        <v>0.12141560103384152</v>
      </c>
      <c r="K18" s="3">
        <v>26050441</v>
      </c>
      <c r="L18" s="3">
        <v>2599500</v>
      </c>
      <c r="M18" s="15">
        <v>0.11084843034656904</v>
      </c>
    </row>
  </sheetData>
  <mergeCells count="4">
    <mergeCell ref="B5:D5"/>
    <mergeCell ref="E5:G5"/>
    <mergeCell ref="H5:J5"/>
    <mergeCell ref="K5:M5"/>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1ED4-94E8-475A-AFB0-155F116802DF}">
  <dimension ref="A1"/>
  <sheetViews>
    <sheetView workbookViewId="0"/>
  </sheetViews>
  <sheetFormatPr defaultRowHeight="15" x14ac:dyDescent="0.25"/>
  <sheetData>
    <row r="1" spans="1:1" x14ac:dyDescent="0.25">
      <c r="A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CAC9F-5789-4503-A27A-2A03A801CDA2}">
  <dimension ref="B1:D25"/>
  <sheetViews>
    <sheetView workbookViewId="0">
      <selection activeCell="B14" sqref="B14"/>
    </sheetView>
  </sheetViews>
  <sheetFormatPr defaultRowHeight="15" x14ac:dyDescent="0.25"/>
  <cols>
    <col min="1" max="1" width="7.7109375" bestFit="1" customWidth="1"/>
    <col min="2" max="2" width="35.85546875" bestFit="1" customWidth="1"/>
    <col min="3" max="3" width="17.85546875" bestFit="1" customWidth="1"/>
    <col min="4" max="4" width="10.5703125" bestFit="1" customWidth="1"/>
    <col min="5" max="5" width="7.7109375" bestFit="1" customWidth="1"/>
  </cols>
  <sheetData>
    <row r="1" spans="2:4" x14ac:dyDescent="0.25">
      <c r="B1" s="4" t="s">
        <v>39</v>
      </c>
      <c r="C1" s="5">
        <v>1</v>
      </c>
    </row>
    <row r="2" spans="2:4" x14ac:dyDescent="0.25">
      <c r="B2" s="4" t="s">
        <v>57</v>
      </c>
      <c r="C2" t="s">
        <v>58</v>
      </c>
    </row>
    <row r="4" spans="2:4" x14ac:dyDescent="0.25">
      <c r="B4" s="4" t="s">
        <v>33</v>
      </c>
      <c r="C4" t="s">
        <v>49</v>
      </c>
      <c r="D4" s="14" t="str">
        <f>"YTD Unit Sales" &amp;CHAR(10) &amp; graphLabel</f>
        <v>YTD Unit Sales
All Categories</v>
      </c>
    </row>
    <row r="5" spans="2:4" x14ac:dyDescent="0.25">
      <c r="B5" s="5" t="s">
        <v>0</v>
      </c>
      <c r="C5" s="7">
        <v>1</v>
      </c>
      <c r="D5" s="14" t="str">
        <f>TEXT( (C7-C6) / C6, "0%") &amp; CHAR(10) &amp; " comp"</f>
        <v>11%
 comp</v>
      </c>
    </row>
    <row r="6" spans="2:4" x14ac:dyDescent="0.25">
      <c r="B6" s="6">
        <v>2019</v>
      </c>
      <c r="C6" s="7">
        <v>0.28062926365402902</v>
      </c>
    </row>
    <row r="7" spans="2:4" x14ac:dyDescent="0.25">
      <c r="B7" s="6">
        <v>2020</v>
      </c>
      <c r="C7" s="7">
        <v>0.31062885020878983</v>
      </c>
    </row>
    <row r="8" spans="2:4" x14ac:dyDescent="0.25">
      <c r="B8" s="6">
        <v>2021</v>
      </c>
      <c r="C8" s="7">
        <v>0.40874188613718115</v>
      </c>
    </row>
    <row r="9" spans="2:4" x14ac:dyDescent="0.25">
      <c r="B9" s="5" t="s">
        <v>11</v>
      </c>
      <c r="C9" s="7">
        <v>1</v>
      </c>
    </row>
    <row r="10" spans="2:4" x14ac:dyDescent="0.25">
      <c r="B10" s="6">
        <v>2019</v>
      </c>
      <c r="C10" s="7">
        <v>0.31270892901106734</v>
      </c>
    </row>
    <row r="11" spans="2:4" x14ac:dyDescent="0.25">
      <c r="B11" s="6">
        <v>2020</v>
      </c>
      <c r="C11" s="7">
        <v>0.34438927524761348</v>
      </c>
    </row>
    <row r="12" spans="2:4" x14ac:dyDescent="0.25">
      <c r="B12" s="6">
        <v>2021</v>
      </c>
      <c r="C12" s="7">
        <v>0.34290179574131918</v>
      </c>
    </row>
    <row r="13" spans="2:4" x14ac:dyDescent="0.25">
      <c r="B13" s="5" t="s">
        <v>22</v>
      </c>
      <c r="C13" s="7">
        <v>1</v>
      </c>
    </row>
    <row r="14" spans="2:4" x14ac:dyDescent="0.25">
      <c r="B14" s="6">
        <v>2019</v>
      </c>
      <c r="C14" s="7">
        <v>0.28008569529542604</v>
      </c>
    </row>
    <row r="15" spans="2:4" x14ac:dyDescent="0.25">
      <c r="B15" s="6">
        <v>2020</v>
      </c>
      <c r="C15" s="7">
        <v>0.31458780240396317</v>
      </c>
    </row>
    <row r="16" spans="2:4" x14ac:dyDescent="0.25">
      <c r="B16" s="6">
        <v>2021</v>
      </c>
      <c r="C16" s="7">
        <v>0.40532650230061079</v>
      </c>
    </row>
    <row r="17" spans="2:3" x14ac:dyDescent="0.25">
      <c r="B17" s="5" t="s">
        <v>26</v>
      </c>
      <c r="C17" s="7">
        <v>1</v>
      </c>
    </row>
    <row r="18" spans="2:3" x14ac:dyDescent="0.25">
      <c r="B18" s="6">
        <v>2019</v>
      </c>
      <c r="C18" s="7">
        <v>0.31182838928550127</v>
      </c>
    </row>
    <row r="19" spans="2:3" x14ac:dyDescent="0.25">
      <c r="B19" s="6">
        <v>2020</v>
      </c>
      <c r="C19" s="7">
        <v>0.35095979674508487</v>
      </c>
    </row>
    <row r="20" spans="2:3" x14ac:dyDescent="0.25">
      <c r="B20" s="6">
        <v>2021</v>
      </c>
      <c r="C20" s="7">
        <v>0.33721181396941385</v>
      </c>
    </row>
    <row r="21" spans="2:3" x14ac:dyDescent="0.25">
      <c r="B21" s="5" t="s">
        <v>28</v>
      </c>
      <c r="C21" s="7">
        <v>1</v>
      </c>
    </row>
    <row r="22" spans="2:3" x14ac:dyDescent="0.25">
      <c r="B22" s="6">
        <v>2019</v>
      </c>
      <c r="C22" s="7">
        <v>0.29229465328685111</v>
      </c>
    </row>
    <row r="23" spans="2:3" x14ac:dyDescent="0.25">
      <c r="B23" s="6">
        <v>2020</v>
      </c>
      <c r="C23" s="7">
        <v>0.31987666615576815</v>
      </c>
    </row>
    <row r="24" spans="2:3" x14ac:dyDescent="0.25">
      <c r="B24" s="6">
        <v>2021</v>
      </c>
      <c r="C24" s="7">
        <v>0.38782868055738073</v>
      </c>
    </row>
    <row r="25" spans="2:3" x14ac:dyDescent="0.25">
      <c r="B25" s="5" t="s">
        <v>32</v>
      </c>
      <c r="C2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30725-6D57-49B9-B702-9E2013A17198}">
  <dimension ref="A1:J45"/>
  <sheetViews>
    <sheetView workbookViewId="0">
      <selection activeCell="G5" sqref="G5"/>
    </sheetView>
  </sheetViews>
  <sheetFormatPr defaultRowHeight="15" x14ac:dyDescent="0.25"/>
  <cols>
    <col min="3" max="3" width="17" bestFit="1" customWidth="1"/>
    <col min="4" max="4" width="9.7109375" bestFit="1" customWidth="1"/>
    <col min="6" max="6" width="14.7109375" customWidth="1"/>
    <col min="8" max="8" width="35.5703125" bestFit="1" customWidth="1"/>
    <col min="9" max="9" width="11.140625" bestFit="1" customWidth="1"/>
    <col min="10" max="10" width="19.140625" customWidth="1"/>
  </cols>
  <sheetData>
    <row r="1" spans="1:8" x14ac:dyDescent="0.25">
      <c r="A1" s="12" t="b">
        <f ca="1">H8</f>
        <v>1</v>
      </c>
    </row>
    <row r="7" spans="1:8" x14ac:dyDescent="0.25">
      <c r="C7" t="s">
        <v>34</v>
      </c>
      <c r="D7" t="s">
        <v>35</v>
      </c>
      <c r="F7" t="s">
        <v>45</v>
      </c>
      <c r="G7" t="s">
        <v>46</v>
      </c>
      <c r="H7" t="s">
        <v>47</v>
      </c>
    </row>
    <row r="8" spans="1:8" x14ac:dyDescent="0.25">
      <c r="C8" s="1" t="s">
        <v>36</v>
      </c>
      <c r="D8" s="2">
        <v>44255</v>
      </c>
      <c r="F8" s="2">
        <f ca="1">TODAY()</f>
        <v>44257</v>
      </c>
      <c r="G8" s="11">
        <f ca="1">F8-rpt_LatestFW_Output[[#This Row],[Value]]</f>
        <v>2</v>
      </c>
      <c r="H8" s="12" t="b">
        <f ca="1">AND(G8&gt;= 0, G8&lt;=7)</f>
        <v>1</v>
      </c>
    </row>
    <row r="9" spans="1:8" x14ac:dyDescent="0.25">
      <c r="C9" s="1" t="s">
        <v>37</v>
      </c>
      <c r="D9">
        <v>2021</v>
      </c>
    </row>
    <row r="10" spans="1:8" x14ac:dyDescent="0.25">
      <c r="C10" s="1" t="s">
        <v>38</v>
      </c>
      <c r="D10">
        <v>4</v>
      </c>
    </row>
    <row r="11" spans="1:8" x14ac:dyDescent="0.25">
      <c r="C11" s="1" t="s">
        <v>43</v>
      </c>
      <c r="D11">
        <v>2021</v>
      </c>
    </row>
    <row r="12" spans="1:8" x14ac:dyDescent="0.25">
      <c r="C12" s="1" t="s">
        <v>44</v>
      </c>
      <c r="D12">
        <v>9</v>
      </c>
    </row>
    <row r="14" spans="1:8" x14ac:dyDescent="0.25">
      <c r="F14" t="s">
        <v>52</v>
      </c>
    </row>
    <row r="15" spans="1:8" x14ac:dyDescent="0.25">
      <c r="F15" t="s">
        <v>12</v>
      </c>
    </row>
    <row r="16" spans="1:8" x14ac:dyDescent="0.25">
      <c r="F16" t="s">
        <v>1</v>
      </c>
    </row>
    <row r="17" spans="6:10" x14ac:dyDescent="0.25">
      <c r="F17" t="s">
        <v>23</v>
      </c>
      <c r="H17" s="4" t="s">
        <v>33</v>
      </c>
      <c r="I17" t="s">
        <v>49</v>
      </c>
      <c r="J17" t="s">
        <v>53</v>
      </c>
    </row>
    <row r="18" spans="6:10" x14ac:dyDescent="0.25">
      <c r="F18" t="s">
        <v>27</v>
      </c>
      <c r="H18" s="5" t="s">
        <v>0</v>
      </c>
      <c r="I18" s="3">
        <v>22151565</v>
      </c>
      <c r="J18" t="str">
        <f>IF(COUNTA(H18:H23)=6,"All Categories",IF(COUNTA(H18:H23)&gt;1,"Multiple categories",H18))</f>
        <v>All Categories</v>
      </c>
    </row>
    <row r="19" spans="6:10" x14ac:dyDescent="0.25">
      <c r="F19" t="s">
        <v>29</v>
      </c>
      <c r="H19" s="5" t="s">
        <v>5</v>
      </c>
      <c r="I19" s="3">
        <v>883</v>
      </c>
    </row>
    <row r="20" spans="6:10" x14ac:dyDescent="0.25">
      <c r="H20" s="5" t="s">
        <v>7</v>
      </c>
      <c r="I20" s="3">
        <v>16317</v>
      </c>
    </row>
    <row r="21" spans="6:10" x14ac:dyDescent="0.25">
      <c r="H21" s="5" t="s">
        <v>8</v>
      </c>
      <c r="I21" s="3">
        <v>28468</v>
      </c>
    </row>
    <row r="22" spans="6:10" x14ac:dyDescent="0.25">
      <c r="H22" s="5" t="s">
        <v>9</v>
      </c>
      <c r="I22" s="3">
        <v>39463</v>
      </c>
    </row>
    <row r="23" spans="6:10" x14ac:dyDescent="0.25">
      <c r="H23" s="5" t="s">
        <v>10</v>
      </c>
      <c r="I23" s="3">
        <v>167910</v>
      </c>
    </row>
    <row r="24" spans="6:10" x14ac:dyDescent="0.25">
      <c r="H24" s="5" t="s">
        <v>11</v>
      </c>
      <c r="I24" s="3">
        <v>282095001</v>
      </c>
    </row>
    <row r="25" spans="6:10" x14ac:dyDescent="0.25">
      <c r="H25" s="5" t="s">
        <v>17</v>
      </c>
      <c r="I25" s="3">
        <v>9368329</v>
      </c>
    </row>
    <row r="26" spans="6:10" x14ac:dyDescent="0.25">
      <c r="H26" s="5" t="s">
        <v>20</v>
      </c>
      <c r="I26" s="3">
        <v>840760</v>
      </c>
    </row>
    <row r="27" spans="6:10" x14ac:dyDescent="0.25">
      <c r="H27" s="5" t="s">
        <v>22</v>
      </c>
      <c r="I27" s="3">
        <v>49595300</v>
      </c>
    </row>
    <row r="28" spans="6:10" x14ac:dyDescent="0.25">
      <c r="H28" s="5" t="s">
        <v>25</v>
      </c>
      <c r="I28" s="3">
        <v>845801</v>
      </c>
    </row>
    <row r="29" spans="6:10" x14ac:dyDescent="0.25">
      <c r="H29" s="5" t="s">
        <v>26</v>
      </c>
      <c r="I29" s="3">
        <v>78540868</v>
      </c>
    </row>
    <row r="30" spans="6:10" x14ac:dyDescent="0.25">
      <c r="H30" s="5" t="s">
        <v>28</v>
      </c>
      <c r="I30" s="3">
        <v>142325088</v>
      </c>
    </row>
    <row r="31" spans="6:10" x14ac:dyDescent="0.25">
      <c r="H31" s="5" t="s">
        <v>31</v>
      </c>
      <c r="I31" s="3">
        <v>2468</v>
      </c>
    </row>
    <row r="32" spans="6:10" x14ac:dyDescent="0.25">
      <c r="H32" s="5" t="s">
        <v>3</v>
      </c>
      <c r="I32" s="3">
        <v>25935</v>
      </c>
    </row>
    <row r="33" spans="8:9" x14ac:dyDescent="0.25">
      <c r="H33" s="5" t="s">
        <v>4</v>
      </c>
      <c r="I33" s="3">
        <v>629851</v>
      </c>
    </row>
    <row r="34" spans="8:9" x14ac:dyDescent="0.25">
      <c r="H34" s="5" t="s">
        <v>6</v>
      </c>
      <c r="I34" s="3">
        <v>0</v>
      </c>
    </row>
    <row r="35" spans="8:9" x14ac:dyDescent="0.25">
      <c r="H35" s="5" t="s">
        <v>21</v>
      </c>
      <c r="I35" s="3">
        <v>1002</v>
      </c>
    </row>
    <row r="36" spans="8:9" x14ac:dyDescent="0.25">
      <c r="H36" s="5" t="s">
        <v>30</v>
      </c>
      <c r="I36" s="3">
        <v>5078172</v>
      </c>
    </row>
    <row r="37" spans="8:9" x14ac:dyDescent="0.25">
      <c r="H37" s="5" t="s">
        <v>2</v>
      </c>
      <c r="I37" s="3">
        <v>622</v>
      </c>
    </row>
    <row r="38" spans="8:9" x14ac:dyDescent="0.25">
      <c r="H38" s="5" t="s">
        <v>18</v>
      </c>
      <c r="I38" s="3">
        <v>78</v>
      </c>
    </row>
    <row r="39" spans="8:9" x14ac:dyDescent="0.25">
      <c r="H39" s="5" t="s">
        <v>19</v>
      </c>
      <c r="I39" s="3">
        <v>510317</v>
      </c>
    </row>
    <row r="40" spans="8:9" x14ac:dyDescent="0.25">
      <c r="H40" s="5" t="s">
        <v>13</v>
      </c>
      <c r="I40" s="3">
        <v>1192045</v>
      </c>
    </row>
    <row r="41" spans="8:9" x14ac:dyDescent="0.25">
      <c r="H41" s="5" t="s">
        <v>14</v>
      </c>
      <c r="I41" s="3">
        <v>34236</v>
      </c>
    </row>
    <row r="42" spans="8:9" x14ac:dyDescent="0.25">
      <c r="H42" s="5" t="s">
        <v>16</v>
      </c>
      <c r="I42" s="3">
        <v>15899</v>
      </c>
    </row>
    <row r="43" spans="8:9" x14ac:dyDescent="0.25">
      <c r="H43" s="5" t="s">
        <v>24</v>
      </c>
      <c r="I43" s="3">
        <v>4</v>
      </c>
    </row>
    <row r="44" spans="8:9" x14ac:dyDescent="0.25">
      <c r="H44" s="5" t="s">
        <v>15</v>
      </c>
      <c r="I44" s="3">
        <v>301</v>
      </c>
    </row>
    <row r="45" spans="8:9" x14ac:dyDescent="0.25">
      <c r="H45" s="5" t="s">
        <v>54</v>
      </c>
      <c r="I45" s="3">
        <v>432</v>
      </c>
    </row>
  </sheetData>
  <conditionalFormatting sqref="A1 H8">
    <cfRule type="cellIs" dxfId="4" priority="1" operator="equal">
      <formula>FALSE</formula>
    </cfRule>
  </conditionalFormatting>
  <pageMargins left="0.7" right="0.7" top="0.75" bottom="0.75" header="0.3" footer="0.3"/>
  <drawing r:id="rId2"/>
  <tableParts count="3">
    <tablePart r:id="rId3"/>
    <tablePart r:id="rId4"/>
    <tablePart r:id="rId5"/>
  </tableParts>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5 2 e 0 d 8 - 5 6 1 b - 4 f c 1 - a a 8 2 - 3 2 f 9 9 8 5 b 4 d e e "   x m l n s = " h t t p : / / s c h e m a s . m i c r o s o f t . c o m / D a t a M a s h u p " > A A A A A C M K A A B Q S w M E F A A C A A g A H F Z i U l 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A c V m 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F Z i U l a 9 W J Q b B w A A q R 8 A A B M A H A B G b 3 J t d W x h c y 9 T Z W N 0 a W 9 u M S 5 t I K I Y A C i g F A A A A A A A A A A A A A A A A A A A A A A A A A A A A O 1 Z W W / b O B B + D 5 D / I G h f 5 E I V Y q P t w + 5 6 g a z t H K 0 T Z y O n g R E H g i z T s R A d L k k l N Y z 8 9 x 2 S O k g d s Z 0 u i n 1 o H h J p S M 0 9 3 w w Z g j z q x 5 F m i 7 / t P w 4 P D g / I 0 s V o r o 3 9 E P X i 6 A l h w r Z 0 t Q D R w w M N f u w 4 w R 4 C i v 0 t s P o u d W c u Q Y a e L F b L O E R z t I r p A 4 6 T l T V P 1 6 x n P 5 r H z 8 S K E N V N T T 8 d X A 6 u j 4 f w e P d P g v C 6 q 9 u D 4 a A 3 1 s b W O 0 0 7 u R 5 d a B S k O y e 3 w A E 5 X q H F W L 9 v m U K L 3 / T e 0 o 0 e m K b r F d J B n b E 7 C 5 A 1 x m 5 E F j E O e 3 G Q h B F b J I Z Q 2 d x s 9 P 7 x e O A 8 I / Q Y L 0 A + h V W N C X l 5 K f h e I M z Y M t V 8 R A r O l 4 h Q N P 8 c + 5 F R E m 5 q K u M X U + s d D 5 + e G f 3 k 1 m F L j K Z z I u x m P L 6 A T 6 w h W t B R Q h E u p A + + r 9 x o D p z F 5 l y 6 o P N n Y Z l R 0 V S S w O S y 9 5 M L / n v C f k / G f X A p U 2 Q j 9 l l i T / p 8 I T 1 P i u f s q 9 b h g R 8 1 K C n n z e f R + W V t t v Q H V 6 O x Y x 8 P B / Y + r k 5 D x y z i W g k L c v e e g X a c f p Y Z p 6 u Z u 6 u 7 S 1 / t 6 f e K z C L w Q u f 6 W M D T O T n F C D I Q O x R S 6 n Q w z r K l x M F q y z z E 2 1 Y u h Z 3 X K H J D F j B u g + R q s Z C S j W a H s O L J t M i z R 6 h 5 o W S R o E 2 U n R N B L f R V c 0 v S 8 8 Q P w A o Q f w 2 A U W h p o w A w i t G M q i 2 m h l x v q R l 3 t V 6 4 B y Z H r a b y b j f U t 6 o H U 9 4 L X E J 4 7 g 2 P b V t k 3 3 n f 4 W + i u g V 9 5 / p O t + + R a c K l u Z i N e H Y W S R C k Z S 3 W L J n e Z H m n w f K K g o r x d B a c R 6 u E O o 9 o 7 X j g 6 4 e Y M X N I 4 H s I 5 1 s d f 8 5 9 8 v r 2 X V 2 1 h c s e H u z o u y i l G r H Z 8 o F V b G 6 s t / Y O B b d N r c 3 u i o C R N i c 5 h W 6 K c q v A 9 U D k V z d I k K w a p 3 N q t c 4 g + y L I K F M f 0 S X C W o 9 x Z u i X f o W V z 8 1 N V Q O l h Z R 0 k F v I 6 G Z 8 d T O u b S K s u 0 h m h P E T 2 y / 0 K S O b w I z M 0 d k I k K Z y j s Q C j 4 g b C C B P I p / y h 3 g p V n M I 3 r t l F r U q 1 2 N d a N 4 A 0 / W 2 c 5 A W Z k 2 c 5 T x r I 6 k l S 5 4 F a h B U c X I U U t 1 / z u T 3 T o x 9 X O b X W 5 j y C i 2 F U E U z 5 u W f p d c C x 6 E W r h f P n h s A G P 7 o / F k k l D x 7 y j F R 2 M p m 4 x V 1 h r C f U G A C U A k 4 s L 1 G T p n d l X b K q f J o V Z 5 V a p I 9 T S u e U 9 B p 4 i S i W e d N U z R + 5 l T D a a X W R U k 4 Q 1 h G H j v G t N r c g W i U V F V 9 N c J z w J c + I h 6 K 5 n 7 0 s O / E I I v N p 4 X M x n v t z 7 8 0 h m z S k P A F r a h 2 4 m N C S 2 w 5 7 b I 6 I L T f A v 1 l K c x o 2 f P g A J t C c 3 B x u Z T 7 L K e V U T 6 r + t I H G T n 9 Q I E a g S A 1 U M M W Z K g p t 4 E s / A q 3 m M W o n h 9 f q m J X g V p K A m b K y p a W b C v 7 5 k 0 A W l Z Y T T l d l J p m s 8 6 g 3 c L B T v H e T b T y n 2 J a J y l d 4 s j c 6 E U 2 Z b A B 6 Z h S 7 M 9 g 7 m E i R S t s N K b T b E 1 V H W a N w p z N 8 1 v w v 6 P g j X R g q 8 W Z H n m y + r G X h A h q H s o B W X B c o P B C D L 3 3 + / S G w M l h m p D 2 p 6 N O u z P N d p L p q U / P k t n 0 C l 1 f T B k g X 7 i R + 4 D Y 2 n T o P y G G 3 1 P e j x 2 P P E 2 / M T z O Z p 1 1 3 y X L W Q w x t 2 A N P H X X R 4 E f + l C J X d 0 E K 1 N D u h 9 N b R B 5 M c O K b r v z s W P C A A j u s e k 6 Q N 3 i 0 b q M I y R B + h W A P f f i G X I h O a S g p i s p P Y f O u 5 R + H A Q 2 N A g X k y 7 F i c x y d z S o C O d w 4 P A 5 y 7 m c s c E 0 m 8 M P D 3 j l O / Y S g M 3 h y c m G G P 7 2 z F M 1 3 8 E d e Z N N N W K 8 K V Y p d k Z n D q c 6 8 2 C d D j 7 5 e j 4 W i Q e g v 9 T 3 v / a W B l i L I p t 8 2 j q P 6 K c P F t v K U Y v P X i V a p k o v w R h F 3 l q s 7 D / U q l q L i f a o c Y a t n Q u 5 0 O K Q Q r H r s b A N X Y A L Y M 9 f 5 d w p e U R 4 Q 1 G W t 1 Q p f F l f R d + p N Y j m h m N q n 7 K m S o G o t N R V 4 N P U r d p s r V 3 F x K f K F Q b f k R + I m h V W U 8 j U + H e w I h g w Z f 5 e Z 9 y J s T k y t Q 8 Q m o U b E N T i I c o / F o d / 6 b 2 j N y T O 1 r x p N M / c V C S W U 0 a W r 6 y + p W G o N 3 5 V 4 d l s V B a r l 2 4 4 y g b l C N Y U s G r n y M 8 w d R H K + R n 6 e 1 3 G P Q s A u 5 U f b o X O 4 r E x O p 2 9 w 1 N Y w 1 x U S C q F J p P b F J X 0 1 F 4 J S i 8 O Z 3 6 U R + V V 1 V R D e I k V + h S l p K o j l R i 4 B 0 X v b 2 x o M / U + M 1 N t c K b W t g C w b t M y 0 + g p j b h k r 9 y G X z / z 1 3 b m w X c P B Z Z A S n o b 4 8 d Z H D 8 a r c 3 d J S R S d 9 v 9 x / 3 L X d r I 7 3 / s r K O y 1 x v w 6 + 0 F W O G v y 7 c d u 5 5 z S R K G L o w Y M T 9 R O b M 1 a 6 e / b r B / 3 W D / u s H + 3 9 1 g K z a 1 G 5 x b c 4 G d e p c 7 g H l T 7 7 T f f 9 Q l l 7 5 2 T V I R W 8 r s p o v B u v + i 7 X 1 3 w g e K J M x 2 D 3 1 C L T s J j T s + k N 7 / j J s W G U h l r q + C 6 A S 5 9 b 2 p F m 7 3 K J 4 M T Z V L H O F e F t n 2 2 4 K q p / A s A l T r c C D + Z + 6 e 7 O n p f w F Q S w E C L Q A U A A I A C A A c V m J S V M E M a 6 Y A A A D 4 A A A A E g A A A A A A A A A A A A A A A A A A A A A A Q 2 9 u Z m l n L 1 B h Y 2 t h Z 2 U u e G 1 s U E s B A i 0 A F A A C A A g A H F Z i U g / K 6 a u k A A A A 6 Q A A A B M A A A A A A A A A A A A A A A A A 8 g A A A F t D b 2 5 0 Z W 5 0 X 1 R 5 c G V z X S 5 4 b W x Q S w E C L Q A U A A I A C A A c V m J S V r 1 Y l B s H A A C p H w A A E w A A A A A A A A A A A A A A A A D j A Q A A R m 9 y b X V s Y X M v U 2 V j d G l v b j E u b V B L B Q Y A A A A A A w A D A M I A A A B L 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c w A A A A A A A F B 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l F B Q U F B Q U F B Q U R 4 b k l N d n M 4 W W x U c D l 4 e j h F M 3 Z B Y 2 J C b E 5 Q V l Z K R F J R Q U F B Q U F B Q U F B Q U F B Q m p K a n V L S X F Z T V Q 0 R G h 6 N V Z z N 1 h j R U J r O V Z W R k J W V k F B Q U F n Q U F B Q U F B Q U F D U 2 g r K 3 V E V z F l V H J y b G d J S H g y W E p F Q m t K Q l E w d F Z V Q U F B Q X d B Q U F B Q U F B Q U E y R G t C R 2 l h Q 0 t T Y j N a S m t 5 U z d U d T l C V U Z h V l Z K R k F B S H h u S U 1 2 c z h Z b F R w O X h 6 O E U z d k F j Y k F B Q U F B Q U F B Q U F C N E J J a m h a M G 5 W U z c v Q k M x V 0 Y v W X p W Q 1 d S b F l u V m 5 a M m x 1 W n d B Q U J B Q U F B Q T 0 9 I i A v P j x F b n R y e S B U e X B l P S J S Z W x h d G l v b n N o a X B z I i B W Y W x 1 Z T 0 i c 0 F B Q U F B Q T 0 9 I i A v P j w v U 3 R h Y m x l R W 5 0 c m l l c z 4 8 L 0 l 0 Z W 0 + P E l 0 Z W 0 + P E l 0 Z W 1 M b 2 N h d G l v b j 4 8 S X R l b V R 5 c G U + R m 9 y b X V s Y T w v S X R l b V R 5 c G U + P E l 0 Z W 1 Q Y X R o P l N l Y 3 R p b 2 4 x L 0 R F U E 9 U X 1 N B T E V T 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R d W V y e U d y b 3 V w S U Q i I F Z h b H V l P S J z M m Y 4 M z l j Z j E t Y z Z i M y 0 0 Z T I 1 L T l m N z E t Y 2 Z j M T M 3 Y m M w N z F i 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M Y X N 0 V X B k Y X R l Z C I g V m F s d W U 9 I m Q y M D I x L T A z L T A x V D E 3 O j Q y O j Q 0 L j c 1 N z A w O D h a I i A v P j x F b n R y e S B U e X B l P S J G a W x s Q 2 9 s d W 1 u V H l w Z X M i I F Z h b H V l P S J z Q m d N R E J R V U Y i I C 8 + P E V u d H J 5 I F R 5 c G U 9 I k Z p b G x F c n J v c k N v Z G U i I F Z h b H V l P S J z V W 5 r b m 9 3 b i I g L z 4 8 R W 5 0 c n k g V H l w Z T 0 i Q W R k Z W R U b 0 R h d G F N b 2 R l b C I g V m F s d W U 9 I m w w I i A v P j x F b n R y e S B U e X B l P S J G a W x s Q 2 9 s d W 1 u T m F t Z X M i I F Z h b H V l P S J z W y Z x d W 9 0 O 2 N s Y X N z J n F 1 b 3 Q 7 L C Z x d W 9 0 O 0 Z Z J n F 1 b 3 Q 7 L C Z x d W 9 0 O 0 Z X J n F 1 b 3 Q 7 L C Z x d W 9 0 O 3 V u a X R z J n F 1 b 3 Q 7 L C Z x d W 9 0 O 2 9 o J n F 1 b 3 Q 7 L C Z x d W 9 0 O 3 N h b G 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1 0 s J n F 1 b 3 Q 7 Q 2 9 s d W 1 u Q 2 9 1 b n Q m c X V v d D s 6 N i w m c X V v d D t L Z X l D b 2 x 1 b W 5 O Y W 1 l c y Z x d W 9 0 O z p b X S w m c X V v d D t D 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X S w m c X V v d D t S Z W x h d G l v b n N o a X B J b m Z v J n F 1 b 3 Q 7 O l t d f S I g L z 4 8 L 1 N 0 Y W J s Z U V u d H J p Z X M + P C 9 J d G V t P j x J d G V t P j x J d G V t T G 9 j Y X R p b 2 4 + P E l 0 Z W 1 U e X B l P k Z v c m 1 1 b G E 8 L 0 l 0 Z W 1 U e X B l P j x J d G V t U G F 0 a D 5 T Z W N 0 a W 9 u M S 9 E R V B P V F 9 T Q U x F U y 9 T b 3 V y Y 2 U 8 L 0 l 0 Z W 1 Q Y X R o P j w v S X R l b U x v Y 2 F 0 a W 9 u P j x T d G F i b G V F b n R y a W V z I C 8 + P C 9 J d G V t P j x J d G V t P j x J d G V t T G 9 j Y X R p b 2 4 + P E l 0 Z W 1 U e X B l P k Z v c m 1 1 b G E 8 L 0 l 0 Z W 1 U e X B l P j x J d G V t U G F 0 a D 5 T Z W N 0 a W 9 u M S 9 E R V B P V F 9 T Q U x F U y 9 F e H R y Y W N 0 Z W Q l M j B M Y X N 0 J T I w Q 2 h h c m F j d G V y c z w v S X R l b V B h d G g + P C 9 J d G V t T G 9 j Y X R p b 2 4 + P F N 0 Y W J s Z U V u d H J p Z X M g L z 4 8 L 0 l 0 Z W 0 + P E l 0 Z W 0 + P E l 0 Z W 1 M b 2 N h d G l v b j 4 8 S X R l b V R 5 c G U + R m 9 y b X V s Y T w v S X R l b V R 5 c G U + P E l 0 Z W 1 Q Y X R o P l N l Y 3 R p b 2 4 x L 1 R p b W V D b 2 5 2 Z X J z a W 9 u 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R d W V y e U d y b 3 V w S U Q i I F Z h b H V l P S J z N D Y 0 M D B l M z Y t Y T A 4 O S 0 0 O T h h L W J k Z D k t M j Y 0 Y z k y Z W Q z Y m J k 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C 0 x M S 0 w O V Q x O D o z O D o x M S 4 0 N T A 0 O T U 4 W i I g L z 4 8 R W 5 0 c n k g V H l w Z T 0 i R m l s b E N v b H V t b l R 5 c G V z I i B W Y W x 1 Z T 0 i c 0 F n S U N B Z 2 M 9 I i A v P j x F b n R y e S B U e X B l P S J G a W x s Q 2 9 s d W 1 u T m F t Z X M i I F Z h b H V l P S J z W y Z x d W 9 0 O 0 h E X 0 Z X J n F 1 b 3 Q 7 L C Z x d W 9 0 O 0 h E X 0 Z Z J n F 1 b 3 Q 7 L C Z x d W 9 0 O 1 l F Q V J f Y W N 0 d W F s J n F 1 b 3 Q 7 L C Z x d W 9 0 O 1 d F R U t f Y W N 0 d W F s J n F 1 b 3 Q 7 L C Z x d W 9 0 O 0 R B V E V f d 2 V l a 2 9 m 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l t Z U N v b n Z l c n N p b 2 4 v U 2 9 1 c m N l L n t I R F 9 G V y w w f S Z x d W 9 0 O y w m c X V v d D t T Z W N 0 a W 9 u M S 9 U a W 1 l Q 2 9 u d m V y c 2 l v b i 9 T b 3 V y Y 2 U u e 0 h E X 0 Z Z L D F 9 J n F 1 b 3 Q 7 L C Z x d W 9 0 O 1 N l Y 3 R p b 2 4 x L 1 R p b W V D b 2 5 2 Z X J z a W 9 u L 1 N v d X J j Z S 5 7 W U V B U l 9 h Y 3 R 1 Y W w s M n 0 m c X V v d D s s J n F 1 b 3 Q 7 U 2 V j d G l v b j E v V G l t Z U N v b n Z l c n N p b 2 4 v U 2 9 1 c m N l L n t X R U V L X 2 F j d H V h b C w z f S Z x d W 9 0 O y w m c X V v d D t T Z W N 0 a W 9 u M S 9 U a W 1 l Q 2 9 u d m V y c 2 l v b i 9 T b 3 V y Y 2 U u e 0 R B V E V f d 2 V l a 2 9 m L D R 9 J n F 1 b 3 Q 7 X S w m c X V v d D t D b 2 x 1 b W 5 D b 3 V u d C Z x d W 9 0 O z o 1 L C Z x d W 9 0 O 0 t l e U N v b H V t b k 5 h b W V z J n F 1 b 3 Q 7 O l t d L C Z x d W 9 0 O 0 N v b H V t b k l k Z W 5 0 a X R p Z X M m c X V v d D s 6 W y Z x d W 9 0 O 1 N l Y 3 R p b 2 4 x L 1 R p b W V D b 2 5 2 Z X J z a W 9 u L 1 N v d X J j Z S 5 7 S E R f R l c s M H 0 m c X V v d D s s J n F 1 b 3 Q 7 U 2 V j d G l v b j E v V G l t Z U N v b n Z l c n N p b 2 4 v U 2 9 1 c m N l L n t I R F 9 G W S w x f S Z x d W 9 0 O y w m c X V v d D t T Z W N 0 a W 9 u M S 9 U a W 1 l Q 2 9 u d m V y c 2 l v b i 9 T b 3 V y Y 2 U u e 1 l F Q V J f Y W N 0 d W F s L D J 9 J n F 1 b 3 Q 7 L C Z x d W 9 0 O 1 N l Y 3 R p b 2 4 x L 1 R p b W V D b 2 5 2 Z X J z a W 9 u L 1 N v d X J j Z S 5 7 V 0 V F S 1 9 h Y 3 R 1 Y W w s M 3 0 m c X V v d D s s J n F 1 b 3 Q 7 U 2 V j d G l v b j E v V G l t Z U N v b n Z l c n N p b 2 4 v U 2 9 1 c m N l L n t E Q V R F X 3 d l Z W t v Z i w 0 f S Z x d W 9 0 O 1 0 s J n F 1 b 3 Q 7 U m V s Y X R p b 2 5 z a G l w S W 5 m b y Z x d W 9 0 O z p b X X 0 i I C 8 + P C 9 T d G F i b G V F b n R y a W V z P j w v S X R l b T 4 8 S X R l b T 4 8 S X R l b U x v Y 2 F 0 a W 9 u P j x J d G V t V H l w Z T 5 G b 3 J t d W x h P C 9 J d G V t V H l w Z T 4 8 S X R l b V B h d G g + U 2 V j d G l v b j E v V G l t Z U N v b n Z l c n N p b 2 4 v U 2 9 1 c m N l P C 9 J d G V t U G F 0 a D 4 8 L 0 l 0 Z W 1 M b 2 N h d G l v b j 4 8 U 3 R h Y m x l R W 5 0 c m l l c y A v P j w v S X R l b T 4 8 S X R l b T 4 8 S X R l b U x v Y 2 F 0 a W 9 u P j x J d G V t V H l w Z T 5 G b 3 J t d W x h P C 9 J d G V t V H l w Z T 4 8 S X R l b V B h d G g + U 2 V j d G l v b j E v R E V Q T 1 R f U 0 F M R V M v U 3 B s a X Q l M j B D b 2 x 1 b W 4 l M j B i e S U y M F B v c 2 l 0 a W 9 u P C 9 J d G V t U G F 0 a D 4 8 L 0 l 0 Z W 1 M b 2 N h d G l v b j 4 8 U 3 R h Y m x l R W 5 0 c m l l c y A v P j w v S X R l b T 4 8 S X R l b T 4 8 S X R l b U x v Y 2 F 0 a W 9 u P j x J d G V t V H l w Z T 5 G b 3 J t d W x h P C 9 J d G V t V H l w Z T 4 8 S X R l b V B h d G g + U 2 V j d G l v b j E v R E V Q T 1 R f U 0 F M R V M v Q 2 h h b m d l Z C U y M F R 5 c G U 8 L 0 l 0 Z W 1 Q Y X R o P j w v S X R l b U x v Y 2 F 0 a W 9 u P j x T d G F i b G V F b n R y a W V z I C 8 + P C 9 J d G V t P j x J d G V t P j x J d G V t T G 9 j Y X R p b 2 4 + P E l 0 Z W 1 U e X B l P k Z v c m 1 1 b G E 8 L 0 l 0 Z W 1 U e X B l P j x J d G V t U G F 0 a D 5 T Z W N 0 a W 9 u M S 9 E R V B P V F 9 T Q U x F U y 9 S Z W 5 h b W V k J T I w Q 2 9 s d W 1 u c z w v S X R l b V B h d G g + P C 9 J d G V t T G 9 j Y X R p b 2 4 + P F N 0 Y W J s Z U V u d H J p Z X M g L z 4 8 L 0 l 0 Z W 0 + P E l 0 Z W 0 + P E l 0 Z W 1 M b 2 N h d G l v b j 4 8 S X R l b V R 5 c G U + R m 9 y b X V s Y T w v S X R l b V R 5 c G U + P E l 0 Z W 1 Q Y X R o P l N l Y 3 R p b 2 4 x L 0 p P S U 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x v Y W R l Z F R v Q W 5 h b H l z a X N T Z X J 2 a W N l c y I g V m F s d W U 9 I m w w I i A v P j x F b n R y e S B U e X B l P S J G a W x s T G F z d F V w Z G F 0 Z W Q i I F Z h b H V l P S J k M j A y M S 0 w M y 0 w M V Q w M T o y O D o 1 M i 4 z M D A 0 N D I 5 W i I g L z 4 8 R W 5 0 c n k g V H l w Z T 0 i R m l s b E N v b H V t b l R 5 c G V z I i B W Y W x 1 Z T 0 i c 0 J n T U R C U V V G Q W d J S i I g L z 4 8 R W 5 0 c n k g V H l w Z T 0 i U X V l c n l H c m 9 1 c E l E I i B W Y W x 1 Z T 0 i c z h h M 2 I y N j Y z L W E 2 M j I t N G Y w Y y 0 4 M G U x L W N m O T U 2 Y 2 V k N z c w N 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Q 2 9 s d W 1 u T m F t Z X M i I F Z h b H V l P S J z W y Z x d W 9 0 O 2 N s Y X N z J n F 1 b 3 Q 7 L C Z x d W 9 0 O 0 Z Z J n F 1 b 3 Q 7 L C Z x d W 9 0 O 0 Z X J n F 1 b 3 Q 7 L C Z x d W 9 0 O 3 V u a X R z J n F 1 b 3 Q 7 L C Z x d W 9 0 O 2 9 o J n F 1 b 3 Q 7 L C Z x d W 9 0 O 3 N h b G V z J n F 1 b 3 Q 7 L C Z x d W 9 0 O 1 l F Q V J f Y W N 0 d W F s J n F 1 b 3 Q 7 L C Z x d W 9 0 O 1 d F R U t f Y W N 0 d W F s J n F 1 b 3 Q 7 L C Z x d W 9 0 O 0 R B V E V f d 2 V l a 2 9 m 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y w m c X V v d D t T Z W N 0 a W 9 u M S 9 U a W 1 l Q 2 9 u d m V y c 2 l v b i 9 T b 3 V y Y 2 U u e 1 l F Q V J f Y W N 0 d W F s L D J 9 J n F 1 b 3 Q 7 L C Z x d W 9 0 O 1 N l Y 3 R p b 2 4 x L 1 R p b W V D b 2 5 2 Z X J z a W 9 u L 1 N v d X J j Z S 5 7 V 0 V F S 1 9 h Y 3 R 1 Y W w s M 3 0 m c X V v d D s s J n F 1 b 3 Q 7 U 2 V j d G l v b j E v S k 9 J T i 9 D a G F u Z 2 V k I F R 5 c G U x L n t E Q V R F X 3 d l Z W t v Z i w 4 f S Z x d W 9 0 O 1 0 s J n F 1 b 3 Q 7 Q 2 9 s d W 1 u Q 2 9 1 b n Q m c X V v d D s 6 O S w m c X V v d D t L Z X l D b 2 x 1 b W 5 O Y W 1 l c y Z x d W 9 0 O z p b X S w m c X V v d D t D 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S k 9 J T i 9 T b 3 V y Y 2 U 8 L 0 l 0 Z W 1 Q Y X R o P j w v S X R l b U x v Y 2 F 0 a W 9 u P j x T d G F i b G V F b n R y a W V z I C 8 + P C 9 J d G V t P j x J d G V t P j x J d G V t T G 9 j Y X R p b 2 4 + P E l 0 Z W 1 U e X B l P k Z v c m 1 1 b G E 8 L 0 l 0 Z W 1 U e X B l P j x J d G V t U G F 0 a D 5 T Z W N 0 a W 9 u M S 9 K T 0 l O L 0 1 l c m d l Z C U y M F F 1 Z X J p Z X M 8 L 0 l 0 Z W 1 Q Y X R o P j w v S X R l b U x v Y 2 F 0 a W 9 u P j x T d G F i b G V F b n R y a W V z I C 8 + P C 9 J d G V t P j x J d G V t P j x J d G V t T G 9 j Y X R p b 2 4 + P E l 0 Z W 1 U e X B l P k Z v c m 1 1 b G E 8 L 0 l 0 Z W 1 U e X B l P j x J d G V t U G F 0 a D 5 T Z W N 0 a W 9 u M S 9 K T 0 l O L 0 V 4 c G F u Z G V k J T I w V G l t Z U N v b n Z l c n N p b 2 4 8 L 0 l 0 Z W 1 Q Y X R o P j w v S X R l b U x v Y 2 F 0 a W 9 u P j x T d G F i b G V F b n R y a W V z I C 8 + P C 9 J d G V t P j x J d G V t P j x J d G V t T G 9 j Y X R p b 2 4 + P E l 0 Z W 1 U e X B l P k Z v c m 1 1 b G E 8 L 0 l 0 Z W 1 U e X B l P j x J d G V t U G F 0 a D 5 T Z W N 0 a W 9 u M S 9 P V V R Q V V Q 8 L 0 l 0 Z W 1 Q Y X R o P j w v S X R l b U x v Y 2 F 0 a W 9 u P j x T d G F i b G V F b n R y a W V z P j x F b n R y e S B U e X B l P S J R d W V y e U d y b 3 V w S U Q i I F Z h b H V l P S J z O G E z Y j I 2 N j M t Y T Y y M i 0 0 Z j B j L T g w Z T E t Y 2 Y 5 N T Z j Z W Q 3 N z A 0 I i A v P j x F b n R y e S B U e X B l P S J G a W x s R W 5 h Y m x l Z C I g V m F s d W U 9 I m w w I i A v P j x F b n R y e S B U e X B l P S J G a W x s T 2 J q Z W N 0 V H l w Z S I g V m F s d W U 9 I n N Q a X Z v d E N o Y X J 0 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R d W V y e U l E I i B W Y W x 1 Z T 0 i c 2 Q y O D d i N j U w L W Y 4 M W Q t N D k 2 Y y 0 5 M j Z h L W E 2 Z T J l N j d k N D V k Y i I g L z 4 8 R W 5 0 c n k g V H l w Z T 0 i R m l s b E x h c 3 R V c G R h d G V k I i B W Y W x 1 Z T 0 i Z D I w M j E t M D M t M D F U M T c 6 N D I 6 N T I u M z U 4 N D A w M V o i I C 8 + P E V u d H J 5 I F R 5 c G U 9 I k Z p b G x D b 2 x 1 b W 5 U e X B l c y I g V m F s d W U 9 I n N C Z 0 1 E Q l F V R k N R S U N B Z 0 l H Q m c 9 P S I g L z 4 8 R W 5 0 c n k g V H l w Z T 0 i R m l s b E N v b H V t b k 5 h b W V z I i B W Y W x 1 Z T 0 i c 1 s m c X V v d D t j b G F z c y Z x d W 9 0 O y w m c X V v d D t G W V 9 o Z C Z x d W 9 0 O y w m c X V v d D t G V 1 9 o Z C Z x d W 9 0 O y w m c X V v d D t z Y W x l c y Z x d W 9 0 O y w m c X V v d D t 1 b m l 0 c y Z x d W 9 0 O y w m c X V v d D t v a C Z x d W 9 0 O y w m c X V v d D t G V 1 9 E Q V R F J n F 1 b 3 Q 7 L C Z x d W 9 0 O 0 N B T H Z 3 L k Z X J n F 1 b 3 Q 7 L C Z x d W 9 0 O 0 N B T H Z 3 L k Z N J n F 1 b 3 Q 7 L C Z x d W 9 0 O 0 N B T H Z 3 L k Z Z J n F 1 b 3 Q 7 L C Z x d W 9 0 O 0 N B T H Z 3 L l l U R F 9 G V y Z x d W 9 0 O y w m c X V v d D t D T E F T U 3 Z 3 L k N M Q V N T X 2 Z 1 b G w m c X V v d D s s J n F 1 b 3 Q 7 U 2 x p Y 2 V y X 2 N s Y X N z X 2 l k J n F 1 b 3 Q 7 X S I g L z 4 8 R W 5 0 c n k g V H l w Z T 0 i R m l s b F N 0 Y X R 1 c y I g V m F s d W U 9 I n N D b 2 1 w b G V 0 Z S I g L z 4 8 R W 5 0 c n k g V H l w Z T 0 i R m l s b E V y c m 9 y Q 2 9 1 b n Q i I F Z h b H V l P S J s M C I g L z 4 8 R W 5 0 c n k g V H l w Z T 0 i R m l s b E V y c m 9 y Q 2 9 k Z S I g V m F s d W U 9 I n N V b m t u b 3 d u I i A v P j x F b n R y e S B U e X B l P S J G a W x s Q 2 9 1 b n Q i I F Z h b H V l P S J s M z Y y O S I g L z 4 8 R W 5 0 c n k g V H l w Z T 0 i U m V j b 3 Z l c n l U Y X J n Z X R T a G V l d C I g V m F s d W U 9 I n N E Q V R B I i A v P j x F b n R y e S B U e X B l P S J S Z W N v d m V y e V R h c m d l d E N v b H V t b i I g V m F s d W U 9 I m w x I i A v P j x F b n R y e S B U e X B l P S J S Z W N v d m V y e V R h c m d l d F J v d y I g V m F s d W U 9 I m w x I i A v P j x F b n R y e S B U e X B l P S J Q a X Z v d E 9 i a m V j d E 5 h b W U i I F Z h b H V l P S J z S 2 V 5 I E N h d G V n b 3 J p Z X M h U G l 2 b 3 R U Y W J s Z T E i I C 8 + P E V u d H J 5 I F R 5 c G U 9 I l J l b G F 0 a W 9 u c 2 h p c E l u Z m 9 D b 2 5 0 Y W l u Z X I i I F Z h b H V l P S J z e y Z x d W 9 0 O 2 N v b H V t b k N v d W 5 0 J n F 1 b 3 Q 7 O j E z L C Z x d W 9 0 O 2 t l e U N v b H V t b k 5 h b W V z J n F 1 b 3 Q 7 O l t d L C Z x d W 9 0 O 3 F 1 Z X J 5 U m V s Y X R p b 2 5 z a G l w c y Z x d W 9 0 O z p b e y Z x d W 9 0 O 2 t l e U N v b H V t b k N v d W 5 0 J n F 1 b 3 Q 7 O j E s J n F 1 b 3 Q 7 a 2 V 5 Q 2 9 s d W 1 u J n F 1 b 3 Q 7 O j A s J n F 1 b 3 Q 7 b 3 R o Z X J L Z X l D b 2 x 1 b W 5 J Z G V u d G l 0 e S Z x d W 9 0 O z o m c X V v d D t T Z W N 0 a W 9 u M S 9 D T E F T U 3 Z 3 L 1 N v d X J j Z S 5 7 S U R f Q 0 x B U 1 M s N X 0 m c X V v d D s s J n F 1 b 3 Q 7 S 2 V 5 Q 2 9 s d W 1 u Q 2 9 1 b n Q m c X V v d D s 6 M X 0 s e y Z x d W 9 0 O 2 t l e U N v b H V t b k N v d W 5 0 J n F 1 b 3 Q 7 O j E s J n F 1 b 3 Q 7 a 2 V 5 Q 2 9 s d W 1 u J n F 1 b 3 Q 7 O j A s J n F 1 b 3 Q 7 b 3 R o Z X J L Z X l D b 2 x 1 b W 5 J Z G V u d G l 0 e S Z x d W 9 0 O z o m c X V v d D t T Z W N 0 a W 9 u M S 9 0 Y m x J b n B 1 d F 9 r Z X l f Y 2 F 0 Z W d v c m l l c 1 9 z b G l j Z X I v Q 2 h h b m d l Z C B U e X B l L n t r Z X l f Y 2 F 0 Z W d v c m l l c y w w f S Z x d W 9 0 O y w m c X V v d D t L Z X l D b 2 x 1 b W 5 D b 3 V u d C Z x d W 9 0 O z o x f V 0 s J n F 1 b 3 Q 7 Y 2 9 s d W 1 u S W R l b n R p d G l l c y Z x d W 9 0 O z p b J n F 1 b 3 Q 7 U 2 V j d G l v b j E v R E V Q T 1 R f U 0 F M R V M v T W V y Z 2 V k I E N v b H V t b n M u e 2 N s Y X N z L D B 9 J n F 1 b 3 Q 7 L C Z x d W 9 0 O 1 N l Y 3 R p b 2 4 x L 0 R F U E 9 U X 1 N B T E V T L 0 N o Y W 5 n Z W Q g V H l w Z S 5 7 c 2 h v c n R f d 2 V l a y 4 x L D F 9 J n F 1 b 3 Q 7 L C Z x d W 9 0 O 1 N l Y 3 R p b 2 4 x L 0 R F U E 9 U X 1 N B T E V T L 0 N o Y W 5 n Z W Q g V H l w Z S 5 7 c 2 h v c n R f d 2 V l a y 4 y L D J 9 J n F 1 b 3 Q 7 L C Z x d W 9 0 O 1 N l Y 3 R p b 2 4 x L 0 R F U E 9 U X 1 N B T E V T L 1 J l c G x h Y 2 V k I F Z h b H V l L n t z Y W x l c y w 0 f S Z x d W 9 0 O y w m c X V v d D t T Z W N 0 a W 9 u M S 9 E R V B P V F 9 T Q U x F U y 9 S Z X B s Y W N l Z C B W Y W x 1 Z S 5 7 d W 5 p d H M s M n 0 m c X V v d D s s J n F 1 b 3 Q 7 U 2 V j d G l v b j E v R E V Q T 1 R f U 0 F M R V M v U m V w b G F j Z W Q g V m F s d W U u e 2 9 o L D N 9 J n F 1 b 3 Q 7 L C Z x d W 9 0 O 1 N l Y 3 R p b 2 4 x L 0 N B T H Z 3 L 0 N o Y W 5 n Z W Q g V H l w Z S 5 7 R l d f R E F U R S w w f S Z x d W 9 0 O y w m c X V v d D t T Z W N 0 a W 9 u M S 9 D Q U x 2 d y 9 T b 3 V y Y 2 U u e 0 Z X L D J 9 J n F 1 b 3 Q 7 L C Z x d W 9 0 O 1 N l Y 3 R p b 2 4 x L 0 N B T H Z 3 L 1 N v d X J j Z S 5 7 R k 0 s M 3 0 m c X V v d D s s J n F 1 b 3 Q 7 U 2 V j d G l v b j E v Q 0 F M d n c v U 2 9 1 c m N l L n t G W S w 1 f S Z x d W 9 0 O y w m c X V v d D t T Z W N 0 a W 9 u M S 9 D Q U x 2 d y 9 T b 3 V y Y 2 U u e 1 l U R F 9 G V y w 5 f S Z x d W 9 0 O y w m c X V v d D t T Z W N 0 a W 9 u M S 9 D T E F T U 3 Z 3 L 1 N v d X J j Z S 5 7 Q 0 x B U 1 N f Z n V s b C w 0 f S Z x d W 9 0 O y w m c X V v d D t T Z W N 0 a W 9 u M S 9 K T 0 l O L 1 J l c G x h Y 2 V k I F Z h b H V l L n t T b G l j Z X J f Y 2 x h c 3 N f a W Q s M T N 9 J n F 1 b 3 Q 7 X S w m c X V v d D t D b 2 x 1 b W 5 D b 3 V u d C Z x d W 9 0 O z o x M y w m c X V v d D t L Z X l D b 2 x 1 b W 5 O Y W 1 l c y Z x d W 9 0 O z p b X S w m c X V v d D t D b 2 x 1 b W 5 J Z G V u d G l 0 a W V z J n F 1 b 3 Q 7 O l s m c X V v d D t T Z W N 0 a W 9 u M S 9 E R V B P V F 9 T Q U x F U y 9 N Z X J n Z W Q g Q 2 9 s d W 1 u c y 5 7 Y 2 x h c 3 M s M H 0 m c X V v d D s s J n F 1 b 3 Q 7 U 2 V j d G l v b j E v R E V Q T 1 R f U 0 F M R V M v Q 2 h h b m d l Z C B U e X B l L n t z a G 9 y d F 9 3 Z W V r L j E s M X 0 m c X V v d D s s J n F 1 b 3 Q 7 U 2 V j d G l v b j E v R E V Q T 1 R f U 0 F M R V M v Q 2 h h b m d l Z C B U e X B l L n t z a G 9 y d F 9 3 Z W V r L j I s M n 0 m c X V v d D s s J n F 1 b 3 Q 7 U 2 V j d G l v b j E v R E V Q T 1 R f U 0 F M R V M v U m V w b G F j Z W Q g V m F s d W U u e 3 N h b G V z L D R 9 J n F 1 b 3 Q 7 L C Z x d W 9 0 O 1 N l Y 3 R p b 2 4 x L 0 R F U E 9 U X 1 N B T E V T L 1 J l c G x h Y 2 V k I F Z h b H V l L n t 1 b m l 0 c y w y f S Z x d W 9 0 O y w m c X V v d D t T Z W N 0 a W 9 u M S 9 E R V B P V F 9 T Q U x F U y 9 S Z X B s Y W N l Z C B W Y W x 1 Z S 5 7 b 2 g s M 3 0 m c X V v d D s s J n F 1 b 3 Q 7 U 2 V j d G l v b j E v Q 0 F M d n c v Q 2 h h b m d l Z C B U e X B l L n t G V 1 9 E Q V R F L D B 9 J n F 1 b 3 Q 7 L C Z x d W 9 0 O 1 N l Y 3 R p b 2 4 x L 0 N B T H Z 3 L 1 N v d X J j Z S 5 7 R l c s M n 0 m c X V v d D s s J n F 1 b 3 Q 7 U 2 V j d G l v b j E v Q 0 F M d n c v U 2 9 1 c m N l L n t G T S w z f S Z x d W 9 0 O y w m c X V v d D t T Z W N 0 a W 9 u M S 9 D Q U x 2 d y 9 T b 3 V y Y 2 U u e 0 Z Z L D V 9 J n F 1 b 3 Q 7 L C Z x d W 9 0 O 1 N l Y 3 R p b 2 4 x L 0 N B T H Z 3 L 1 N v d X J j Z S 5 7 W V R E X 0 Z X L D l 9 J n F 1 b 3 Q 7 L C Z x d W 9 0 O 1 N l Y 3 R p b 2 4 x L 0 N M Q V N T d n c v U 2 9 1 c m N l L n t D T E F T U 1 9 m d W x s L D R 9 J n F 1 b 3 Q 7 L C Z x d W 9 0 O 1 N l Y 3 R p b 2 4 x L 0 p P S U 4 v U m V w b G F j Z W Q g V m F s d W U u e 1 N s a W N l c l 9 j b G F z c 1 9 p Z C w x M 3 0 m c X V v d D t d L C Z x d W 9 0 O 1 J l b G F 0 a W 9 u c 2 h p c E l u Z m 8 m c X V v d D s 6 W 3 s m c X V v d D t r Z X l D b 2 x 1 b W 5 D b 3 V u d C Z x d W 9 0 O z o x L C Z x d W 9 0 O 2 t l e U N v b H V t b i Z x d W 9 0 O z o w L C Z x d W 9 0 O 2 9 0 a G V y S 2 V 5 Q 2 9 s d W 1 u S W R l b n R p d H k m c X V v d D s 6 J n F 1 b 3 Q 7 U 2 V j d G l v b j E v Q 0 x B U 1 N 2 d y 9 T b 3 V y Y 2 U u e 0 l E X 0 N M Q V N T L D V 9 J n F 1 b 3 Q 7 L C Z x d W 9 0 O 0 t l e U N v b H V t b k N v d W 5 0 J n F 1 b 3 Q 7 O j F 9 L H s m c X V v d D t r Z X l D b 2 x 1 b W 5 D b 3 V u d C Z x d W 9 0 O z o x L C Z x d W 9 0 O 2 t l e U N v b H V t b i Z x d W 9 0 O z o w L C Z x d W 9 0 O 2 9 0 a G V y S 2 V 5 Q 2 9 s d W 1 u S W R l b n R p d H k m c X V v d D s 6 J n F 1 b 3 Q 7 U 2 V j d G l v b j E v d G J s S W 5 w d X R f a 2 V 5 X 2 N h d G V n b 3 J p Z X N f c 2 x p Y 2 V y L 0 N o Y W 5 n Z W Q g V H l w Z S 5 7 a 2 V 5 X 2 N h d G V n b 3 J p Z X M s M H 0 m c X V v d D s s J n F 1 b 3 Q 7 S 2 V 5 Q 2 9 s d W 1 u Q 2 9 1 b n Q m c X V v d D s 6 M X 1 d f S I g L z 4 8 R W 5 0 c n k g V H l w Z T 0 i Q W R k Z W R U b 0 R h d G F N b 2 R l b C I g V m F s d W U 9 I m w w I i A v P j w v U 3 R h Y m x l R W 5 0 c m l l c z 4 8 L 0 l 0 Z W 0 + P E l 0 Z W 0 + P E l 0 Z W 1 M b 2 N h d G l v b j 4 8 S X R l b V R 5 c G U + R m 9 y b X V s Y T w v S X R l b V R 5 c G U + P E l 0 Z W 1 Q Y X R o P l N l Y 3 R p b 2 4 x L 0 9 V V F B V V C 9 T b 3 V y Y 2 U 8 L 0 l 0 Z W 1 Q Y X R o P j w v S X R l b U x v Y 2 F 0 a W 9 u P j x T d G F i b G V F b n R y a W V z I C 8 + P C 9 J d G V t P j x J d G V t P j x J d G V t T G 9 j Y X R p b 2 4 + P E l 0 Z W 1 U e X B l P k Z v c m 1 1 b G E 8 L 0 l 0 Z W 1 U e X B l P j x J d G V t U G F 0 a D 5 T Z W N 0 a W 9 u M S 9 D T E F T U 3 Z 3 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R d W V y e U d y b 3 V w S U Q i I F Z h b H V l P S J z N D Y 0 M D B l M z Y t Y T A 4 O S 0 0 O T h h L W J k Z D k t M j Y 0 Y z k y Z W Q z Y m J k I i A v P j x F b n R y e S B U e X B l P S J M b 2 F k Z W R U b 0 F u Y W x 5 c 2 l z U 2 V y d m l j Z X M i I F Z h b H V l P S J s M C I g L z 4 8 R W 5 0 c n k g V H l w Z T 0 i R m l s b F N 0 Y X R 1 c y I g V m F s d W U 9 I n N D b 2 1 w b G V 0 Z S I g L z 4 8 R W 5 0 c n k g V H l w Z T 0 i R m l s b E N v b H V t b k 5 h b W V z I i B W Y W x 1 Z T 0 i c 1 s m c X V v d D t D T E F T U y Z x d W 9 0 O y w m c X V v d D t E R V B U J n F 1 b 3 Q 7 L C Z x d W 9 0 O 0 N M Q V N T X 0 R F U 0 M m c X V v d D s s J n F 1 b 3 Q 7 T U V S Q 0 h B T l Q m c X V v d D s s J n F 1 b 3 Q 7 Q 0 x B U 1 N f Z n V s b C Z x d W 9 0 O y w m c X V v d D t J R F 9 D T E F T U y Z x d W 9 0 O 1 0 i I C 8 + P E V u d H J 5 I F R 5 c G U 9 I k Z p b G x D b 2 x 1 b W 5 U e X B l c y I g V m F s d W U 9 I n N C Z 1 l H Q m d Z R y I g L z 4 8 R W 5 0 c n k g V H l w Z T 0 i R m l s b E x h c 3 R V c G R h d G V k I i B W Y W x 1 Z T 0 i Z D I w M j A t M T E t M D l U M T Y 6 N T g 6 M z A u O T c w O T Q w O V o i I C 8 + P E V u d H J 5 I F R 5 c G U 9 I k Z p b G x F c n J v c k N v d W 5 0 I i B W Y W x 1 Z T 0 i b D A i I C 8 + P E V u d H J 5 I F R 5 c G U 9 I k Z p b G x F c n J v c k N v Z G U i I F Z h b H V l P S J z V W 5 r b m 9 3 b i I g L z 4 8 R W 5 0 c n k g V H l w Z T 0 i R m l s b E N v d W 5 0 I i B W Y W x 1 Z T 0 i b D M x I i A v P j x F b n R y e S B U e X B l P S J B Z G R l Z F R v R G F 0 Y U 1 v Z G V 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Q 0 x B U 1 N 2 d y 9 T b 3 V y Y 2 U u e 0 N M Q V N T L D B 9 J n F 1 b 3 Q 7 L C Z x d W 9 0 O 1 N l Y 3 R p b 2 4 x L 0 N M Q V N T d n c v U 2 9 1 c m N l L n t E R V B U L D F 9 J n F 1 b 3 Q 7 L C Z x d W 9 0 O 1 N l Y 3 R p b 2 4 x L 0 N M Q V N T d n c v U 2 9 1 c m N l L n t D T E F T U 1 9 E R V N D L D J 9 J n F 1 b 3 Q 7 L C Z x d W 9 0 O 1 N l Y 3 R p b 2 4 x L 0 N M Q V N T d n c v U 2 9 1 c m N l L n t N R V J D S E F O V C w z f S Z x d W 9 0 O y w m c X V v d D t T Z W N 0 a W 9 u M S 9 D T E F T U 3 Z 3 L 1 N v d X J j Z S 5 7 Q 0 x B U 1 N f Z n V s b C w 0 f S Z x d W 9 0 O y w m c X V v d D t T Z W N 0 a W 9 u M S 9 D T E F T U 3 Z 3 L 1 N v d X J j Z S 5 7 S U R f Q 0 x B U 1 M s N X 0 m c X V v d D t d L C Z x d W 9 0 O 0 N v b H V t b k N v d W 5 0 J n F 1 b 3 Q 7 O j Y s J n F 1 b 3 Q 7 S 2 V 5 Q 2 9 s d W 1 u T m F t Z X M m c X V v d D s 6 W 1 0 s J n F 1 b 3 Q 7 Q 2 9 s d W 1 u S W R l b n R p d G l l c y Z x d W 9 0 O z p b J n F 1 b 3 Q 7 U 2 V j d G l v b j E v Q 0 x B U 1 N 2 d y 9 T b 3 V y Y 2 U u e 0 N M Q V N T L D B 9 J n F 1 b 3 Q 7 L C Z x d W 9 0 O 1 N l Y 3 R p b 2 4 x L 0 N M Q V N T d n c v U 2 9 1 c m N l L n t E R V B U L D F 9 J n F 1 b 3 Q 7 L C Z x d W 9 0 O 1 N l Y 3 R p b 2 4 x L 0 N M Q V N T d n c v U 2 9 1 c m N l L n t D T E F T U 1 9 E R V N D L D J 9 J n F 1 b 3 Q 7 L C Z x d W 9 0 O 1 N l Y 3 R p b 2 4 x L 0 N M Q V N T d n c v U 2 9 1 c m N l L n t N R V J D S E F O V C w z f S Z x d W 9 0 O y w m c X V v d D t T Z W N 0 a W 9 u M S 9 D T E F T U 3 Z 3 L 1 N v d X J j Z S 5 7 Q 0 x B U 1 N f Z n V s b C w 0 f S Z x d W 9 0 O y w m c X V v d D t T Z W N 0 a W 9 u M S 9 D T E F T U 3 Z 3 L 1 N v d X J j Z S 5 7 S U R f Q 0 x B U 1 M s N X 0 m c X V v d D t d L C Z x d W 9 0 O 1 J l b G F 0 a W 9 u c 2 h p c E l u Z m 8 m c X V v d D s 6 W 1 1 9 I i A v P j w v U 3 R h Y m x l R W 5 0 c m l l c z 4 8 L 0 l 0 Z W 0 + P E l 0 Z W 0 + P E l 0 Z W 1 M b 2 N h d G l v b j 4 8 S X R l b V R 5 c G U + R m 9 y b X V s Y T w v S X R l b V R 5 c G U + P E l 0 Z W 1 Q Y X R o P l N l Y 3 R p b 2 4 x L 0 N M Q V N T d n c v U 2 9 1 c m N l P C 9 J d G V t U G F 0 a D 4 8 L 0 l 0 Z W 1 M b 2 N h d G l v b j 4 8 U 3 R h Y m x l R W 5 0 c m l l c y A v P j w v S X R l b T 4 8 S X R l b T 4 8 S X R l b U x v Y 2 F 0 a W 9 u P j x J d G V t V H l w Z T 5 G b 3 J t d W x h P C 9 J d G V t V H l w Z T 4 8 S X R l b V B h d G g + U 2 V j d G l v b j E v Q 0 F M d n c 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l F 1 Z X J 5 R 3 J v d X B J R C I g V m F s d W U 9 I n M 0 N j Q w M G U z N i 1 h M D g 5 L T Q 5 O G E t Y m R k O S 0 y N j R j O T J l Z D N i Y m 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V G l t Z U N v b n Z l c n N p b 2 4 v U 2 9 1 c m N l L n t I R F 9 G V y w w f S Z x d W 9 0 O y w m c X V v d D t T Z W N 0 a W 9 u M S 9 U a W 1 l Q 2 9 u d m V y c 2 l v b i 9 T b 3 V y Y 2 U u e 0 h E X 0 Z Z L D F 9 J n F 1 b 3 Q 7 L C Z x d W 9 0 O 1 N l Y 3 R p b 2 4 x L 1 R p b W V D b 2 5 2 Z X J z a W 9 u L 1 N v d X J j Z S 5 7 W U V B U l 9 h Y 3 R 1 Y W w s M n 0 m c X V v d D s s J n F 1 b 3 Q 7 U 2 V j d G l v b j E v V G l t Z U N v b n Z l c n N p b 2 4 v U 2 9 1 c m N l L n t X R U V L X 2 F j d H V h b C w z f S Z x d W 9 0 O y w m c X V v d D t T Z W N 0 a W 9 u M S 9 U a W 1 l Q 2 9 u d m V y c 2 l v b i 9 T b 3 V y Y 2 U u e 0 R B V E V f d 2 V l a 2 9 m L D R 9 J n F 1 b 3 Q 7 X S w m c X V v d D t D b 2 x 1 b W 5 D b 3 V u d C Z x d W 9 0 O z o 1 L C Z x d W 9 0 O 0 t l e U N v b H V t b k 5 h b W V z J n F 1 b 3 Q 7 O l t d L C Z x d W 9 0 O 0 N v b H V t b k l k Z W 5 0 a X R p Z X M m c X V v d D s 6 W y Z x d W 9 0 O 1 N l Y 3 R p b 2 4 x L 1 R p b W V D b 2 5 2 Z X J z a W 9 u L 1 N v d X J j Z S 5 7 S E R f R l c s M H 0 m c X V v d D s s J n F 1 b 3 Q 7 U 2 V j d G l v b j E v V G l t Z U N v b n Z l c n N p b 2 4 v U 2 9 1 c m N l L n t I R F 9 G W S w x f S Z x d W 9 0 O y w m c X V v d D t T Z W N 0 a W 9 u M S 9 U a W 1 l Q 2 9 u d m V y c 2 l v b i 9 T b 3 V y Y 2 U u e 1 l F Q V J f Y W N 0 d W F s L D J 9 J n F 1 b 3 Q 7 L C Z x d W 9 0 O 1 N l Y 3 R p b 2 4 x L 1 R p b W V D b 2 5 2 Z X J z a W 9 u L 1 N v d X J j Z S 5 7 V 0 V F S 1 9 h Y 3 R 1 Y W w s M 3 0 m c X V v d D s s J n F 1 b 3 Q 7 U 2 V j d G l v b j E v V G l t Z U N v b n Z l c n N p b 2 4 v U 2 9 1 c m N l L n t E Q V R F X 3 d l Z W t v Z i w 0 f S Z x d W 9 0 O 1 0 s J n F 1 b 3 Q 7 U m V s Y X R p b 2 5 z a G l w S W 5 m b y Z x d W 9 0 O z p b X X 0 i I C 8 + P E V u d H J 5 I F R 5 c G U 9 I k Z p b G x T d G F 0 d X M i I F Z h b H V l P S J z Q 2 9 t c G x l d G U i I C 8 + P E V u d H J 5 I F R 5 c G U 9 I k Z p b G x M Y X N 0 V X B k Y X R l Z C I g V m F s d W U 9 I m Q y M D I w L T E x L T A 5 V D E 3 O j E 5 O j A 0 L j Q 2 O D Q w M T N a 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Q 0 F M d n c v U 2 9 1 c m N l P C 9 J d G V t U G F 0 a D 4 8 L 0 l 0 Z W 1 M b 2 N h d G l v b j 4 8 U 3 R h Y m x l R W 5 0 c m l l c y A v P j w v S X R l b T 4 8 S X R l b T 4 8 S X R l b U x v Y 2 F 0 a W 9 u P j x J d G V t V H l w Z T 5 G b 3 J t d W x h P C 9 J d G V t V H l w Z T 4 8 S X R l b V B h d G g + U 2 V j d G l v b j E v Q 0 F M d n c v Q 2 h h b m d l Z C U y M F R 5 c G U 8 L 0 l 0 Z W 1 Q Y X R o P j w v S X R l b U x v Y 2 F 0 a W 9 u P j x T d G F i b G V F b n R y a W V z I C 8 + P C 9 J d G V t P j x J d G V t P j x J d G V t T G 9 j Y X R p b 2 4 + P E l 0 Z W 1 U e X B l P k Z v c m 1 1 b G E 8 L 0 l 0 Z W 1 U e X B l P j x J d G V t U G F 0 a D 5 T Z W N 0 a W 9 u M S 9 U a W 1 l Q 2 9 u d m V y c 2 l v b i 9 D a G F u Z 2 V k J T I w V H l w Z T w v S X R l b V B h d G g + P C 9 J d G V t T G 9 j Y X R p b 2 4 + P F N 0 Y W J s Z U V u d H J p Z X M g L z 4 8 L 0 l 0 Z W 0 + P E l 0 Z W 0 + P E l 0 Z W 1 M b 2 N h d G l v b j 4 8 S X R l b V R 5 c G U + R m 9 y b X V s Y T w v S X R l b V R 5 c G U + P E l 0 Z W 1 Q Y X R o P l N l Y 3 R p b 2 4 x L 1 R p b W V D b 2 5 2 Z X J z a W 9 u L 0 1 l c m d l Z C U y M F F 1 Z X J p Z X M 8 L 0 l 0 Z W 1 Q Y X R o P j w v S X R l b U x v Y 2 F 0 a W 9 u P j x T d G F i b G V F b n R y a W V z I C 8 + P C 9 J d G V t P j x J d G V t P j x J d G V t T G 9 j Y X R p b 2 4 + P E l 0 Z W 1 U e X B l P k Z v c m 1 1 b G E 8 L 0 l 0 Z W 1 U e X B l P j x J d G V t U G F 0 a D 5 T Z W N 0 a W 9 u M S 9 U a W 1 l Q 2 9 u d m V y c 2 l v b i 9 F e H B h b m R l Z C U y M E N B T H Z 3 P C 9 J d G V t U G F 0 a D 4 8 L 0 l 0 Z W 1 M b 2 N h d G l v b j 4 8 U 3 R h Y m x l R W 5 0 c m l l c y A v P j w v S X R l b T 4 8 S X R l b T 4 8 S X R l b U x v Y 2 F 0 a W 9 u P j x J d G V t V H l w Z T 5 G b 3 J t d W x h P C 9 J d G V t V H l w Z T 4 8 S X R l b V B h d G g + U 2 V j d G l v b j E v S k 9 J T i 9 S Z W 5 h b W V k J T I w Q 2 9 s d W 1 u c z w v S X R l b V B h d G g + P C 9 J d G V t T G 9 j Y X R p b 2 4 + P F N 0 Y W J s Z U V u d H J p Z X M g L z 4 8 L 0 l 0 Z W 0 + P E l 0 Z W 0 + P E l 0 Z W 1 M b 2 N h d G l v b j 4 8 S X R l b V R 5 c G U + R m 9 y b X V s Y T w v S X R l b V R 5 c G U + P E l 0 Z W 1 Q Y X R o P l N l Y 3 R p b 2 4 x L 0 R F U E 9 U X 1 N B T E V T L 1 N w b G l 0 J T I w Q 2 9 s d W 1 u J T I w Y n k l M j B E Z W x p b W l 0 Z X I 8 L 0 l 0 Z W 1 Q Y X R o P j w v S X R l b U x v Y 2 F 0 a W 9 u P j x T d G F i b G V F b n R y a W V z I C 8 + P C 9 J d G V t P j x J d G V t P j x J d G V t T G 9 j Y X R p b 2 4 + P E l 0 Z W 1 U e X B l P k Z v c m 1 1 b G E 8 L 0 l 0 Z W 1 U e X B l P j x J d G V t U G F 0 a D 5 T Z W N 0 a W 9 u M S 9 E R V B P V F 9 T Q U x F U y 9 D a G F u Z 2 V k J T I w V H l w Z T E 8 L 0 l 0 Z W 1 Q Y X R o P j w v S X R l b U x v Y 2 F 0 a W 9 u P j x T d G F i b G V F b n R y a W V z I C 8 + P C 9 J d G V t P j x J d G V t P j x J d G V t T G 9 j Y X R p b 2 4 + P E l 0 Z W 1 U e X B l P k Z v c m 1 1 b G E 8 L 0 l 0 Z W 1 U e X B l P j x J d G V t U G F 0 a D 5 T Z W N 0 a W 9 u M S 9 E R V B P V F 9 T Q U x F U y 9 N Z X J n Z W Q l M j B D b 2 x 1 b W 5 z P C 9 J d G V t U G F 0 a D 4 8 L 0 l 0 Z W 1 M b 2 N h d G l v b j 4 8 U 3 R h Y m x l R W 5 0 c m l l c y A v P j w v S X R l b T 4 8 S X R l b T 4 8 S X R l b U x v Y 2 F 0 a W 9 u P j x J d G V t V H l w Z T 5 G b 3 J t d W x h P C 9 J d G V t V H l w Z T 4 8 S X R l b V B h d G g + U 2 V j d G l v b j E v R E V Q T 1 R f U 0 F M R V M v U H J v b W 9 0 Z W Q l M j B I Z W F k Z X J z P C 9 J d G V t U G F 0 a D 4 8 L 0 l 0 Z W 1 M b 2 N h d G l v b j 4 8 U 3 R h Y m x l R W 5 0 c m l l c y A v P j w v S X R l b T 4 8 S X R l b T 4 8 S X R l b U x v Y 2 F 0 a W 9 u P j x J d G V t V H l w Z T 5 G b 3 J t d W x h P C 9 J d G V t V H l w Z T 4 8 S X R l b V B h d G g + U 2 V j d G l v b j E v R E V Q T 1 R f U 0 F M R V M v U m V u Y W 1 l Z C U y M E N v b H V t b n M x P C 9 J d G V t U G F 0 a D 4 8 L 0 l 0 Z W 1 M b 2 N h d G l v b j 4 8 U 3 R h Y m x l R W 5 0 c m l l c y A v P j w v S X R l b T 4 8 S X R l b T 4 8 S X R l b U x v Y 2 F 0 a W 9 u P j x J d G V t V H l w Z T 5 G b 3 J t d W x h P C 9 J d G V t V H l w Z T 4 8 S X R l b V B h d G g + U 2 V j d G l v b j E v R E V Q T 1 R f U 0 F M R V M v U m V w b G F j Z W Q l M j B W Y W x 1 Z T w v S X R l b V B h d G g + P C 9 J d G V t T G 9 j Y X R p b 2 4 + P F N 0 Y W J s Z U V u d H J p Z X M g L z 4 8 L 0 l 0 Z W 0 + P E l 0 Z W 0 + P E l 0 Z W 1 M b 2 N h d G l v b j 4 8 S X R l b V R 5 c G U + R m 9 y b X V s Y T w v S X R l b V R 5 c G U + P E l 0 Z W 1 Q Y X R o P l N l Y 3 R p b 2 4 x L 0 R F U E 9 U X 1 N B T E V T L 0 N o Y W 5 n Z W Q l M j B U e X B l M j w v S X R l b V B h d G g + P C 9 J d G V t T G 9 j Y X R p b 2 4 + P F N 0 Y W J s Z U V u d H J p Z X M g L z 4 8 L 0 l 0 Z W 0 + P E l 0 Z W 0 + P E l 0 Z W 1 M b 2 N h d G l v b j 4 8 S X R l b V R 5 c G U + R m 9 y b X V s Y T w v S X R l b V R 5 c G U + P E l 0 Z W 1 Q Y X R o P l N l Y 3 R p b 2 4 x L 3 J w d F 9 M Y X R l c 3 R G V 1 9 P d X R w d X Q 8 L 0 l 0 Z W 1 Q Y X R o P j w v S X R l b U x v Y 2 F 0 a W 9 u P j x T d G F i b G V F b n R y a W V z P j x F b n R y e S B U e X B l P S J R d W V y e U d y b 3 V w S U Q i I F Z h b H V l P S J z O G E z Y j I 2 N j M t Y T Y y M i 0 0 Z j B j L T g w Z T E t Y 2 Y 5 N T Z j Z W Q 3 N z A 0 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n B 0 X 0 x h d G V z d E Z X X 0 9 1 d H B 1 d C I g L z 4 8 R W 5 0 c n k g V H l w Z T 0 i R m l s b G V k Q 2 9 t c G x l d G V S Z X N 1 b H R U b 1 d v c m t z a G V l d C I g V m F s d W U 9 I m w x I i A v P j x F b n R y e S B U e X B l P S J G a W x s T G F z d F V w Z G F 0 Z W Q i I F Z h b H V l P S J k M j A y M S 0 w M y 0 w M V Q x N z o 0 M j o 1 M i 4 z O T I 2 O T A 3 W i I g L z 4 8 R W 5 0 c n k g V H l w Z T 0 i U X V l c n l J R C I g V m F s d W U 9 I n M 2 N j A y N T B l M C 0 w N W E y L T Q z Y z g t Y j M 2 Z i 1 i O G Q x M G U 1 M D d m N T Y i I C 8 + P E V u d H J 5 I F R 5 c G U 9 I k Z p b G x D b 2 x 1 b W 5 U e X B l c y I g V m F s d W U 9 I n N C Z 0 E 9 I i A v P j x F b n R y e S B U e X B l P S J G a W x s Q 2 9 s d W 1 u T m F t Z X M i I F Z h b H V l P S J z W y Z x d W 9 0 O 1 R p b W U m c X V v d D s s J n F 1 b 3 Q 7 V m F s d W U m c X V v d D t d I i A v P j x F b n R y e S B U e X B l P S J G a W x s U 3 R h d H V z I i B W Y W x 1 Z T 0 i c 0 N v b X B s Z X R l I i A v P j x F b n R y e S B U e X B l P S J G a W x s R X J y b 3 J D b 3 V u d C I g V m F s d W U 9 I m w w 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y Z x d W 9 0 O 1 N l Y 3 R p b 2 4 x L 3 J w d F 9 M Y X R l c 3 R G V 1 9 P d X R w d X Q v V W 5 w a X Z v d G V k I E N v b H V t b n M u e 0 F 0 d H J p Y n V 0 Z S w w f S Z x d W 9 0 O y w m c X V v d D t T Z W N 0 a W 9 u M S 9 y c H R f T G F 0 Z X N 0 R l d f T 3 V 0 c H V 0 L 1 V u c G l 2 b 3 R l Z C B D b 2 x 1 b W 5 z L n t W Y W x 1 Z S w x f S Z x d W 9 0 O 1 0 s J n F 1 b 3 Q 7 Q 2 9 s d W 1 u Q 2 9 1 b n Q m c X V v d D s 6 M i w m c X V v d D t L Z X l D b 2 x 1 b W 5 O Y W 1 l c y Z x d W 9 0 O z p b X S w m c X V v d D t D b 2 x 1 b W 5 J Z G V u d G l 0 a W V z J n F 1 b 3 Q 7 O l s m c X V v d D t T Z W N 0 a W 9 u M S 9 y c H R f T G F 0 Z X N 0 R l d f T 3 V 0 c H V 0 L 1 V u c G l 2 b 3 R l Z C B D b 2 x 1 b W 5 z L n t B d H R y a W J 1 d G U s M H 0 m c X V v d D s s J n F 1 b 3 Q 7 U 2 V j d G l v b j E v c n B 0 X 0 x h d G V z d E Z X X 0 9 1 d H B 1 d C 9 V b n B p d m 9 0 Z W Q g Q 2 9 s d W 1 u c y 5 7 V m F s d W U s M X 0 m c X V v d D t d L C Z x d W 9 0 O 1 J l b G F 0 a W 9 u c 2 h p c E l u Z m 8 m c X V v d D s 6 W 1 1 9 I i A v P j x F b n R y e S B U e X B l P S J G a W x s Q 2 9 1 b n Q i I F Z h b H V l P S J s N S I g L z 4 8 R W 5 0 c n k g V H l w Z T 0 i Q W R k Z W R U b 0 R h d G F N b 2 R l b C I g V m F s d W U 9 I m w w I i A v P j w v U 3 R h Y m x l R W 5 0 c m l l c z 4 8 L 0 l 0 Z W 0 + P E l 0 Z W 0 + P E l 0 Z W 1 M b 2 N h d G l v b j 4 8 S X R l b V R 5 c G U + R m 9 y b X V s Y T w v S X R l b V R 5 c G U + P E l 0 Z W 1 Q Y X R o P l N l Y 3 R p b 2 4 x L 3 J w d F 9 M Y X R l c 3 R G V 1 9 P d X R w d X Q v U 2 9 1 c m N l P C 9 J d G V t U G F 0 a D 4 8 L 0 l 0 Z W 1 M b 2 N h d G l v b j 4 8 U 3 R h Y m x l R W 5 0 c m l l c y A v P j w v S X R l b T 4 8 S X R l b T 4 8 S X R l b U x v Y 2 F 0 a W 9 u P j x J d G V t V H l w Z T 5 G b 3 J t d W x h P C 9 J d G V t V H l w Z T 4 8 S X R l b V B h d G g + U 2 V j d G l v b j E v c n B 0 X 0 x h d G V z d E Z X X 0 9 1 d H B 1 d C 9 H c m 9 1 c G V k J T I w U m 9 3 c z w v S X R l b V B h d G g + P C 9 J d G V t T G 9 j Y X R p b 2 4 + P F N 0 Y W J s Z U V u d H J p Z X M g L z 4 8 L 0 l 0 Z W 0 + P E l 0 Z W 0 + P E l 0 Z W 1 M b 2 N h d G l v b j 4 8 S X R l b V R 5 c G U + R m 9 y b X V s Y T w v S X R l b V R 5 c G U + P E l 0 Z W 1 Q Y X R o P l N l Y 3 R p b 2 4 x L 3 J w d F 9 M Y X R l c 3 R G V 1 9 P d X R w d X Q v U 2 9 y d G V k J T I w U m 9 3 c z w v S X R l b V B h d G g + P C 9 J d G V t T G 9 j Y X R p b 2 4 + P F N 0 Y W J s Z U V u d H J p Z X M g L z 4 8 L 0 l 0 Z W 0 + P E l 0 Z W 0 + P E l 0 Z W 1 M b 2 N h d G l v b j 4 8 S X R l b V R 5 c G U + R m 9 y b X V s Y T w v S X R l b V R 5 c G U + P E l 0 Z W 1 Q Y X R o P l N l Y 3 R p b 2 4 x L 3 J w d F 9 M Y X R l c 3 R G V 1 9 P d X R w d X Q v S 2 V w d C U y M E Z p c n N 0 J T I w U m 9 3 c z w v S X R l b V B h d G g + P C 9 J d G V t T G 9 j Y X R p b 2 4 + P F N 0 Y W J s Z U V u d H J p Z X M g L z 4 8 L 0 l 0 Z W 0 + P E l 0 Z W 0 + P E l 0 Z W 1 M b 2 N h d G l v b j 4 8 S X R l b V R 5 c G U + R m 9 y b X V s Y T w v S X R l b V R 5 c G U + P E l 0 Z W 1 Q Y X R o P l N l Y 3 R p b 2 4 x L 3 J w d F 9 M Y X R l c 3 R G V 1 9 P d X R w d X Q v U m V u Y W 1 l Z C U y M E N v b H V t b n M x P C 9 J d G V t U G F 0 a D 4 8 L 0 l 0 Z W 1 M b 2 N h d G l v b j 4 8 U 3 R h Y m x l R W 5 0 c m l l c y A v P j w v S X R l b T 4 8 S X R l b T 4 8 S X R l b U x v Y 2 F 0 a W 9 u P j x J d G V t V H l w Z T 5 G b 3 J t d W x h P C 9 J d G V t V H l w Z T 4 8 S X R l b V B h d G g + U 2 V j d G l v b j E v c n B 0 X 0 x h d G V z d E Z X X 0 9 1 d H B 1 d C 9 S Z W 1 v d m V k J T I w Q 2 9 s d W 1 u c z w v S X R l b V B h d G g + P C 9 J d G V t T G 9 j Y X R p b 2 4 + P F N 0 Y W J s Z U V u d H J p Z X M g L z 4 8 L 0 l 0 Z W 0 + P E l 0 Z W 0 + P E l 0 Z W 1 M b 2 N h d G l v b j 4 8 S X R l b V R 5 c G U + R m 9 y b X V s Y T w v S X R l b V R 5 c G U + P E l 0 Z W 1 Q Y X R o P l N l Y 3 R p b 2 4 x L 3 J w d F 9 M Y X R l c 3 R G V 1 9 P d X R w d X Q v U m V v c m R l c m V k J T I w Q 2 9 s d W 1 u c z w v S X R l b V B h d G g + P C 9 J d G V t T G 9 j Y X R p b 2 4 + P F N 0 Y W J s Z U V u d H J p Z X M g L z 4 8 L 0 l 0 Z W 0 + P E l 0 Z W 0 + P E l 0 Z W 1 M b 2 N h d G l v b j 4 8 S X R l b V R 5 c G U + R m 9 y b X V s Y T w v S X R l b V R 5 c G U + P E l 0 Z W 1 Q Y X R o P l N l Y 3 R p b 2 4 x L 3 J w d F 9 M Y X R l c 3 R G V 1 9 P d X R w d X Q v U m V u Y W 1 l Z C U y M E N v b H V t b n M 8 L 0 l 0 Z W 1 Q Y X R o P j w v S X R l b U x v Y 2 F 0 a W 9 u P j x T d G F i b G V F b n R y a W V z I C 8 + P C 9 J d G V t P j x J d G V t P j x J d G V t T G 9 j Y X R p b 2 4 + P E l 0 Z W 1 U e X B l P k Z v c m 1 1 b G E 8 L 0 l 0 Z W 1 U e X B l P j x J d G V t U G F 0 a D 5 T Z W N 0 a W 9 u M S 9 y c H R f T G F 0 Z X N 0 R l d f T 3 V 0 c H V 0 L 1 V u c G l 2 b 3 R l Z C U y M E N v b H V t b n M 8 L 0 l 0 Z W 1 Q Y X R o P j w v S X R l b U x v Y 2 F 0 a W 9 u P j x T d G F i b G V F b n R y a W V z I C 8 + P C 9 J d G V t P j x J d G V t P j x J d G V t T G 9 j Y X R p b 2 4 + P E l 0 Z W 1 U e X B l P k Z v c m 1 1 b G E 8 L 0 l 0 Z W 1 U e X B l P j x J d G V t U G F 0 a D 5 T Z W N 0 a W 9 u M S 9 y c H R f T G F 0 Z X N 0 R l d f T 3 V 0 c H V 0 L 1 J l b m F t Z W Q l M j B D b 2 x 1 b W 5 z M j w v S X R l b V B h d G g + P C 9 J d G V t T G 9 j Y X R p b 2 4 + P F N 0 Y W J s Z U V u d H J p Z X M g L z 4 8 L 0 l 0 Z W 0 + P E l 0 Z W 0 + P E l 0 Z W 1 M b 2 N h d G l v b j 4 8 S X R l b V R 5 c G U + R m 9 y b X V s Y T w v S X R l b V R 5 c G U + P E l 0 Z W 1 Q Y X R o P l N l Y 3 R p b 2 4 x L 3 J w d F 9 M Y X R l c 3 R G V 1 9 P d X R w d X Q v R m l s d G V y Z W Q l M j B S b 3 d z P C 9 J d G V t U G F 0 a D 4 8 L 0 l 0 Z W 1 M b 2 N h d G l v b j 4 8 U 3 R h Y m x l R W 5 0 c m l l c y A v P j w v S X R l b T 4 8 S X R l b T 4 8 S X R l b U x v Y 2 F 0 a W 9 u P j x J d G V t V H l w Z T 5 G b 3 J t d W x h P C 9 J d G V t V H l w Z T 4 8 S X R l b V B h d G g + U 2 V j d G l v b j E v S k 9 J T i 9 G a W x 0 Z X J l Z C U y M F J v d 3 M 8 L 0 l 0 Z W 1 Q Y X R o P j w v S X R l b U x v Y 2 F 0 a W 9 u P j x T d G F i b G V F b n R y a W V z I C 8 + P C 9 J d G V t P j x J d G V t P j x J d G V t T G 9 j Y X R p b 2 4 + P E l 0 Z W 1 U e X B l P k Z v c m 1 1 b G E 8 L 0 l 0 Z W 1 U e X B l P j x J d G V t U G F 0 a D 5 T Z W N 0 a W 9 u M S 9 K T 0 l O L 0 1 l c m d l Z C U y M F F 1 Z X J p Z X M x P C 9 J d G V t U G F 0 a D 4 8 L 0 l 0 Z W 1 M b 2 N h d G l v b j 4 8 U 3 R h Y m x l R W 5 0 c m l l c y A v P j w v S X R l b T 4 8 S X R l b T 4 8 S X R l b U x v Y 2 F 0 a W 9 u P j x J d G V t V H l w Z T 5 G b 3 J t d W x h P C 9 J d G V t V H l w Z T 4 8 S X R l b V B h d G g + U 2 V j d G l v b j E v S k 9 J T i 9 F e H B h b m R l Z C U y M E N M Q V N T d n c 8 L 0 l 0 Z W 1 Q Y X R o P j w v S X R l b U x v Y 2 F 0 a W 9 u P j x T d G F i b G V F b n R y a W V z I C 8 + P C 9 J d G V t P j x J d G V t P j x J d G V t T G 9 j Y X R p b 2 4 + P E l 0 Z W 1 U e X B l P k Z v c m 1 1 b G E 8 L 0 l 0 Z W 1 U e X B l P j x J d G V t U G F 0 a D 5 T Z W N 0 a W 9 u M S 9 P V V R Q V V Q v U m V t b 3 Z l Z C U y M E 9 0 a G V y J T I w Q 2 9 s d W 1 u c z w v S X R l b V B h d G g + P C 9 J d G V t T G 9 j Y X R p b 2 4 + P F N 0 Y W J s Z U V u d H J p Z X M g L z 4 8 L 0 l 0 Z W 0 + P E l 0 Z W 0 + P E l 0 Z W 1 M b 2 N h d G l v b j 4 8 S X R l b V R 5 c G U + R m 9 y b X V s Y T w v S X R l b V R 5 c G U + P E l 0 Z W 1 Q Y X R o P l N l Y 3 R p b 2 4 x L 0 9 V V F B V V C 9 S Z W 5 h b W V k J T I w Q 2 9 s d W 1 u c z w v S X R l b V B h d G g + P C 9 J d G V t T G 9 j Y X R p b 2 4 + P F N 0 Y W J s Z U V u d H J p Z X M g L z 4 8 L 0 l 0 Z W 0 + P E l 0 Z W 0 + P E l 0 Z W 1 M b 2 N h d G l v b j 4 8 S X R l b V R 5 c G U + R m 9 y b X V s Y T w v S X R l b V R 5 c G U + P E l 0 Z W 1 Q Y X R o P l N l Y 3 R p b 2 4 x L 3 R i b E l u c H V 0 X 2 t l e V 9 j Y X R l Z 2 9 y a W V z X 3 N s a W N l c j w v S X R l b V B h d G g + P C 9 J d G V t T G 9 j Y X R p b 2 4 + P F N 0 Y W J s Z U V u d H J p Z X M + P E V u d H J 5 I F R 5 c G U 9 I k l z U H J p d m F 0 Z S I g V m F s d W U 9 I m w w I i A v P j x F b n R y e S B U e X B l P S J R d W V y e U d y b 3 V w S U Q i I F Z h b H V l P S J z M m Y 4 M z l j Z j E t Y z Z i M y 0 0 Z T I 1 L T l m N z E t Y 2 Z j M T M 3 Y m M w N z F 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M t M D F U M D E 6 M T I 6 M T k u N j Q w N T Y w N V o i I C 8 + P E V u d H J 5 I F R 5 c G U 9 I k Z p b G x T d G F 0 d X M i I F Z h b H V l P S J z Q 2 9 t c G x l d G U i I C 8 + P C 9 T d G F i b G V F b n R y a W V z P j w v S X R l b T 4 8 S X R l b T 4 8 S X R l b U x v Y 2 F 0 a W 9 u P j x J d G V t V H l w Z T 5 G b 3 J t d W x h P C 9 J d G V t V H l w Z T 4 8 S X R l b V B h d G g + U 2 V j d G l v b j E v d G J s S W 5 w d X R f a 2 V 5 X 2 N h d G V n b 3 J p Z X N f c 2 x p Y 2 V y L 1 N v d X J j Z T w v S X R l b V B h d G g + P C 9 J d G V t T G 9 j Y X R p b 2 4 + P F N 0 Y W J s Z U V u d H J p Z X M g L z 4 8 L 0 l 0 Z W 0 + P E l 0 Z W 0 + P E l 0 Z W 1 M b 2 N h d G l v b j 4 8 S X R l b V R 5 c G U + R m 9 y b X V s Y T w v S X R l b V R 5 c G U + P E l 0 Z W 1 Q Y X R o P l N l Y 3 R p b 2 4 x L 3 R i b E l u c H V 0 X 2 t l e V 9 j Y X R l Z 2 9 y a W V z X 3 N s a W N l c i 9 D a G F u Z 2 V k J T I w V H l w Z T w v S X R l b V B h d G g + P C 9 J d G V t T G 9 j Y X R p b 2 4 + P F N 0 Y W J s Z U V u d H J p Z X M g L z 4 8 L 0 l 0 Z W 0 + P E l 0 Z W 0 + P E l 0 Z W 1 M b 2 N h d G l v b j 4 8 S X R l b V R 5 c G U + R m 9 y b X V s Y T w v S X R l b V R 5 c G U + P E l 0 Z W 1 Q Y X R o P l N l Y 3 R p b 2 4 x L 3 R i b E l u c H V 0 X 2 t l e V 9 j Y X R l Z 2 9 y a W V z X 3 N s a W N l c i 9 S Z W 5 h b W V k J T I w Q 2 9 s d W 1 u c z w v S X R l b V B h d G g + P C 9 J d G V t T G 9 j Y X R p b 2 4 + P F N 0 Y W J s Z U V u d H J p Z X M g L z 4 8 L 0 l 0 Z W 0 + P E l 0 Z W 0 + P E l 0 Z W 1 M b 2 N h d G l v b j 4 8 S X R l b V R 5 c G U + R m 9 y b X V s Y T w v S X R l b V R 5 c G U + P E l 0 Z W 1 Q Y X R o P l N l Y 3 R p b 2 4 x L 0 p P S U 4 v T W V y Z 2 V k J T I w U X V l c m l l c z I 8 L 0 l 0 Z W 1 Q Y X R o P j w v S X R l b U x v Y 2 F 0 a W 9 u P j x T d G F i b G V F b n R y a W V z I C 8 + P C 9 J d G V t P j x J d G V t P j x J d G V t T G 9 j Y X R p b 2 4 + P E l 0 Z W 1 U e X B l P k Z v c m 1 1 b G E 8 L 0 l 0 Z W 1 U e X B l P j x J d G V t U G F 0 a D 5 T Z W N 0 a W 9 u M S 9 K T 0 l O L 0 V 4 c G F u Z G V k J T I w d G J s S W 5 w d X R f a 2 V 5 X 2 N h d G V n b 3 J p Z X N f c 2 x p Y 2 V y P C 9 J d G V t U G F 0 a D 4 8 L 0 l 0 Z W 1 M b 2 N h d G l v b j 4 8 U 3 R h Y m x l R W 5 0 c m l l c y A v P j w v S X R l b T 4 8 S X R l b T 4 8 S X R l b U x v Y 2 F 0 a W 9 u P j x J d G V t V H l w Z T 5 G b 3 J t d W x h P C 9 J d G V t V H l w Z T 4 8 S X R l b V B h d G g + U 2 V j d G l v b j E v S k 9 J T i 9 S Z W 5 h b W V k J T I w Q 2 9 s d W 1 u c z E 8 L 0 l 0 Z W 1 Q Y X R o P j w v S X R l b U x v Y 2 F 0 a W 9 u P j x T d G F i b G V F b n R y a W V z I C 8 + P C 9 J d G V t P j x J d G V t P j x J d G V t T G 9 j Y X R p b 2 4 + P E l 0 Z W 1 U e X B l P k Z v c m 1 1 b G E 8 L 0 l 0 Z W 1 U e X B l P j x J d G V t U G F 0 a D 5 T Z W N 0 a W 9 u M S 9 K T 0 l O L 1 J l c G x h Y 2 V k J T I w V m F s d W U 8 L 0 l 0 Z W 1 Q Y X R o P j w v S X R l b U x v Y 2 F 0 a W 9 u P j x T d G F i b G V F b n R y a W V z I C 8 + P C 9 J d G V t P j x J d G V t P j x J d G V t T G 9 j Y X R p b 2 4 + P E l 0 Z W 1 U e X B l P k Z v c m 1 1 b G E 8 L 0 l 0 Z W 1 U e X B l P j x J d G V t U G F 0 a D 5 T Z W N 0 a W 9 u M S 9 z d W 1 t Y X J 5 X 2 9 1 d H B 1 d F 9 i e V d l Z W s 8 L 0 l 0 Z W 1 Q Y X R o P j w v S X R l b U x v Y 2 F 0 a W 9 u P j x T d G F i b G V F b n R y a W V z P j x F b n R y e S B U e X B l P S J J c 1 B y a X Z h d G U i I F Z h b H V l P S J s M C I g L z 4 8 R W 5 0 c n k g V H l w Z T 0 i Q n V m Z m V y T m V 4 d F J l Z n J l c 2 g i I F Z h b H V l P S J s M S I g L z 4 8 R W 5 0 c n k g V H l w Z T 0 i U m V z d W x 0 V H l w Z S I g V m F s d W U 9 I n N U Y W J s Z S I g L z 4 8 R W 5 0 c n k g V H l w Z T 0 i T m F t Z V V w Z G F 0 Z W R B Z n R l c k Z p b G w i I F Z h b H V l P S J s M S I g L z 4 8 R W 5 0 c n k g V H l w Z T 0 i T G 9 h Z G V k V G 9 B b m F s e X N p c 1 N l c n Z p Y 2 V z I i B W Y W x 1 Z T 0 i b D A i I C 8 + P E V u d H J 5 I F R 5 c G U 9 I k Z p b G x F c n J v c k N v Z G U i I F Z h b H V l P S J z V W 5 r b m 9 3 b i I g L z 4 8 R W 5 0 c n k g V H l w Z T 0 i U X V l c n l H c m 9 1 c E l E I i B W Y W x 1 Z T 0 i c z h h M 2 I y N j Y z L W E 2 M j I t N G Y w Y y 0 4 M G U x L W N m O T U 2 Y 2 V k N z c w N 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T G F z d F V w Z G F 0 Z W Q i I F Z h b H V l P S J k M j A y M S 0 w M y 0 w M V Q w M D o 1 N D o x N C 4 x N j U y O D U 5 W i I g L z 4 8 R W 5 0 c n k g V H l w Z T 0 i R m l s b F N 0 Y X R 1 c y I g V m F s d W U 9 I n N D b 2 1 w b G V 0 Z 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D b 2 x 1 b W 5 D b 3 V u d C Z x d W 9 0 O z o 5 L C Z x d W 9 0 O 0 t l e U N v b H V t b k 5 h b W V z J n F 1 b 3 Q 7 O l t d L C Z x d W 9 0 O 0 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s s J n F 1 b 3 Q 7 U 2 V j d G l v b j E v V G l t Z U N v b n Z l c n N p b 2 4 v U 2 9 1 c m N l L n t Z R U F S X 2 F j d H V h b C w y f S Z x d W 9 0 O y w m c X V v d D t T Z W N 0 a W 9 u M S 9 U a W 1 l Q 2 9 u d m V y c 2 l v b i 9 T b 3 V y Y 2 U u e 1 d F R U t f Y W N 0 d W F s L D N 9 J n F 1 b 3 Q 7 L C Z x d W 9 0 O 1 N l Y 3 R p b 2 4 x L 0 p P S U 4 v Q 2 h h b m d l Z C B U e X B l M S 5 7 R E F U R V 9 3 Z W V r b 2 Y s O H 0 m c X V v d D t d L C Z x d W 9 0 O 1 J l b G F 0 a W 9 u c 2 h p c E l u Z m 8 m c X V v d D s 6 W 1 1 9 I i A v P j x F b n R y e S B U e X B l P S J O Y X Z p Z 2 F 0 a W 9 u U 3 R l c E 5 h b W U i I F Z h b H V l P S J z T m F 2 a W d h d G l v b i I g L z 4 8 L 1 N 0 Y W J s Z U V u d H J p Z X M + P C 9 J d G V t P j x J d G V t P j x J d G V t T G 9 j Y X R p b 2 4 + P E l 0 Z W 1 U e X B l P k Z v c m 1 1 b G E 8 L 0 l 0 Z W 1 U e X B l P j x J d G V t U G F 0 a D 5 T Z W N 0 a W 9 u M S 9 z d W 1 t Y X J 5 X 2 9 1 d H B 1 d F 9 i e V d l Z W s v U 2 9 1 c m N l P C 9 J d G V t U G F 0 a D 4 8 L 0 l 0 Z W 1 M b 2 N h d G l v b j 4 8 U 3 R h Y m x l R W 5 0 c m l l c y A v P j w v S X R l b T 4 8 S X R l b T 4 8 S X R l b U x v Y 2 F 0 a W 9 u P j x J d G V t V H l w Z T 5 G b 3 J t d W x h P C 9 J d G V t V H l w Z T 4 8 S X R l b V B h d G g + U 2 V j d G l v b j E v c 3 V t b W F y e V 9 v d X R w d X R f Y n l X Z W V r L 0 1 l c m d l Z C U y M F F 1 Z X J p Z X M 8 L 0 l 0 Z W 1 Q Y X R o P j w v S X R l b U x v Y 2 F 0 a W 9 u P j x T d G F i b G V F b n R y a W V z I C 8 + P C 9 J d G V t P j x J d G V t P j x J d G V t T G 9 j Y X R p b 2 4 + P E l 0 Z W 1 U e X B l P k Z v c m 1 1 b G E 8 L 0 l 0 Z W 1 U e X B l P j x J d G V t U G F 0 a D 5 T Z W N 0 a W 9 u M S 9 z d W 1 t Y X J 5 X 2 9 1 d H B 1 d F 9 i e V d l Z W s v R X h w Y W 5 k Z W Q l M j B U a W 1 l Q 2 9 u d m V y c 2 l v b j w v S X R l b V B h d G g + P C 9 J d G V t T G 9 j Y X R p b 2 4 + P F N 0 Y W J s Z U V u d H J p Z X M g L z 4 8 L 0 l 0 Z W 0 + P E l 0 Z W 0 + P E l 0 Z W 1 M b 2 N h d G l v b j 4 8 S X R l b V R 5 c G U + R m 9 y b X V s Y T w v S X R l b V R 5 c G U + P E l 0 Z W 1 Q Y X R o P l N l Y 3 R p b 2 4 x L 3 N 1 b W 1 h c n l f b 3 V 0 c H V 0 X 2 J 5 V 2 V l a y 9 S Z W 5 h b W V k J T I w Q 2 9 s d W 1 u c z w v S X R l b V B h d G g + P C 9 J d G V t T G 9 j Y X R p b 2 4 + P F N 0 Y W J s Z U V u d H J p Z X M g L z 4 8 L 0 l 0 Z W 0 + P E l 0 Z W 0 + P E l 0 Z W 1 M b 2 N h d G l v b j 4 8 S X R l b V R 5 c G U + R m 9 y b X V s Y T w v S X R l b V R 5 c G U + P E l 0 Z W 1 Q Y X R o P l N l Y 3 R p b 2 4 x L 3 N 1 b W 1 h c n l f b 3 V 0 c H V 0 X 2 J 5 V 2 V l a y 9 G a W x 0 Z X J l Z C U y M F J v d 3 M 8 L 0 l 0 Z W 1 Q Y X R o P j w v S X R l b U x v Y 2 F 0 a W 9 u P j x T d G F i b G V F b n R y a W V z I C 8 + P C 9 J d G V t P j x J d G V t P j x J d G V t T G 9 j Y X R p b 2 4 + P E l 0 Z W 1 U e X B l P k Z v c m 1 1 b G E 8 L 0 l 0 Z W 1 U e X B l P j x J d G V t U G F 0 a D 5 T Z W N 0 a W 9 u M S 9 z d W 1 t Y X J 5 X 2 9 1 d H B 1 d F 9 i e V d l Z W s v T W V y Z 2 V k J T I w U X V l c m l l c z E 8 L 0 l 0 Z W 1 Q Y X R o P j w v S X R l b U x v Y 2 F 0 a W 9 u P j x T d G F i b G V F b n R y a W V z I C 8 + P C 9 J d G V t P j x J d G V t P j x J d G V t T G 9 j Y X R p b 2 4 + P E l 0 Z W 1 U e X B l P k Z v c m 1 1 b G E 8 L 0 l 0 Z W 1 U e X B l P j x J d G V t U G F 0 a D 5 T Z W N 0 a W 9 u M S 9 z d W 1 t Y X J 5 X 2 9 1 d H B 1 d F 9 i e V d l Z W s v R X h w Y W 5 k Z W Q l M j B D T E F T U 3 Z 3 P C 9 J d G V t U G F 0 a D 4 8 L 0 l 0 Z W 1 M b 2 N h d G l v b j 4 8 U 3 R h Y m x l R W 5 0 c m l l c y A v P j w v S X R l b T 4 8 S X R l b T 4 8 S X R l b U x v Y 2 F 0 a W 9 u P j x J d G V t V H l w Z T 5 G b 3 J t d W x h P C 9 J d G V t V H l w Z T 4 8 S X R l b V B h d G g + U 2 V j d G l v b j E v c 3 V t b W F y e V 9 v d X R w d X R f Y n l X Z W V r L 0 Z p b H R l c m V k J T I w U m 9 3 c z E 8 L 0 l 0 Z W 1 Q Y X R o P j w v S X R l b U x v Y 2 F 0 a W 9 u P j x T d G F i b G V F b n R y a W V z I C 8 + P C 9 J d G V t P j x J d G V t P j x J d G V t T G 9 j Y X R p b 2 4 + P E l 0 Z W 1 U e X B l P k Z v c m 1 1 b G E 8 L 0 l 0 Z W 1 U e X B l P j x J d G V t U G F 0 a D 5 T Z W N 0 a W 9 u M S 9 z d W 1 t Y X J 5 X 2 9 1 d H B 1 d F 9 i e V d l Z W s v R 3 J v d X B l Z C U y M F J v d 3 M 8 L 0 l 0 Z W 1 Q Y X R o P j w v S X R l b U x v Y 2 F 0 a W 9 u P j x T d G F i b G V F b n R y a W V z I C 8 + P C 9 J d G V t P j x J d G V t P j x J d G V t T G 9 j Y X R p b 2 4 + P E l 0 Z W 1 U e X B l P k Z v c m 1 1 b G E 8 L 0 l 0 Z W 1 U e X B l P j x J d G V t U G F 0 a D 5 T Z W N 0 a W 9 u M S 9 z d W 1 t Y X J 5 X 2 9 1 d H B 1 d F 9 i e V d l Z W s v U 2 9 y d G V k J T I w U m 9 3 c z w v S X R l b V B h d G g + P C 9 J d G V t T G 9 j Y X R p b 2 4 + P F N 0 Y W J s Z U V u d H J p Z X M g L z 4 8 L 0 l 0 Z W 0 + P E l 0 Z W 0 + P E l 0 Z W 1 M b 2 N h d G l v b j 4 8 S X R l b V R 5 c G U + R m 9 y b X V s Y T w v S X R l b V R 5 c G U + P E l 0 Z W 1 Q Y X R o P l N l Y 3 R p b 2 4 x L 3 N 1 b W 1 h c n l f b 3 V 0 c H V 0 X 2 J 5 W W V h c j w v S X R l b V B h d G g + P C 9 J d G V t T G 9 j Y X R p b 2 4 + P F N 0 Y W J s Z U V u d H J p Z X M + P E V u d H J 5 I F R 5 c G U 9 I l F 1 Z X J 5 R 3 J v d X B J R C I g V m F s d W U 9 I n M 4 Y T N i M j Y 2 M y 1 h N j I y L T R m M G M t O D B l M S 1 j Z j k 1 N m N l Z D c 3 M D Q i I C 8 + 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F c n J v c k N v Z G U i I F Z h b H V l P S J z V W 5 r b m 9 3 b i I g L z 4 8 R W 5 0 c n k g V H l w Z T 0 i Q W R k Z W R U b 0 R h d G F N b 2 R l b C I g V m F s d W U 9 I m w w I i A v P j x F b n R y e S B U e X B l P S J O Y X Z p Z 2 F 0 a W 9 u U 3 R l c E 5 h b W U i I F Z h b H V l P S J z T m F 2 a W d h d G l v b i I g L z 4 8 R W 5 0 c n k g V H l w Z T 0 i R m l s b E x h c 3 R V c G R h d G V k I i B W Y W x 1 Z T 0 i Z D I w M j E t M D M t M D F U M T c 6 N D E 6 N D g u M T Y 4 M z c 4 O F o i I C 8 + P E V u d H J 5 I F R 5 c G U 9 I k Z p b G x T d G F 0 d X M i I F Z h b H V l P S J z Q 2 9 t c G x l d G U i I C 8 + P C 9 T d G F i b G V F b n R y a W V z P j w v S X R l b T 4 8 S X R l b T 4 8 S X R l b U x v Y 2 F 0 a W 9 u P j x J d G V t V H l w Z T 5 G b 3 J t d W x h P C 9 J d G V t V H l w Z T 4 8 S X R l b V B h d G g + U 2 V j d G l v b j E v c 3 V t b W F y e V 9 v d X R w d X R f Y n l Z Z W F y L 1 N v d X J j Z T w v S X R l b V B h d G g + P C 9 J d G V t T G 9 j Y X R p b 2 4 + P F N 0 Y W J s Z U V u d H J p Z X M g L z 4 8 L 0 l 0 Z W 0 + P E l 0 Z W 0 + P E l 0 Z W 1 M b 2 N h d G l v b j 4 8 S X R l b V R 5 c G U + R m 9 y b X V s Y T w v S X R l b V R 5 c G U + P E l 0 Z W 1 Q Y X R o P l N l Y 3 R p b 2 4 x L 3 N 1 b W 1 h c n l f b 3 V 0 c H V 0 X 2 J 5 W W V h c i 9 G a W x 0 Z X J l Z C U y M F J v d 3 M 8 L 0 l 0 Z W 1 Q Y X R o P j w v S X R l b U x v Y 2 F 0 a W 9 u P j x T d G F i b G V F b n R y a W V z I C 8 + P C 9 J d G V t P j x J d G V t P j x J d G V t T G 9 j Y X R p b 2 4 + P E l 0 Z W 1 U e X B l P k Z v c m 1 1 b G E 8 L 0 l 0 Z W 1 U e X B l P j x J d G V t U G F 0 a D 5 T Z W N 0 a W 9 u M S 9 z d W 1 t Y X J 5 X 2 9 1 d H B 1 d F 9 i e V l l Y X I v R 3 J v d X B l Z C U y M F J v d 3 M 8 L 0 l 0 Z W 1 Q Y X R o P j w v S X R l b U x v Y 2 F 0 a W 9 u P j x T d G F i b G V F b n R y a W V z I C 8 + P C 9 J d G V t P j x J d G V t P j x J d G V t T G 9 j Y X R p b 2 4 + P E l 0 Z W 1 U e X B l P k Z v c m 1 1 b G E 8 L 0 l 0 Z W 1 U e X B l P j x J d G V t U G F 0 a D 5 T Z W N 0 a W 9 u M S 9 z d W 1 t Y X J 5 X 2 9 1 d H B 1 d F 9 i e V l l Y X I v U 2 9 y d G V k J T I w U m 9 3 c z w v S X R l b V B h d G g + P C 9 J d G V t T G 9 j Y X R p b 2 4 + P F N 0 Y W J s Z U V u d H J p Z X M g L z 4 8 L 0 l 0 Z W 0 + P C 9 J d G V t c z 4 8 L 0 x v Y 2 F s U G F j a 2 F n Z U 1 l d G F k Y X R h R m l s Z T 4 W A A A A U E s F B g A A A A A A A A A A A A A A A A A A A A A A A N o A A A A B A A A A 0 I y d 3 w E V 0 R G M e g D A T 8 K X 6 w E A A A B d c w 0 H F J b 0 T Y m Q W U V Y g 2 q 5 A A A A A A I A A A A A A A N m A A D A A A A A E A A A A H k V a n C 1 K Q v M Y N r r / V b e 9 G g A A A A A B I A A A K A A A A A Q A A A A P 8 Q u n r d y 5 1 n N I i + e 4 r 1 e H 1 A A A A C c A m z a D U C p 1 B 9 8 V Y N M 4 X 4 J v p e 9 3 O i b o M M k G x 2 E p F u 5 V v k f t h y U q A 9 E N Q W 7 8 8 m l Z q Z b d C u 3 k L 3 F 5 p z L 7 B 0 y + r u L z Q O g 3 f j R g V J j n m R K q u K J A R Q A A A A 3 8 / i 4 / 0 G y 7 y x x 2 z p U z Y k b o O o 8 6 w = = < / D a t a M a s h u p > 
</file>

<file path=customXml/itemProps1.xml><?xml version="1.0" encoding="utf-8"?>
<ds:datastoreItem xmlns:ds="http://schemas.openxmlformats.org/officeDocument/2006/customXml" ds:itemID="{AD7B3761-788F-4AFB-8050-B607AC9F87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Key Categories</vt:lpstr>
      <vt:lpstr>YTD Summary</vt:lpstr>
      <vt:lpstr>FILEPATH</vt:lpstr>
      <vt:lpstr>keyCategory_pivForDashboard</vt:lpstr>
      <vt:lpstr>verification</vt:lpstr>
      <vt:lpstr>graphLabel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Kelly</dc:creator>
  <cp:lastModifiedBy>Blake Kelly</cp:lastModifiedBy>
  <dcterms:created xsi:type="dcterms:W3CDTF">2020-11-09T16:46:35Z</dcterms:created>
  <dcterms:modified xsi:type="dcterms:W3CDTF">2021-03-02T15:49:05Z</dcterms:modified>
</cp:coreProperties>
</file>