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eroc\Documents\redes\data\"/>
    </mc:Choice>
  </mc:AlternateContent>
  <xr:revisionPtr revIDLastSave="0" documentId="13_ncr:1_{AE9ADE22-955E-435C-8964-7B93E6579A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ilha1" sheetId="2" r:id="rId2"/>
  </sheets>
  <definedNames>
    <definedName name="_xlnm._FilterDatabase" localSheetId="0" hidden="1">Plan1!$A$1:$O$1</definedName>
    <definedName name="trip_nota" localSheetId="0">Plan1!$A$1:$G$64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0" i="1" l="1"/>
  <c r="O56" i="1"/>
  <c r="O48" i="1"/>
  <c r="O14" i="1"/>
  <c r="O58" i="1"/>
  <c r="O39" i="1"/>
  <c r="O34" i="1"/>
  <c r="O54" i="1"/>
  <c r="O62" i="1"/>
  <c r="O13" i="1"/>
  <c r="O38" i="1"/>
  <c r="O26" i="1"/>
  <c r="O40" i="1"/>
  <c r="O20" i="1"/>
  <c r="O57" i="1"/>
  <c r="O22" i="1"/>
  <c r="O61" i="1"/>
  <c r="O42" i="1"/>
  <c r="O35" i="1"/>
  <c r="O53" i="1"/>
  <c r="O45" i="1"/>
  <c r="O43" i="1"/>
  <c r="O59" i="1"/>
  <c r="O44" i="1"/>
  <c r="O27" i="1"/>
  <c r="O36" i="1"/>
  <c r="O37" i="1"/>
  <c r="O25" i="1"/>
  <c r="O9" i="1"/>
  <c r="O8" i="1"/>
  <c r="O28" i="1"/>
  <c r="O17" i="1"/>
  <c r="O29" i="1"/>
  <c r="O16" i="1"/>
  <c r="O6" i="1"/>
  <c r="O33" i="1"/>
  <c r="O51" i="1"/>
  <c r="O46" i="1"/>
  <c r="O64" i="1"/>
  <c r="O50" i="1"/>
  <c r="O10" i="1"/>
  <c r="O18" i="1"/>
  <c r="O49" i="1"/>
  <c r="O19" i="1"/>
  <c r="O11" i="1"/>
  <c r="O24" i="1"/>
  <c r="O21" i="1"/>
  <c r="O31" i="1"/>
  <c r="O12" i="1"/>
  <c r="O15" i="1"/>
  <c r="O5" i="1"/>
  <c r="O32" i="1"/>
  <c r="O2" i="1"/>
  <c r="O4" i="1"/>
  <c r="O3" i="1"/>
  <c r="O7" i="1"/>
  <c r="O41" i="1"/>
  <c r="O30" i="1"/>
  <c r="O52" i="1"/>
  <c r="O23" i="1"/>
  <c r="O55" i="1"/>
  <c r="O63" i="1"/>
  <c r="N60" i="1"/>
  <c r="N56" i="1"/>
  <c r="N48" i="1"/>
  <c r="N14" i="1"/>
  <c r="N58" i="1"/>
  <c r="N39" i="1"/>
  <c r="N34" i="1"/>
  <c r="N54" i="1"/>
  <c r="N62" i="1"/>
  <c r="N13" i="1"/>
  <c r="N38" i="1"/>
  <c r="N26" i="1"/>
  <c r="N40" i="1"/>
  <c r="N20" i="1"/>
  <c r="N57" i="1"/>
  <c r="N22" i="1"/>
  <c r="N61" i="1"/>
  <c r="N42" i="1"/>
  <c r="N35" i="1"/>
  <c r="N53" i="1"/>
  <c r="N45" i="1"/>
  <c r="N43" i="1"/>
  <c r="N59" i="1"/>
  <c r="N44" i="1"/>
  <c r="N27" i="1"/>
  <c r="N36" i="1"/>
  <c r="N37" i="1"/>
  <c r="N25" i="1"/>
  <c r="N9" i="1"/>
  <c r="N8" i="1"/>
  <c r="N28" i="1"/>
  <c r="N17" i="1"/>
  <c r="N29" i="1"/>
  <c r="N16" i="1"/>
  <c r="N6" i="1"/>
  <c r="N33" i="1"/>
  <c r="N51" i="1"/>
  <c r="N46" i="1"/>
  <c r="N64" i="1"/>
  <c r="N50" i="1"/>
  <c r="N10" i="1"/>
  <c r="N18" i="1"/>
  <c r="N49" i="1"/>
  <c r="N19" i="1"/>
  <c r="N11" i="1"/>
  <c r="N24" i="1"/>
  <c r="N21" i="1"/>
  <c r="N31" i="1"/>
  <c r="N12" i="1"/>
  <c r="N15" i="1"/>
  <c r="N5" i="1"/>
  <c r="N32" i="1"/>
  <c r="N2" i="1"/>
  <c r="N4" i="1"/>
  <c r="N3" i="1"/>
  <c r="N7" i="1"/>
  <c r="N41" i="1"/>
  <c r="N30" i="1"/>
  <c r="N52" i="1"/>
  <c r="N23" i="1"/>
  <c r="N55" i="1"/>
  <c r="N63" i="1"/>
  <c r="O47" i="1"/>
  <c r="N47" i="1"/>
  <c r="M60" i="1"/>
  <c r="M56" i="1"/>
  <c r="M48" i="1"/>
  <c r="M14" i="1"/>
  <c r="M58" i="1"/>
  <c r="M39" i="1"/>
  <c r="M34" i="1"/>
  <c r="M54" i="1"/>
  <c r="M62" i="1"/>
  <c r="M13" i="1"/>
  <c r="M38" i="1"/>
  <c r="M26" i="1"/>
  <c r="M40" i="1"/>
  <c r="M20" i="1"/>
  <c r="M57" i="1"/>
  <c r="M22" i="1"/>
  <c r="M61" i="1"/>
  <c r="M42" i="1"/>
  <c r="M35" i="1"/>
  <c r="M53" i="1"/>
  <c r="M45" i="1"/>
  <c r="M43" i="1"/>
  <c r="M59" i="1"/>
  <c r="M44" i="1"/>
  <c r="M27" i="1"/>
  <c r="M36" i="1"/>
  <c r="M37" i="1"/>
  <c r="M25" i="1"/>
  <c r="M9" i="1"/>
  <c r="M8" i="1"/>
  <c r="M28" i="1"/>
  <c r="M17" i="1"/>
  <c r="M29" i="1"/>
  <c r="M16" i="1"/>
  <c r="M6" i="1"/>
  <c r="M33" i="1"/>
  <c r="M51" i="1"/>
  <c r="M46" i="1"/>
  <c r="M64" i="1"/>
  <c r="M50" i="1"/>
  <c r="M10" i="1"/>
  <c r="M18" i="1"/>
  <c r="M49" i="1"/>
  <c r="M19" i="1"/>
  <c r="M11" i="1"/>
  <c r="M24" i="1"/>
  <c r="M21" i="1"/>
  <c r="M31" i="1"/>
  <c r="M12" i="1"/>
  <c r="M15" i="1"/>
  <c r="M5" i="1"/>
  <c r="M32" i="1"/>
  <c r="M2" i="1"/>
  <c r="M4" i="1"/>
  <c r="M3" i="1"/>
  <c r="M7" i="1"/>
  <c r="M41" i="1"/>
  <c r="M30" i="1"/>
  <c r="M52" i="1"/>
  <c r="M23" i="1"/>
  <c r="M55" i="1"/>
  <c r="M63" i="1"/>
  <c r="M47" i="1"/>
  <c r="L4" i="1"/>
  <c r="L5" i="1"/>
  <c r="L3" i="1"/>
  <c r="L7" i="1"/>
  <c r="L6" i="1"/>
  <c r="L41" i="1"/>
  <c r="L12" i="1"/>
  <c r="L8" i="1"/>
  <c r="L19" i="1"/>
  <c r="L11" i="1"/>
  <c r="L16" i="1"/>
  <c r="L9" i="1"/>
  <c r="L14" i="1"/>
  <c r="L10" i="1"/>
  <c r="L21" i="1"/>
  <c r="L13" i="1"/>
  <c r="L20" i="1"/>
  <c r="L24" i="1"/>
  <c r="L17" i="1"/>
  <c r="L26" i="1"/>
  <c r="L22" i="1"/>
  <c r="L15" i="1"/>
  <c r="L18" i="1"/>
  <c r="L28" i="1"/>
  <c r="L27" i="1"/>
  <c r="L34" i="1"/>
  <c r="L44" i="1"/>
  <c r="L25" i="1"/>
  <c r="L33" i="1"/>
  <c r="L40" i="1"/>
  <c r="L31" i="1"/>
  <c r="L47" i="1"/>
  <c r="L42" i="1"/>
  <c r="L39" i="1"/>
  <c r="L29" i="1"/>
  <c r="L50" i="1"/>
  <c r="L43" i="1"/>
  <c r="L35" i="1"/>
  <c r="L37" i="1"/>
  <c r="L48" i="1"/>
  <c r="L38" i="1"/>
  <c r="L45" i="1"/>
  <c r="L32" i="1"/>
  <c r="L30" i="1"/>
  <c r="L52" i="1"/>
  <c r="L46" i="1"/>
  <c r="L54" i="1"/>
  <c r="L36" i="1"/>
  <c r="L57" i="1"/>
  <c r="L60" i="1"/>
  <c r="L53" i="1"/>
  <c r="L56" i="1"/>
  <c r="L51" i="1"/>
  <c r="L58" i="1"/>
  <c r="L23" i="1"/>
  <c r="L59" i="1"/>
  <c r="L49" i="1"/>
  <c r="L62" i="1"/>
  <c r="L61" i="1"/>
  <c r="L64" i="1"/>
  <c r="L55" i="1"/>
  <c r="L63" i="1"/>
  <c r="K4" i="1"/>
  <c r="K5" i="1"/>
  <c r="K3" i="1"/>
  <c r="K7" i="1"/>
  <c r="K6" i="1"/>
  <c r="K41" i="1"/>
  <c r="K12" i="1"/>
  <c r="K8" i="1"/>
  <c r="K19" i="1"/>
  <c r="K11" i="1"/>
  <c r="K16" i="1"/>
  <c r="K9" i="1"/>
  <c r="K14" i="1"/>
  <c r="K10" i="1"/>
  <c r="K21" i="1"/>
  <c r="K13" i="1"/>
  <c r="K20" i="1"/>
  <c r="K24" i="1"/>
  <c r="K17" i="1"/>
  <c r="K26" i="1"/>
  <c r="K22" i="1"/>
  <c r="K15" i="1"/>
  <c r="K18" i="1"/>
  <c r="K28" i="1"/>
  <c r="K27" i="1"/>
  <c r="K34" i="1"/>
  <c r="K44" i="1"/>
  <c r="K25" i="1"/>
  <c r="K33" i="1"/>
  <c r="K40" i="1"/>
  <c r="K31" i="1"/>
  <c r="K47" i="1"/>
  <c r="K42" i="1"/>
  <c r="K39" i="1"/>
  <c r="K29" i="1"/>
  <c r="K50" i="1"/>
  <c r="K43" i="1"/>
  <c r="K35" i="1"/>
  <c r="K37" i="1"/>
  <c r="K48" i="1"/>
  <c r="K38" i="1"/>
  <c r="K45" i="1"/>
  <c r="K32" i="1"/>
  <c r="K30" i="1"/>
  <c r="K52" i="1"/>
  <c r="K46" i="1"/>
  <c r="K54" i="1"/>
  <c r="K36" i="1"/>
  <c r="K57" i="1"/>
  <c r="K60" i="1"/>
  <c r="K53" i="1"/>
  <c r="K56" i="1"/>
  <c r="K51" i="1"/>
  <c r="K58" i="1"/>
  <c r="K23" i="1"/>
  <c r="K59" i="1"/>
  <c r="K49" i="1"/>
  <c r="K62" i="1"/>
  <c r="K61" i="1"/>
  <c r="K64" i="1"/>
  <c r="K55" i="1"/>
  <c r="K63" i="1"/>
  <c r="J4" i="1"/>
  <c r="J5" i="1"/>
  <c r="J3" i="1"/>
  <c r="J7" i="1"/>
  <c r="J6" i="1"/>
  <c r="J41" i="1"/>
  <c r="J12" i="1"/>
  <c r="J8" i="1"/>
  <c r="J19" i="1"/>
  <c r="J11" i="1"/>
  <c r="J16" i="1"/>
  <c r="J9" i="1"/>
  <c r="J14" i="1"/>
  <c r="J10" i="1"/>
  <c r="J21" i="1"/>
  <c r="J13" i="1"/>
  <c r="J20" i="1"/>
  <c r="J24" i="1"/>
  <c r="J17" i="1"/>
  <c r="J26" i="1"/>
  <c r="J22" i="1"/>
  <c r="J15" i="1"/>
  <c r="J18" i="1"/>
  <c r="J28" i="1"/>
  <c r="J27" i="1"/>
  <c r="J34" i="1"/>
  <c r="J44" i="1"/>
  <c r="J25" i="1"/>
  <c r="J33" i="1"/>
  <c r="J40" i="1"/>
  <c r="J31" i="1"/>
  <c r="J47" i="1"/>
  <c r="J42" i="1"/>
  <c r="J39" i="1"/>
  <c r="J29" i="1"/>
  <c r="J50" i="1"/>
  <c r="J43" i="1"/>
  <c r="J35" i="1"/>
  <c r="J37" i="1"/>
  <c r="J48" i="1"/>
  <c r="J38" i="1"/>
  <c r="J45" i="1"/>
  <c r="J32" i="1"/>
  <c r="J30" i="1"/>
  <c r="J52" i="1"/>
  <c r="J46" i="1"/>
  <c r="J54" i="1"/>
  <c r="J36" i="1"/>
  <c r="J57" i="1"/>
  <c r="J60" i="1"/>
  <c r="J53" i="1"/>
  <c r="J56" i="1"/>
  <c r="J51" i="1"/>
  <c r="J58" i="1"/>
  <c r="J23" i="1"/>
  <c r="J59" i="1"/>
  <c r="J49" i="1"/>
  <c r="J62" i="1"/>
  <c r="J61" i="1"/>
  <c r="J64" i="1"/>
  <c r="J55" i="1"/>
  <c r="J63" i="1"/>
  <c r="L2" i="1"/>
  <c r="K2" i="1"/>
  <c r="J2" i="1"/>
  <c r="I4" i="1"/>
  <c r="I5" i="1"/>
  <c r="I3" i="1"/>
  <c r="I7" i="1"/>
  <c r="I6" i="1"/>
  <c r="I41" i="1"/>
  <c r="I12" i="1"/>
  <c r="I8" i="1"/>
  <c r="I19" i="1"/>
  <c r="I11" i="1"/>
  <c r="I16" i="1"/>
  <c r="I9" i="1"/>
  <c r="I14" i="1"/>
  <c r="I10" i="1"/>
  <c r="I21" i="1"/>
  <c r="I13" i="1"/>
  <c r="I20" i="1"/>
  <c r="I24" i="1"/>
  <c r="I17" i="1"/>
  <c r="I26" i="1"/>
  <c r="I22" i="1"/>
  <c r="I15" i="1"/>
  <c r="I18" i="1"/>
  <c r="I28" i="1"/>
  <c r="I27" i="1"/>
  <c r="I34" i="1"/>
  <c r="I44" i="1"/>
  <c r="I25" i="1"/>
  <c r="I33" i="1"/>
  <c r="I40" i="1"/>
  <c r="I31" i="1"/>
  <c r="I47" i="1"/>
  <c r="I42" i="1"/>
  <c r="I39" i="1"/>
  <c r="I29" i="1"/>
  <c r="I50" i="1"/>
  <c r="I43" i="1"/>
  <c r="I35" i="1"/>
  <c r="I37" i="1"/>
  <c r="I48" i="1"/>
  <c r="I38" i="1"/>
  <c r="I45" i="1"/>
  <c r="I32" i="1"/>
  <c r="I30" i="1"/>
  <c r="I52" i="1"/>
  <c r="I46" i="1"/>
  <c r="I54" i="1"/>
  <c r="I36" i="1"/>
  <c r="I57" i="1"/>
  <c r="I60" i="1"/>
  <c r="I53" i="1"/>
  <c r="I56" i="1"/>
  <c r="I51" i="1"/>
  <c r="I58" i="1"/>
  <c r="I23" i="1"/>
  <c r="I59" i="1"/>
  <c r="I49" i="1"/>
  <c r="I62" i="1"/>
  <c r="I61" i="1"/>
  <c r="I64" i="1"/>
  <c r="I55" i="1"/>
  <c r="I63" i="1"/>
  <c r="I2" i="1"/>
  <c r="H6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1" i="2"/>
  <c r="H14" i="1" l="1"/>
  <c r="H47" i="1"/>
  <c r="H9" i="1"/>
  <c r="H34" i="1"/>
  <c r="H20" i="1"/>
  <c r="H39" i="1"/>
  <c r="H26" i="1"/>
  <c r="H48" i="1"/>
  <c r="H60" i="1"/>
  <c r="H22" i="1"/>
  <c r="H40" i="1"/>
  <c r="H56" i="1"/>
  <c r="H27" i="1"/>
  <c r="H38" i="1"/>
  <c r="H25" i="1"/>
  <c r="H28" i="1"/>
  <c r="H54" i="1"/>
  <c r="H8" i="1"/>
  <c r="H45" i="1"/>
  <c r="H42" i="1"/>
  <c r="H58" i="1"/>
  <c r="H18" i="1"/>
  <c r="H4" i="1"/>
  <c r="H35" i="1"/>
  <c r="H43" i="1"/>
  <c r="H37" i="1"/>
  <c r="H62" i="1"/>
  <c r="H29" i="1"/>
  <c r="H53" i="1"/>
  <c r="H36" i="1"/>
  <c r="H16" i="1"/>
  <c r="H59" i="1"/>
  <c r="H5" i="1"/>
  <c r="H11" i="1"/>
  <c r="H57" i="1"/>
  <c r="H44" i="1"/>
  <c r="H17" i="1"/>
  <c r="H61" i="1"/>
  <c r="H10" i="1"/>
  <c r="H33" i="1"/>
  <c r="H24" i="1"/>
  <c r="H19" i="1"/>
  <c r="H21" i="1"/>
  <c r="H51" i="1"/>
  <c r="H46" i="1"/>
  <c r="H15" i="1"/>
  <c r="H31" i="1"/>
  <c r="H12" i="1"/>
  <c r="H50" i="1"/>
  <c r="H32" i="1"/>
  <c r="H3" i="1"/>
  <c r="H2" i="1"/>
  <c r="H7" i="1"/>
  <c r="H49" i="1"/>
  <c r="H55" i="1"/>
  <c r="H23" i="1"/>
  <c r="H64" i="1"/>
  <c r="H41" i="1"/>
  <c r="H30" i="1"/>
  <c r="H63" i="1"/>
  <c r="H52" i="1"/>
  <c r="H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rip_nota" type="6" refreshedVersion="5" background="1" saveData="1">
    <textPr codePage="65001" sourceFile="C:\Users\gabriel.rangel\Downloads\trip_nota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<sst xmlns="http://schemas.openxmlformats.org/spreadsheetml/2006/main" count="78" uniqueCount="73">
  <si>
    <t>Nome</t>
  </si>
  <si>
    <t>Nota</t>
  </si>
  <si>
    <t>Excelente</t>
  </si>
  <si>
    <t>Muito Bom</t>
  </si>
  <si>
    <t>Razoável</t>
  </si>
  <si>
    <t>Ruim</t>
  </si>
  <si>
    <t>Horrível</t>
  </si>
  <si>
    <t>Vinícola Stopassola - Gramado</t>
  </si>
  <si>
    <t>Parque Temático Mundo Gelado - Canela</t>
  </si>
  <si>
    <t>Mundo de Chocolate - Gramado</t>
  </si>
  <si>
    <t>Mini Mundo - Gramado</t>
  </si>
  <si>
    <t>Estátua do Maestro Eleazar de Carvalho - Gramado</t>
  </si>
  <si>
    <t>Chave-Mestra Escape Game Gramado</t>
  </si>
  <si>
    <t>A Mina - Gramado</t>
  </si>
  <si>
    <t>Galeria Arte12b - Gramado</t>
  </si>
  <si>
    <t>Museu da Moda - MUM - Canela</t>
  </si>
  <si>
    <t>Casa do Colono - Gramado</t>
  </si>
  <si>
    <t>Chocolate Caseiro Planalto - Fábrica e Loja - Gramado</t>
  </si>
  <si>
    <t>Igreja Matriz São Pedro Apóstolo - Gramado</t>
  </si>
  <si>
    <t>Museu do Automóvel - Hollywood Dream Cars - Gramado</t>
  </si>
  <si>
    <t>Mundo Encantado - Gramado</t>
  </si>
  <si>
    <t>Museu Gramado - Minerais &amp; Pedras Preciosas</t>
  </si>
  <si>
    <t>Praça da Criança - Gramado</t>
  </si>
  <si>
    <t>O Reino do Chocolate - Gramado</t>
  </si>
  <si>
    <t>Pórtico Via Taquara - Gramado</t>
  </si>
  <si>
    <t>Gram Bier - Gramado</t>
  </si>
  <si>
    <t>Snowland - Gramado</t>
  </si>
  <si>
    <t>Caro Watson Escape Game - Gramado</t>
  </si>
  <si>
    <t>Parque Gaúcho - Gramado</t>
  </si>
  <si>
    <t>Vinicola Masotti - Gramado</t>
  </si>
  <si>
    <t>Museu do Automóvel de Canela</t>
  </si>
  <si>
    <t>Harley Motor Show - Gramado</t>
  </si>
  <si>
    <t>Palácio dos Festivais - Gramado</t>
  </si>
  <si>
    <t>Central de Informações Turísticas de Gramado</t>
  </si>
  <si>
    <t>Mirante do Belvedere - Gramado</t>
  </si>
  <si>
    <t>Caminho das Estrelas - Gramado</t>
  </si>
  <si>
    <t>Le Jardin Parque de Lavanda - Gramado</t>
  </si>
  <si>
    <t>Fonte do Amor Eterno - Gramado</t>
  </si>
  <si>
    <t>Rotula das Bandeiras - Gramado</t>
  </si>
  <si>
    <t>Fragram - Museu do Perfume - Gramado</t>
  </si>
  <si>
    <t>Ervateira Marcon - Natural de Gramado</t>
  </si>
  <si>
    <t>Museu de Cera - Gramado</t>
  </si>
  <si>
    <t>A Rua Torta de Gramado</t>
  </si>
  <si>
    <t>Vinícola Ravanello - Gramado</t>
  </si>
  <si>
    <t>Museu de Artes Dr. Carlos Nelz - Gramado</t>
  </si>
  <si>
    <t>Aldeia do Papai Noel - Gramado</t>
  </si>
  <si>
    <t>Museu do Festival de Cinema de Gramado</t>
  </si>
  <si>
    <t>Museu do Sapato - Gramado</t>
  </si>
  <si>
    <t>Centro Municipal de Cultura - Gramado</t>
  </si>
  <si>
    <t>Cine -Teatro Elizabeth Rosenfeld - Gramado</t>
  </si>
  <si>
    <t>Casa Seganfredo - Gramado</t>
  </si>
  <si>
    <t>Memorial Casa Italiana - Gramado</t>
  </si>
  <si>
    <t>Galleria D'arte Giovanni Bocchi - Gramado</t>
  </si>
  <si>
    <t>Casa das Artes - Gramado</t>
  </si>
  <si>
    <t>Museu Fioreze - Gramado</t>
  </si>
  <si>
    <t>Prefeitura Municipal de Gramado</t>
  </si>
  <si>
    <t>Praça das Etnias - Gramado</t>
  </si>
  <si>
    <t>Praça do Moínho - Gramado</t>
  </si>
  <si>
    <t>Igreja do Relógio - Gramado</t>
  </si>
  <si>
    <t>Lago Negro - Gramado</t>
  </si>
  <si>
    <t>Clube da Crianca - Gramado</t>
  </si>
  <si>
    <t>Moinho Colonial Cavichion - Gramado</t>
  </si>
  <si>
    <t>Rua Coberta - Gramado</t>
  </si>
  <si>
    <t>Trem Maria Fumaça - Gramado</t>
  </si>
  <si>
    <t>Casa Centenária - Gramado</t>
  </si>
  <si>
    <t>Museu Naval - Gramado</t>
  </si>
  <si>
    <t>Praça Major Nicoletti - Gramado</t>
  </si>
  <si>
    <t>GramadoZoo - Gramado</t>
  </si>
  <si>
    <t>Pórtico via Nova Petrópolis - Gramado</t>
  </si>
  <si>
    <t>Alpen Park - Canela</t>
  </si>
  <si>
    <t>Positivo</t>
  </si>
  <si>
    <t>Neutro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</si>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</sst>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3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p_no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13" workbookViewId="0">
      <selection activeCell="C33" sqref="C33"/>
    </sheetView>
  </sheetViews>
  <sheetFormatPr defaultRowHeight="15" x14ac:dyDescent="0.25"/>
  <cols>
    <col min="1" max="1" width="52.5703125" bestFit="1" customWidth="1"/>
    <col min="2" max="2" width="5.28515625" bestFit="1" customWidth="1"/>
    <col min="3" max="3" width="9.7109375" bestFit="1" customWidth="1"/>
    <col min="4" max="4" width="10.7109375" bestFit="1" customWidth="1"/>
    <col min="5" max="5" width="8.85546875" bestFit="1" customWidth="1"/>
    <col min="6" max="6" width="5.5703125" bestFit="1" customWidth="1"/>
    <col min="7" max="7" width="8" bestFit="1" customWidth="1"/>
    <col min="8" max="12" width="0" hidden="1" customWidth="1"/>
    <col min="13" max="15" width="9.140625" style="2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s="2" t="s">
        <v>70</v>
      </c>
      <c r="N1" s="2" t="s">
        <v>71</v>
      </c>
      <c r="O1" s="2" t="s">
        <v>72</v>
      </c>
    </row>
    <row r="2" spans="1:15" x14ac:dyDescent="0.25">
      <c r="A2" t="s">
        <v>7</v>
      </c>
      <c r="B2">
        <v>5</v>
      </c>
      <c r="C2">
        <v>20</v>
      </c>
      <c r="D2">
        <v>0</v>
      </c>
      <c r="E2">
        <v>0</v>
      </c>
      <c r="F2">
        <v>0</v>
      </c>
      <c r="G2">
        <v>0</v>
      </c>
      <c r="H2" s="2">
        <f>C2/SUM(C2:G2)</f>
        <v>1</v>
      </c>
      <c r="I2" s="2">
        <f>D2/SUM($C2:$G2)</f>
        <v>0</v>
      </c>
      <c r="J2" s="2">
        <f>E2/SUM($C2:$G2)</f>
        <v>0</v>
      </c>
      <c r="K2" s="2">
        <f>F2/SUM($C2:$G2)</f>
        <v>0</v>
      </c>
      <c r="L2" s="2">
        <f>G2/SUM($C2:$G2)</f>
        <v>0</v>
      </c>
      <c r="M2" s="2">
        <f>(C2+D2)/SUM($C2:$G2)</f>
        <v>1</v>
      </c>
      <c r="N2" s="2">
        <f>E2/SUM($C2:$G2)</f>
        <v>0</v>
      </c>
      <c r="O2" s="2">
        <f>(F2+G2)/SUM($C2:$G2)</f>
        <v>0</v>
      </c>
    </row>
    <row r="3" spans="1:15" x14ac:dyDescent="0.25">
      <c r="A3" t="s">
        <v>52</v>
      </c>
      <c r="B3">
        <v>5</v>
      </c>
      <c r="C3">
        <v>22</v>
      </c>
      <c r="D3">
        <v>2</v>
      </c>
      <c r="E3">
        <v>0</v>
      </c>
      <c r="F3">
        <v>0</v>
      </c>
      <c r="G3">
        <v>0</v>
      </c>
      <c r="H3" s="2">
        <f>C3/SUM(C3:G3)</f>
        <v>0.91666666666666663</v>
      </c>
      <c r="I3" s="2">
        <f>D3/SUM($C3:$G3)</f>
        <v>8.3333333333333329E-2</v>
      </c>
      <c r="J3" s="2">
        <f>E3/SUM($C3:$G3)</f>
        <v>0</v>
      </c>
      <c r="K3" s="2">
        <f>F3/SUM($C3:$G3)</f>
        <v>0</v>
      </c>
      <c r="L3" s="2">
        <f>G3/SUM($C3:$G3)</f>
        <v>0</v>
      </c>
      <c r="M3" s="2">
        <f>(C3+D3)/SUM($C3:$G3)</f>
        <v>1</v>
      </c>
      <c r="N3" s="2">
        <f>E3/SUM($C3:$G3)</f>
        <v>0</v>
      </c>
      <c r="O3" s="2">
        <f>(F3+G3)/SUM($C3:$G3)</f>
        <v>0</v>
      </c>
    </row>
    <row r="4" spans="1:15" x14ac:dyDescent="0.25">
      <c r="A4" t="s">
        <v>27</v>
      </c>
      <c r="B4">
        <v>5</v>
      </c>
      <c r="C4">
        <v>650</v>
      </c>
      <c r="D4">
        <v>15</v>
      </c>
      <c r="E4">
        <v>1</v>
      </c>
      <c r="F4">
        <v>0</v>
      </c>
      <c r="G4">
        <v>0</v>
      </c>
      <c r="H4" s="2">
        <f>C4/SUM(C4:G4)</f>
        <v>0.97597597597597596</v>
      </c>
      <c r="I4" s="2">
        <f>D4/SUM($C4:$G4)</f>
        <v>2.2522522522522521E-2</v>
      </c>
      <c r="J4" s="2">
        <f>E4/SUM($C4:$G4)</f>
        <v>1.5015015015015015E-3</v>
      </c>
      <c r="K4" s="2">
        <f>F4/SUM($C4:$G4)</f>
        <v>0</v>
      </c>
      <c r="L4" s="2">
        <f>G4/SUM($C4:$G4)</f>
        <v>0</v>
      </c>
      <c r="M4" s="2">
        <f>(C4+D4)/SUM($C4:$G4)</f>
        <v>0.99849849849849848</v>
      </c>
      <c r="N4" s="2">
        <f>E4/SUM($C4:$G4)</f>
        <v>1.5015015015015015E-3</v>
      </c>
      <c r="O4" s="2">
        <f>(F4+G4)/SUM($C4:$G4)</f>
        <v>0</v>
      </c>
    </row>
    <row r="5" spans="1:15" x14ac:dyDescent="0.25">
      <c r="A5" t="s">
        <v>50</v>
      </c>
      <c r="B5">
        <v>5</v>
      </c>
      <c r="C5">
        <v>318</v>
      </c>
      <c r="D5">
        <v>25</v>
      </c>
      <c r="E5">
        <v>0</v>
      </c>
      <c r="F5">
        <v>1</v>
      </c>
      <c r="G5">
        <v>0</v>
      </c>
      <c r="H5" s="2">
        <f>C5/SUM(C5:G5)</f>
        <v>0.92441860465116277</v>
      </c>
      <c r="I5" s="2">
        <f>D5/SUM($C5:$G5)</f>
        <v>7.2674418604651167E-2</v>
      </c>
      <c r="J5" s="2">
        <f>E5/SUM($C5:$G5)</f>
        <v>0</v>
      </c>
      <c r="K5" s="2">
        <f>F5/SUM($C5:$G5)</f>
        <v>2.9069767441860465E-3</v>
      </c>
      <c r="L5" s="2">
        <f>G5/SUM($C5:$G5)</f>
        <v>0</v>
      </c>
      <c r="M5" s="2">
        <f>(C5+D5)/SUM($C5:$G5)</f>
        <v>0.99709302325581395</v>
      </c>
      <c r="N5" s="2">
        <f>E5/SUM($C5:$G5)</f>
        <v>0</v>
      </c>
      <c r="O5" s="2">
        <f>(F5+G5)/SUM($C5:$G5)</f>
        <v>2.9069767441860465E-3</v>
      </c>
    </row>
    <row r="6" spans="1:15" x14ac:dyDescent="0.25">
      <c r="A6" t="s">
        <v>12</v>
      </c>
      <c r="B6">
        <v>5</v>
      </c>
      <c r="C6">
        <v>765</v>
      </c>
      <c r="D6">
        <v>127</v>
      </c>
      <c r="E6">
        <v>21</v>
      </c>
      <c r="F6">
        <v>5</v>
      </c>
      <c r="G6">
        <v>6</v>
      </c>
      <c r="H6" s="2">
        <f>C6/SUM(C6:G6)</f>
        <v>0.82792207792207795</v>
      </c>
      <c r="I6" s="2">
        <f>D6/SUM($C6:$G6)</f>
        <v>0.13744588744588745</v>
      </c>
      <c r="J6" s="2">
        <f>E6/SUM($C6:$G6)</f>
        <v>2.2727272727272728E-2</v>
      </c>
      <c r="K6" s="2">
        <f>F6/SUM($C6:$G6)</f>
        <v>5.411255411255411E-3</v>
      </c>
      <c r="L6" s="2">
        <f>G6/SUM($C6:$G6)</f>
        <v>6.4935064935064939E-3</v>
      </c>
      <c r="M6" s="2">
        <f>(C6+D6)/SUM($C6:$G6)</f>
        <v>0.96536796536796532</v>
      </c>
      <c r="N6" s="2">
        <f>E6/SUM($C6:$G6)</f>
        <v>2.2727272727272728E-2</v>
      </c>
      <c r="O6" s="2">
        <f>(F6+G6)/SUM($C6:$G6)</f>
        <v>1.1904761904761904E-2</v>
      </c>
    </row>
    <row r="7" spans="1:15" x14ac:dyDescent="0.25">
      <c r="A7" t="s">
        <v>14</v>
      </c>
      <c r="B7">
        <v>5</v>
      </c>
      <c r="C7">
        <v>17</v>
      </c>
      <c r="D7">
        <v>1</v>
      </c>
      <c r="E7">
        <v>1</v>
      </c>
      <c r="F7">
        <v>0</v>
      </c>
      <c r="G7">
        <v>0</v>
      </c>
      <c r="H7" s="2">
        <f>C7/SUM(C7:G7)</f>
        <v>0.89473684210526316</v>
      </c>
      <c r="I7" s="2">
        <f>D7/SUM($C7:$G7)</f>
        <v>5.2631578947368418E-2</v>
      </c>
      <c r="J7" s="2">
        <f>E7/SUM($C7:$G7)</f>
        <v>5.2631578947368418E-2</v>
      </c>
      <c r="K7" s="2">
        <f>F7/SUM($C7:$G7)</f>
        <v>0</v>
      </c>
      <c r="L7" s="2">
        <f>G7/SUM($C7:$G7)</f>
        <v>0</v>
      </c>
      <c r="M7" s="2">
        <f>(C7+D7)/SUM($C7:$G7)</f>
        <v>0.94736842105263153</v>
      </c>
      <c r="N7" s="2">
        <f>E7/SUM($C7:$G7)</f>
        <v>5.2631578947368418E-2</v>
      </c>
      <c r="O7" s="2">
        <f>(F7+G7)/SUM($C7:$G7)</f>
        <v>0</v>
      </c>
    </row>
    <row r="8" spans="1:15" x14ac:dyDescent="0.25">
      <c r="A8" t="s">
        <v>43</v>
      </c>
      <c r="B8">
        <v>4.5</v>
      </c>
      <c r="C8">
        <v>829</v>
      </c>
      <c r="D8">
        <v>260</v>
      </c>
      <c r="E8">
        <v>43</v>
      </c>
      <c r="F8">
        <v>17</v>
      </c>
      <c r="G8">
        <v>12</v>
      </c>
      <c r="H8" s="2">
        <f>C8/SUM(C8:G8)</f>
        <v>0.7140396210163652</v>
      </c>
      <c r="I8" s="2">
        <f>D8/SUM($C8:$G8)</f>
        <v>0.22394487510766581</v>
      </c>
      <c r="J8" s="2">
        <f>E8/SUM($C8:$G8)</f>
        <v>3.7037037037037035E-2</v>
      </c>
      <c r="K8" s="2">
        <f>F8/SUM($C8:$G8)</f>
        <v>1.4642549526270457E-2</v>
      </c>
      <c r="L8" s="2">
        <f>G8/SUM($C8:$G8)</f>
        <v>1.0335917312661499E-2</v>
      </c>
      <c r="M8" s="2">
        <f>(C8+D8)/SUM($C8:$G8)</f>
        <v>0.93798449612403101</v>
      </c>
      <c r="N8" s="2">
        <f>E8/SUM($C8:$G8)</f>
        <v>3.7037037037037035E-2</v>
      </c>
      <c r="O8" s="2">
        <f>(F8+G8)/SUM($C8:$G8)</f>
        <v>2.4978466838931956E-2</v>
      </c>
    </row>
    <row r="9" spans="1:15" x14ac:dyDescent="0.25">
      <c r="A9" t="s">
        <v>18</v>
      </c>
      <c r="B9">
        <v>4.5</v>
      </c>
      <c r="C9" s="1">
        <v>7432</v>
      </c>
      <c r="D9" s="1">
        <v>3818</v>
      </c>
      <c r="E9">
        <v>710</v>
      </c>
      <c r="F9">
        <v>22</v>
      </c>
      <c r="G9">
        <v>12</v>
      </c>
      <c r="H9" s="2">
        <f>C9/SUM(C9:G9)</f>
        <v>0.6196431549107887</v>
      </c>
      <c r="I9" s="2">
        <f>D9/SUM($C9:$G9)</f>
        <v>0.31832582958145739</v>
      </c>
      <c r="J9" s="2">
        <f>E9/SUM($C9:$G9)</f>
        <v>5.9196264799066201E-2</v>
      </c>
      <c r="K9" s="2">
        <f>F9/SUM($C9:$G9)</f>
        <v>1.8342504585626147E-3</v>
      </c>
      <c r="L9" s="2">
        <f>G9/SUM($C9:$G9)</f>
        <v>1.0005002501250625E-3</v>
      </c>
      <c r="M9" s="2">
        <f>(C9+D9)/SUM($C9:$G9)</f>
        <v>0.93796898449224608</v>
      </c>
      <c r="N9" s="2">
        <f>E9/SUM($C9:$G9)</f>
        <v>5.9196264799066201E-2</v>
      </c>
      <c r="O9" s="2">
        <f>(F9+G9)/SUM($C9:$G9)</f>
        <v>2.8347507086876771E-3</v>
      </c>
    </row>
    <row r="10" spans="1:15" x14ac:dyDescent="0.25">
      <c r="A10" t="s">
        <v>40</v>
      </c>
      <c r="B10">
        <v>4.5</v>
      </c>
      <c r="C10">
        <v>141</v>
      </c>
      <c r="D10">
        <v>76</v>
      </c>
      <c r="E10">
        <v>10</v>
      </c>
      <c r="F10">
        <v>4</v>
      </c>
      <c r="G10">
        <v>2</v>
      </c>
      <c r="H10" s="2">
        <f>C10/SUM(C10:G10)</f>
        <v>0.60515021459227469</v>
      </c>
      <c r="I10" s="2">
        <f>D10/SUM($C10:$G10)</f>
        <v>0.3261802575107296</v>
      </c>
      <c r="J10" s="2">
        <f>E10/SUM($C10:$G10)</f>
        <v>4.2918454935622317E-2</v>
      </c>
      <c r="K10" s="2">
        <f>F10/SUM($C10:$G10)</f>
        <v>1.7167381974248927E-2</v>
      </c>
      <c r="L10" s="2">
        <f>G10/SUM($C10:$G10)</f>
        <v>8.5836909871244635E-3</v>
      </c>
      <c r="M10" s="2">
        <f>(C10+D10)/SUM($C10:$G10)</f>
        <v>0.93133047210300424</v>
      </c>
      <c r="N10" s="2">
        <f>E10/SUM($C10:$G10)</f>
        <v>4.2918454935622317E-2</v>
      </c>
      <c r="O10" s="2">
        <f>(F10+G10)/SUM($C10:$G10)</f>
        <v>2.575107296137339E-2</v>
      </c>
    </row>
    <row r="11" spans="1:15" x14ac:dyDescent="0.25">
      <c r="A11" t="s">
        <v>17</v>
      </c>
      <c r="B11">
        <v>4.5</v>
      </c>
      <c r="C11">
        <v>280</v>
      </c>
      <c r="D11">
        <v>114</v>
      </c>
      <c r="E11">
        <v>26</v>
      </c>
      <c r="F11">
        <v>2</v>
      </c>
      <c r="G11">
        <v>3</v>
      </c>
      <c r="H11" s="2">
        <f>C11/SUM(C11:G11)</f>
        <v>0.6588235294117647</v>
      </c>
      <c r="I11" s="2">
        <f>D11/SUM($C11:$G11)</f>
        <v>0.26823529411764707</v>
      </c>
      <c r="J11" s="2">
        <f>E11/SUM($C11:$G11)</f>
        <v>6.1176470588235297E-2</v>
      </c>
      <c r="K11" s="2">
        <f>F11/SUM($C11:$G11)</f>
        <v>4.7058823529411761E-3</v>
      </c>
      <c r="L11" s="2">
        <f>G11/SUM($C11:$G11)</f>
        <v>7.058823529411765E-3</v>
      </c>
      <c r="M11" s="2">
        <f>(C11+D11)/SUM($C11:$G11)</f>
        <v>0.92705882352941171</v>
      </c>
      <c r="N11" s="2">
        <f>E11/SUM($C11:$G11)</f>
        <v>6.1176470588235297E-2</v>
      </c>
      <c r="O11" s="2">
        <f>(F11+G11)/SUM($C11:$G11)</f>
        <v>1.1764705882352941E-2</v>
      </c>
    </row>
    <row r="12" spans="1:15" x14ac:dyDescent="0.25">
      <c r="A12" t="s">
        <v>29</v>
      </c>
      <c r="B12">
        <v>4.5</v>
      </c>
      <c r="C12">
        <v>38</v>
      </c>
      <c r="D12">
        <v>10</v>
      </c>
      <c r="E12">
        <v>2</v>
      </c>
      <c r="F12">
        <v>0</v>
      </c>
      <c r="G12">
        <v>2</v>
      </c>
      <c r="H12" s="2">
        <f>C12/SUM(C12:G12)</f>
        <v>0.73076923076923073</v>
      </c>
      <c r="I12" s="2">
        <f>D12/SUM($C12:$G12)</f>
        <v>0.19230769230769232</v>
      </c>
      <c r="J12" s="2">
        <f>E12/SUM($C12:$G12)</f>
        <v>3.8461538461538464E-2</v>
      </c>
      <c r="K12" s="2">
        <f>F12/SUM($C12:$G12)</f>
        <v>0</v>
      </c>
      <c r="L12" s="2">
        <f>G12/SUM($C12:$G12)</f>
        <v>3.8461538461538464E-2</v>
      </c>
      <c r="M12" s="2">
        <f>(C12+D12)/SUM($C12:$G12)</f>
        <v>0.92307692307692313</v>
      </c>
      <c r="N12" s="2">
        <f>E12/SUM($C12:$G12)</f>
        <v>3.8461538461538464E-2</v>
      </c>
      <c r="O12" s="2">
        <f>(F12+G12)/SUM($C12:$G12)</f>
        <v>3.8461538461538464E-2</v>
      </c>
    </row>
    <row r="13" spans="1:15" x14ac:dyDescent="0.25">
      <c r="A13" t="s">
        <v>59</v>
      </c>
      <c r="B13">
        <v>4.5</v>
      </c>
      <c r="C13" s="1">
        <v>19733</v>
      </c>
      <c r="D13" s="1">
        <v>10049</v>
      </c>
      <c r="E13" s="1">
        <v>2798</v>
      </c>
      <c r="F13">
        <v>220</v>
      </c>
      <c r="G13">
        <v>64</v>
      </c>
      <c r="H13" s="2">
        <f>C13/SUM(C13:G13)</f>
        <v>0.60044425511197663</v>
      </c>
      <c r="I13" s="2">
        <f>D13/SUM($C13:$G13)</f>
        <v>0.30577531645569622</v>
      </c>
      <c r="J13" s="2">
        <f>E13/SUM($C13:$G13)</f>
        <v>8.513875365141188E-2</v>
      </c>
      <c r="K13" s="2">
        <f>F13/SUM($C13:$G13)</f>
        <v>6.6942551119766307E-3</v>
      </c>
      <c r="L13" s="2">
        <f>G13/SUM($C13:$G13)</f>
        <v>1.9474196689386564E-3</v>
      </c>
      <c r="M13" s="2">
        <f>(C13+D13)/SUM($C13:$G13)</f>
        <v>0.90621957156767285</v>
      </c>
      <c r="N13" s="2">
        <f>E13/SUM($C13:$G13)</f>
        <v>8.513875365141188E-2</v>
      </c>
      <c r="O13" s="2">
        <f>(F13+G13)/SUM($C13:$G13)</f>
        <v>8.6416747809152875E-3</v>
      </c>
    </row>
    <row r="14" spans="1:15" x14ac:dyDescent="0.25">
      <c r="A14" t="s">
        <v>10</v>
      </c>
      <c r="B14">
        <v>4.5</v>
      </c>
      <c r="C14" s="1">
        <v>16201</v>
      </c>
      <c r="D14" s="1">
        <v>7594</v>
      </c>
      <c r="E14" s="1">
        <v>2514</v>
      </c>
      <c r="F14">
        <v>287</v>
      </c>
      <c r="G14">
        <v>111</v>
      </c>
      <c r="H14" s="2">
        <f>C14/SUM(C14:G14)</f>
        <v>0.60661998726925526</v>
      </c>
      <c r="I14" s="2">
        <f>D14/SUM($C14:$G14)</f>
        <v>0.28434492829595237</v>
      </c>
      <c r="J14" s="2">
        <f>E14/SUM($C14:$G14)</f>
        <v>9.4132624405586549E-2</v>
      </c>
      <c r="K14" s="2">
        <f>F14/SUM($C14:$G14)</f>
        <v>1.0746246302467517E-2</v>
      </c>
      <c r="L14" s="2">
        <f>G14/SUM($C14:$G14)</f>
        <v>4.1562137267383082E-3</v>
      </c>
      <c r="M14" s="2">
        <f>(C14+D14)/SUM($C14:$G14)</f>
        <v>0.89096491556520763</v>
      </c>
      <c r="N14" s="2">
        <f>E14/SUM($C14:$G14)</f>
        <v>9.4132624405586549E-2</v>
      </c>
      <c r="O14" s="2">
        <f>(F14+G14)/SUM($C14:$G14)</f>
        <v>1.4902460029205826E-2</v>
      </c>
    </row>
    <row r="15" spans="1:15" x14ac:dyDescent="0.25">
      <c r="A15" t="s">
        <v>48</v>
      </c>
      <c r="B15">
        <v>4.5</v>
      </c>
      <c r="C15">
        <v>55</v>
      </c>
      <c r="D15">
        <v>43</v>
      </c>
      <c r="E15">
        <v>10</v>
      </c>
      <c r="F15">
        <v>1</v>
      </c>
      <c r="G15">
        <v>1</v>
      </c>
      <c r="H15" s="2">
        <f>C15/SUM(C15:G15)</f>
        <v>0.5</v>
      </c>
      <c r="I15" s="2">
        <f>D15/SUM($C15:$G15)</f>
        <v>0.39090909090909093</v>
      </c>
      <c r="J15" s="2">
        <f>E15/SUM($C15:$G15)</f>
        <v>9.0909090909090912E-2</v>
      </c>
      <c r="K15" s="2">
        <f>F15/SUM($C15:$G15)</f>
        <v>9.0909090909090905E-3</v>
      </c>
      <c r="L15" s="2">
        <f>G15/SUM($C15:$G15)</f>
        <v>9.0909090909090905E-3</v>
      </c>
      <c r="M15" s="2">
        <f>(C15+D15)/SUM($C15:$G15)</f>
        <v>0.89090909090909087</v>
      </c>
      <c r="N15" s="2">
        <f>E15/SUM($C15:$G15)</f>
        <v>9.0909090909090912E-2</v>
      </c>
      <c r="O15" s="2">
        <f>(F15+G15)/SUM($C15:$G15)</f>
        <v>1.8181818181818181E-2</v>
      </c>
    </row>
    <row r="16" spans="1:15" x14ac:dyDescent="0.25">
      <c r="A16" t="s">
        <v>25</v>
      </c>
      <c r="B16">
        <v>4.5</v>
      </c>
      <c r="C16">
        <v>327</v>
      </c>
      <c r="D16">
        <v>123</v>
      </c>
      <c r="E16">
        <v>41</v>
      </c>
      <c r="F16">
        <v>11</v>
      </c>
      <c r="G16">
        <v>4</v>
      </c>
      <c r="H16" s="2">
        <f>C16/SUM(C16:G16)</f>
        <v>0.64624505928853759</v>
      </c>
      <c r="I16" s="2">
        <f>D16/SUM($C16:$G16)</f>
        <v>0.24308300395256918</v>
      </c>
      <c r="J16" s="2">
        <f>E16/SUM($C16:$G16)</f>
        <v>8.1027667984189727E-2</v>
      </c>
      <c r="K16" s="2">
        <f>F16/SUM($C16:$G16)</f>
        <v>2.1739130434782608E-2</v>
      </c>
      <c r="L16" s="2">
        <f>G16/SUM($C16:$G16)</f>
        <v>7.9051383399209481E-3</v>
      </c>
      <c r="M16" s="2">
        <f>(C16+D16)/SUM($C16:$G16)</f>
        <v>0.88932806324110669</v>
      </c>
      <c r="N16" s="2">
        <f>E16/SUM($C16:$G16)</f>
        <v>8.1027667984189727E-2</v>
      </c>
      <c r="O16" s="2">
        <f>(F16+G16)/SUM($C16:$G16)</f>
        <v>2.9644268774703556E-2</v>
      </c>
    </row>
    <row r="17" spans="1:15" x14ac:dyDescent="0.25">
      <c r="A17" t="s">
        <v>61</v>
      </c>
      <c r="B17">
        <v>4.5</v>
      </c>
      <c r="C17">
        <v>213</v>
      </c>
      <c r="D17">
        <v>129</v>
      </c>
      <c r="E17">
        <v>27</v>
      </c>
      <c r="F17">
        <v>6</v>
      </c>
      <c r="G17">
        <v>12</v>
      </c>
      <c r="H17" s="2">
        <f>C17/SUM(C17:G17)</f>
        <v>0.55038759689922478</v>
      </c>
      <c r="I17" s="2">
        <f>D17/SUM($C17:$G17)</f>
        <v>0.33333333333333331</v>
      </c>
      <c r="J17" s="2">
        <f>E17/SUM($C17:$G17)</f>
        <v>6.9767441860465115E-2</v>
      </c>
      <c r="K17" s="2">
        <f>F17/SUM($C17:$G17)</f>
        <v>1.5503875968992248E-2</v>
      </c>
      <c r="L17" s="2">
        <f>G17/SUM($C17:$G17)</f>
        <v>3.1007751937984496E-2</v>
      </c>
      <c r="M17" s="2">
        <f>(C17+D17)/SUM($C17:$G17)</f>
        <v>0.88372093023255816</v>
      </c>
      <c r="N17" s="2">
        <f>E17/SUM($C17:$G17)</f>
        <v>6.9767441860465115E-2</v>
      </c>
      <c r="O17" s="2">
        <f>(F17+G17)/SUM($C17:$G17)</f>
        <v>4.6511627906976744E-2</v>
      </c>
    </row>
    <row r="18" spans="1:15" x14ac:dyDescent="0.25">
      <c r="A18" t="s">
        <v>66</v>
      </c>
      <c r="B18">
        <v>4.5</v>
      </c>
      <c r="C18">
        <v>736</v>
      </c>
      <c r="D18">
        <v>640</v>
      </c>
      <c r="E18">
        <v>182</v>
      </c>
      <c r="F18">
        <v>6</v>
      </c>
      <c r="G18">
        <v>0</v>
      </c>
      <c r="H18" s="2">
        <f>C18/SUM(C18:G18)</f>
        <v>0.47058823529411764</v>
      </c>
      <c r="I18" s="2">
        <f>D18/SUM($C18:$G18)</f>
        <v>0.40920716112531969</v>
      </c>
      <c r="J18" s="2">
        <f>E18/SUM($C18:$G18)</f>
        <v>0.11636828644501279</v>
      </c>
      <c r="K18" s="2">
        <f>F18/SUM($C18:$G18)</f>
        <v>3.8363171355498722E-3</v>
      </c>
      <c r="L18" s="2">
        <f>G18/SUM($C18:$G18)</f>
        <v>0</v>
      </c>
      <c r="M18" s="2">
        <f>(C18+D18)/SUM($C18:$G18)</f>
        <v>0.87979539641943738</v>
      </c>
      <c r="N18" s="2">
        <f>E18/SUM($C18:$G18)</f>
        <v>0.11636828644501279</v>
      </c>
      <c r="O18" s="2">
        <f>(F18+G18)/SUM($C18:$G18)</f>
        <v>3.8363171355498722E-3</v>
      </c>
    </row>
    <row r="19" spans="1:15" x14ac:dyDescent="0.25">
      <c r="A19" t="s">
        <v>63</v>
      </c>
      <c r="B19">
        <v>4.5</v>
      </c>
      <c r="C19">
        <v>96</v>
      </c>
      <c r="D19">
        <v>31</v>
      </c>
      <c r="E19">
        <v>13</v>
      </c>
      <c r="F19">
        <v>2</v>
      </c>
      <c r="G19">
        <v>3</v>
      </c>
      <c r="H19" s="2">
        <f>C19/SUM(C19:G19)</f>
        <v>0.66206896551724137</v>
      </c>
      <c r="I19" s="2">
        <f>D19/SUM($C19:$G19)</f>
        <v>0.21379310344827587</v>
      </c>
      <c r="J19" s="2">
        <f>E19/SUM($C19:$G19)</f>
        <v>8.9655172413793102E-2</v>
      </c>
      <c r="K19" s="2">
        <f>F19/SUM($C19:$G19)</f>
        <v>1.3793103448275862E-2</v>
      </c>
      <c r="L19" s="2">
        <f>G19/SUM($C19:$G19)</f>
        <v>2.0689655172413793E-2</v>
      </c>
      <c r="M19" s="2">
        <f>(C19+D19)/SUM($C19:$G19)</f>
        <v>0.87586206896551722</v>
      </c>
      <c r="N19" s="2">
        <f>E19/SUM($C19:$G19)</f>
        <v>8.9655172413793102E-2</v>
      </c>
      <c r="O19" s="2">
        <f>(F19+G19)/SUM($C19:$G19)</f>
        <v>3.4482758620689655E-2</v>
      </c>
    </row>
    <row r="20" spans="1:15" x14ac:dyDescent="0.25">
      <c r="A20" t="s">
        <v>36</v>
      </c>
      <c r="B20">
        <v>4.5</v>
      </c>
      <c r="C20" s="1">
        <v>3934</v>
      </c>
      <c r="D20" s="1">
        <v>1901</v>
      </c>
      <c r="E20">
        <v>681</v>
      </c>
      <c r="F20">
        <v>103</v>
      </c>
      <c r="G20">
        <v>49</v>
      </c>
      <c r="H20" s="2">
        <f>C20/SUM(C20:G20)</f>
        <v>0.5899820035992801</v>
      </c>
      <c r="I20" s="2">
        <f>D20/SUM($C20:$G20)</f>
        <v>0.28509298140371925</v>
      </c>
      <c r="J20" s="2">
        <f>E20/SUM($C20:$G20)</f>
        <v>0.10212957408518296</v>
      </c>
      <c r="K20" s="2">
        <f>F20/SUM($C20:$G20)</f>
        <v>1.5446910617876425E-2</v>
      </c>
      <c r="L20" s="2">
        <f>G20/SUM($C20:$G20)</f>
        <v>7.3485302939412115E-3</v>
      </c>
      <c r="M20" s="2">
        <f>(C20+D20)/SUM($C20:$G20)</f>
        <v>0.87507498500299941</v>
      </c>
      <c r="N20" s="2">
        <f>E20/SUM($C20:$G20)</f>
        <v>0.10212957408518296</v>
      </c>
      <c r="O20" s="2">
        <f>(F20+G20)/SUM($C20:$G20)</f>
        <v>2.2795440911817635E-2</v>
      </c>
    </row>
    <row r="21" spans="1:15" x14ac:dyDescent="0.25">
      <c r="A21" t="s">
        <v>33</v>
      </c>
      <c r="B21">
        <v>4.5</v>
      </c>
      <c r="C21">
        <v>74</v>
      </c>
      <c r="D21">
        <v>33</v>
      </c>
      <c r="E21">
        <v>12</v>
      </c>
      <c r="F21">
        <v>3</v>
      </c>
      <c r="G21">
        <v>1</v>
      </c>
      <c r="H21" s="2">
        <f>C21/SUM(C21:G21)</f>
        <v>0.60162601626016265</v>
      </c>
      <c r="I21" s="2">
        <f>D21/SUM($C21:$G21)</f>
        <v>0.26829268292682928</v>
      </c>
      <c r="J21" s="2">
        <f>E21/SUM($C21:$G21)</f>
        <v>9.7560975609756101E-2</v>
      </c>
      <c r="K21" s="2">
        <f>F21/SUM($C21:$G21)</f>
        <v>2.4390243902439025E-2</v>
      </c>
      <c r="L21" s="2">
        <f>G21/SUM($C21:$G21)</f>
        <v>8.130081300813009E-3</v>
      </c>
      <c r="M21" s="2">
        <f>(C21+D21)/SUM($C21:$G21)</f>
        <v>0.86991869918699183</v>
      </c>
      <c r="N21" s="2">
        <f>E21/SUM($C21:$G21)</f>
        <v>9.7560975609756101E-2</v>
      </c>
      <c r="O21" s="2">
        <f>(F21+G21)/SUM($C21:$G21)</f>
        <v>3.2520325203252036E-2</v>
      </c>
    </row>
    <row r="22" spans="1:15" x14ac:dyDescent="0.25">
      <c r="A22" t="s">
        <v>16</v>
      </c>
      <c r="B22">
        <v>4.5</v>
      </c>
      <c r="C22" s="1">
        <v>2346</v>
      </c>
      <c r="D22" s="1">
        <v>1566</v>
      </c>
      <c r="E22">
        <v>486</v>
      </c>
      <c r="F22">
        <v>85</v>
      </c>
      <c r="G22">
        <v>19</v>
      </c>
      <c r="H22" s="2">
        <f>C22/SUM(C22:G22)</f>
        <v>0.52110173256330516</v>
      </c>
      <c r="I22" s="2">
        <f>D22/SUM($C22:$G22)</f>
        <v>0.3478454020435362</v>
      </c>
      <c r="J22" s="2">
        <f>E22/SUM($C22:$G22)</f>
        <v>0.10795202132385606</v>
      </c>
      <c r="K22" s="2">
        <f>F22/SUM($C22:$G22)</f>
        <v>1.8880497556641493E-2</v>
      </c>
      <c r="L22" s="2">
        <f>G22/SUM($C22:$G22)</f>
        <v>4.2203465126610393E-3</v>
      </c>
      <c r="M22" s="2">
        <f>(C22+D22)/SUM($C22:$G22)</f>
        <v>0.86894713460684136</v>
      </c>
      <c r="N22" s="2">
        <f>E22/SUM($C22:$G22)</f>
        <v>0.10795202132385606</v>
      </c>
      <c r="O22" s="2">
        <f>(F22+G22)/SUM($C22:$G22)</f>
        <v>2.3100844069302531E-2</v>
      </c>
    </row>
    <row r="23" spans="1:15" x14ac:dyDescent="0.25">
      <c r="A23" t="s">
        <v>44</v>
      </c>
      <c r="B23">
        <v>4</v>
      </c>
      <c r="C23">
        <v>6</v>
      </c>
      <c r="D23">
        <v>12</v>
      </c>
      <c r="E23">
        <v>3</v>
      </c>
      <c r="F23">
        <v>0</v>
      </c>
      <c r="G23">
        <v>0</v>
      </c>
      <c r="H23" s="2">
        <f>C23/SUM(C23:G23)</f>
        <v>0.2857142857142857</v>
      </c>
      <c r="I23" s="2">
        <f>D23/SUM($C23:$G23)</f>
        <v>0.5714285714285714</v>
      </c>
      <c r="J23" s="2">
        <f>E23/SUM($C23:$G23)</f>
        <v>0.14285714285714285</v>
      </c>
      <c r="K23" s="2">
        <f>F23/SUM($C23:$G23)</f>
        <v>0</v>
      </c>
      <c r="L23" s="2">
        <f>G23/SUM($C23:$G23)</f>
        <v>0</v>
      </c>
      <c r="M23" s="2">
        <f>(C23+D23)/SUM($C23:$G23)</f>
        <v>0.8571428571428571</v>
      </c>
      <c r="N23" s="2">
        <f>E23/SUM($C23:$G23)</f>
        <v>0.14285714285714285</v>
      </c>
      <c r="O23" s="2">
        <f>(F23+G23)/SUM($C23:$G23)</f>
        <v>0</v>
      </c>
    </row>
    <row r="24" spans="1:15" x14ac:dyDescent="0.25">
      <c r="A24" t="s">
        <v>30</v>
      </c>
      <c r="B24">
        <v>4.5</v>
      </c>
      <c r="C24">
        <v>117</v>
      </c>
      <c r="D24">
        <v>54</v>
      </c>
      <c r="E24">
        <v>25</v>
      </c>
      <c r="F24">
        <v>4</v>
      </c>
      <c r="G24">
        <v>1</v>
      </c>
      <c r="H24" s="2">
        <f>C24/SUM(C24:G24)</f>
        <v>0.58208955223880599</v>
      </c>
      <c r="I24" s="2">
        <f>D24/SUM($C24:$G24)</f>
        <v>0.26865671641791045</v>
      </c>
      <c r="J24" s="2">
        <f>E24/SUM($C24:$G24)</f>
        <v>0.12437810945273632</v>
      </c>
      <c r="K24" s="2">
        <f>F24/SUM($C24:$G24)</f>
        <v>1.9900497512437811E-2</v>
      </c>
      <c r="L24" s="2">
        <f>G24/SUM($C24:$G24)</f>
        <v>4.9751243781094526E-3</v>
      </c>
      <c r="M24" s="2">
        <f>(C24+D24)/SUM($C24:$G24)</f>
        <v>0.85074626865671643</v>
      </c>
      <c r="N24" s="2">
        <f>E24/SUM($C24:$G24)</f>
        <v>0.12437810945273632</v>
      </c>
      <c r="O24" s="2">
        <f>(F24+G24)/SUM($C24:$G24)</f>
        <v>2.4875621890547265E-2</v>
      </c>
    </row>
    <row r="25" spans="1:15" x14ac:dyDescent="0.25">
      <c r="A25" t="s">
        <v>56</v>
      </c>
      <c r="B25">
        <v>4.5</v>
      </c>
      <c r="C25" s="1">
        <v>1124</v>
      </c>
      <c r="D25" s="1">
        <v>1024</v>
      </c>
      <c r="E25">
        <v>353</v>
      </c>
      <c r="F25">
        <v>31</v>
      </c>
      <c r="G25">
        <v>6</v>
      </c>
      <c r="H25" s="2">
        <f>C25/SUM(C25:G25)</f>
        <v>0.4428684003152088</v>
      </c>
      <c r="I25" s="2">
        <f>D25/SUM($C25:$G25)</f>
        <v>0.40346729708431839</v>
      </c>
      <c r="J25" s="2">
        <f>E25/SUM($C25:$G25)</f>
        <v>0.13908589440504335</v>
      </c>
      <c r="K25" s="2">
        <f>F25/SUM($C25:$G25)</f>
        <v>1.2214342001576044E-2</v>
      </c>
      <c r="L25" s="2">
        <f>G25/SUM($C25:$G25)</f>
        <v>2.3640661938534278E-3</v>
      </c>
      <c r="M25" s="2">
        <f>(C25+D25)/SUM($C25:$G25)</f>
        <v>0.84633569739952719</v>
      </c>
      <c r="N25" s="2">
        <f>E25/SUM($C25:$G25)</f>
        <v>0.13908589440504335</v>
      </c>
      <c r="O25" s="2">
        <f>(F25+G25)/SUM($C25:$G25)</f>
        <v>1.4578408195429472E-2</v>
      </c>
    </row>
    <row r="26" spans="1:15" x14ac:dyDescent="0.25">
      <c r="A26" t="s">
        <v>67</v>
      </c>
      <c r="B26">
        <v>4.5</v>
      </c>
      <c r="C26" s="1">
        <v>2640</v>
      </c>
      <c r="D26" s="1">
        <v>1615</v>
      </c>
      <c r="E26">
        <v>545</v>
      </c>
      <c r="F26">
        <v>152</v>
      </c>
      <c r="G26">
        <v>76</v>
      </c>
      <c r="H26" s="2">
        <f>C26/SUM(C26:G26)</f>
        <v>0.52505966587112174</v>
      </c>
      <c r="I26" s="2">
        <f>D26/SUM($C26:$G26)</f>
        <v>0.32120127287191724</v>
      </c>
      <c r="J26" s="2">
        <f>E26/SUM($C26:$G26)</f>
        <v>0.10839299920445505</v>
      </c>
      <c r="K26" s="2">
        <f>F26/SUM($C26:$G26)</f>
        <v>3.0230708035003977E-2</v>
      </c>
      <c r="L26" s="2">
        <f>G26/SUM($C26:$G26)</f>
        <v>1.5115354017501989E-2</v>
      </c>
      <c r="M26" s="2">
        <f>(C26+D26)/SUM($C26:$G26)</f>
        <v>0.84626093874303898</v>
      </c>
      <c r="N26" s="2">
        <f>E26/SUM($C26:$G26)</f>
        <v>0.10839299920445505</v>
      </c>
      <c r="O26" s="2">
        <f>(F26+G26)/SUM($C26:$G26)</f>
        <v>4.5346062052505964E-2</v>
      </c>
    </row>
    <row r="27" spans="1:15" x14ac:dyDescent="0.25">
      <c r="A27" t="s">
        <v>68</v>
      </c>
      <c r="B27">
        <v>4.5</v>
      </c>
      <c r="C27" s="1">
        <v>1916</v>
      </c>
      <c r="D27" s="1">
        <v>1569</v>
      </c>
      <c r="E27">
        <v>603</v>
      </c>
      <c r="F27">
        <v>38</v>
      </c>
      <c r="G27">
        <v>14</v>
      </c>
      <c r="H27" s="2">
        <f>C27/SUM(C27:G27)</f>
        <v>0.46280193236714978</v>
      </c>
      <c r="I27" s="2">
        <f>D27/SUM($C27:$G27)</f>
        <v>0.37898550724637681</v>
      </c>
      <c r="J27" s="2">
        <f>E27/SUM($C27:$G27)</f>
        <v>0.14565217391304347</v>
      </c>
      <c r="K27" s="2">
        <f>F27/SUM($C27:$G27)</f>
        <v>9.1787439613526568E-3</v>
      </c>
      <c r="L27" s="2">
        <f>G27/SUM($C27:$G27)</f>
        <v>3.3816425120772949E-3</v>
      </c>
      <c r="M27" s="2">
        <f>(C27+D27)/SUM($C27:$G27)</f>
        <v>0.84178743961352653</v>
      </c>
      <c r="N27" s="2">
        <f>E27/SUM($C27:$G27)</f>
        <v>0.14565217391304347</v>
      </c>
      <c r="O27" s="2">
        <f>(F27+G27)/SUM($C27:$G27)</f>
        <v>1.2560386473429951E-2</v>
      </c>
    </row>
    <row r="28" spans="1:15" x14ac:dyDescent="0.25">
      <c r="A28" t="s">
        <v>24</v>
      </c>
      <c r="B28">
        <v>4.5</v>
      </c>
      <c r="C28">
        <v>994</v>
      </c>
      <c r="D28">
        <v>807</v>
      </c>
      <c r="E28">
        <v>318</v>
      </c>
      <c r="F28">
        <v>17</v>
      </c>
      <c r="G28">
        <v>4</v>
      </c>
      <c r="H28" s="2">
        <f>C28/SUM(C28:G28)</f>
        <v>0.46448598130841123</v>
      </c>
      <c r="I28" s="2">
        <f>D28/SUM($C28:$G28)</f>
        <v>0.37710280373831778</v>
      </c>
      <c r="J28" s="2">
        <f>E28/SUM($C28:$G28)</f>
        <v>0.1485981308411215</v>
      </c>
      <c r="K28" s="2">
        <f>F28/SUM($C28:$G28)</f>
        <v>7.9439252336448597E-3</v>
      </c>
      <c r="L28" s="2">
        <f>G28/SUM($C28:$G28)</f>
        <v>1.869158878504673E-3</v>
      </c>
      <c r="M28" s="2">
        <f>(C28+D28)/SUM($C28:$G28)</f>
        <v>0.84158878504672896</v>
      </c>
      <c r="N28" s="2">
        <f>E28/SUM($C28:$G28)</f>
        <v>0.1485981308411215</v>
      </c>
      <c r="O28" s="2">
        <f>(F28+G28)/SUM($C28:$G28)</f>
        <v>9.8130841121495324E-3</v>
      </c>
    </row>
    <row r="29" spans="1:15" x14ac:dyDescent="0.25">
      <c r="A29" t="s">
        <v>55</v>
      </c>
      <c r="B29">
        <v>4</v>
      </c>
      <c r="C29">
        <v>395</v>
      </c>
      <c r="D29">
        <v>419</v>
      </c>
      <c r="E29">
        <v>142</v>
      </c>
      <c r="F29">
        <v>13</v>
      </c>
      <c r="G29">
        <v>3</v>
      </c>
      <c r="H29" s="2">
        <f>C29/SUM(C29:G29)</f>
        <v>0.40637860082304528</v>
      </c>
      <c r="I29" s="2">
        <f>D29/SUM($C29:$G29)</f>
        <v>0.43106995884773663</v>
      </c>
      <c r="J29" s="2">
        <f>E29/SUM($C29:$G29)</f>
        <v>0.14609053497942387</v>
      </c>
      <c r="K29" s="2">
        <f>F29/SUM($C29:$G29)</f>
        <v>1.3374485596707819E-2</v>
      </c>
      <c r="L29" s="2">
        <f>G29/SUM($C29:$G29)</f>
        <v>3.0864197530864196E-3</v>
      </c>
      <c r="M29" s="2">
        <f>(C29+D29)/SUM($C29:$G29)</f>
        <v>0.83744855967078191</v>
      </c>
      <c r="N29" s="2">
        <f>E29/SUM($C29:$G29)</f>
        <v>0.14609053497942387</v>
      </c>
      <c r="O29" s="2">
        <f>(F29+G29)/SUM($C29:$G29)</f>
        <v>1.646090534979424E-2</v>
      </c>
    </row>
    <row r="30" spans="1:15" x14ac:dyDescent="0.25">
      <c r="A30" t="s">
        <v>11</v>
      </c>
      <c r="B30">
        <v>4</v>
      </c>
      <c r="C30">
        <v>2</v>
      </c>
      <c r="D30">
        <v>3</v>
      </c>
      <c r="E30">
        <v>1</v>
      </c>
      <c r="F30">
        <v>0</v>
      </c>
      <c r="G30">
        <v>0</v>
      </c>
      <c r="H30" s="2">
        <f>C30/SUM(C30:G30)</f>
        <v>0.33333333333333331</v>
      </c>
      <c r="I30" s="2">
        <f>D30/SUM($C30:$G30)</f>
        <v>0.5</v>
      </c>
      <c r="J30" s="2">
        <f>E30/SUM($C30:$G30)</f>
        <v>0.16666666666666666</v>
      </c>
      <c r="K30" s="2">
        <f>F30/SUM($C30:$G30)</f>
        <v>0</v>
      </c>
      <c r="L30" s="2">
        <f>G30/SUM($C30:$G30)</f>
        <v>0</v>
      </c>
      <c r="M30" s="2">
        <f>(C30+D30)/SUM($C30:$G30)</f>
        <v>0.83333333333333337</v>
      </c>
      <c r="N30" s="2">
        <f>E30/SUM($C30:$G30)</f>
        <v>0.16666666666666666</v>
      </c>
      <c r="O30" s="2">
        <f>(F30+G30)/SUM($C30:$G30)</f>
        <v>0</v>
      </c>
    </row>
    <row r="31" spans="1:15" x14ac:dyDescent="0.25">
      <c r="A31" t="s">
        <v>54</v>
      </c>
      <c r="B31">
        <v>4</v>
      </c>
      <c r="C31">
        <v>51</v>
      </c>
      <c r="D31">
        <v>51</v>
      </c>
      <c r="E31">
        <v>19</v>
      </c>
      <c r="F31">
        <v>2</v>
      </c>
      <c r="G31">
        <v>1</v>
      </c>
      <c r="H31" s="2">
        <f>C31/SUM(C31:G31)</f>
        <v>0.41129032258064518</v>
      </c>
      <c r="I31" s="2">
        <f>D31/SUM($C31:$G31)</f>
        <v>0.41129032258064518</v>
      </c>
      <c r="J31" s="2">
        <f>E31/SUM($C31:$G31)</f>
        <v>0.15322580645161291</v>
      </c>
      <c r="K31" s="2">
        <f>F31/SUM($C31:$G31)</f>
        <v>1.6129032258064516E-2</v>
      </c>
      <c r="L31" s="2">
        <f>G31/SUM($C31:$G31)</f>
        <v>8.0645161290322578E-3</v>
      </c>
      <c r="M31" s="2">
        <f>(C31+D31)/SUM($C31:$G31)</f>
        <v>0.82258064516129037</v>
      </c>
      <c r="N31" s="2">
        <f>E31/SUM($C31:$G31)</f>
        <v>0.15322580645161291</v>
      </c>
      <c r="O31" s="2">
        <f>(F31+G31)/SUM($C31:$G31)</f>
        <v>2.4193548387096774E-2</v>
      </c>
    </row>
    <row r="32" spans="1:15" x14ac:dyDescent="0.25">
      <c r="A32" t="s">
        <v>49</v>
      </c>
      <c r="B32">
        <v>4</v>
      </c>
      <c r="C32">
        <v>22</v>
      </c>
      <c r="D32">
        <v>32</v>
      </c>
      <c r="E32">
        <v>11</v>
      </c>
      <c r="F32">
        <v>1</v>
      </c>
      <c r="G32">
        <v>0</v>
      </c>
      <c r="H32" s="2">
        <f>C32/SUM(C32:G32)</f>
        <v>0.33333333333333331</v>
      </c>
      <c r="I32" s="2">
        <f>D32/SUM($C32:$G32)</f>
        <v>0.48484848484848486</v>
      </c>
      <c r="J32" s="2">
        <f>E32/SUM($C32:$G32)</f>
        <v>0.16666666666666666</v>
      </c>
      <c r="K32" s="2">
        <f>F32/SUM($C32:$G32)</f>
        <v>1.5151515151515152E-2</v>
      </c>
      <c r="L32" s="2">
        <f>G32/SUM($C32:$G32)</f>
        <v>0</v>
      </c>
      <c r="M32" s="2">
        <f>(C32+D32)/SUM($C32:$G32)</f>
        <v>0.81818181818181823</v>
      </c>
      <c r="N32" s="2">
        <f>E32/SUM($C32:$G32)</f>
        <v>0.16666666666666666</v>
      </c>
      <c r="O32" s="2">
        <f>(F32+G32)/SUM($C32:$G32)</f>
        <v>1.5151515151515152E-2</v>
      </c>
    </row>
    <row r="33" spans="1:15" x14ac:dyDescent="0.25">
      <c r="A33" t="s">
        <v>64</v>
      </c>
      <c r="B33">
        <v>4</v>
      </c>
      <c r="C33">
        <v>118</v>
      </c>
      <c r="D33">
        <v>109</v>
      </c>
      <c r="E33">
        <v>45</v>
      </c>
      <c r="F33">
        <v>7</v>
      </c>
      <c r="G33">
        <v>2</v>
      </c>
      <c r="H33" s="2">
        <f>C33/SUM(C33:G33)</f>
        <v>0.41992882562277578</v>
      </c>
      <c r="I33" s="2">
        <f>D33/SUM($C33:$G33)</f>
        <v>0.38790035587188609</v>
      </c>
      <c r="J33" s="2">
        <f>E33/SUM($C33:$G33)</f>
        <v>0.16014234875444841</v>
      </c>
      <c r="K33" s="2">
        <f>F33/SUM($C33:$G33)</f>
        <v>2.491103202846975E-2</v>
      </c>
      <c r="L33" s="2">
        <f>G33/SUM($C33:$G33)</f>
        <v>7.1174377224199285E-3</v>
      </c>
      <c r="M33" s="2">
        <f>(C33+D33)/SUM($C33:$G33)</f>
        <v>0.80782918149466187</v>
      </c>
      <c r="N33" s="2">
        <f>E33/SUM($C33:$G33)</f>
        <v>0.16014234875444841</v>
      </c>
      <c r="O33" s="2">
        <f>(F33+G33)/SUM($C33:$G33)</f>
        <v>3.2028469750889681E-2</v>
      </c>
    </row>
    <row r="34" spans="1:15" x14ac:dyDescent="0.25">
      <c r="A34" t="s">
        <v>62</v>
      </c>
      <c r="B34">
        <v>4</v>
      </c>
      <c r="C34" s="1">
        <v>6382</v>
      </c>
      <c r="D34" s="1">
        <v>4711</v>
      </c>
      <c r="E34" s="1">
        <v>2516</v>
      </c>
      <c r="F34">
        <v>240</v>
      </c>
      <c r="G34">
        <v>89</v>
      </c>
      <c r="H34" s="2">
        <f>C34/SUM(C34:G34)</f>
        <v>0.45788491892667527</v>
      </c>
      <c r="I34" s="2">
        <f>D34/SUM($C34:$G34)</f>
        <v>0.33799684316257711</v>
      </c>
      <c r="J34" s="2">
        <f>E34/SUM($C34:$G34)</f>
        <v>0.18051370354426746</v>
      </c>
      <c r="K34" s="2">
        <f>F34/SUM($C34:$G34)</f>
        <v>1.7219113215669393E-2</v>
      </c>
      <c r="L34" s="2">
        <f>G34/SUM($C34:$G34)</f>
        <v>6.3854211508107333E-3</v>
      </c>
      <c r="M34" s="2">
        <f>(C34+D34)/SUM($C34:$G34)</f>
        <v>0.79588176208925243</v>
      </c>
      <c r="N34" s="2">
        <f>E34/SUM($C34:$G34)</f>
        <v>0.18051370354426746</v>
      </c>
      <c r="O34" s="2">
        <f>(F34+G34)/SUM($C34:$G34)</f>
        <v>2.3604534366480127E-2</v>
      </c>
    </row>
    <row r="35" spans="1:15" x14ac:dyDescent="0.25">
      <c r="A35" t="s">
        <v>13</v>
      </c>
      <c r="B35">
        <v>4</v>
      </c>
      <c r="C35">
        <v>568</v>
      </c>
      <c r="D35">
        <v>533</v>
      </c>
      <c r="E35">
        <v>242</v>
      </c>
      <c r="F35">
        <v>44</v>
      </c>
      <c r="G35">
        <v>33</v>
      </c>
      <c r="H35" s="2">
        <f>C35/SUM(C35:G35)</f>
        <v>0.4</v>
      </c>
      <c r="I35" s="2">
        <f>D35/SUM($C35:$G35)</f>
        <v>0.37535211267605634</v>
      </c>
      <c r="J35" s="2">
        <f>E35/SUM($C35:$G35)</f>
        <v>0.1704225352112676</v>
      </c>
      <c r="K35" s="2">
        <f>F35/SUM($C35:$G35)</f>
        <v>3.0985915492957747E-2</v>
      </c>
      <c r="L35" s="2">
        <f>G35/SUM($C35:$G35)</f>
        <v>2.323943661971831E-2</v>
      </c>
      <c r="M35" s="2">
        <f>(C35+D35)/SUM($C35:$G35)</f>
        <v>0.7753521126760563</v>
      </c>
      <c r="N35" s="2">
        <f>E35/SUM($C35:$G35)</f>
        <v>0.1704225352112676</v>
      </c>
      <c r="O35" s="2">
        <f>(F35+G35)/SUM($C35:$G35)</f>
        <v>5.4225352112676053E-2</v>
      </c>
    </row>
    <row r="36" spans="1:15" x14ac:dyDescent="0.25">
      <c r="A36" t="s">
        <v>32</v>
      </c>
      <c r="B36">
        <v>4</v>
      </c>
      <c r="C36">
        <v>336</v>
      </c>
      <c r="D36">
        <v>457</v>
      </c>
      <c r="E36">
        <v>192</v>
      </c>
      <c r="F36">
        <v>32</v>
      </c>
      <c r="G36">
        <v>9</v>
      </c>
      <c r="H36" s="2">
        <f>C36/SUM(C36:G36)</f>
        <v>0.32748538011695905</v>
      </c>
      <c r="I36" s="2">
        <f>D36/SUM($C36:$G36)</f>
        <v>0.44541910331384016</v>
      </c>
      <c r="J36" s="2">
        <f>E36/SUM($C36:$G36)</f>
        <v>0.1871345029239766</v>
      </c>
      <c r="K36" s="2">
        <f>F36/SUM($C36:$G36)</f>
        <v>3.1189083820662766E-2</v>
      </c>
      <c r="L36" s="2">
        <f>G36/SUM($C36:$G36)</f>
        <v>8.771929824561403E-3</v>
      </c>
      <c r="M36" s="2">
        <f>(C36+D36)/SUM($C36:$G36)</f>
        <v>0.77290448343079921</v>
      </c>
      <c r="N36" s="2">
        <f>E36/SUM($C36:$G36)</f>
        <v>0.1871345029239766</v>
      </c>
      <c r="O36" s="2">
        <f>(F36+G36)/SUM($C36:$G36)</f>
        <v>3.9961013645224169E-2</v>
      </c>
    </row>
    <row r="37" spans="1:15" x14ac:dyDescent="0.25">
      <c r="A37" t="s">
        <v>58</v>
      </c>
      <c r="B37">
        <v>4</v>
      </c>
      <c r="C37">
        <v>484</v>
      </c>
      <c r="D37">
        <v>471</v>
      </c>
      <c r="E37">
        <v>247</v>
      </c>
      <c r="F37">
        <v>30</v>
      </c>
      <c r="G37">
        <v>8</v>
      </c>
      <c r="H37" s="2">
        <f>C37/SUM(C37:G37)</f>
        <v>0.39032258064516129</v>
      </c>
      <c r="I37" s="2">
        <f>D37/SUM($C37:$G37)</f>
        <v>0.37983870967741934</v>
      </c>
      <c r="J37" s="2">
        <f>E37/SUM($C37:$G37)</f>
        <v>0.19919354838709677</v>
      </c>
      <c r="K37" s="2">
        <f>F37/SUM($C37:$G37)</f>
        <v>2.4193548387096774E-2</v>
      </c>
      <c r="L37" s="2">
        <f>G37/SUM($C37:$G37)</f>
        <v>6.4516129032258064E-3</v>
      </c>
      <c r="M37" s="2">
        <f>(C37+D37)/SUM($C37:$G37)</f>
        <v>0.77016129032258063</v>
      </c>
      <c r="N37" s="2">
        <f>E37/SUM($C37:$G37)</f>
        <v>0.19919354838709677</v>
      </c>
      <c r="O37" s="2">
        <f>(F37+G37)/SUM($C37:$G37)</f>
        <v>3.0645161290322579E-2</v>
      </c>
    </row>
    <row r="38" spans="1:15" x14ac:dyDescent="0.25">
      <c r="A38" t="s">
        <v>69</v>
      </c>
      <c r="B38">
        <v>4</v>
      </c>
      <c r="C38" s="1">
        <v>1772</v>
      </c>
      <c r="D38" s="1">
        <v>1838</v>
      </c>
      <c r="E38">
        <v>866</v>
      </c>
      <c r="F38">
        <v>154</v>
      </c>
      <c r="G38">
        <v>77</v>
      </c>
      <c r="H38" s="2">
        <f>C38/SUM(C38:G38)</f>
        <v>0.37646059060973019</v>
      </c>
      <c r="I38" s="2">
        <f>D38/SUM($C38:$G38)</f>
        <v>0.39048226046314</v>
      </c>
      <c r="J38" s="2">
        <f>E38/SUM($C38:$G38)</f>
        <v>0.18398130444019545</v>
      </c>
      <c r="K38" s="2">
        <f>F38/SUM($C38:$G38)</f>
        <v>3.2717229657956239E-2</v>
      </c>
      <c r="L38" s="2">
        <f>G38/SUM($C38:$G38)</f>
        <v>1.6358614828978119E-2</v>
      </c>
      <c r="M38" s="2">
        <f>(C38+D38)/SUM($C38:$G38)</f>
        <v>0.76694285107287019</v>
      </c>
      <c r="N38" s="2">
        <f>E38/SUM($C38:$G38)</f>
        <v>0.18398130444019545</v>
      </c>
      <c r="O38" s="2">
        <f>(F38+G38)/SUM($C38:$G38)</f>
        <v>4.9075844486934354E-2</v>
      </c>
    </row>
    <row r="39" spans="1:15" x14ac:dyDescent="0.25">
      <c r="A39" t="s">
        <v>19</v>
      </c>
      <c r="B39">
        <v>4</v>
      </c>
      <c r="C39" s="1">
        <v>2761</v>
      </c>
      <c r="D39" s="1">
        <v>2399</v>
      </c>
      <c r="E39" s="1">
        <v>1294</v>
      </c>
      <c r="F39">
        <v>234</v>
      </c>
      <c r="G39">
        <v>96</v>
      </c>
      <c r="H39" s="2">
        <f>C39/SUM(C39:G39)</f>
        <v>0.40698702830188677</v>
      </c>
      <c r="I39" s="2">
        <f>D39/SUM($C39:$G39)</f>
        <v>0.353626179245283</v>
      </c>
      <c r="J39" s="2">
        <f>E39/SUM($C39:$G39)</f>
        <v>0.19074292452830188</v>
      </c>
      <c r="K39" s="2">
        <f>F39/SUM($C39:$G39)</f>
        <v>3.449292452830189E-2</v>
      </c>
      <c r="L39" s="2">
        <f>G39/SUM($C39:$G39)</f>
        <v>1.4150943396226415E-2</v>
      </c>
      <c r="M39" s="2">
        <f>(C39+D39)/SUM($C39:$G39)</f>
        <v>0.76061320754716977</v>
      </c>
      <c r="N39" s="2">
        <f>E39/SUM($C39:$G39)</f>
        <v>0.19074292452830188</v>
      </c>
      <c r="O39" s="2">
        <f>(F39+G39)/SUM($C39:$G39)</f>
        <v>4.8643867924528301E-2</v>
      </c>
    </row>
    <row r="40" spans="1:15" x14ac:dyDescent="0.25">
      <c r="A40" t="s">
        <v>37</v>
      </c>
      <c r="B40">
        <v>4</v>
      </c>
      <c r="C40" s="1">
        <v>2200</v>
      </c>
      <c r="D40" s="1">
        <v>1792</v>
      </c>
      <c r="E40" s="1">
        <v>1159</v>
      </c>
      <c r="F40">
        <v>123</v>
      </c>
      <c r="G40">
        <v>42</v>
      </c>
      <c r="H40" s="2">
        <f>C40/SUM(C40:G40)</f>
        <v>0.41384499623777277</v>
      </c>
      <c r="I40" s="2">
        <f>D40/SUM($C40:$G40)</f>
        <v>0.33709556057185852</v>
      </c>
      <c r="J40" s="2">
        <f>E40/SUM($C40:$G40)</f>
        <v>0.21802106847253575</v>
      </c>
      <c r="K40" s="2">
        <f>F40/SUM($C40:$G40)</f>
        <v>2.3137697516930022E-2</v>
      </c>
      <c r="L40" s="2">
        <f>G40/SUM($C40:$G40)</f>
        <v>7.900677200902935E-3</v>
      </c>
      <c r="M40" s="2">
        <f>(C40+D40)/SUM($C40:$G40)</f>
        <v>0.75094055680963134</v>
      </c>
      <c r="N40" s="2">
        <f>E40/SUM($C40:$G40)</f>
        <v>0.21802106847253575</v>
      </c>
      <c r="O40" s="2">
        <f>(F40+G40)/SUM($C40:$G40)</f>
        <v>3.1038374717832957E-2</v>
      </c>
    </row>
    <row r="41" spans="1:15" x14ac:dyDescent="0.25">
      <c r="A41" t="s">
        <v>60</v>
      </c>
      <c r="B41">
        <v>5</v>
      </c>
      <c r="C41">
        <v>3</v>
      </c>
      <c r="D41">
        <v>0</v>
      </c>
      <c r="E41">
        <v>1</v>
      </c>
      <c r="F41">
        <v>0</v>
      </c>
      <c r="G41">
        <v>0</v>
      </c>
      <c r="H41" s="2">
        <f>C41/SUM(C41:G41)</f>
        <v>0.75</v>
      </c>
      <c r="I41" s="2">
        <f>D41/SUM($C41:$G41)</f>
        <v>0</v>
      </c>
      <c r="J41" s="2">
        <f>E41/SUM($C41:$G41)</f>
        <v>0.25</v>
      </c>
      <c r="K41" s="2">
        <f>F41/SUM($C41:$G41)</f>
        <v>0</v>
      </c>
      <c r="L41" s="2">
        <f>G41/SUM($C41:$G41)</f>
        <v>0</v>
      </c>
      <c r="M41" s="2">
        <f>(C41+D41)/SUM($C41:$G41)</f>
        <v>0.75</v>
      </c>
      <c r="N41" s="2">
        <f>E41/SUM($C41:$G41)</f>
        <v>0.25</v>
      </c>
      <c r="O41" s="2">
        <f>(F41+G41)/SUM($C41:$G41)</f>
        <v>0</v>
      </c>
    </row>
    <row r="42" spans="1:15" x14ac:dyDescent="0.25">
      <c r="A42" t="s">
        <v>34</v>
      </c>
      <c r="B42">
        <v>4</v>
      </c>
      <c r="C42">
        <v>796</v>
      </c>
      <c r="D42">
        <v>670</v>
      </c>
      <c r="E42">
        <v>404</v>
      </c>
      <c r="F42">
        <v>66</v>
      </c>
      <c r="G42">
        <v>19</v>
      </c>
      <c r="H42" s="2">
        <f>C42/SUM(C42:G42)</f>
        <v>0.40716112531969312</v>
      </c>
      <c r="I42" s="2">
        <f>D42/SUM($C42:$G42)</f>
        <v>0.34271099744245526</v>
      </c>
      <c r="J42" s="2">
        <f>E42/SUM($C42:$G42)</f>
        <v>0.20664961636828644</v>
      </c>
      <c r="K42" s="2">
        <f>F42/SUM($C42:$G42)</f>
        <v>3.3759590792838877E-2</v>
      </c>
      <c r="L42" s="2">
        <f>G42/SUM($C42:$G42)</f>
        <v>9.7186700767263427E-3</v>
      </c>
      <c r="M42" s="2">
        <f>(C42+D42)/SUM($C42:$G42)</f>
        <v>0.74987212276214832</v>
      </c>
      <c r="N42" s="2">
        <f>E42/SUM($C42:$G42)</f>
        <v>0.20664961636828644</v>
      </c>
      <c r="O42" s="2">
        <f>(F42+G42)/SUM($C42:$G42)</f>
        <v>4.3478260869565216E-2</v>
      </c>
    </row>
    <row r="43" spans="1:15" x14ac:dyDescent="0.25">
      <c r="A43" t="s">
        <v>28</v>
      </c>
      <c r="B43">
        <v>4</v>
      </c>
      <c r="C43">
        <v>548</v>
      </c>
      <c r="D43">
        <v>466</v>
      </c>
      <c r="E43">
        <v>276</v>
      </c>
      <c r="F43">
        <v>47</v>
      </c>
      <c r="G43">
        <v>25</v>
      </c>
      <c r="H43" s="2">
        <f>C43/SUM(C43:G43)</f>
        <v>0.4023494860499266</v>
      </c>
      <c r="I43" s="2">
        <f>D43/SUM($C43:$G43)</f>
        <v>0.342143906020558</v>
      </c>
      <c r="J43" s="2">
        <f>E43/SUM($C43:$G43)</f>
        <v>0.20264317180616739</v>
      </c>
      <c r="K43" s="2">
        <f>F43/SUM($C43:$G43)</f>
        <v>3.450807635829662E-2</v>
      </c>
      <c r="L43" s="2">
        <f>G43/SUM($C43:$G43)</f>
        <v>1.8355359765051395E-2</v>
      </c>
      <c r="M43" s="2">
        <f>(C43+D43)/SUM($C43:$G43)</f>
        <v>0.74449339207048459</v>
      </c>
      <c r="N43" s="2">
        <f>E43/SUM($C43:$G43)</f>
        <v>0.20264317180616739</v>
      </c>
      <c r="O43" s="2">
        <f>(F43+G43)/SUM($C43:$G43)</f>
        <v>5.2863436123348019E-2</v>
      </c>
    </row>
    <row r="44" spans="1:15" x14ac:dyDescent="0.25">
      <c r="A44" t="s">
        <v>15</v>
      </c>
      <c r="B44">
        <v>4</v>
      </c>
      <c r="C44">
        <v>218</v>
      </c>
      <c r="D44">
        <v>136</v>
      </c>
      <c r="E44">
        <v>68</v>
      </c>
      <c r="F44">
        <v>34</v>
      </c>
      <c r="G44">
        <v>21</v>
      </c>
      <c r="H44" s="2">
        <f>C44/SUM(C44:G44)</f>
        <v>0.45702306079664567</v>
      </c>
      <c r="I44" s="2">
        <f>D44/SUM($C44:$G44)</f>
        <v>0.28511530398322849</v>
      </c>
      <c r="J44" s="2">
        <f>E44/SUM($C44:$G44)</f>
        <v>0.14255765199161424</v>
      </c>
      <c r="K44" s="2">
        <f>F44/SUM($C44:$G44)</f>
        <v>7.1278825995807121E-2</v>
      </c>
      <c r="L44" s="2">
        <f>G44/SUM($C44:$G44)</f>
        <v>4.40251572327044E-2</v>
      </c>
      <c r="M44" s="2">
        <f>(C44+D44)/SUM($C44:$G44)</f>
        <v>0.74213836477987416</v>
      </c>
      <c r="N44" s="2">
        <f>E44/SUM($C44:$G44)</f>
        <v>0.14255765199161424</v>
      </c>
      <c r="O44" s="2">
        <f>(F44+G44)/SUM($C44:$G44)</f>
        <v>0.11530398322851153</v>
      </c>
    </row>
    <row r="45" spans="1:15" x14ac:dyDescent="0.25">
      <c r="A45" t="s">
        <v>42</v>
      </c>
      <c r="B45">
        <v>4</v>
      </c>
      <c r="C45">
        <v>800</v>
      </c>
      <c r="D45">
        <v>758</v>
      </c>
      <c r="E45">
        <v>525</v>
      </c>
      <c r="F45">
        <v>55</v>
      </c>
      <c r="G45">
        <v>20</v>
      </c>
      <c r="H45" s="2">
        <f>C45/SUM(C45:G45)</f>
        <v>0.3707136237256719</v>
      </c>
      <c r="I45" s="2">
        <f>D45/SUM($C45:$G45)</f>
        <v>0.35125115848007415</v>
      </c>
      <c r="J45" s="2">
        <f>E45/SUM($C45:$G45)</f>
        <v>0.24328081556997219</v>
      </c>
      <c r="K45" s="2">
        <f>F45/SUM($C45:$G45)</f>
        <v>2.5486561631139944E-2</v>
      </c>
      <c r="L45" s="2">
        <f>G45/SUM($C45:$G45)</f>
        <v>9.2678405931417972E-3</v>
      </c>
      <c r="M45" s="2">
        <f>(C45+D45)/SUM($C45:$G45)</f>
        <v>0.72196478220574611</v>
      </c>
      <c r="N45" s="2">
        <f>E45/SUM($C45:$G45)</f>
        <v>0.24328081556997219</v>
      </c>
      <c r="O45" s="2">
        <f>(F45+G45)/SUM($C45:$G45)</f>
        <v>3.4754402224281743E-2</v>
      </c>
    </row>
    <row r="46" spans="1:15" x14ac:dyDescent="0.25">
      <c r="A46" t="s">
        <v>46</v>
      </c>
      <c r="B46">
        <v>4</v>
      </c>
      <c r="C46">
        <v>55</v>
      </c>
      <c r="D46">
        <v>63</v>
      </c>
      <c r="E46">
        <v>41</v>
      </c>
      <c r="F46">
        <v>7</v>
      </c>
      <c r="G46">
        <v>1</v>
      </c>
      <c r="H46" s="2">
        <f>C46/SUM(C46:G46)</f>
        <v>0.32934131736526945</v>
      </c>
      <c r="I46" s="2">
        <f>D46/SUM($C46:$G46)</f>
        <v>0.3772455089820359</v>
      </c>
      <c r="J46" s="2">
        <f>E46/SUM($C46:$G46)</f>
        <v>0.24550898203592814</v>
      </c>
      <c r="K46" s="2">
        <f>F46/SUM($C46:$G46)</f>
        <v>4.1916167664670656E-2</v>
      </c>
      <c r="L46" s="2">
        <f>G46/SUM($C46:$G46)</f>
        <v>5.9880239520958087E-3</v>
      </c>
      <c r="M46" s="2">
        <f>(C46+D46)/SUM($C46:$G46)</f>
        <v>0.70658682634730541</v>
      </c>
      <c r="N46" s="2">
        <f>E46/SUM($C46:$G46)</f>
        <v>0.24550898203592814</v>
      </c>
      <c r="O46" s="2">
        <f>(F46+G46)/SUM($C46:$G46)</f>
        <v>4.790419161676647E-2</v>
      </c>
    </row>
    <row r="47" spans="1:15" x14ac:dyDescent="0.25">
      <c r="A47" t="s">
        <v>26</v>
      </c>
      <c r="B47">
        <v>4</v>
      </c>
      <c r="C47" s="1">
        <v>8424</v>
      </c>
      <c r="D47" s="1">
        <v>5773</v>
      </c>
      <c r="E47" s="1">
        <v>3823</v>
      </c>
      <c r="F47" s="1">
        <v>1405</v>
      </c>
      <c r="G47" s="1">
        <v>1174</v>
      </c>
      <c r="H47" s="2">
        <f>C47/SUM(C47:G47)</f>
        <v>0.40895189086848877</v>
      </c>
      <c r="I47" s="2">
        <f>D47/SUM($C47:$G47)</f>
        <v>0.28025632312248167</v>
      </c>
      <c r="J47" s="2">
        <f>E47/SUM($C47:$G47)</f>
        <v>0.18559153356959077</v>
      </c>
      <c r="K47" s="2">
        <f>F47/SUM($C47:$G47)</f>
        <v>6.8207194524006018E-2</v>
      </c>
      <c r="L47" s="2">
        <f>G47/SUM($C47:$G47)</f>
        <v>5.6993057915432785E-2</v>
      </c>
      <c r="M47" s="2">
        <f>(C47+D47)/SUM($C47:$G47)</f>
        <v>0.68920821399097043</v>
      </c>
      <c r="N47" s="2">
        <f>E47/SUM($C47:$G47)</f>
        <v>0.18559153356959077</v>
      </c>
      <c r="O47" s="2">
        <f>(F47+G47)/SUM($C47:$G47)</f>
        <v>0.1252002524394388</v>
      </c>
    </row>
    <row r="48" spans="1:15" x14ac:dyDescent="0.25">
      <c r="A48" t="s">
        <v>31</v>
      </c>
      <c r="B48">
        <v>4</v>
      </c>
      <c r="C48" s="1">
        <v>2447</v>
      </c>
      <c r="D48" s="1">
        <v>1989</v>
      </c>
      <c r="E48" s="1">
        <v>1455</v>
      </c>
      <c r="F48">
        <v>433</v>
      </c>
      <c r="G48">
        <v>155</v>
      </c>
      <c r="H48" s="2">
        <f>C48/SUM(C48:G48)</f>
        <v>0.37768174100941504</v>
      </c>
      <c r="I48" s="2">
        <f>D48/SUM($C48:$G48)</f>
        <v>0.30699181972526624</v>
      </c>
      <c r="J48" s="2">
        <f>E48/SUM($C48:$G48)</f>
        <v>0.22457169316252509</v>
      </c>
      <c r="K48" s="2">
        <f>F48/SUM($C48:$G48)</f>
        <v>6.6831301126717091E-2</v>
      </c>
      <c r="L48" s="2">
        <f>G48/SUM($C48:$G48)</f>
        <v>2.3923444976076555E-2</v>
      </c>
      <c r="M48" s="2">
        <f>(C48+D48)/SUM($C48:$G48)</f>
        <v>0.68467356073468133</v>
      </c>
      <c r="N48" s="2">
        <f>E48/SUM($C48:$G48)</f>
        <v>0.22457169316252509</v>
      </c>
      <c r="O48" s="2">
        <f>(F48+G48)/SUM($C48:$G48)</f>
        <v>9.0754746102793646E-2</v>
      </c>
    </row>
    <row r="49" spans="1:15" x14ac:dyDescent="0.25">
      <c r="A49" t="s">
        <v>65</v>
      </c>
      <c r="B49">
        <v>4</v>
      </c>
      <c r="C49">
        <v>17</v>
      </c>
      <c r="D49">
        <v>28</v>
      </c>
      <c r="E49">
        <v>15</v>
      </c>
      <c r="F49">
        <v>2</v>
      </c>
      <c r="G49">
        <v>4</v>
      </c>
      <c r="H49" s="2">
        <f>C49/SUM(C49:G49)</f>
        <v>0.25757575757575757</v>
      </c>
      <c r="I49" s="2">
        <f>D49/SUM($C49:$G49)</f>
        <v>0.42424242424242425</v>
      </c>
      <c r="J49" s="2">
        <f>E49/SUM($C49:$G49)</f>
        <v>0.22727272727272727</v>
      </c>
      <c r="K49" s="2">
        <f>F49/SUM($C49:$G49)</f>
        <v>3.0303030303030304E-2</v>
      </c>
      <c r="L49" s="2">
        <f>G49/SUM($C49:$G49)</f>
        <v>6.0606060606060608E-2</v>
      </c>
      <c r="M49" s="2">
        <f>(C49+D49)/SUM($C49:$G49)</f>
        <v>0.68181818181818177</v>
      </c>
      <c r="N49" s="2">
        <f>E49/SUM($C49:$G49)</f>
        <v>0.22727272727272727</v>
      </c>
      <c r="O49" s="2">
        <f>(F49+G49)/SUM($C49:$G49)</f>
        <v>9.0909090909090912E-2</v>
      </c>
    </row>
    <row r="50" spans="1:15" x14ac:dyDescent="0.25">
      <c r="A50" t="s">
        <v>22</v>
      </c>
      <c r="B50">
        <v>4</v>
      </c>
      <c r="C50">
        <v>28</v>
      </c>
      <c r="D50">
        <v>19</v>
      </c>
      <c r="E50">
        <v>15</v>
      </c>
      <c r="F50">
        <v>6</v>
      </c>
      <c r="G50">
        <v>1</v>
      </c>
      <c r="H50" s="2">
        <f>C50/SUM(C50:G50)</f>
        <v>0.40579710144927539</v>
      </c>
      <c r="I50" s="2">
        <f>D50/SUM($C50:$G50)</f>
        <v>0.27536231884057971</v>
      </c>
      <c r="J50" s="2">
        <f>E50/SUM($C50:$G50)</f>
        <v>0.21739130434782608</v>
      </c>
      <c r="K50" s="2">
        <f>F50/SUM($C50:$G50)</f>
        <v>8.6956521739130432E-2</v>
      </c>
      <c r="L50" s="2">
        <f>G50/SUM($C50:$G50)</f>
        <v>1.4492753623188406E-2</v>
      </c>
      <c r="M50" s="2">
        <f>(C50+D50)/SUM($C50:$G50)</f>
        <v>0.6811594202898551</v>
      </c>
      <c r="N50" s="2">
        <f>E50/SUM($C50:$G50)</f>
        <v>0.21739130434782608</v>
      </c>
      <c r="O50" s="2">
        <f>(F50+G50)/SUM($C50:$G50)</f>
        <v>0.10144927536231885</v>
      </c>
    </row>
    <row r="51" spans="1:15" x14ac:dyDescent="0.25">
      <c r="A51" t="s">
        <v>51</v>
      </c>
      <c r="B51">
        <v>4</v>
      </c>
      <c r="C51">
        <v>68</v>
      </c>
      <c r="D51">
        <v>87</v>
      </c>
      <c r="E51">
        <v>66</v>
      </c>
      <c r="F51">
        <v>7</v>
      </c>
      <c r="G51">
        <v>2</v>
      </c>
      <c r="H51" s="2">
        <f>C51/SUM(C51:G51)</f>
        <v>0.29565217391304349</v>
      </c>
      <c r="I51" s="2">
        <f>D51/SUM($C51:$G51)</f>
        <v>0.37826086956521737</v>
      </c>
      <c r="J51" s="2">
        <f>E51/SUM($C51:$G51)</f>
        <v>0.28695652173913044</v>
      </c>
      <c r="K51" s="2">
        <f>F51/SUM($C51:$G51)</f>
        <v>3.0434782608695653E-2</v>
      </c>
      <c r="L51" s="2">
        <f>G51/SUM($C51:$G51)</f>
        <v>8.6956521739130436E-3</v>
      </c>
      <c r="M51" s="2">
        <f>(C51+D51)/SUM($C51:$G51)</f>
        <v>0.67391304347826086</v>
      </c>
      <c r="N51" s="2">
        <f>E51/SUM($C51:$G51)</f>
        <v>0.28695652173913044</v>
      </c>
      <c r="O51" s="2">
        <f>(F51+G51)/SUM($C51:$G51)</f>
        <v>3.9130434782608699E-2</v>
      </c>
    </row>
    <row r="52" spans="1:15" x14ac:dyDescent="0.25">
      <c r="A52" t="s">
        <v>57</v>
      </c>
      <c r="B52">
        <v>4</v>
      </c>
      <c r="C52">
        <v>1</v>
      </c>
      <c r="D52">
        <v>1</v>
      </c>
      <c r="E52">
        <v>1</v>
      </c>
      <c r="F52">
        <v>0</v>
      </c>
      <c r="G52">
        <v>0</v>
      </c>
      <c r="H52" s="2">
        <f>C52/SUM(C52:G52)</f>
        <v>0.33333333333333331</v>
      </c>
      <c r="I52" s="2">
        <f>D52/SUM($C52:$G52)</f>
        <v>0.33333333333333331</v>
      </c>
      <c r="J52" s="2">
        <f>E52/SUM($C52:$G52)</f>
        <v>0.33333333333333331</v>
      </c>
      <c r="K52" s="2">
        <f>F52/SUM($C52:$G52)</f>
        <v>0</v>
      </c>
      <c r="L52" s="2">
        <f>G52/SUM($C52:$G52)</f>
        <v>0</v>
      </c>
      <c r="M52" s="2">
        <f>(C52+D52)/SUM($C52:$G52)</f>
        <v>0.66666666666666663</v>
      </c>
      <c r="N52" s="2">
        <f>E52/SUM($C52:$G52)</f>
        <v>0.33333333333333331</v>
      </c>
      <c r="O52" s="2">
        <f>(F52+G52)/SUM($C52:$G52)</f>
        <v>0</v>
      </c>
    </row>
    <row r="53" spans="1:15" x14ac:dyDescent="0.25">
      <c r="A53" t="s">
        <v>21</v>
      </c>
      <c r="B53">
        <v>4</v>
      </c>
      <c r="C53">
        <v>337</v>
      </c>
      <c r="D53">
        <v>394</v>
      </c>
      <c r="E53">
        <v>294</v>
      </c>
      <c r="F53">
        <v>54</v>
      </c>
      <c r="G53">
        <v>23</v>
      </c>
      <c r="H53" s="2">
        <f>C53/SUM(C53:G53)</f>
        <v>0.30580762250453719</v>
      </c>
      <c r="I53" s="2">
        <f>D53/SUM($C53:$G53)</f>
        <v>0.35753176043557167</v>
      </c>
      <c r="J53" s="2">
        <f>E53/SUM($C53:$G53)</f>
        <v>0.26678765880217786</v>
      </c>
      <c r="K53" s="2">
        <f>F53/SUM($C53:$G53)</f>
        <v>4.9001814882032667E-2</v>
      </c>
      <c r="L53" s="2">
        <f>G53/SUM($C53:$G53)</f>
        <v>2.0871143375680582E-2</v>
      </c>
      <c r="M53" s="2">
        <f>(C53+D53)/SUM($C53:$G53)</f>
        <v>0.66333938294010886</v>
      </c>
      <c r="N53" s="2">
        <f>E53/SUM($C53:$G53)</f>
        <v>0.26678765880217786</v>
      </c>
      <c r="O53" s="2">
        <f>(F53+G53)/SUM($C53:$G53)</f>
        <v>6.9872958257713252E-2</v>
      </c>
    </row>
    <row r="54" spans="1:15" x14ac:dyDescent="0.25">
      <c r="A54" t="s">
        <v>9</v>
      </c>
      <c r="B54">
        <v>4</v>
      </c>
      <c r="C54">
        <v>931</v>
      </c>
      <c r="D54">
        <v>940</v>
      </c>
      <c r="E54">
        <v>631</v>
      </c>
      <c r="F54">
        <v>203</v>
      </c>
      <c r="G54">
        <v>122</v>
      </c>
      <c r="H54" s="2">
        <f>C54/SUM(C54:G54)</f>
        <v>0.32932437212592852</v>
      </c>
      <c r="I54" s="2">
        <f>D54/SUM($C54:$G54)</f>
        <v>0.33250795896710295</v>
      </c>
      <c r="J54" s="2">
        <f>E54/SUM($C54:$G54)</f>
        <v>0.22320481075344889</v>
      </c>
      <c r="K54" s="2">
        <f>F54/SUM($C54:$G54)</f>
        <v>7.1807569862044576E-2</v>
      </c>
      <c r="L54" s="2">
        <f>G54/SUM($C54:$G54)</f>
        <v>4.3155288291475059E-2</v>
      </c>
      <c r="M54" s="2">
        <f>(C54+D54)/SUM($C54:$G54)</f>
        <v>0.66183233109303152</v>
      </c>
      <c r="N54" s="2">
        <f>E54/SUM($C54:$G54)</f>
        <v>0.22320481075344889</v>
      </c>
      <c r="O54" s="2">
        <f>(F54+G54)/SUM($C54:$G54)</f>
        <v>0.11496285815351963</v>
      </c>
    </row>
    <row r="55" spans="1:15" x14ac:dyDescent="0.25">
      <c r="A55" t="s">
        <v>53</v>
      </c>
      <c r="B55">
        <v>4</v>
      </c>
      <c r="C55">
        <v>7</v>
      </c>
      <c r="D55">
        <v>21</v>
      </c>
      <c r="E55">
        <v>15</v>
      </c>
      <c r="F55">
        <v>0</v>
      </c>
      <c r="G55">
        <v>0</v>
      </c>
      <c r="H55" s="2">
        <f>C55/SUM(C55:G55)</f>
        <v>0.16279069767441862</v>
      </c>
      <c r="I55" s="2">
        <f>D55/SUM($C55:$G55)</f>
        <v>0.48837209302325579</v>
      </c>
      <c r="J55" s="2">
        <f>E55/SUM($C55:$G55)</f>
        <v>0.34883720930232559</v>
      </c>
      <c r="K55" s="2">
        <f>F55/SUM($C55:$G55)</f>
        <v>0</v>
      </c>
      <c r="L55" s="2">
        <f>G55/SUM($C55:$G55)</f>
        <v>0</v>
      </c>
      <c r="M55" s="2">
        <f>(C55+D55)/SUM($C55:$G55)</f>
        <v>0.65116279069767447</v>
      </c>
      <c r="N55" s="2">
        <f>E55/SUM($C55:$G55)</f>
        <v>0.34883720930232559</v>
      </c>
      <c r="O55" s="2">
        <f>(F55+G55)/SUM($C55:$G55)</f>
        <v>0</v>
      </c>
    </row>
    <row r="56" spans="1:15" x14ac:dyDescent="0.25">
      <c r="A56" t="s">
        <v>41</v>
      </c>
      <c r="B56">
        <v>3.5</v>
      </c>
      <c r="C56" s="1">
        <v>2141</v>
      </c>
      <c r="D56" s="1">
        <v>2313</v>
      </c>
      <c r="E56" s="1">
        <v>1796</v>
      </c>
      <c r="F56">
        <v>587</v>
      </c>
      <c r="G56">
        <v>387</v>
      </c>
      <c r="H56" s="2">
        <f>C56/SUM(C56:G56)</f>
        <v>0.29637320044296789</v>
      </c>
      <c r="I56" s="2">
        <f>D56/SUM($C56:$G56)</f>
        <v>0.32018272425249167</v>
      </c>
      <c r="J56" s="2">
        <f>E56/SUM($C56:$G56)</f>
        <v>0.24861572535991142</v>
      </c>
      <c r="K56" s="2">
        <f>F56/SUM($C56:$G56)</f>
        <v>8.1256921373200439E-2</v>
      </c>
      <c r="L56" s="2">
        <f>G56/SUM($C56:$G56)</f>
        <v>5.3571428571428568E-2</v>
      </c>
      <c r="M56" s="2">
        <f>(C56+D56)/SUM($C56:$G56)</f>
        <v>0.61655592469545961</v>
      </c>
      <c r="N56" s="2">
        <f>E56/SUM($C56:$G56)</f>
        <v>0.24861572535991142</v>
      </c>
      <c r="O56" s="2">
        <f>(F56+G56)/SUM($C56:$G56)</f>
        <v>0.13482834994462903</v>
      </c>
    </row>
    <row r="57" spans="1:15" x14ac:dyDescent="0.25">
      <c r="A57" t="s">
        <v>20</v>
      </c>
      <c r="B57">
        <v>3.5</v>
      </c>
      <c r="C57">
        <v>267</v>
      </c>
      <c r="D57">
        <v>260</v>
      </c>
      <c r="E57">
        <v>221</v>
      </c>
      <c r="F57">
        <v>78</v>
      </c>
      <c r="G57">
        <v>37</v>
      </c>
      <c r="H57" s="2">
        <f>C57/SUM(C57:G57)</f>
        <v>0.30938586326767092</v>
      </c>
      <c r="I57" s="2">
        <f>D57/SUM($C57:$G57)</f>
        <v>0.30127462340672073</v>
      </c>
      <c r="J57" s="2">
        <f>E57/SUM($C57:$G57)</f>
        <v>0.25608342989571264</v>
      </c>
      <c r="K57" s="2">
        <f>F57/SUM($C57:$G57)</f>
        <v>9.0382387022016217E-2</v>
      </c>
      <c r="L57" s="2">
        <f>G57/SUM($C57:$G57)</f>
        <v>4.287369640787949E-2</v>
      </c>
      <c r="M57" s="2">
        <f>(C57+D57)/SUM($C57:$G57)</f>
        <v>0.61066048667439166</v>
      </c>
      <c r="N57" s="2">
        <f>E57/SUM($C57:$G57)</f>
        <v>0.25608342989571264</v>
      </c>
      <c r="O57" s="2">
        <f>(F57+G57)/SUM($C57:$G57)</f>
        <v>0.1332560834298957</v>
      </c>
    </row>
    <row r="58" spans="1:15" x14ac:dyDescent="0.25">
      <c r="A58" t="s">
        <v>23</v>
      </c>
      <c r="B58">
        <v>3.5</v>
      </c>
      <c r="C58">
        <v>789</v>
      </c>
      <c r="D58">
        <v>837</v>
      </c>
      <c r="E58">
        <v>699</v>
      </c>
      <c r="F58">
        <v>252</v>
      </c>
      <c r="G58">
        <v>143</v>
      </c>
      <c r="H58" s="2">
        <f>C58/SUM(C58:G58)</f>
        <v>0.29007352941176473</v>
      </c>
      <c r="I58" s="2">
        <f>D58/SUM($C58:$G58)</f>
        <v>0.30772058823529413</v>
      </c>
      <c r="J58" s="2">
        <f>E58/SUM($C58:$G58)</f>
        <v>0.25698529411764703</v>
      </c>
      <c r="K58" s="2">
        <f>F58/SUM($C58:$G58)</f>
        <v>9.2647058823529416E-2</v>
      </c>
      <c r="L58" s="2">
        <f>G58/SUM($C58:$G58)</f>
        <v>5.2573529411764706E-2</v>
      </c>
      <c r="M58" s="2">
        <f>(C58+D58)/SUM($C58:$G58)</f>
        <v>0.59779411764705881</v>
      </c>
      <c r="N58" s="2">
        <f>E58/SUM($C58:$G58)</f>
        <v>0.25698529411764703</v>
      </c>
      <c r="O58" s="2">
        <f>(F58+G58)/SUM($C58:$G58)</f>
        <v>0.14522058823529413</v>
      </c>
    </row>
    <row r="59" spans="1:15" x14ac:dyDescent="0.25">
      <c r="A59" t="s">
        <v>38</v>
      </c>
      <c r="B59">
        <v>4</v>
      </c>
      <c r="C59">
        <v>318</v>
      </c>
      <c r="D59">
        <v>401</v>
      </c>
      <c r="E59">
        <v>418</v>
      </c>
      <c r="F59">
        <v>57</v>
      </c>
      <c r="G59">
        <v>10</v>
      </c>
      <c r="H59" s="2">
        <f>C59/SUM(C59:G59)</f>
        <v>0.26411960132890366</v>
      </c>
      <c r="I59" s="2">
        <f>D59/SUM($C59:$G59)</f>
        <v>0.3330564784053156</v>
      </c>
      <c r="J59" s="2">
        <f>E59/SUM($C59:$G59)</f>
        <v>0.34717607973421927</v>
      </c>
      <c r="K59" s="2">
        <f>F59/SUM($C59:$G59)</f>
        <v>4.7342192691029898E-2</v>
      </c>
      <c r="L59" s="2">
        <f>G59/SUM($C59:$G59)</f>
        <v>8.3056478405315621E-3</v>
      </c>
      <c r="M59" s="2">
        <f>(C59+D59)/SUM($C59:$G59)</f>
        <v>0.59717607973421927</v>
      </c>
      <c r="N59" s="2">
        <f>E59/SUM($C59:$G59)</f>
        <v>0.34717607973421927</v>
      </c>
      <c r="O59" s="2">
        <f>(F59+G59)/SUM($C59:$G59)</f>
        <v>5.5647840531561459E-2</v>
      </c>
    </row>
    <row r="60" spans="1:15" x14ac:dyDescent="0.25">
      <c r="A60" t="s">
        <v>45</v>
      </c>
      <c r="B60">
        <v>3.5</v>
      </c>
      <c r="C60" s="1">
        <v>2363</v>
      </c>
      <c r="D60" s="1">
        <v>2050</v>
      </c>
      <c r="E60" s="1">
        <v>1819</v>
      </c>
      <c r="F60">
        <v>863</v>
      </c>
      <c r="G60">
        <v>549</v>
      </c>
      <c r="H60" s="2">
        <f>C60/SUM(C60:G60)</f>
        <v>0.30913134484563054</v>
      </c>
      <c r="I60" s="2">
        <f>D60/SUM($C60:$G60)</f>
        <v>0.26818419675562533</v>
      </c>
      <c r="J60" s="2">
        <f>E60/SUM($C60:$G60)</f>
        <v>0.2379644165358451</v>
      </c>
      <c r="K60" s="2">
        <f>F60/SUM($C60:$G60)</f>
        <v>0.11289900575614861</v>
      </c>
      <c r="L60" s="2">
        <f>G60/SUM($C60:$G60)</f>
        <v>7.1821036106750391E-2</v>
      </c>
      <c r="M60" s="2">
        <f>(C60+D60)/SUM($C60:$G60)</f>
        <v>0.57731554160125587</v>
      </c>
      <c r="N60" s="2">
        <f>E60/SUM($C60:$G60)</f>
        <v>0.2379644165358451</v>
      </c>
      <c r="O60" s="2">
        <f>(F60+G60)/SUM($C60:$G60)</f>
        <v>0.184720041862899</v>
      </c>
    </row>
    <row r="61" spans="1:15" x14ac:dyDescent="0.25">
      <c r="A61" t="s">
        <v>39</v>
      </c>
      <c r="B61">
        <v>3.5</v>
      </c>
      <c r="C61">
        <v>183</v>
      </c>
      <c r="D61">
        <v>236</v>
      </c>
      <c r="E61">
        <v>273</v>
      </c>
      <c r="F61">
        <v>76</v>
      </c>
      <c r="G61">
        <v>15</v>
      </c>
      <c r="H61" s="2">
        <f>C61/SUM(C61:G61)</f>
        <v>0.23371647509578544</v>
      </c>
      <c r="I61" s="2">
        <f>D61/SUM($C61:$G61)</f>
        <v>0.30140485312899107</v>
      </c>
      <c r="J61" s="2">
        <f>E61/SUM($C61:$G61)</f>
        <v>0.34865900383141762</v>
      </c>
      <c r="K61" s="2">
        <f>F61/SUM($C61:$G61)</f>
        <v>9.7062579821200506E-2</v>
      </c>
      <c r="L61" s="2">
        <f>G61/SUM($C61:$G61)</f>
        <v>1.9157088122605363E-2</v>
      </c>
      <c r="M61" s="2">
        <f>(C61+D61)/SUM($C61:$G61)</f>
        <v>0.53512132822477654</v>
      </c>
      <c r="N61" s="2">
        <f>E61/SUM($C61:$G61)</f>
        <v>0.34865900383141762</v>
      </c>
      <c r="O61" s="2">
        <f>(F61+G61)/SUM($C61:$G61)</f>
        <v>0.11621966794380588</v>
      </c>
    </row>
    <row r="62" spans="1:15" x14ac:dyDescent="0.25">
      <c r="A62" t="s">
        <v>8</v>
      </c>
      <c r="B62">
        <v>3.5</v>
      </c>
      <c r="C62">
        <v>414</v>
      </c>
      <c r="D62">
        <v>467</v>
      </c>
      <c r="E62">
        <v>533</v>
      </c>
      <c r="F62">
        <v>195</v>
      </c>
      <c r="G62">
        <v>93</v>
      </c>
      <c r="H62" s="2">
        <f>C62/SUM(C62:G62)</f>
        <v>0.24324324324324326</v>
      </c>
      <c r="I62" s="2">
        <f>D62/SUM($C62:$G62)</f>
        <v>0.27438307873090484</v>
      </c>
      <c r="J62" s="2">
        <f>E62/SUM($C62:$G62)</f>
        <v>0.31316098707403056</v>
      </c>
      <c r="K62" s="2">
        <f>F62/SUM($C62:$G62)</f>
        <v>0.1145710928319624</v>
      </c>
      <c r="L62" s="2">
        <f>G62/SUM($C62:$G62)</f>
        <v>5.464159811985899E-2</v>
      </c>
      <c r="M62" s="2">
        <f>(C62+D62)/SUM($C62:$G62)</f>
        <v>0.51762632197414804</v>
      </c>
      <c r="N62" s="2">
        <f>E62/SUM($C62:$G62)</f>
        <v>0.31316098707403056</v>
      </c>
      <c r="O62" s="2">
        <f>(F62+G62)/SUM($C62:$G62)</f>
        <v>0.1692126909518214</v>
      </c>
    </row>
    <row r="63" spans="1:15" x14ac:dyDescent="0.25">
      <c r="A63" t="s">
        <v>35</v>
      </c>
      <c r="B63">
        <v>3.5</v>
      </c>
      <c r="C63">
        <v>1</v>
      </c>
      <c r="D63">
        <v>2</v>
      </c>
      <c r="E63">
        <v>7</v>
      </c>
      <c r="F63">
        <v>0</v>
      </c>
      <c r="G63">
        <v>0</v>
      </c>
      <c r="H63" s="2">
        <f>C63/SUM(C63:G63)</f>
        <v>0.1</v>
      </c>
      <c r="I63" s="2">
        <f>D63/SUM($C63:$G63)</f>
        <v>0.2</v>
      </c>
      <c r="J63" s="2">
        <f>E63/SUM($C63:$G63)</f>
        <v>0.7</v>
      </c>
      <c r="K63" s="2">
        <f>F63/SUM($C63:$G63)</f>
        <v>0</v>
      </c>
      <c r="L63" s="2">
        <f>G63/SUM($C63:$G63)</f>
        <v>0</v>
      </c>
      <c r="M63" s="2">
        <f>(C63+D63)/SUM($C63:$G63)</f>
        <v>0.3</v>
      </c>
      <c r="N63" s="2">
        <f>E63/SUM($C63:$G63)</f>
        <v>0.7</v>
      </c>
      <c r="O63" s="2">
        <f>(F63+G63)/SUM($C63:$G63)</f>
        <v>0</v>
      </c>
    </row>
    <row r="64" spans="1:15" x14ac:dyDescent="0.25">
      <c r="A64" t="s">
        <v>47</v>
      </c>
      <c r="B64">
        <v>3</v>
      </c>
      <c r="C64">
        <v>6</v>
      </c>
      <c r="D64">
        <v>2</v>
      </c>
      <c r="E64">
        <v>11</v>
      </c>
      <c r="F64">
        <v>6</v>
      </c>
      <c r="G64">
        <v>2</v>
      </c>
      <c r="H64" s="2">
        <f>C64/SUM(C64:G64)</f>
        <v>0.22222222222222221</v>
      </c>
      <c r="I64" s="2">
        <f>D64/SUM($C64:$G64)</f>
        <v>7.407407407407407E-2</v>
      </c>
      <c r="J64" s="2">
        <f>E64/SUM($C64:$G64)</f>
        <v>0.40740740740740738</v>
      </c>
      <c r="K64" s="2">
        <f>F64/SUM($C64:$G64)</f>
        <v>0.22222222222222221</v>
      </c>
      <c r="L64" s="2">
        <f>G64/SUM($C64:$G64)</f>
        <v>7.407407407407407E-2</v>
      </c>
      <c r="M64" s="2">
        <f>(C64+D64)/SUM($C64:$G64)</f>
        <v>0.29629629629629628</v>
      </c>
      <c r="N64" s="2">
        <f>E64/SUM($C64:$G64)</f>
        <v>0.40740740740740738</v>
      </c>
      <c r="O64" s="2">
        <f>(F64+G64)/SUM($C64:$G64)</f>
        <v>0.29629629629629628</v>
      </c>
    </row>
  </sheetData>
  <autoFilter ref="A1:O1" xr:uid="{63D5DAAC-55BC-4249-A795-A6D94C4DB24E}">
    <sortState xmlns:xlrd2="http://schemas.microsoft.com/office/spreadsheetml/2017/richdata2" ref="A2:O64">
      <sortCondition descending="1" ref="M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2FD9-F809-4BA0-B698-D8CB3E6E79D4}">
  <dimension ref="A1:A79"/>
  <sheetViews>
    <sheetView workbookViewId="0">
      <selection activeCell="B1" sqref="B1"/>
    </sheetView>
  </sheetViews>
  <sheetFormatPr defaultRowHeight="15" x14ac:dyDescent="0.25"/>
  <cols>
    <col min="1" max="1" width="52.5703125" bestFit="1" customWidth="1"/>
  </cols>
  <sheetData>
    <row r="1" spans="1:1" x14ac:dyDescent="0.25">
      <c r="A1" t="str">
        <f>Plan1!A1</f>
        <v>Nome</v>
      </c>
    </row>
    <row r="2" spans="1:1" x14ac:dyDescent="0.25">
      <c r="A2" t="e">
        <f>Plan1!#REF!</f>
        <v>#REF!</v>
      </c>
    </row>
    <row r="3" spans="1:1" x14ac:dyDescent="0.25">
      <c r="A3" t="e">
        <f>Plan1!#REF!</f>
        <v>#REF!</v>
      </c>
    </row>
    <row r="4" spans="1:1" x14ac:dyDescent="0.25">
      <c r="A4" t="e">
        <f>Plan1!#REF!</f>
        <v>#REF!</v>
      </c>
    </row>
    <row r="5" spans="1:1" x14ac:dyDescent="0.25">
      <c r="A5" t="e">
        <f>Plan1!#REF!</f>
        <v>#REF!</v>
      </c>
    </row>
    <row r="6" spans="1:1" x14ac:dyDescent="0.25">
      <c r="A6" t="e">
        <f>Plan1!#REF!</f>
        <v>#REF!</v>
      </c>
    </row>
    <row r="7" spans="1:1" x14ac:dyDescent="0.25">
      <c r="A7" t="e">
        <f>Plan1!#REF!</f>
        <v>#REF!</v>
      </c>
    </row>
    <row r="8" spans="1:1" x14ac:dyDescent="0.25">
      <c r="A8" t="e">
        <f>Plan1!#REF!</f>
        <v>#REF!</v>
      </c>
    </row>
    <row r="9" spans="1:1" x14ac:dyDescent="0.25">
      <c r="A9" t="e">
        <f>Plan1!#REF!</f>
        <v>#REF!</v>
      </c>
    </row>
    <row r="10" spans="1:1" x14ac:dyDescent="0.25">
      <c r="A10" t="e">
        <f>Plan1!#REF!</f>
        <v>#REF!</v>
      </c>
    </row>
    <row r="11" spans="1:1" x14ac:dyDescent="0.25">
      <c r="A11" t="e">
        <f>Plan1!#REF!</f>
        <v>#REF!</v>
      </c>
    </row>
    <row r="12" spans="1:1" x14ac:dyDescent="0.25">
      <c r="A12" t="e">
        <f>Plan1!#REF!</f>
        <v>#REF!</v>
      </c>
    </row>
    <row r="13" spans="1:1" x14ac:dyDescent="0.25">
      <c r="A13" t="e">
        <f>Plan1!#REF!</f>
        <v>#REF!</v>
      </c>
    </row>
    <row r="14" spans="1:1" x14ac:dyDescent="0.25">
      <c r="A14" t="str">
        <f>Plan1!A2</f>
        <v>Vinícola Stopassola - Gramado</v>
      </c>
    </row>
    <row r="15" spans="1:1" x14ac:dyDescent="0.25">
      <c r="A15" t="e">
        <f>Plan1!#REF!</f>
        <v>#REF!</v>
      </c>
    </row>
    <row r="16" spans="1:1" x14ac:dyDescent="0.25">
      <c r="A16" t="e">
        <f>Plan1!#REF!</f>
        <v>#REF!</v>
      </c>
    </row>
    <row r="17" spans="1:1" x14ac:dyDescent="0.25">
      <c r="A17" t="str">
        <f>Plan1!A3</f>
        <v>Galleria D'arte Giovanni Bocchi - Gramado</v>
      </c>
    </row>
    <row r="18" spans="1:1" x14ac:dyDescent="0.25">
      <c r="A18" t="e">
        <f>Plan1!#REF!</f>
        <v>#REF!</v>
      </c>
    </row>
    <row r="19" spans="1:1" x14ac:dyDescent="0.25">
      <c r="A19" t="str">
        <f>Plan1!A4</f>
        <v>Caro Watson Escape Game - Gramado</v>
      </c>
    </row>
    <row r="20" spans="1:1" x14ac:dyDescent="0.25">
      <c r="A20" t="str">
        <f>Plan1!A5</f>
        <v>Casa Seganfredo - Gramado</v>
      </c>
    </row>
    <row r="21" spans="1:1" x14ac:dyDescent="0.25">
      <c r="A21" t="str">
        <f>Plan1!A6</f>
        <v>Chave-Mestra Escape Game Gramado</v>
      </c>
    </row>
    <row r="22" spans="1:1" x14ac:dyDescent="0.25">
      <c r="A22" t="str">
        <f>Plan1!A7</f>
        <v>Galeria Arte12b - Gramado</v>
      </c>
    </row>
    <row r="23" spans="1:1" x14ac:dyDescent="0.25">
      <c r="A23" t="str">
        <f>Plan1!A8</f>
        <v>Vinícola Ravanello - Gramado</v>
      </c>
    </row>
    <row r="24" spans="1:1" x14ac:dyDescent="0.25">
      <c r="A24" t="str">
        <f>Plan1!A9</f>
        <v>Igreja Matriz São Pedro Apóstolo - Gramado</v>
      </c>
    </row>
    <row r="25" spans="1:1" x14ac:dyDescent="0.25">
      <c r="A25" t="str">
        <f>Plan1!A10</f>
        <v>Ervateira Marcon - Natural de Gramado</v>
      </c>
    </row>
    <row r="26" spans="1:1" x14ac:dyDescent="0.25">
      <c r="A26" t="str">
        <f>Plan1!A11</f>
        <v>Chocolate Caseiro Planalto - Fábrica e Loja - Gramado</v>
      </c>
    </row>
    <row r="27" spans="1:1" x14ac:dyDescent="0.25">
      <c r="A27" t="str">
        <f>Plan1!A12</f>
        <v>Vinicola Masotti - Gramado</v>
      </c>
    </row>
    <row r="28" spans="1:1" x14ac:dyDescent="0.25">
      <c r="A28" t="str">
        <f>Plan1!A13</f>
        <v>Lago Negro - Gramado</v>
      </c>
    </row>
    <row r="29" spans="1:1" x14ac:dyDescent="0.25">
      <c r="A29" t="str">
        <f>Plan1!A14</f>
        <v>Mini Mundo - Gramado</v>
      </c>
    </row>
    <row r="30" spans="1:1" x14ac:dyDescent="0.25">
      <c r="A30" t="str">
        <f>Plan1!A15</f>
        <v>Centro Municipal de Cultura - Gramado</v>
      </c>
    </row>
    <row r="31" spans="1:1" x14ac:dyDescent="0.25">
      <c r="A31" t="str">
        <f>Plan1!A16</f>
        <v>Gram Bier - Gramado</v>
      </c>
    </row>
    <row r="32" spans="1:1" x14ac:dyDescent="0.25">
      <c r="A32" t="str">
        <f>Plan1!A17</f>
        <v>Moinho Colonial Cavichion - Gramado</v>
      </c>
    </row>
    <row r="33" spans="1:1" x14ac:dyDescent="0.25">
      <c r="A33" t="str">
        <f>Plan1!A18</f>
        <v>Praça Major Nicoletti - Gramado</v>
      </c>
    </row>
    <row r="34" spans="1:1" x14ac:dyDescent="0.25">
      <c r="A34" t="str">
        <f>Plan1!A19</f>
        <v>Trem Maria Fumaça - Gramado</v>
      </c>
    </row>
    <row r="35" spans="1:1" x14ac:dyDescent="0.25">
      <c r="A35" t="str">
        <f>Plan1!A20</f>
        <v>Le Jardin Parque de Lavanda - Gramado</v>
      </c>
    </row>
    <row r="36" spans="1:1" x14ac:dyDescent="0.25">
      <c r="A36" t="str">
        <f>Plan1!A21</f>
        <v>Central de Informações Turísticas de Gramado</v>
      </c>
    </row>
    <row r="37" spans="1:1" x14ac:dyDescent="0.25">
      <c r="A37" t="str">
        <f>Plan1!A22</f>
        <v>Casa do Colono - Gramado</v>
      </c>
    </row>
    <row r="38" spans="1:1" x14ac:dyDescent="0.25">
      <c r="A38" t="str">
        <f>Plan1!A23</f>
        <v>Museu de Artes Dr. Carlos Nelz - Gramado</v>
      </c>
    </row>
    <row r="39" spans="1:1" x14ac:dyDescent="0.25">
      <c r="A39" t="str">
        <f>Plan1!A24</f>
        <v>Museu do Automóvel de Canela</v>
      </c>
    </row>
    <row r="40" spans="1:1" x14ac:dyDescent="0.25">
      <c r="A40" t="str">
        <f>Plan1!A25</f>
        <v>Praça das Etnias - Gramado</v>
      </c>
    </row>
    <row r="41" spans="1:1" x14ac:dyDescent="0.25">
      <c r="A41" t="str">
        <f>Plan1!A26</f>
        <v>GramadoZoo - Gramado</v>
      </c>
    </row>
    <row r="42" spans="1:1" x14ac:dyDescent="0.25">
      <c r="A42" t="str">
        <f>Plan1!A27</f>
        <v>Pórtico via Nova Petrópolis - Gramado</v>
      </c>
    </row>
    <row r="43" spans="1:1" x14ac:dyDescent="0.25">
      <c r="A43" t="str">
        <f>Plan1!A28</f>
        <v>Pórtico Via Taquara - Gramado</v>
      </c>
    </row>
    <row r="44" spans="1:1" x14ac:dyDescent="0.25">
      <c r="A44" t="str">
        <f>Plan1!A29</f>
        <v>Prefeitura Municipal de Gramado</v>
      </c>
    </row>
    <row r="45" spans="1:1" x14ac:dyDescent="0.25">
      <c r="A45" t="str">
        <f>Plan1!A30</f>
        <v>Estátua do Maestro Eleazar de Carvalho - Gramado</v>
      </c>
    </row>
    <row r="46" spans="1:1" x14ac:dyDescent="0.25">
      <c r="A46" t="str">
        <f>Plan1!A31</f>
        <v>Museu Fioreze - Gramado</v>
      </c>
    </row>
    <row r="47" spans="1:1" x14ac:dyDescent="0.25">
      <c r="A47" t="str">
        <f>Plan1!A32</f>
        <v>Cine -Teatro Elizabeth Rosenfeld - Gramado</v>
      </c>
    </row>
    <row r="48" spans="1:1" x14ac:dyDescent="0.25">
      <c r="A48" t="str">
        <f>Plan1!A33</f>
        <v>Casa Centenária - Gramado</v>
      </c>
    </row>
    <row r="49" spans="1:1" x14ac:dyDescent="0.25">
      <c r="A49" t="str">
        <f>Plan1!A34</f>
        <v>Rua Coberta - Gramado</v>
      </c>
    </row>
    <row r="50" spans="1:1" x14ac:dyDescent="0.25">
      <c r="A50" t="str">
        <f>Plan1!A35</f>
        <v>A Mina - Gramado</v>
      </c>
    </row>
    <row r="51" spans="1:1" x14ac:dyDescent="0.25">
      <c r="A51" t="str">
        <f>Plan1!A36</f>
        <v>Palácio dos Festivais - Gramado</v>
      </c>
    </row>
    <row r="52" spans="1:1" x14ac:dyDescent="0.25">
      <c r="A52" t="str">
        <f>Plan1!A37</f>
        <v>Igreja do Relógio - Gramado</v>
      </c>
    </row>
    <row r="53" spans="1:1" x14ac:dyDescent="0.25">
      <c r="A53" t="str">
        <f>Plan1!A38</f>
        <v>Alpen Park - Canela</v>
      </c>
    </row>
    <row r="54" spans="1:1" x14ac:dyDescent="0.25">
      <c r="A54" t="str">
        <f>Plan1!A39</f>
        <v>Museu do Automóvel - Hollywood Dream Cars - Gramado</v>
      </c>
    </row>
    <row r="55" spans="1:1" x14ac:dyDescent="0.25">
      <c r="A55" t="str">
        <f>Plan1!A40</f>
        <v>Fonte do Amor Eterno - Gramado</v>
      </c>
    </row>
    <row r="56" spans="1:1" x14ac:dyDescent="0.25">
      <c r="A56" t="str">
        <f>Plan1!A41</f>
        <v>Clube da Crianca - Gramado</v>
      </c>
    </row>
    <row r="57" spans="1:1" x14ac:dyDescent="0.25">
      <c r="A57" t="str">
        <f>Plan1!A42</f>
        <v>Mirante do Belvedere - Gramado</v>
      </c>
    </row>
    <row r="58" spans="1:1" x14ac:dyDescent="0.25">
      <c r="A58" t="str">
        <f>Plan1!A43</f>
        <v>Parque Gaúcho - Gramado</v>
      </c>
    </row>
    <row r="59" spans="1:1" x14ac:dyDescent="0.25">
      <c r="A59" t="str">
        <f>Plan1!A44</f>
        <v>Museu da Moda - MUM - Canela</v>
      </c>
    </row>
    <row r="60" spans="1:1" x14ac:dyDescent="0.25">
      <c r="A60" t="str">
        <f>Plan1!A45</f>
        <v>A Rua Torta de Gramado</v>
      </c>
    </row>
    <row r="61" spans="1:1" x14ac:dyDescent="0.25">
      <c r="A61" t="str">
        <f>Plan1!A46</f>
        <v>Museu do Festival de Cinema de Gramado</v>
      </c>
    </row>
    <row r="62" spans="1:1" x14ac:dyDescent="0.25">
      <c r="A62" t="str">
        <f>Plan1!A47</f>
        <v>Snowland - Gramado</v>
      </c>
    </row>
    <row r="63" spans="1:1" x14ac:dyDescent="0.25">
      <c r="A63" t="str">
        <f>Plan1!A48</f>
        <v>Harley Motor Show - Gramado</v>
      </c>
    </row>
    <row r="64" spans="1:1" x14ac:dyDescent="0.25">
      <c r="A64" t="str">
        <f>Plan1!A49</f>
        <v>Museu Naval - Gramado</v>
      </c>
    </row>
    <row r="65" spans="1:1" x14ac:dyDescent="0.25">
      <c r="A65" t="str">
        <f>Plan1!A50</f>
        <v>Praça da Criança - Gramado</v>
      </c>
    </row>
    <row r="66" spans="1:1" x14ac:dyDescent="0.25">
      <c r="A66" t="str">
        <f>Plan1!A51</f>
        <v>Memorial Casa Italiana - Gramado</v>
      </c>
    </row>
    <row r="67" spans="1:1" x14ac:dyDescent="0.25">
      <c r="A67" t="str">
        <f>Plan1!A52</f>
        <v>Praça do Moínho - Gramado</v>
      </c>
    </row>
    <row r="68" spans="1:1" x14ac:dyDescent="0.25">
      <c r="A68" t="str">
        <f>Plan1!A53</f>
        <v>Museu Gramado - Minerais &amp; Pedras Preciosas</v>
      </c>
    </row>
    <row r="69" spans="1:1" x14ac:dyDescent="0.25">
      <c r="A69" t="str">
        <f>Plan1!A54</f>
        <v>Mundo de Chocolate - Gramado</v>
      </c>
    </row>
    <row r="70" spans="1:1" x14ac:dyDescent="0.25">
      <c r="A70" t="str">
        <f>Plan1!A55</f>
        <v>Casa das Artes - Gramado</v>
      </c>
    </row>
    <row r="71" spans="1:1" x14ac:dyDescent="0.25">
      <c r="A71" t="str">
        <f>Plan1!A56</f>
        <v>Museu de Cera - Gramado</v>
      </c>
    </row>
    <row r="72" spans="1:1" x14ac:dyDescent="0.25">
      <c r="A72" t="str">
        <f>Plan1!A57</f>
        <v>Mundo Encantado - Gramado</v>
      </c>
    </row>
    <row r="73" spans="1:1" x14ac:dyDescent="0.25">
      <c r="A73" t="str">
        <f>Plan1!A58</f>
        <v>O Reino do Chocolate - Gramado</v>
      </c>
    </row>
    <row r="74" spans="1:1" x14ac:dyDescent="0.25">
      <c r="A74" t="str">
        <f>Plan1!A59</f>
        <v>Rotula das Bandeiras - Gramado</v>
      </c>
    </row>
    <row r="75" spans="1:1" x14ac:dyDescent="0.25">
      <c r="A75" t="str">
        <f>Plan1!A60</f>
        <v>Aldeia do Papai Noel - Gramado</v>
      </c>
    </row>
    <row r="76" spans="1:1" x14ac:dyDescent="0.25">
      <c r="A76" t="str">
        <f>Plan1!A61</f>
        <v>Fragram - Museu do Perfume - Gramado</v>
      </c>
    </row>
    <row r="77" spans="1:1" x14ac:dyDescent="0.25">
      <c r="A77" t="str">
        <f>Plan1!A62</f>
        <v>Parque Temático Mundo Gelado - Canela</v>
      </c>
    </row>
    <row r="78" spans="1:1" x14ac:dyDescent="0.25">
      <c r="A78" t="str">
        <f>Plan1!A63</f>
        <v>Caminho das Estrelas - Gramado</v>
      </c>
    </row>
    <row r="79" spans="1:1" x14ac:dyDescent="0.25">
      <c r="A79" t="str">
        <f>Plan1!A64</f>
        <v>Museu do Sapato - Gramado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Planilha1</vt:lpstr>
      <vt:lpstr>Plan1!trip_nota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Lacerda Rangel</dc:creator>
  <cp:lastModifiedBy>Gabriel Rangel</cp:lastModifiedBy>
  <dcterms:created xsi:type="dcterms:W3CDTF">2020-03-03T19:26:58Z</dcterms:created>
  <dcterms:modified xsi:type="dcterms:W3CDTF">2020-07-09T14:07:53Z</dcterms:modified>
</cp:coreProperties>
</file>