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0 (2)" sheetId="15" r:id="rId1"/>
    <sheet name="Info" sheetId="1" r:id="rId2"/>
    <sheet name="Sheet1" sheetId="2" r:id="rId3"/>
    <sheet name="Sheet2" sheetId="3" r:id="rId4"/>
    <sheet name="Sheet3" sheetId="4" r:id="rId5"/>
    <sheet name="Sheet6" sheetId="7" r:id="rId6"/>
    <sheet name="Sheet8" sheetId="9" r:id="rId7"/>
    <sheet name="Sheet9" sheetId="10" r:id="rId8"/>
    <sheet name="Sheet10" sheetId="11" r:id="rId9"/>
    <sheet name="Sheet11" sheetId="12" r:id="rId10"/>
    <sheet name="Sheet4" sheetId="13" r:id="rId11"/>
    <sheet name="Sheet5" sheetId="14" r:id="rId12"/>
  </sheets>
  <calcPr calcId="125725"/>
</workbook>
</file>

<file path=xl/calcChain.xml><?xml version="1.0" encoding="utf-8"?>
<calcChain xmlns="http://schemas.openxmlformats.org/spreadsheetml/2006/main">
  <c r="P137" i="15"/>
  <c r="M137"/>
  <c r="J137"/>
  <c r="G137"/>
  <c r="P136"/>
  <c r="M136"/>
  <c r="J136"/>
  <c r="G136"/>
  <c r="P135"/>
  <c r="M135"/>
  <c r="J135"/>
  <c r="G135"/>
  <c r="P134"/>
  <c r="M134"/>
  <c r="J134"/>
  <c r="G134"/>
  <c r="P133"/>
  <c r="M133"/>
  <c r="J133"/>
  <c r="G133"/>
  <c r="P132"/>
  <c r="M132"/>
  <c r="J132"/>
  <c r="G132"/>
  <c r="P131"/>
  <c r="M131"/>
  <c r="J131"/>
  <c r="G131"/>
  <c r="P130"/>
  <c r="M130"/>
  <c r="J130"/>
  <c r="G130"/>
  <c r="P129"/>
  <c r="M129"/>
  <c r="J129"/>
  <c r="G129"/>
  <c r="P128"/>
  <c r="M128"/>
  <c r="J128"/>
  <c r="G128"/>
  <c r="P127"/>
  <c r="M127"/>
  <c r="J127"/>
  <c r="G127"/>
  <c r="P126"/>
  <c r="M126"/>
  <c r="J126"/>
  <c r="G126"/>
  <c r="P125"/>
  <c r="M125"/>
  <c r="J125"/>
  <c r="G125"/>
  <c r="P124"/>
  <c r="M124"/>
  <c r="J124"/>
  <c r="G124"/>
  <c r="P123"/>
  <c r="M123"/>
  <c r="J123"/>
  <c r="G123"/>
  <c r="P122"/>
  <c r="M122"/>
  <c r="J122"/>
  <c r="G122"/>
  <c r="P121"/>
  <c r="M121"/>
  <c r="J121"/>
  <c r="G121"/>
  <c r="P120"/>
  <c r="M120"/>
  <c r="J120"/>
  <c r="G120"/>
  <c r="P119"/>
  <c r="M119"/>
  <c r="J119"/>
  <c r="G119"/>
  <c r="P118"/>
  <c r="M118"/>
  <c r="J118"/>
  <c r="G118"/>
  <c r="P117"/>
  <c r="M117"/>
  <c r="J117"/>
  <c r="G117"/>
  <c r="P116"/>
  <c r="M116"/>
  <c r="J116"/>
  <c r="G116"/>
  <c r="P115"/>
  <c r="M115"/>
  <c r="J115"/>
  <c r="G115"/>
  <c r="P114"/>
  <c r="M114"/>
  <c r="J114"/>
  <c r="G114"/>
  <c r="P113"/>
  <c r="M113"/>
  <c r="J113"/>
  <c r="G113"/>
  <c r="P112"/>
  <c r="M112"/>
  <c r="J112"/>
  <c r="G112"/>
  <c r="P111"/>
  <c r="M111"/>
  <c r="J111"/>
  <c r="G111"/>
  <c r="P110"/>
  <c r="M110"/>
  <c r="J110"/>
  <c r="G110"/>
  <c r="P109"/>
  <c r="M109"/>
  <c r="J109"/>
  <c r="G109"/>
  <c r="P108"/>
  <c r="M108"/>
  <c r="J108"/>
  <c r="G108"/>
  <c r="P107"/>
  <c r="M107"/>
  <c r="J107"/>
  <c r="G107"/>
  <c r="P106"/>
  <c r="M106"/>
  <c r="J106"/>
  <c r="G106"/>
  <c r="P105"/>
  <c r="M105"/>
  <c r="J105"/>
  <c r="G105"/>
  <c r="P104"/>
  <c r="M104"/>
  <c r="J104"/>
  <c r="G104"/>
  <c r="P103"/>
  <c r="M103"/>
  <c r="J103"/>
  <c r="G103"/>
  <c r="P102"/>
  <c r="M102"/>
  <c r="J102"/>
  <c r="G102"/>
  <c r="P101"/>
  <c r="M101"/>
  <c r="J101"/>
  <c r="G101"/>
  <c r="P100"/>
  <c r="M100"/>
  <c r="J100"/>
  <c r="G100"/>
  <c r="P99"/>
  <c r="M99"/>
  <c r="J99"/>
  <c r="G99"/>
  <c r="P98"/>
  <c r="M98"/>
  <c r="J98"/>
  <c r="G98"/>
  <c r="P97"/>
  <c r="M97"/>
  <c r="J97"/>
  <c r="G97"/>
  <c r="P96"/>
  <c r="M96"/>
  <c r="J96"/>
  <c r="G96"/>
  <c r="P95"/>
  <c r="M95"/>
  <c r="J95"/>
  <c r="G95"/>
  <c r="P94"/>
  <c r="M94"/>
  <c r="J94"/>
  <c r="G94"/>
  <c r="P93"/>
  <c r="M93"/>
  <c r="J93"/>
  <c r="G93"/>
  <c r="P92"/>
  <c r="M92"/>
  <c r="J92"/>
  <c r="G92"/>
  <c r="P91"/>
  <c r="M91"/>
  <c r="J91"/>
  <c r="G91"/>
  <c r="P90"/>
  <c r="M90"/>
  <c r="J90"/>
  <c r="G90"/>
  <c r="P89"/>
  <c r="M89"/>
  <c r="J89"/>
  <c r="G89"/>
  <c r="P88"/>
  <c r="M88"/>
  <c r="J88"/>
  <c r="G88"/>
  <c r="P87"/>
  <c r="M87"/>
  <c r="J87"/>
  <c r="G87"/>
  <c r="P86"/>
  <c r="M86"/>
  <c r="J86"/>
  <c r="G86"/>
  <c r="P85"/>
  <c r="M85"/>
  <c r="J85"/>
  <c r="G85"/>
  <c r="P84"/>
  <c r="M84"/>
  <c r="J84"/>
  <c r="G84"/>
  <c r="P83"/>
  <c r="M83"/>
  <c r="J83"/>
  <c r="G83"/>
  <c r="P82"/>
  <c r="M82"/>
  <c r="J82"/>
  <c r="G82"/>
  <c r="P81"/>
  <c r="M81"/>
  <c r="J81"/>
  <c r="G81"/>
  <c r="P80"/>
  <c r="M80"/>
  <c r="J80"/>
  <c r="G80"/>
  <c r="P79"/>
  <c r="M79"/>
  <c r="J79"/>
  <c r="G79"/>
  <c r="P78"/>
  <c r="M78"/>
  <c r="J78"/>
  <c r="G78"/>
  <c r="P77"/>
  <c r="M77"/>
  <c r="J77"/>
  <c r="G77"/>
  <c r="P76"/>
  <c r="M76"/>
  <c r="J76"/>
  <c r="G76"/>
  <c r="P75"/>
  <c r="M75"/>
  <c r="J75"/>
  <c r="G75"/>
  <c r="P74"/>
  <c r="M74"/>
  <c r="J74"/>
  <c r="G74"/>
  <c r="P73"/>
  <c r="M73"/>
  <c r="J73"/>
  <c r="G73"/>
  <c r="P72"/>
  <c r="M72"/>
  <c r="J72"/>
  <c r="G72"/>
  <c r="P71"/>
  <c r="M71"/>
  <c r="J71"/>
  <c r="G71"/>
  <c r="P70"/>
  <c r="M70"/>
  <c r="J70"/>
  <c r="G70"/>
  <c r="P69"/>
  <c r="M69"/>
  <c r="J69"/>
  <c r="G69"/>
  <c r="P68"/>
  <c r="M68"/>
  <c r="J68"/>
  <c r="G68"/>
  <c r="P67"/>
  <c r="M67"/>
  <c r="J67"/>
  <c r="G67"/>
  <c r="P66"/>
  <c r="M66"/>
  <c r="J66"/>
  <c r="G66"/>
  <c r="P65"/>
  <c r="M65"/>
  <c r="J65"/>
  <c r="G65"/>
  <c r="P64"/>
  <c r="M64"/>
  <c r="J64"/>
  <c r="G64"/>
  <c r="P63"/>
  <c r="M63"/>
  <c r="J63"/>
  <c r="G63"/>
  <c r="P62"/>
  <c r="M62"/>
  <c r="J62"/>
  <c r="G62"/>
  <c r="P61"/>
  <c r="M61"/>
  <c r="J61"/>
  <c r="G61"/>
  <c r="P60"/>
  <c r="M60"/>
  <c r="J60"/>
  <c r="G60"/>
  <c r="P59"/>
  <c r="M59"/>
  <c r="J59"/>
  <c r="G59"/>
  <c r="P58"/>
  <c r="M58"/>
  <c r="J58"/>
  <c r="G58"/>
  <c r="P57"/>
  <c r="M57"/>
  <c r="J57"/>
  <c r="G57"/>
  <c r="P56"/>
  <c r="M56"/>
  <c r="J56"/>
  <c r="G56"/>
  <c r="P55"/>
  <c r="M55"/>
  <c r="J55"/>
  <c r="G55"/>
  <c r="P54"/>
  <c r="M54"/>
  <c r="J54"/>
  <c r="G54"/>
  <c r="P53"/>
  <c r="M53"/>
  <c r="J53"/>
  <c r="G53"/>
  <c r="P52"/>
  <c r="M52"/>
  <c r="J52"/>
  <c r="G52"/>
  <c r="P51"/>
  <c r="M51"/>
  <c r="J51"/>
  <c r="G51"/>
  <c r="P50"/>
  <c r="M50"/>
  <c r="J50"/>
  <c r="G50"/>
  <c r="P49"/>
  <c r="M49"/>
  <c r="J49"/>
  <c r="G49"/>
  <c r="P48"/>
  <c r="M48"/>
  <c r="J48"/>
  <c r="G48"/>
  <c r="P47"/>
  <c r="M47"/>
  <c r="J47"/>
  <c r="G47"/>
  <c r="P46"/>
  <c r="M46"/>
  <c r="J46"/>
  <c r="G46"/>
  <c r="P45"/>
  <c r="M45"/>
  <c r="J45"/>
  <c r="G45"/>
  <c r="P44"/>
  <c r="M44"/>
  <c r="J44"/>
  <c r="G44"/>
  <c r="P43"/>
  <c r="M43"/>
  <c r="J43"/>
  <c r="G43"/>
  <c r="P42"/>
  <c r="M42"/>
  <c r="J42"/>
  <c r="G42"/>
  <c r="P41"/>
  <c r="M41"/>
  <c r="J41"/>
  <c r="G41"/>
  <c r="P40"/>
  <c r="M40"/>
  <c r="J40"/>
  <c r="G40"/>
  <c r="P39"/>
  <c r="M39"/>
  <c r="J39"/>
  <c r="G39"/>
  <c r="P38"/>
  <c r="M38"/>
  <c r="J38"/>
  <c r="G38"/>
  <c r="P37"/>
  <c r="M37"/>
  <c r="J37"/>
  <c r="G37"/>
  <c r="P36"/>
  <c r="M36"/>
  <c r="J36"/>
  <c r="G36"/>
  <c r="P35"/>
  <c r="M35"/>
  <c r="J35"/>
  <c r="G35"/>
  <c r="P34"/>
  <c r="M34"/>
  <c r="J34"/>
  <c r="G34"/>
  <c r="P33"/>
  <c r="M33"/>
  <c r="J33"/>
  <c r="G33"/>
  <c r="P32"/>
  <c r="M32"/>
  <c r="J32"/>
  <c r="G32"/>
  <c r="P31"/>
  <c r="M31"/>
  <c r="J31"/>
  <c r="G31"/>
  <c r="P30"/>
  <c r="M30"/>
  <c r="J30"/>
  <c r="G30"/>
  <c r="P29"/>
  <c r="M29"/>
  <c r="J29"/>
  <c r="G29"/>
  <c r="P28"/>
  <c r="M28"/>
  <c r="J28"/>
  <c r="G28"/>
  <c r="P27"/>
  <c r="M27"/>
  <c r="J27"/>
  <c r="G27"/>
  <c r="P26"/>
  <c r="M26"/>
  <c r="J26"/>
  <c r="G26"/>
  <c r="P25"/>
  <c r="M25"/>
  <c r="J25"/>
  <c r="G25"/>
  <c r="P24"/>
  <c r="M24"/>
  <c r="J24"/>
  <c r="G24"/>
  <c r="P23"/>
  <c r="M23"/>
  <c r="J23"/>
  <c r="G23"/>
  <c r="P22"/>
  <c r="M22"/>
  <c r="J22"/>
  <c r="G22"/>
  <c r="P21"/>
  <c r="M21"/>
  <c r="J21"/>
  <c r="G21"/>
  <c r="P20"/>
  <c r="M20"/>
  <c r="J20"/>
  <c r="G20"/>
  <c r="P19"/>
  <c r="M19"/>
  <c r="J19"/>
  <c r="G19"/>
  <c r="P18"/>
  <c r="M18"/>
  <c r="J18"/>
  <c r="G18"/>
  <c r="P17"/>
  <c r="M17"/>
  <c r="J17"/>
  <c r="G17"/>
  <c r="P16"/>
  <c r="M16"/>
  <c r="J16"/>
  <c r="G16"/>
  <c r="P15"/>
  <c r="M15"/>
  <c r="J15"/>
  <c r="G15"/>
  <c r="P14"/>
  <c r="M14"/>
  <c r="J14"/>
  <c r="G14"/>
  <c r="P13"/>
  <c r="M13"/>
  <c r="J13"/>
  <c r="G13"/>
  <c r="P12"/>
  <c r="M12"/>
  <c r="J12"/>
  <c r="G12"/>
  <c r="P11"/>
  <c r="M11"/>
  <c r="J11"/>
  <c r="G11"/>
  <c r="P10"/>
  <c r="M10"/>
  <c r="J10"/>
  <c r="G10"/>
  <c r="P9"/>
  <c r="M9"/>
  <c r="J9"/>
  <c r="G9"/>
  <c r="P8"/>
  <c r="M8"/>
  <c r="J8"/>
  <c r="G8"/>
  <c r="P7"/>
  <c r="M7"/>
  <c r="J7"/>
  <c r="G7"/>
  <c r="P6"/>
  <c r="M6"/>
  <c r="J6"/>
  <c r="G6"/>
  <c r="P5"/>
  <c r="M5"/>
  <c r="J5"/>
  <c r="G5"/>
  <c r="P4"/>
  <c r="M4"/>
  <c r="J4"/>
  <c r="G4"/>
  <c r="P3"/>
  <c r="M3"/>
  <c r="J3"/>
  <c r="G3"/>
  <c r="P2"/>
  <c r="M2"/>
  <c r="J2"/>
  <c r="G2"/>
  <c r="P134" i="11"/>
  <c r="P128"/>
  <c r="P125"/>
  <c r="P117"/>
  <c r="P114"/>
  <c r="P110"/>
  <c r="P44"/>
  <c r="P30"/>
  <c r="P27"/>
  <c r="P21"/>
  <c r="P18"/>
  <c r="P16"/>
  <c r="P96"/>
  <c r="P95"/>
  <c r="P94"/>
  <c r="P85"/>
  <c r="P84"/>
  <c r="P83"/>
  <c r="P78"/>
  <c r="P77"/>
  <c r="P76"/>
  <c r="P74"/>
  <c r="P73"/>
  <c r="P72"/>
  <c r="P135"/>
  <c r="P130"/>
  <c r="P129"/>
  <c r="P120"/>
  <c r="P119"/>
  <c r="P118"/>
  <c r="P137"/>
  <c r="P136"/>
  <c r="P131"/>
  <c r="P122"/>
  <c r="P121"/>
  <c r="P111"/>
  <c r="P107"/>
  <c r="P106"/>
  <c r="P67"/>
  <c r="P66"/>
  <c r="P65"/>
  <c r="P57"/>
  <c r="P56"/>
  <c r="P53"/>
  <c r="P51"/>
  <c r="P49"/>
  <c r="P40"/>
  <c r="P39"/>
  <c r="P37"/>
  <c r="P36"/>
  <c r="P13"/>
  <c r="P11"/>
  <c r="P10"/>
  <c r="P7"/>
  <c r="P6"/>
  <c r="P4"/>
  <c r="P133"/>
  <c r="P132"/>
  <c r="P127"/>
  <c r="P126"/>
  <c r="P124"/>
  <c r="P123"/>
  <c r="P116"/>
  <c r="P115"/>
  <c r="P113"/>
  <c r="P112"/>
  <c r="P109"/>
  <c r="P108"/>
  <c r="P54"/>
  <c r="P50"/>
  <c r="P38"/>
  <c r="P35"/>
  <c r="P100"/>
  <c r="P98"/>
  <c r="P91"/>
  <c r="P90"/>
  <c r="P88"/>
  <c r="P87"/>
  <c r="P81"/>
  <c r="P80"/>
  <c r="P15"/>
  <c r="P14"/>
  <c r="P12"/>
  <c r="P9"/>
  <c r="P8"/>
  <c r="P5"/>
  <c r="P3"/>
  <c r="P2"/>
  <c r="P105"/>
  <c r="P70"/>
  <c r="P69"/>
  <c r="P64"/>
  <c r="P63"/>
  <c r="P62"/>
  <c r="P48"/>
  <c r="P43"/>
  <c r="P42"/>
  <c r="P32"/>
  <c r="P29"/>
  <c r="P26"/>
  <c r="P22"/>
  <c r="P19"/>
  <c r="P17"/>
  <c r="P46"/>
  <c r="P45"/>
  <c r="P33"/>
  <c r="P31"/>
  <c r="P28"/>
  <c r="P24"/>
  <c r="P23"/>
  <c r="P20"/>
  <c r="P68"/>
  <c r="P61"/>
  <c r="P60"/>
  <c r="P59"/>
  <c r="P102"/>
  <c r="P99"/>
  <c r="P97"/>
  <c r="P89"/>
  <c r="P86"/>
  <c r="P79"/>
  <c r="P55"/>
  <c r="P52"/>
  <c r="P41"/>
  <c r="P104"/>
  <c r="P103"/>
  <c r="P101"/>
  <c r="P93"/>
  <c r="P92"/>
  <c r="P82"/>
  <c r="P75"/>
  <c r="P71"/>
  <c r="P58"/>
  <c r="P47"/>
  <c r="P34"/>
  <c r="P25"/>
  <c r="M253" i="12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M105" i="11"/>
  <c r="M137"/>
  <c r="M104"/>
  <c r="M136"/>
  <c r="M135"/>
  <c r="M103"/>
  <c r="M134"/>
  <c r="M133"/>
  <c r="M132"/>
  <c r="M102"/>
  <c r="M131"/>
  <c r="M130"/>
  <c r="M129"/>
  <c r="M68"/>
  <c r="M101"/>
  <c r="M128"/>
  <c r="M127"/>
  <c r="M100"/>
  <c r="M67"/>
  <c r="M126"/>
  <c r="M99"/>
  <c r="M125"/>
  <c r="M98"/>
  <c r="M124"/>
  <c r="M66"/>
  <c r="M123"/>
  <c r="M65"/>
  <c r="M97"/>
  <c r="M122"/>
  <c r="M96"/>
  <c r="M95"/>
  <c r="M64"/>
  <c r="M94"/>
  <c r="M63"/>
  <c r="M62"/>
  <c r="M93"/>
  <c r="M121"/>
  <c r="M120"/>
  <c r="M119"/>
  <c r="M61"/>
  <c r="M118"/>
  <c r="M60"/>
  <c r="M59"/>
  <c r="M58"/>
  <c r="M92"/>
  <c r="M117"/>
  <c r="M116"/>
  <c r="M91"/>
  <c r="M57"/>
  <c r="M90"/>
  <c r="M56"/>
  <c r="M55"/>
  <c r="M54"/>
  <c r="M115"/>
  <c r="M89"/>
  <c r="M114"/>
  <c r="M88"/>
  <c r="M113"/>
  <c r="M53"/>
  <c r="M87"/>
  <c r="M52"/>
  <c r="M51"/>
  <c r="M50"/>
  <c r="M112"/>
  <c r="M49"/>
  <c r="M86"/>
  <c r="M111"/>
  <c r="M85"/>
  <c r="M84"/>
  <c r="M48"/>
  <c r="M47"/>
  <c r="M46"/>
  <c r="M45"/>
  <c r="M44"/>
  <c r="M83"/>
  <c r="M43"/>
  <c r="M42"/>
  <c r="M82"/>
  <c r="M110"/>
  <c r="M81"/>
  <c r="M80"/>
  <c r="M41"/>
  <c r="M109"/>
  <c r="M40"/>
  <c r="M39"/>
  <c r="M38"/>
  <c r="M108"/>
  <c r="M37"/>
  <c r="M36"/>
  <c r="M35"/>
  <c r="M79"/>
  <c r="M107"/>
  <c r="M78"/>
  <c r="M34"/>
  <c r="M33"/>
  <c r="M77"/>
  <c r="M32"/>
  <c r="M31"/>
  <c r="M30"/>
  <c r="M76"/>
  <c r="M29"/>
  <c r="M28"/>
  <c r="M27"/>
  <c r="M26"/>
  <c r="M75"/>
  <c r="M106"/>
  <c r="M25"/>
  <c r="M74"/>
  <c r="M24"/>
  <c r="M73"/>
  <c r="M23"/>
  <c r="M22"/>
  <c r="M21"/>
  <c r="M72"/>
  <c r="M20"/>
  <c r="M19"/>
  <c r="M18"/>
  <c r="M17"/>
  <c r="M16"/>
  <c r="M71"/>
  <c r="M70"/>
  <c r="M15"/>
  <c r="M14"/>
  <c r="M13"/>
  <c r="M12"/>
  <c r="M11"/>
  <c r="M10"/>
  <c r="M9"/>
  <c r="M8"/>
  <c r="M7"/>
  <c r="M6"/>
  <c r="M5"/>
  <c r="M4"/>
  <c r="M3"/>
  <c r="M2"/>
  <c r="M69"/>
  <c r="J105"/>
  <c r="J137"/>
  <c r="J104"/>
  <c r="J136"/>
  <c r="J135"/>
  <c r="J103"/>
  <c r="J134"/>
  <c r="J133"/>
  <c r="J132"/>
  <c r="J102"/>
  <c r="J131"/>
  <c r="J130"/>
  <c r="J129"/>
  <c r="J68"/>
  <c r="J101"/>
  <c r="J128"/>
  <c r="J127"/>
  <c r="J100"/>
  <c r="J67"/>
  <c r="J126"/>
  <c r="J99"/>
  <c r="J125"/>
  <c r="J98"/>
  <c r="J124"/>
  <c r="J66"/>
  <c r="J123"/>
  <c r="J65"/>
  <c r="J97"/>
  <c r="J122"/>
  <c r="J96"/>
  <c r="J95"/>
  <c r="J64"/>
  <c r="J94"/>
  <c r="J63"/>
  <c r="J62"/>
  <c r="J93"/>
  <c r="J121"/>
  <c r="J120"/>
  <c r="J119"/>
  <c r="J61"/>
  <c r="J118"/>
  <c r="J60"/>
  <c r="J59"/>
  <c r="J58"/>
  <c r="J92"/>
  <c r="J117"/>
  <c r="J116"/>
  <c r="J91"/>
  <c r="J57"/>
  <c r="J90"/>
  <c r="J56"/>
  <c r="J55"/>
  <c r="J54"/>
  <c r="J115"/>
  <c r="J89"/>
  <c r="J114"/>
  <c r="J88"/>
  <c r="J113"/>
  <c r="J53"/>
  <c r="J87"/>
  <c r="J52"/>
  <c r="J51"/>
  <c r="J50"/>
  <c r="J112"/>
  <c r="J49"/>
  <c r="J86"/>
  <c r="J111"/>
  <c r="J85"/>
  <c r="J84"/>
  <c r="J48"/>
  <c r="J47"/>
  <c r="J46"/>
  <c r="J45"/>
  <c r="J44"/>
  <c r="J83"/>
  <c r="J43"/>
  <c r="J42"/>
  <c r="J82"/>
  <c r="J110"/>
  <c r="J81"/>
  <c r="J80"/>
  <c r="J41"/>
  <c r="J109"/>
  <c r="J40"/>
  <c r="J39"/>
  <c r="J38"/>
  <c r="J108"/>
  <c r="J37"/>
  <c r="J36"/>
  <c r="J35"/>
  <c r="J79"/>
  <c r="J107"/>
  <c r="J78"/>
  <c r="J34"/>
  <c r="J33"/>
  <c r="J77"/>
  <c r="J32"/>
  <c r="J31"/>
  <c r="J30"/>
  <c r="J76"/>
  <c r="J29"/>
  <c r="J28"/>
  <c r="J27"/>
  <c r="J26"/>
  <c r="J75"/>
  <c r="J106"/>
  <c r="J25"/>
  <c r="J74"/>
  <c r="J24"/>
  <c r="J73"/>
  <c r="J23"/>
  <c r="J22"/>
  <c r="J21"/>
  <c r="J72"/>
  <c r="J20"/>
  <c r="J19"/>
  <c r="J18"/>
  <c r="J17"/>
  <c r="J16"/>
  <c r="J71"/>
  <c r="J70"/>
  <c r="J15"/>
  <c r="J14"/>
  <c r="J13"/>
  <c r="J12"/>
  <c r="J11"/>
  <c r="J10"/>
  <c r="J9"/>
  <c r="J8"/>
  <c r="J7"/>
  <c r="J6"/>
  <c r="J5"/>
  <c r="J4"/>
  <c r="J3"/>
  <c r="J2"/>
  <c r="J69"/>
  <c r="G69"/>
  <c r="G2"/>
  <c r="G105"/>
  <c r="G137"/>
  <c r="G104"/>
  <c r="G136"/>
  <c r="G135"/>
  <c r="G103"/>
  <c r="G134"/>
  <c r="G133"/>
  <c r="G132"/>
  <c r="G102"/>
  <c r="G131"/>
  <c r="G130"/>
  <c r="G129"/>
  <c r="G68"/>
  <c r="G101"/>
  <c r="G128"/>
  <c r="G127"/>
  <c r="G100"/>
  <c r="G67"/>
  <c r="G126"/>
  <c r="G99"/>
  <c r="G125"/>
  <c r="G98"/>
  <c r="G124"/>
  <c r="G66"/>
  <c r="G123"/>
  <c r="G65"/>
  <c r="G97"/>
  <c r="G122"/>
  <c r="G96"/>
  <c r="G95"/>
  <c r="G64"/>
  <c r="G94"/>
  <c r="G63"/>
  <c r="G62"/>
  <c r="G93"/>
  <c r="G121"/>
  <c r="G120"/>
  <c r="G119"/>
  <c r="G61"/>
  <c r="G118"/>
  <c r="G60"/>
  <c r="G59"/>
  <c r="G58"/>
  <c r="G92"/>
  <c r="G117"/>
  <c r="G116"/>
  <c r="G91"/>
  <c r="G57"/>
  <c r="G90"/>
  <c r="G56"/>
  <c r="G55"/>
  <c r="G54"/>
  <c r="G115"/>
  <c r="G89"/>
  <c r="G114"/>
  <c r="G88"/>
  <c r="G113"/>
  <c r="G53"/>
  <c r="G87"/>
  <c r="G52"/>
  <c r="G51"/>
  <c r="G50"/>
  <c r="G112"/>
  <c r="G49"/>
  <c r="G86"/>
  <c r="G111"/>
  <c r="G85"/>
  <c r="G84"/>
  <c r="G48"/>
  <c r="G47"/>
  <c r="G46"/>
  <c r="G45"/>
  <c r="G44"/>
  <c r="G83"/>
  <c r="G43"/>
  <c r="G42"/>
  <c r="G82"/>
  <c r="G110"/>
  <c r="G81"/>
  <c r="G80"/>
  <c r="G41"/>
  <c r="G109"/>
  <c r="G40"/>
  <c r="G39"/>
  <c r="G38"/>
  <c r="G108"/>
  <c r="G37"/>
  <c r="G36"/>
  <c r="G35"/>
  <c r="G79"/>
  <c r="G107"/>
  <c r="G78"/>
  <c r="G34"/>
  <c r="G33"/>
  <c r="G77"/>
  <c r="G32"/>
  <c r="G31"/>
  <c r="G30"/>
  <c r="G76"/>
  <c r="G29"/>
  <c r="G28"/>
  <c r="G27"/>
  <c r="G26"/>
  <c r="G75"/>
  <c r="G106"/>
  <c r="G25"/>
  <c r="G74"/>
  <c r="G24"/>
  <c r="G73"/>
  <c r="G23"/>
  <c r="G22"/>
  <c r="G21"/>
  <c r="G72"/>
  <c r="G20"/>
  <c r="G19"/>
  <c r="G18"/>
  <c r="G17"/>
  <c r="G16"/>
  <c r="G71"/>
  <c r="G70"/>
  <c r="G15"/>
  <c r="G14"/>
  <c r="G13"/>
  <c r="G12"/>
  <c r="G11"/>
  <c r="G10"/>
  <c r="G9"/>
  <c r="G8"/>
  <c r="G7"/>
  <c r="G6"/>
  <c r="G5"/>
  <c r="G4"/>
  <c r="G3"/>
  <c r="I99" i="7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136"/>
  <c r="I133"/>
  <c r="I132"/>
  <c r="I125"/>
  <c r="I124"/>
  <c r="I119"/>
  <c r="I137"/>
  <c r="I135"/>
  <c r="I134"/>
  <c r="I131"/>
  <c r="I130"/>
  <c r="I129"/>
  <c r="I128"/>
  <c r="I127"/>
  <c r="I126"/>
  <c r="I123"/>
  <c r="I122"/>
  <c r="I121"/>
  <c r="I120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0"/>
  <c r="I18"/>
  <c r="I17"/>
  <c r="I13"/>
  <c r="I12"/>
  <c r="I11"/>
  <c r="I10"/>
  <c r="I7"/>
  <c r="I6"/>
  <c r="I22"/>
  <c r="I21"/>
  <c r="I19"/>
  <c r="I16"/>
  <c r="I15"/>
  <c r="I14"/>
  <c r="I9"/>
  <c r="I8"/>
  <c r="I5"/>
  <c r="I4"/>
  <c r="I3"/>
  <c r="E99"/>
  <c r="E98"/>
  <c r="E97"/>
  <c r="E96"/>
  <c r="E95"/>
  <c r="E94"/>
  <c r="E93"/>
  <c r="E92"/>
  <c r="E91"/>
  <c r="E90"/>
  <c r="E89"/>
  <c r="E88"/>
  <c r="E136"/>
  <c r="E133"/>
  <c r="E132"/>
  <c r="E125"/>
  <c r="E124"/>
  <c r="E119"/>
  <c r="E137"/>
  <c r="E135"/>
  <c r="E134"/>
  <c r="E131"/>
  <c r="E130"/>
  <c r="E129"/>
  <c r="E128"/>
  <c r="E127"/>
  <c r="E126"/>
  <c r="E123"/>
  <c r="E122"/>
  <c r="E121"/>
  <c r="E120"/>
  <c r="E118"/>
  <c r="E117"/>
  <c r="E116"/>
  <c r="E115"/>
  <c r="E114"/>
  <c r="E113"/>
  <c r="E112"/>
  <c r="E111"/>
  <c r="E110"/>
  <c r="E109"/>
  <c r="E10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107"/>
  <c r="E106"/>
  <c r="E105"/>
  <c r="E104"/>
  <c r="E103"/>
  <c r="E102"/>
  <c r="E101"/>
  <c r="E100"/>
  <c r="E57"/>
  <c r="E56"/>
  <c r="E55"/>
  <c r="E54"/>
  <c r="E53"/>
  <c r="E52"/>
  <c r="E51"/>
  <c r="E50"/>
  <c r="E20"/>
  <c r="E18"/>
  <c r="E17"/>
  <c r="E13"/>
  <c r="E12"/>
  <c r="E11"/>
  <c r="E10"/>
  <c r="E7"/>
  <c r="E6"/>
  <c r="E22"/>
  <c r="E21"/>
  <c r="E19"/>
  <c r="E16"/>
  <c r="E15"/>
  <c r="E14"/>
  <c r="E9"/>
  <c r="E8"/>
  <c r="E5"/>
  <c r="E4"/>
  <c r="E3"/>
  <c r="E2"/>
  <c r="E49"/>
  <c r="E48"/>
  <c r="E47"/>
  <c r="O75" i="10"/>
  <c r="N76"/>
  <c r="N74"/>
  <c r="M77"/>
  <c r="M75"/>
  <c r="M73"/>
  <c r="N41"/>
  <c r="N23"/>
  <c r="M42"/>
  <c r="M40"/>
  <c r="M24"/>
  <c r="M22"/>
  <c r="M12"/>
  <c r="M6"/>
  <c r="N139"/>
  <c r="M142"/>
  <c r="M140"/>
  <c r="N272"/>
  <c r="N268"/>
  <c r="M273"/>
  <c r="M271"/>
  <c r="M269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85"/>
  <c r="E84"/>
  <c r="E83"/>
  <c r="E82"/>
  <c r="E81"/>
  <c r="E80"/>
  <c r="E79"/>
  <c r="E78"/>
  <c r="E77"/>
  <c r="E76"/>
  <c r="E75"/>
  <c r="E74"/>
  <c r="E73"/>
  <c r="E72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28"/>
  <c r="E27"/>
  <c r="E26"/>
  <c r="E25"/>
  <c r="E24"/>
  <c r="E23"/>
  <c r="E36"/>
  <c r="E35"/>
  <c r="E34"/>
  <c r="E33"/>
  <c r="E32"/>
  <c r="E31"/>
  <c r="E30"/>
  <c r="E29"/>
  <c r="E22"/>
  <c r="E21"/>
  <c r="E18"/>
  <c r="E17"/>
  <c r="E16"/>
  <c r="E15"/>
  <c r="E14"/>
  <c r="E13"/>
  <c r="E12"/>
  <c r="E11"/>
  <c r="E8"/>
  <c r="E7"/>
  <c r="E6"/>
  <c r="E5"/>
  <c r="E3"/>
  <c r="E2"/>
  <c r="D135" i="9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6"/>
  <c r="D35"/>
  <c r="D34"/>
  <c r="D33"/>
  <c r="D32"/>
  <c r="D31"/>
  <c r="D30"/>
  <c r="D29"/>
  <c r="D28"/>
  <c r="D27"/>
  <c r="D26"/>
  <c r="D25"/>
  <c r="D24"/>
  <c r="D23"/>
  <c r="D22"/>
  <c r="D21"/>
  <c r="D18"/>
  <c r="D17"/>
  <c r="D16"/>
  <c r="D15"/>
  <c r="D14"/>
  <c r="D13"/>
  <c r="D12"/>
  <c r="D11"/>
  <c r="D8"/>
  <c r="D7"/>
  <c r="D6"/>
  <c r="D5"/>
  <c r="D3"/>
  <c r="D2"/>
  <c r="H99" i="7"/>
  <c r="H98"/>
  <c r="H97"/>
  <c r="H96"/>
  <c r="H95"/>
  <c r="H94"/>
  <c r="H93"/>
  <c r="H92"/>
  <c r="H91"/>
  <c r="H90"/>
  <c r="H89"/>
  <c r="H88"/>
  <c r="H136"/>
  <c r="H133"/>
  <c r="H132"/>
  <c r="H125"/>
  <c r="H124"/>
  <c r="H119"/>
  <c r="H137"/>
  <c r="H135"/>
  <c r="H134"/>
  <c r="H131"/>
  <c r="H130"/>
  <c r="H129"/>
  <c r="H128"/>
  <c r="H127"/>
  <c r="H126"/>
  <c r="H123"/>
  <c r="H122"/>
  <c r="H121"/>
  <c r="H120"/>
  <c r="H118"/>
  <c r="H117"/>
  <c r="H116"/>
  <c r="H115"/>
  <c r="H114"/>
  <c r="H113"/>
  <c r="H112"/>
  <c r="H111"/>
  <c r="H110"/>
  <c r="H109"/>
  <c r="H10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107"/>
  <c r="H106"/>
  <c r="H105"/>
  <c r="H104"/>
  <c r="H103"/>
  <c r="H102"/>
  <c r="H101"/>
  <c r="H100"/>
  <c r="H57"/>
  <c r="H56"/>
  <c r="H55"/>
  <c r="H54"/>
  <c r="H53"/>
  <c r="H52"/>
  <c r="H51"/>
  <c r="H50"/>
  <c r="H20"/>
  <c r="H18"/>
  <c r="H17"/>
  <c r="H13"/>
  <c r="H12"/>
  <c r="H11"/>
  <c r="H10"/>
  <c r="H7"/>
  <c r="H6"/>
  <c r="H22"/>
  <c r="H21"/>
  <c r="H19"/>
  <c r="H16"/>
  <c r="H15"/>
  <c r="H14"/>
  <c r="H9"/>
  <c r="H8"/>
  <c r="H5"/>
  <c r="H4"/>
  <c r="H3"/>
  <c r="H2"/>
  <c r="H49"/>
  <c r="H48"/>
  <c r="H47"/>
  <c r="W1" i="3"/>
  <c r="I2" i="7"/>
</calcChain>
</file>

<file path=xl/sharedStrings.xml><?xml version="1.0" encoding="utf-8"?>
<sst xmlns="http://schemas.openxmlformats.org/spreadsheetml/2006/main" count="4972" uniqueCount="633">
  <si>
    <t>x</t>
  </si>
  <si>
    <t>y</t>
  </si>
  <si>
    <t>z = x xor y</t>
  </si>
  <si>
    <t>entropy(z)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</si>
  <si>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</si>
  <si>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</si>
  <si>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</si>
  <si>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</si>
  <si>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</si>
  <si>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</si>
  <si>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</si>
  <si>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</si>
  <si>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</si>
  <si>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</si>
  <si>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</si>
  <si>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</si>
  <si>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</si>
  <si>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</si>
  <si>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</si>
  <si>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</si>
  <si>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00</t>
  </si>
  <si>
    <t>01</t>
  </si>
  <si>
    <t>10</t>
  </si>
  <si>
    <t>11</t>
  </si>
  <si>
    <t>000</t>
  </si>
  <si>
    <t>001</t>
  </si>
  <si>
    <t>010</t>
  </si>
  <si>
    <t>011</t>
  </si>
  <si>
    <t>100</t>
  </si>
  <si>
    <t>101</t>
  </si>
  <si>
    <t>110</t>
  </si>
  <si>
    <t>111</t>
  </si>
  <si>
    <t>Decimal</t>
  </si>
  <si>
    <t>Bit Pattern</t>
  </si>
  <si>
    <t>Entropy</t>
  </si>
  <si>
    <t>Bit Count</t>
  </si>
  <si>
    <t>Even Dist</t>
  </si>
  <si>
    <t>Distinct
Probabilities
Count</t>
  </si>
  <si>
    <t>Entropy
Probability</t>
  </si>
  <si>
    <t>&lt;-- Evenly distributed entropy probability, can't do anything</t>
  </si>
  <si>
    <t>&lt;-- Trivial case, can't do anything</t>
  </si>
  <si>
    <t>Neocortex neurons</t>
  </si>
  <si>
    <t>Closest square</t>
  </si>
  <si>
    <t>synapses</t>
  </si>
  <si>
    <t>Mouse</t>
  </si>
  <si>
    <t>Rat</t>
  </si>
  <si>
    <t>Hedgehog</t>
  </si>
  <si>
    <t>Opossum</t>
  </si>
  <si>
    <t>Dog</t>
  </si>
  <si>
    <t>Cat</t>
  </si>
  <si>
    <t>Tarsius</t>
  </si>
  <si>
    <t>Squirrel monkey</t>
  </si>
  <si>
    <t>Domesticated pig</t>
  </si>
  <si>
    <t>Rhesus macaque</t>
  </si>
  <si>
    <t>Gracile capuchin monkey</t>
  </si>
  <si>
    <t>Horse</t>
  </si>
  <si>
    <t>Night monkey</t>
  </si>
  <si>
    <t>Fin whale</t>
  </si>
  <si>
    <t>Guenon</t>
  </si>
  <si>
    <t>Pilot whale</t>
  </si>
  <si>
    <t>Gorilla</t>
  </si>
  <si>
    <t>Bottlenose dolphin</t>
  </si>
  <si>
    <t>Chimpanzee</t>
  </si>
  <si>
    <t>False killer whale</t>
  </si>
  <si>
    <t>African elephant</t>
  </si>
  <si>
    <t>Human</t>
  </si>
  <si>
    <t>2^22</t>
  </si>
  <si>
    <t>2^25</t>
  </si>
  <si>
    <t>2^28</t>
  </si>
  <si>
    <t>2^29</t>
  </si>
  <si>
    <t>2^30</t>
  </si>
  <si>
    <t>2^31</t>
  </si>
  <si>
    <t>2^32</t>
  </si>
  <si>
    <t>2^33</t>
  </si>
  <si>
    <t>2^34</t>
  </si>
  <si>
    <t>2^35</t>
  </si>
  <si>
    <t>Animal</t>
  </si>
  <si>
    <t>previousEntropy</t>
  </si>
  <si>
    <t>Entropy:</t>
  </si>
  <si>
    <t>initialEntropy</t>
  </si>
  <si>
    <t>iteration</t>
  </si>
  <si>
    <t>currentEntropy</t>
  </si>
  <si>
    <t>subQuadrantWidth</t>
  </si>
  <si>
    <t>winnerSubQuadrant</t>
  </si>
  <si>
    <t xml:space="preserve">finalEntropy = </t>
  </si>
  <si>
    <t>subQuadrantEntropy</t>
  </si>
  <si>
    <t>quadrantWidth</t>
  </si>
  <si>
    <t>row</t>
  </si>
  <si>
    <t>column</t>
  </si>
  <si>
    <t>winnerTopCoordinate</t>
  </si>
  <si>
    <t>winnerLeftCoordinate</t>
  </si>
  <si>
    <t>peerTopCoordinate</t>
  </si>
  <si>
    <t>peerLeftCoordinate</t>
  </si>
  <si>
    <t>xor</t>
  </si>
  <si>
    <t>0</t>
  </si>
  <si>
    <t>lowest entropy value</t>
  </si>
  <si>
    <t>quadrant value</t>
  </si>
  <si>
    <t>possible operands of xor</t>
  </si>
  <si>
    <t>1111 (winner)</t>
  </si>
  <si>
    <t>elimnate rows where possible winner operands are not either of the possible operands</t>
  </si>
  <si>
    <t>eliminate where values have less entropy than  winner quadrant entropy (even possible?)</t>
  </si>
  <si>
    <t>LEFT</t>
  </si>
  <si>
    <t>LEFT ENTROPY</t>
  </si>
  <si>
    <t>RIGHT</t>
  </si>
  <si>
    <t>RIGHT ENTROPY</t>
  </si>
  <si>
    <t>XOR</t>
  </si>
  <si>
    <t>XOR ENTROPY</t>
  </si>
  <si>
    <t>Distinct
Entropy
Count</t>
  </si>
  <si>
    <t>00000</t>
  </si>
  <si>
    <t>01000</t>
  </si>
  <si>
    <t>00100</t>
  </si>
  <si>
    <t>01100</t>
  </si>
  <si>
    <t>00010</t>
  </si>
  <si>
    <t>01010</t>
  </si>
  <si>
    <t>00110</t>
  </si>
  <si>
    <t>01110</t>
  </si>
  <si>
    <t>10000</t>
  </si>
  <si>
    <t>11000</t>
  </si>
  <si>
    <t>10100</t>
  </si>
  <si>
    <t>11100</t>
  </si>
  <si>
    <t>10010</t>
  </si>
  <si>
    <t>11010</t>
  </si>
  <si>
    <t>10110</t>
  </si>
  <si>
    <t>11110</t>
  </si>
  <si>
    <t>00001</t>
  </si>
  <si>
    <t>01001</t>
  </si>
  <si>
    <t>00101</t>
  </si>
  <si>
    <t>01101</t>
  </si>
  <si>
    <t>00011</t>
  </si>
  <si>
    <t>01011</t>
  </si>
  <si>
    <t>00111</t>
  </si>
  <si>
    <t>01111</t>
  </si>
  <si>
    <t>10001</t>
  </si>
  <si>
    <t>11001</t>
  </si>
  <si>
    <t>10101</t>
  </si>
  <si>
    <t>11101</t>
  </si>
  <si>
    <t>10011</t>
  </si>
  <si>
    <t>11011</t>
  </si>
  <si>
    <t>10111</t>
  </si>
  <si>
    <t>11111</t>
  </si>
  <si>
    <t>Uneven Dist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</si>
  <si>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</si>
  <si>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</si>
  <si>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</si>
  <si>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</si>
  <si>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</si>
  <si>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</si>
  <si>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</si>
  <si>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</si>
  <si>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</si>
  <si>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</si>
  <si>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</si>
  <si>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</si>
  <si>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</si>
  <si>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</si>
  <si>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</si>
  <si>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</si>
  <si>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</si>
  <si>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</si>
  <si>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</si>
  <si>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</si>
  <si>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</si>
  <si>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</si>
  <si>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</si>
  <si>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</si>
  <si>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</si>
  <si>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</si>
  <si>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</si>
  <si>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</si>
  <si>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</si>
  <si>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</si>
  <si>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011110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</si>
  <si>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</si>
  <si>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</si>
  <si>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</si>
  <si>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</si>
  <si>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</si>
  <si>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</si>
  <si>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</si>
  <si>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</si>
  <si>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</si>
  <si>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</si>
  <si>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</si>
  <si>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</si>
  <si>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</si>
  <si>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</si>
  <si>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</si>
  <si>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</si>
  <si>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</si>
  <si>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</si>
  <si>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</si>
  <si>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</si>
  <si>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</si>
  <si>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</si>
  <si>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</si>
  <si>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</si>
  <si>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</si>
  <si>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</si>
  <si>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</si>
  <si>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</si>
  <si>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</si>
  <si>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</si>
  <si>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</si>
  <si>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</si>
  <si>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</si>
  <si>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</si>
  <si>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</si>
  <si>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</si>
  <si>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</si>
  <si>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</si>
  <si>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</si>
  <si>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</si>
  <si>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</si>
  <si>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</si>
  <si>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</si>
  <si>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</si>
  <si>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</si>
  <si>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</si>
  <si>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</si>
  <si>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</si>
  <si>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</si>
  <si>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0010000</t>
  </si>
  <si>
    <t>0010001</t>
  </si>
  <si>
    <t>0010010</t>
  </si>
  <si>
    <t>0010011</t>
  </si>
  <si>
    <t>0010100</t>
  </si>
  <si>
    <t>0010101</t>
  </si>
  <si>
    <t>0010110</t>
  </si>
  <si>
    <t>0010111</t>
  </si>
  <si>
    <t>0011000</t>
  </si>
  <si>
    <t>0011001</t>
  </si>
  <si>
    <t>0011010</t>
  </si>
  <si>
    <t>0011011</t>
  </si>
  <si>
    <t>0011100</t>
  </si>
  <si>
    <t>0011101</t>
  </si>
  <si>
    <t>0011110</t>
  </si>
  <si>
    <t>0011111</t>
  </si>
  <si>
    <t>0100000</t>
  </si>
  <si>
    <t>0100001</t>
  </si>
  <si>
    <t>0100010</t>
  </si>
  <si>
    <t>0100011</t>
  </si>
  <si>
    <t>0100100</t>
  </si>
  <si>
    <t>0100101</t>
  </si>
  <si>
    <t>0100110</t>
  </si>
  <si>
    <t>0100111</t>
  </si>
  <si>
    <t>0101000</t>
  </si>
  <si>
    <t>0101001</t>
  </si>
  <si>
    <t>0101010</t>
  </si>
  <si>
    <t>0101011</t>
  </si>
  <si>
    <t>0101100</t>
  </si>
  <si>
    <t>0101101</t>
  </si>
  <si>
    <t>0101110</t>
  </si>
  <si>
    <t>0101111</t>
  </si>
  <si>
    <t>0110000</t>
  </si>
  <si>
    <t>0110001</t>
  </si>
  <si>
    <t>0110010</t>
  </si>
  <si>
    <t>0110011</t>
  </si>
  <si>
    <t>0110100</t>
  </si>
  <si>
    <t>0110101</t>
  </si>
  <si>
    <t>0110110</t>
  </si>
  <si>
    <t>0110111</t>
  </si>
  <si>
    <t>0111000</t>
  </si>
  <si>
    <t>0111001</t>
  </si>
  <si>
    <t>0111010</t>
  </si>
  <si>
    <t>0111011</t>
  </si>
  <si>
    <t>0111100</t>
  </si>
  <si>
    <t>0111101</t>
  </si>
  <si>
    <t>0111110</t>
  </si>
  <si>
    <t>0111111</t>
  </si>
  <si>
    <t>1000000</t>
  </si>
  <si>
    <t>1000001</t>
  </si>
  <si>
    <t>1000010</t>
  </si>
  <si>
    <t>1000011</t>
  </si>
  <si>
    <t>1000100</t>
  </si>
  <si>
    <t>1000101</t>
  </si>
  <si>
    <t>1000110</t>
  </si>
  <si>
    <t>1000111</t>
  </si>
  <si>
    <t>1001000</t>
  </si>
  <si>
    <t>1001001</t>
  </si>
  <si>
    <t>1001010</t>
  </si>
  <si>
    <t>1001011</t>
  </si>
  <si>
    <t>1001100</t>
  </si>
  <si>
    <t>1001101</t>
  </si>
  <si>
    <t>1001110</t>
  </si>
  <si>
    <t>1001111</t>
  </si>
  <si>
    <t>1010000</t>
  </si>
  <si>
    <t>1010001</t>
  </si>
  <si>
    <t>1010010</t>
  </si>
  <si>
    <t>1010011</t>
  </si>
  <si>
    <t>1010100</t>
  </si>
  <si>
    <t>1010101</t>
  </si>
  <si>
    <t>1010110</t>
  </si>
  <si>
    <t>1010111</t>
  </si>
  <si>
    <t>1011000</t>
  </si>
  <si>
    <t>1011001</t>
  </si>
  <si>
    <t>1011010</t>
  </si>
  <si>
    <t>1011011</t>
  </si>
  <si>
    <t>1011100</t>
  </si>
  <si>
    <t>1011101</t>
  </si>
  <si>
    <t>1011110</t>
  </si>
  <si>
    <t>1011111</t>
  </si>
  <si>
    <t>1100000</t>
  </si>
  <si>
    <t>1100001</t>
  </si>
  <si>
    <t>1100010</t>
  </si>
  <si>
    <t>1100011</t>
  </si>
  <si>
    <t>1100100</t>
  </si>
  <si>
    <t>1100101</t>
  </si>
  <si>
    <t>1100110</t>
  </si>
  <si>
    <t>1100111</t>
  </si>
  <si>
    <t>1101000</t>
  </si>
  <si>
    <t>1101001</t>
  </si>
  <si>
    <t>1101010</t>
  </si>
  <si>
    <t>1101011</t>
  </si>
  <si>
    <t>1101100</t>
  </si>
  <si>
    <t>1101101</t>
  </si>
  <si>
    <t>1101110</t>
  </si>
  <si>
    <t>1101111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</si>
  <si>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</si>
  <si>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</si>
  <si>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</si>
  <si>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</si>
  <si>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</si>
  <si>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</si>
  <si>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</si>
  <si>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</si>
  <si>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</si>
  <si>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</si>
  <si>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</si>
  <si>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</si>
  <si>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</si>
  <si>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</si>
  <si>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1111110</t>
  </si>
  <si>
    <t>1111111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</si>
  <si>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</si>
  <si>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</si>
  <si>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</si>
  <si>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</si>
  <si>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</si>
  <si>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</si>
  <si>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</si>
  <si>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</si>
  <si>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</si>
  <si>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</si>
  <si>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</si>
  <si>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</si>
  <si>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</si>
  <si>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</si>
  <si>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</si>
  <si>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</si>
  <si>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</si>
  <si>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</si>
  <si>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</si>
  <si>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</si>
  <si>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</si>
  <si>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</si>
  <si>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</si>
  <si>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</si>
  <si>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</si>
  <si>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</si>
  <si>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</si>
  <si>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</si>
  <si>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</si>
  <si>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</si>
  <si>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</si>
  <si>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</si>
  <si>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</si>
  <si>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</si>
  <si>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</si>
  <si>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</si>
  <si>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</si>
  <si>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</si>
  <si>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</si>
  <si>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</si>
  <si>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</si>
  <si>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</si>
  <si>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</si>
  <si>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</si>
  <si>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</si>
  <si>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</si>
  <si>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</si>
  <si>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</si>
  <si>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</si>
  <si>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</si>
  <si>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</si>
  <si>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</si>
  <si>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</si>
  <si>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</si>
  <si>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</si>
  <si>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</si>
  <si>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</si>
  <si>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</si>
  <si>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</si>
  <si>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</si>
  <si>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</si>
  <si>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</si>
  <si>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</si>
  <si>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</si>
  <si>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</si>
  <si>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</si>
  <si>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</si>
  <si>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</si>
  <si>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</si>
  <si>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</si>
  <si>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</si>
  <si>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</si>
  <si>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</si>
  <si>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</si>
  <si>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</si>
  <si>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</si>
  <si>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</si>
  <si>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</si>
  <si>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</si>
  <si>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</si>
  <si>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</si>
  <si>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</si>
  <si>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</si>
  <si>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</si>
  <si>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</si>
  <si>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</si>
  <si>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</si>
  <si>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</si>
  <si>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</si>
  <si>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</si>
  <si>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</si>
  <si>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</si>
  <si>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</si>
  <si>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</si>
  <si>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</si>
  <si>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</si>
  <si>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</si>
  <si>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</si>
  <si>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</si>
  <si>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</si>
  <si>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</si>
  <si>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</si>
  <si>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</si>
  <si>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</si>
  <si>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</si>
  <si>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</si>
  <si>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</si>
  <si>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</si>
  <si>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</si>
  <si>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</si>
  <si>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</si>
  <si>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</si>
  <si>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</si>
  <si>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</si>
  <si>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</si>
  <si>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</si>
  <si>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</si>
  <si>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</si>
  <si>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</si>
  <si>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</si>
  <si>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</si>
  <si>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</si>
  <si>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</si>
  <si>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</si>
  <si>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</si>
  <si>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</si>
  <si>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</si>
  <si>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</si>
  <si>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</si>
  <si>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</si>
  <si>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</si>
  <si>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</si>
  <si>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</si>
  <si>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</si>
  <si>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</si>
  <si>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</si>
  <si>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</si>
  <si>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</si>
  <si>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</si>
  <si>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</si>
  <si>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</si>
  <si>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</si>
  <si>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</si>
  <si>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</si>
  <si>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</si>
  <si>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</si>
  <si>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</si>
  <si>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</si>
  <si>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</si>
  <si>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</si>
  <si>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</si>
  <si>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</si>
  <si>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</si>
  <si>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</si>
  <si>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</si>
  <si>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</si>
  <si>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</si>
  <si>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</si>
  <si>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</si>
  <si>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</si>
  <si>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</si>
  <si>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</si>
  <si>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</si>
  <si>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</si>
  <si>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</si>
  <si>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</si>
  <si>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</si>
  <si>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</si>
  <si>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</si>
  <si>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</si>
  <si>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</si>
  <si>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</si>
  <si>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</si>
  <si>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</si>
  <si>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</si>
  <si>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</si>
  <si>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</si>
  <si>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</si>
  <si>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</si>
  <si>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</si>
  <si>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</si>
  <si>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</si>
  <si>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</si>
  <si>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</si>
  <si>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</si>
  <si>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</si>
  <si>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</si>
  <si>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</si>
  <si>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</si>
  <si>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</si>
  <si>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</si>
  <si>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</si>
  <si>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</si>
  <si>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</si>
  <si>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</si>
  <si>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</si>
  <si>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</si>
  <si>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</si>
  <si>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</si>
  <si>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</si>
  <si>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</si>
  <si>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</si>
  <si>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</si>
  <si>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</si>
  <si>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</si>
  <si>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</si>
  <si>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</si>
  <si>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</si>
  <si>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</si>
  <si>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</si>
  <si>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</si>
  <si>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</si>
  <si>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</si>
  <si>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</si>
  <si>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</si>
  <si>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</si>
  <si>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</si>
  <si>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</si>
  <si>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</si>
  <si>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</si>
  <si>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</si>
  <si>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</si>
  <si>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</si>
  <si>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</si>
  <si>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</si>
  <si>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</si>
  <si>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</si>
  <si>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</si>
  <si>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</si>
  <si>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</si>
  <si>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</si>
  <si>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</si>
  <si>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</si>
  <si>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</si>
  <si>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</si>
  <si>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</si>
  <si>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</si>
  <si>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</si>
  <si>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</si>
  <si>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</si>
  <si>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</si>
  <si>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</si>
  <si>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</si>
  <si>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</si>
  <si>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</si>
  <si>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</si>
  <si>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</si>
  <si>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</si>
  <si>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</si>
  <si>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</si>
  <si>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</si>
  <si>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</si>
  <si>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</si>
  <si>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</si>
  <si>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</si>
  <si>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</si>
  <si>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Entropy prob</t>
  </si>
  <si>
    <t>Entropy occurences</t>
  </si>
  <si>
    <t>Distinct Entropy Occurences</t>
  </si>
  <si>
    <t>Left to Right Compare</t>
  </si>
  <si>
    <t>Right to Xor Compare</t>
  </si>
  <si>
    <t>Left Operand</t>
  </si>
  <si>
    <t>Left Entropy</t>
  </si>
  <si>
    <t>Right Operand</t>
  </si>
  <si>
    <t>Right Entropy</t>
  </si>
  <si>
    <t>AND result</t>
  </si>
  <si>
    <t>AND entropy</t>
  </si>
  <si>
    <t>OR result</t>
  </si>
  <si>
    <t>OR entropy</t>
  </si>
  <si>
    <t>XOR result</t>
  </si>
  <si>
    <t>XOR entropy</t>
  </si>
  <si>
    <t>AND entropy change</t>
  </si>
  <si>
    <t>OR entropy change</t>
  </si>
  <si>
    <t>xor entropy change</t>
  </si>
  <si>
    <t>67 dec</t>
  </si>
  <si>
    <t>37 no change</t>
  </si>
  <si>
    <t>32 inc</t>
  </si>
  <si>
    <t>45 dec</t>
  </si>
  <si>
    <t>85 no change</t>
  </si>
  <si>
    <t>6 inc</t>
  </si>
  <si>
    <t>53 no change</t>
  </si>
  <si>
    <t>38 inc</t>
  </si>
  <si>
    <t>42 0</t>
  </si>
  <si>
    <t>64 .8</t>
  </si>
  <si>
    <t>30 1</t>
  </si>
  <si>
    <t>24 0</t>
  </si>
  <si>
    <t>48 1</t>
  </si>
  <si>
    <t>number of 0s</t>
  </si>
  <si>
    <t>number of 1s</t>
  </si>
  <si>
    <t>4</t>
  </si>
  <si>
    <t>3</t>
  </si>
  <si>
    <t>2</t>
  </si>
  <si>
    <t>1</t>
  </si>
  <si>
    <t>Flip Any 1 Bit Entropy</t>
  </si>
  <si>
    <t>or</t>
  </si>
  <si>
    <t>constant increase</t>
  </si>
  <si>
    <t>constant decrease</t>
  </si>
  <si>
    <t>NAND entropy</t>
  </si>
  <si>
    <t>NAND result</t>
  </si>
  <si>
    <t>NAND entropy change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</si>
</sst>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0.0000000"/>
    <numFmt numFmtId="166" formatCode="0.0000000000"/>
    <numFmt numFmtId="167" formatCode="0.00000000"/>
  </numFmts>
  <fonts count="5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wrapText="1"/>
    </xf>
    <xf numFmtId="0" fontId="2" fillId="0" borderId="9" xfId="0" applyFont="1" applyBorder="1"/>
    <xf numFmtId="1" fontId="2" fillId="0" borderId="0" xfId="0" applyNumberFormat="1" applyFont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165" fontId="0" fillId="0" borderId="0" xfId="0" applyNumberFormat="1"/>
    <xf numFmtId="49" fontId="0" fillId="0" borderId="0" xfId="0" applyNumberFormat="1"/>
    <xf numFmtId="49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/>
    <xf numFmtId="0" fontId="0" fillId="0" borderId="0" xfId="0"/>
    <xf numFmtId="166" fontId="0" fillId="0" borderId="0" xfId="0" applyNumberFormat="1"/>
    <xf numFmtId="49" fontId="0" fillId="0" borderId="0" xfId="0" applyNumberFormat="1" applyAlignment="1">
      <alignment horizontal="right"/>
    </xf>
    <xf numFmtId="49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 vertical="center"/>
    </xf>
    <xf numFmtId="1" fontId="2" fillId="0" borderId="0" xfId="0" applyNumberFormat="1" applyFont="1"/>
    <xf numFmtId="167" fontId="2" fillId="0" borderId="0" xfId="0" applyNumberFormat="1" applyFont="1"/>
    <xf numFmtId="167" fontId="2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9" fontId="3" fillId="0" borderId="0" xfId="0" applyNumberFormat="1" applyFont="1"/>
    <xf numFmtId="2" fontId="3" fillId="0" borderId="0" xfId="0" applyNumberFormat="1" applyFont="1"/>
    <xf numFmtId="49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49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0"/>
  <sheetViews>
    <sheetView tabSelected="1" workbookViewId="0">
      <pane ySplit="1" topLeftCell="A101" activePane="bottomLeft" state="frozen"/>
      <selection pane="bottomLeft" activeCell="A116" sqref="A116:C116"/>
    </sheetView>
  </sheetViews>
  <sheetFormatPr defaultRowHeight="15"/>
  <cols>
    <col min="1" max="1" width="12.5703125" style="41" bestFit="1" customWidth="1"/>
    <col min="2" max="2" width="11.7109375" style="64" hidden="1" customWidth="1"/>
    <col min="3" max="3" width="13.85546875" style="41" bestFit="1" customWidth="1"/>
    <col min="4" max="4" width="12.85546875" style="64" customWidth="1"/>
    <col min="5" max="5" width="10.5703125" style="41" customWidth="1"/>
    <col min="6" max="6" width="12.42578125" style="64" bestFit="1" customWidth="1"/>
    <col min="7" max="7" width="24.85546875" style="64" bestFit="1" customWidth="1"/>
    <col min="8" max="8" width="9.140625" style="41" hidden="1" customWidth="1"/>
    <col min="9" max="9" width="11" style="64" bestFit="1" customWidth="1"/>
    <col min="10" max="10" width="24.85546875" style="64" bestFit="1" customWidth="1"/>
    <col min="11" max="11" width="10.28515625" style="41" hidden="1" customWidth="1"/>
    <col min="12" max="12" width="12.140625" style="64" bestFit="1" customWidth="1"/>
    <col min="13" max="13" width="24.85546875" style="46" bestFit="1" customWidth="1"/>
    <col min="14" max="14" width="12" style="46" bestFit="1" customWidth="1"/>
    <col min="15" max="15" width="14" style="64" bestFit="1" customWidth="1"/>
    <col min="16" max="16" width="20.85546875" style="64" bestFit="1" customWidth="1"/>
    <col min="17" max="16384" width="9.140625" style="46"/>
  </cols>
  <sheetData>
    <row r="1" spans="1:16" s="51" customFormat="1">
      <c r="A1" s="65" t="s">
        <v>594</v>
      </c>
      <c r="B1" s="66" t="s">
        <v>595</v>
      </c>
      <c r="C1" s="65" t="s">
        <v>596</v>
      </c>
      <c r="D1" s="66" t="s">
        <v>597</v>
      </c>
      <c r="E1" s="65" t="s">
        <v>598</v>
      </c>
      <c r="F1" s="66" t="s">
        <v>599</v>
      </c>
      <c r="G1" s="66" t="s">
        <v>604</v>
      </c>
      <c r="H1" s="65" t="s">
        <v>600</v>
      </c>
      <c r="I1" s="66" t="s">
        <v>601</v>
      </c>
      <c r="J1" s="66" t="s">
        <v>605</v>
      </c>
      <c r="K1" s="65" t="s">
        <v>602</v>
      </c>
      <c r="L1" s="66" t="s">
        <v>603</v>
      </c>
      <c r="M1" s="51" t="s">
        <v>606</v>
      </c>
      <c r="N1" s="51" t="s">
        <v>631</v>
      </c>
      <c r="O1" s="66" t="s">
        <v>630</v>
      </c>
      <c r="P1" s="66" t="s">
        <v>632</v>
      </c>
    </row>
    <row r="2" spans="1:16">
      <c r="A2" s="41" t="s">
        <v>4</v>
      </c>
      <c r="B2" s="64">
        <v>0</v>
      </c>
      <c r="C2" s="41" t="s">
        <v>5</v>
      </c>
      <c r="D2" s="64">
        <v>0.81127812445913206</v>
      </c>
      <c r="E2" s="41" t="s">
        <v>4</v>
      </c>
      <c r="F2" s="64">
        <v>0</v>
      </c>
      <c r="G2" s="64" t="str">
        <f>IF(F2 &lt; D2, "1 Entropy Decreased", IF(F2 &gt; D2, "3 Entropy Increased", "2 Entropy Stayed the Same"))</f>
        <v>1 Entropy Decreased</v>
      </c>
      <c r="H2" s="41" t="s">
        <v>5</v>
      </c>
      <c r="I2" s="64">
        <v>0.81127812445913206</v>
      </c>
      <c r="J2" s="64" t="str">
        <f>IF(I2 &lt; D2, "1 Entropy Decreased", IF(I2 &gt; D2, "3 Entropy Increased", "2 Entropy Stayed the Same"))</f>
        <v>2 Entropy Stayed the Same</v>
      </c>
      <c r="K2" s="41" t="s">
        <v>5</v>
      </c>
      <c r="L2" s="64">
        <v>0.81127812445913206</v>
      </c>
      <c r="M2" s="46" t="str">
        <f>IF(L2 &lt; D2, "1 Entropy Decreased", IF(L2 &gt; D2, "3 Entropy Increased", "2 Entropy Stayed the Same"))</f>
        <v>2 Entropy Stayed the Same</v>
      </c>
      <c r="N2" s="41">
        <v>1111</v>
      </c>
      <c r="O2" s="64">
        <v>0</v>
      </c>
      <c r="P2" s="64" t="str">
        <f>IF(O2 &lt; D2, "1 Entropy Decreased", IF(O2 &gt; D2, "3 Entropy Increased", "2 Entropy Stayed the Same"))</f>
        <v>1 Entropy Decreased</v>
      </c>
    </row>
    <row r="3" spans="1:16">
      <c r="A3" s="41" t="s">
        <v>4</v>
      </c>
      <c r="B3" s="64">
        <v>0</v>
      </c>
      <c r="C3" s="41" t="s">
        <v>6</v>
      </c>
      <c r="D3" s="64">
        <v>0.81127812445913206</v>
      </c>
      <c r="E3" s="41" t="s">
        <v>4</v>
      </c>
      <c r="F3" s="64">
        <v>0</v>
      </c>
      <c r="G3" s="64" t="str">
        <f>IF(F3 &lt; D3, "1 Entropy Decreased", IF(F3 &gt; D3, "3 Entropy Increased", "2 Entropy Stayed the Same"))</f>
        <v>1 Entropy Decreased</v>
      </c>
      <c r="H3" s="41" t="s">
        <v>6</v>
      </c>
      <c r="I3" s="64">
        <v>0.81127812445913206</v>
      </c>
      <c r="J3" s="64" t="str">
        <f>IF(I3 &lt; D3, "1 Entropy Decreased", IF(I3 &gt; D3, "3 Entropy Increased", "2 Entropy Stayed the Same"))</f>
        <v>2 Entropy Stayed the Same</v>
      </c>
      <c r="K3" s="41" t="s">
        <v>6</v>
      </c>
      <c r="L3" s="64">
        <v>0.81127812445913206</v>
      </c>
      <c r="M3" s="46" t="str">
        <f>IF(L3 &lt; D3, "1 Entropy Decreased", IF(L3 &gt; D3, "3 Entropy Increased", "2 Entropy Stayed the Same"))</f>
        <v>2 Entropy Stayed the Same</v>
      </c>
      <c r="N3" s="41">
        <v>1111</v>
      </c>
      <c r="O3" s="64">
        <v>0</v>
      </c>
      <c r="P3" s="64" t="str">
        <f>IF(O3 &lt; D3, "1 Entropy Decreased", IF(O3 &gt; D3, "3 Entropy Increased", "2 Entropy Stayed the Same"))</f>
        <v>1 Entropy Decreased</v>
      </c>
    </row>
    <row r="4" spans="1:16">
      <c r="A4" s="41" t="s">
        <v>4</v>
      </c>
      <c r="B4" s="64">
        <v>0</v>
      </c>
      <c r="C4" s="41" t="s">
        <v>7</v>
      </c>
      <c r="D4" s="64">
        <v>1</v>
      </c>
      <c r="E4" s="41" t="s">
        <v>4</v>
      </c>
      <c r="F4" s="64">
        <v>0</v>
      </c>
      <c r="G4" s="64" t="str">
        <f>IF(F4 &lt; D4, "1 Entropy Decreased", IF(F4 &gt; D4, "3 Entropy Increased", "2 Entropy Stayed the Same"))</f>
        <v>1 Entropy Decreased</v>
      </c>
      <c r="H4" s="41" t="s">
        <v>7</v>
      </c>
      <c r="I4" s="64">
        <v>1</v>
      </c>
      <c r="J4" s="64" t="str">
        <f>IF(I4 &lt; D4, "1 Entropy Decreased", IF(I4 &gt; D4, "3 Entropy Increased", "2 Entropy Stayed the Same"))</f>
        <v>2 Entropy Stayed the Same</v>
      </c>
      <c r="K4" s="41" t="s">
        <v>7</v>
      </c>
      <c r="L4" s="64">
        <v>1</v>
      </c>
      <c r="M4" s="46" t="str">
        <f>IF(L4 &lt; D4, "1 Entropy Decreased", IF(L4 &gt; D4, "3 Entropy Increased", "2 Entropy Stayed the Same"))</f>
        <v>2 Entropy Stayed the Same</v>
      </c>
      <c r="N4" s="41">
        <v>1111</v>
      </c>
      <c r="O4" s="64">
        <v>0</v>
      </c>
      <c r="P4" s="64" t="str">
        <f>IF(O4 &lt; D4, "1 Entropy Decreased", IF(O4 &gt; D4, "3 Entropy Increased", "2 Entropy Stayed the Same"))</f>
        <v>1 Entropy Decreased</v>
      </c>
    </row>
    <row r="5" spans="1:16">
      <c r="A5" s="41" t="s">
        <v>4</v>
      </c>
      <c r="B5" s="64">
        <v>0</v>
      </c>
      <c r="C5" s="41" t="s">
        <v>8</v>
      </c>
      <c r="D5" s="64">
        <v>0.81127812445913206</v>
      </c>
      <c r="E5" s="41" t="s">
        <v>4</v>
      </c>
      <c r="F5" s="64">
        <v>0</v>
      </c>
      <c r="G5" s="64" t="str">
        <f>IF(F5 &lt; D5, "1 Entropy Decreased", IF(F5 &gt; D5, "3 Entropy Increased", "2 Entropy Stayed the Same"))</f>
        <v>1 Entropy Decreased</v>
      </c>
      <c r="H5" s="41" t="s">
        <v>8</v>
      </c>
      <c r="I5" s="64">
        <v>0.81127812445913206</v>
      </c>
      <c r="J5" s="64" t="str">
        <f>IF(I5 &lt; D5, "1 Entropy Decreased", IF(I5 &gt; D5, "3 Entropy Increased", "2 Entropy Stayed the Same"))</f>
        <v>2 Entropy Stayed the Same</v>
      </c>
      <c r="K5" s="41" t="s">
        <v>8</v>
      </c>
      <c r="L5" s="64">
        <v>0.81127812445913206</v>
      </c>
      <c r="M5" s="46" t="str">
        <f>IF(L5 &lt; D5, "1 Entropy Decreased", IF(L5 &gt; D5, "3 Entropy Increased", "2 Entropy Stayed the Same"))</f>
        <v>2 Entropy Stayed the Same</v>
      </c>
      <c r="N5" s="41">
        <v>1111</v>
      </c>
      <c r="O5" s="64">
        <v>0</v>
      </c>
      <c r="P5" s="64" t="str">
        <f>IF(O5 &lt; D5, "1 Entropy Decreased", IF(O5 &gt; D5, "3 Entropy Increased", "2 Entropy Stayed the Same"))</f>
        <v>1 Entropy Decreased</v>
      </c>
    </row>
    <row r="6" spans="1:16" s="69" customFormat="1">
      <c r="A6" s="41" t="s">
        <v>4</v>
      </c>
      <c r="B6" s="64">
        <v>0</v>
      </c>
      <c r="C6" s="41" t="s">
        <v>9</v>
      </c>
      <c r="D6" s="64">
        <v>1</v>
      </c>
      <c r="E6" s="41" t="s">
        <v>4</v>
      </c>
      <c r="F6" s="64">
        <v>0</v>
      </c>
      <c r="G6" s="64" t="str">
        <f>IF(F6 &lt; D6, "1 Entropy Decreased", IF(F6 &gt; D6, "3 Entropy Increased", "2 Entropy Stayed the Same"))</f>
        <v>1 Entropy Decreased</v>
      </c>
      <c r="H6" s="41" t="s">
        <v>9</v>
      </c>
      <c r="I6" s="64">
        <v>1</v>
      </c>
      <c r="J6" s="64" t="str">
        <f>IF(I6 &lt; D6, "1 Entropy Decreased", IF(I6 &gt; D6, "3 Entropy Increased", "2 Entropy Stayed the Same"))</f>
        <v>2 Entropy Stayed the Same</v>
      </c>
      <c r="K6" s="41" t="s">
        <v>9</v>
      </c>
      <c r="L6" s="64">
        <v>1</v>
      </c>
      <c r="M6" s="46" t="str">
        <f>IF(L6 &lt; D6, "1 Entropy Decreased", IF(L6 &gt; D6, "3 Entropy Increased", "2 Entropy Stayed the Same"))</f>
        <v>2 Entropy Stayed the Same</v>
      </c>
      <c r="N6" s="41">
        <v>1111</v>
      </c>
      <c r="O6" s="64">
        <v>0</v>
      </c>
      <c r="P6" s="64" t="str">
        <f>IF(O6 &lt; D6, "1 Entropy Decreased", IF(O6 &gt; D6, "3 Entropy Increased", "2 Entropy Stayed the Same"))</f>
        <v>1 Entropy Decreased</v>
      </c>
    </row>
    <row r="7" spans="1:16" s="69" customFormat="1">
      <c r="A7" s="41" t="s">
        <v>4</v>
      </c>
      <c r="B7" s="64">
        <v>0</v>
      </c>
      <c r="C7" s="41" t="s">
        <v>10</v>
      </c>
      <c r="D7" s="64">
        <v>1</v>
      </c>
      <c r="E7" s="41" t="s">
        <v>4</v>
      </c>
      <c r="F7" s="64">
        <v>0</v>
      </c>
      <c r="G7" s="64" t="str">
        <f>IF(F7 &lt; D7, "1 Entropy Decreased", IF(F7 &gt; D7, "3 Entropy Increased", "2 Entropy Stayed the Same"))</f>
        <v>1 Entropy Decreased</v>
      </c>
      <c r="H7" s="41" t="s">
        <v>10</v>
      </c>
      <c r="I7" s="64">
        <v>1</v>
      </c>
      <c r="J7" s="64" t="str">
        <f>IF(I7 &lt; D7, "1 Entropy Decreased", IF(I7 &gt; D7, "3 Entropy Increased", "2 Entropy Stayed the Same"))</f>
        <v>2 Entropy Stayed the Same</v>
      </c>
      <c r="K7" s="41" t="s">
        <v>10</v>
      </c>
      <c r="L7" s="64">
        <v>1</v>
      </c>
      <c r="M7" s="46" t="str">
        <f>IF(L7 &lt; D7, "1 Entropy Decreased", IF(L7 &gt; D7, "3 Entropy Increased", "2 Entropy Stayed the Same"))</f>
        <v>2 Entropy Stayed the Same</v>
      </c>
      <c r="N7" s="41">
        <v>1111</v>
      </c>
      <c r="O7" s="64">
        <v>0</v>
      </c>
      <c r="P7" s="64" t="str">
        <f>IF(O7 &lt; D7, "1 Entropy Decreased", IF(O7 &gt; D7, "3 Entropy Increased", "2 Entropy Stayed the Same"))</f>
        <v>1 Entropy Decreased</v>
      </c>
    </row>
    <row r="8" spans="1:16" s="69" customFormat="1">
      <c r="A8" s="41" t="s">
        <v>4</v>
      </c>
      <c r="B8" s="64">
        <v>0</v>
      </c>
      <c r="C8" s="41" t="s">
        <v>11</v>
      </c>
      <c r="D8" s="64">
        <v>0.81127812445913206</v>
      </c>
      <c r="E8" s="41" t="s">
        <v>4</v>
      </c>
      <c r="F8" s="64">
        <v>0</v>
      </c>
      <c r="G8" s="64" t="str">
        <f>IF(F8 &lt; D8, "1 Entropy Decreased", IF(F8 &gt; D8, "3 Entropy Increased", "2 Entropy Stayed the Same"))</f>
        <v>1 Entropy Decreased</v>
      </c>
      <c r="H8" s="41" t="s">
        <v>11</v>
      </c>
      <c r="I8" s="64">
        <v>0.81127812445913206</v>
      </c>
      <c r="J8" s="64" t="str">
        <f>IF(I8 &lt; D8, "1 Entropy Decreased", IF(I8 &gt; D8, "3 Entropy Increased", "2 Entropy Stayed the Same"))</f>
        <v>2 Entropy Stayed the Same</v>
      </c>
      <c r="K8" s="41" t="s">
        <v>11</v>
      </c>
      <c r="L8" s="64">
        <v>0.81127812445913206</v>
      </c>
      <c r="M8" s="46" t="str">
        <f>IF(L8 &lt; D8, "1 Entropy Decreased", IF(L8 &gt; D8, "3 Entropy Increased", "2 Entropy Stayed the Same"))</f>
        <v>2 Entropy Stayed the Same</v>
      </c>
      <c r="N8" s="41">
        <v>1111</v>
      </c>
      <c r="O8" s="64">
        <v>0</v>
      </c>
      <c r="P8" s="64" t="str">
        <f>IF(O8 &lt; D8, "1 Entropy Decreased", IF(O8 &gt; D8, "3 Entropy Increased", "2 Entropy Stayed the Same"))</f>
        <v>1 Entropy Decreased</v>
      </c>
    </row>
    <row r="9" spans="1:16" s="69" customFormat="1">
      <c r="A9" s="41" t="s">
        <v>4</v>
      </c>
      <c r="B9" s="64">
        <v>0</v>
      </c>
      <c r="C9" s="41" t="s">
        <v>12</v>
      </c>
      <c r="D9" s="64">
        <v>0.81127812445913206</v>
      </c>
      <c r="E9" s="41" t="s">
        <v>4</v>
      </c>
      <c r="F9" s="64">
        <v>0</v>
      </c>
      <c r="G9" s="64" t="str">
        <f>IF(F9 &lt; D9, "1 Entropy Decreased", IF(F9 &gt; D9, "3 Entropy Increased", "2 Entropy Stayed the Same"))</f>
        <v>1 Entropy Decreased</v>
      </c>
      <c r="H9" s="41" t="s">
        <v>12</v>
      </c>
      <c r="I9" s="64">
        <v>0.81127812445913206</v>
      </c>
      <c r="J9" s="64" t="str">
        <f>IF(I9 &lt; D9, "1 Entropy Decreased", IF(I9 &gt; D9, "3 Entropy Increased", "2 Entropy Stayed the Same"))</f>
        <v>2 Entropy Stayed the Same</v>
      </c>
      <c r="K9" s="41" t="s">
        <v>12</v>
      </c>
      <c r="L9" s="64">
        <v>0.81127812445913206</v>
      </c>
      <c r="M9" s="46" t="str">
        <f>IF(L9 &lt; D9, "1 Entropy Decreased", IF(L9 &gt; D9, "3 Entropy Increased", "2 Entropy Stayed the Same"))</f>
        <v>2 Entropy Stayed the Same</v>
      </c>
      <c r="N9" s="41">
        <v>1111</v>
      </c>
      <c r="O9" s="64">
        <v>0</v>
      </c>
      <c r="P9" s="64" t="str">
        <f>IF(O9 &lt; D9, "1 Entropy Decreased", IF(O9 &gt; D9, "3 Entropy Increased", "2 Entropy Stayed the Same"))</f>
        <v>1 Entropy Decreased</v>
      </c>
    </row>
    <row r="10" spans="1:16" s="69" customFormat="1">
      <c r="A10" s="41" t="s">
        <v>4</v>
      </c>
      <c r="B10" s="64">
        <v>0</v>
      </c>
      <c r="C10" s="41" t="s">
        <v>13</v>
      </c>
      <c r="D10" s="64">
        <v>1</v>
      </c>
      <c r="E10" s="41" t="s">
        <v>4</v>
      </c>
      <c r="F10" s="64">
        <v>0</v>
      </c>
      <c r="G10" s="64" t="str">
        <f>IF(F10 &lt; D10, "1 Entropy Decreased", IF(F10 &gt; D10, "3 Entropy Increased", "2 Entropy Stayed the Same"))</f>
        <v>1 Entropy Decreased</v>
      </c>
      <c r="H10" s="41" t="s">
        <v>13</v>
      </c>
      <c r="I10" s="64">
        <v>1</v>
      </c>
      <c r="J10" s="64" t="str">
        <f>IF(I10 &lt; D10, "1 Entropy Decreased", IF(I10 &gt; D10, "3 Entropy Increased", "2 Entropy Stayed the Same"))</f>
        <v>2 Entropy Stayed the Same</v>
      </c>
      <c r="K10" s="41" t="s">
        <v>13</v>
      </c>
      <c r="L10" s="64">
        <v>1</v>
      </c>
      <c r="M10" s="46" t="str">
        <f>IF(L10 &lt; D10, "1 Entropy Decreased", IF(L10 &gt; D10, "3 Entropy Increased", "2 Entropy Stayed the Same"))</f>
        <v>2 Entropy Stayed the Same</v>
      </c>
      <c r="N10" s="41">
        <v>1111</v>
      </c>
      <c r="O10" s="64">
        <v>0</v>
      </c>
      <c r="P10" s="64" t="str">
        <f>IF(O10 &lt; D10, "1 Entropy Decreased", IF(O10 &gt; D10, "3 Entropy Increased", "2 Entropy Stayed the Same"))</f>
        <v>1 Entropy Decreased</v>
      </c>
    </row>
    <row r="11" spans="1:16" s="69" customFormat="1">
      <c r="A11" s="41" t="s">
        <v>4</v>
      </c>
      <c r="B11" s="64">
        <v>0</v>
      </c>
      <c r="C11" s="41" t="s">
        <v>14</v>
      </c>
      <c r="D11" s="64">
        <v>1</v>
      </c>
      <c r="E11" s="41" t="s">
        <v>4</v>
      </c>
      <c r="F11" s="64">
        <v>0</v>
      </c>
      <c r="G11" s="64" t="str">
        <f>IF(F11 &lt; D11, "1 Entropy Decreased", IF(F11 &gt; D11, "3 Entropy Increased", "2 Entropy Stayed the Same"))</f>
        <v>1 Entropy Decreased</v>
      </c>
      <c r="H11" s="41" t="s">
        <v>14</v>
      </c>
      <c r="I11" s="64">
        <v>1</v>
      </c>
      <c r="J11" s="64" t="str">
        <f>IF(I11 &lt; D11, "1 Entropy Decreased", IF(I11 &gt; D11, "3 Entropy Increased", "2 Entropy Stayed the Same"))</f>
        <v>2 Entropy Stayed the Same</v>
      </c>
      <c r="K11" s="41" t="s">
        <v>14</v>
      </c>
      <c r="L11" s="64">
        <v>1</v>
      </c>
      <c r="M11" s="46" t="str">
        <f>IF(L11 &lt; D11, "1 Entropy Decreased", IF(L11 &gt; D11, "3 Entropy Increased", "2 Entropy Stayed the Same"))</f>
        <v>2 Entropy Stayed the Same</v>
      </c>
      <c r="N11" s="41">
        <v>1111</v>
      </c>
      <c r="O11" s="64">
        <v>0</v>
      </c>
      <c r="P11" s="64" t="str">
        <f>IF(O11 &lt; D11, "1 Entropy Decreased", IF(O11 &gt; D11, "3 Entropy Increased", "2 Entropy Stayed the Same"))</f>
        <v>1 Entropy Decreased</v>
      </c>
    </row>
    <row r="12" spans="1:16" s="69" customFormat="1">
      <c r="A12" s="41" t="s">
        <v>4</v>
      </c>
      <c r="B12" s="64">
        <v>0</v>
      </c>
      <c r="C12" s="41" t="s">
        <v>15</v>
      </c>
      <c r="D12" s="64">
        <v>0.81127812445913206</v>
      </c>
      <c r="E12" s="41" t="s">
        <v>4</v>
      </c>
      <c r="F12" s="64">
        <v>0</v>
      </c>
      <c r="G12" s="64" t="str">
        <f>IF(F12 &lt; D12, "1 Entropy Decreased", IF(F12 &gt; D12, "3 Entropy Increased", "2 Entropy Stayed the Same"))</f>
        <v>1 Entropy Decreased</v>
      </c>
      <c r="H12" s="41" t="s">
        <v>15</v>
      </c>
      <c r="I12" s="64">
        <v>0.81127812445913206</v>
      </c>
      <c r="J12" s="64" t="str">
        <f>IF(I12 &lt; D12, "1 Entropy Decreased", IF(I12 &gt; D12, "3 Entropy Increased", "2 Entropy Stayed the Same"))</f>
        <v>2 Entropy Stayed the Same</v>
      </c>
      <c r="K12" s="41" t="s">
        <v>15</v>
      </c>
      <c r="L12" s="64">
        <v>0.81127812445913206</v>
      </c>
      <c r="M12" s="46" t="str">
        <f>IF(L12 &lt; D12, "1 Entropy Decreased", IF(L12 &gt; D12, "3 Entropy Increased", "2 Entropy Stayed the Same"))</f>
        <v>2 Entropy Stayed the Same</v>
      </c>
      <c r="N12" s="41">
        <v>1111</v>
      </c>
      <c r="O12" s="64">
        <v>0</v>
      </c>
      <c r="P12" s="64" t="str">
        <f>IF(O12 &lt; D12, "1 Entropy Decreased", IF(O12 &gt; D12, "3 Entropy Increased", "2 Entropy Stayed the Same"))</f>
        <v>1 Entropy Decreased</v>
      </c>
    </row>
    <row r="13" spans="1:16" s="69" customFormat="1">
      <c r="A13" s="41" t="s">
        <v>4</v>
      </c>
      <c r="B13" s="64">
        <v>0</v>
      </c>
      <c r="C13" s="41" t="s">
        <v>16</v>
      </c>
      <c r="D13" s="64">
        <v>1</v>
      </c>
      <c r="E13" s="41" t="s">
        <v>4</v>
      </c>
      <c r="F13" s="64">
        <v>0</v>
      </c>
      <c r="G13" s="64" t="str">
        <f>IF(F13 &lt; D13, "1 Entropy Decreased", IF(F13 &gt; D13, "3 Entropy Increased", "2 Entropy Stayed the Same"))</f>
        <v>1 Entropy Decreased</v>
      </c>
      <c r="H13" s="41" t="s">
        <v>16</v>
      </c>
      <c r="I13" s="64">
        <v>1</v>
      </c>
      <c r="J13" s="64" t="str">
        <f>IF(I13 &lt; D13, "1 Entropy Decreased", IF(I13 &gt; D13, "3 Entropy Increased", "2 Entropy Stayed the Same"))</f>
        <v>2 Entropy Stayed the Same</v>
      </c>
      <c r="K13" s="41" t="s">
        <v>16</v>
      </c>
      <c r="L13" s="64">
        <v>1</v>
      </c>
      <c r="M13" s="46" t="str">
        <f>IF(L13 &lt; D13, "1 Entropy Decreased", IF(L13 &gt; D13, "3 Entropy Increased", "2 Entropy Stayed the Same"))</f>
        <v>2 Entropy Stayed the Same</v>
      </c>
      <c r="N13" s="41">
        <v>1111</v>
      </c>
      <c r="O13" s="64">
        <v>0</v>
      </c>
      <c r="P13" s="64" t="str">
        <f>IF(O13 &lt; D13, "1 Entropy Decreased", IF(O13 &gt; D13, "3 Entropy Increased", "2 Entropy Stayed the Same"))</f>
        <v>1 Entropy Decreased</v>
      </c>
    </row>
    <row r="14" spans="1:16">
      <c r="A14" s="41" t="s">
        <v>4</v>
      </c>
      <c r="B14" s="64">
        <v>0</v>
      </c>
      <c r="C14" s="41" t="s">
        <v>17</v>
      </c>
      <c r="D14" s="64">
        <v>0.81127812445913206</v>
      </c>
      <c r="E14" s="41" t="s">
        <v>4</v>
      </c>
      <c r="F14" s="64">
        <v>0</v>
      </c>
      <c r="G14" s="64" t="str">
        <f>IF(F14 &lt; D14, "1 Entropy Decreased", IF(F14 &gt; D14, "3 Entropy Increased", "2 Entropy Stayed the Same"))</f>
        <v>1 Entropy Decreased</v>
      </c>
      <c r="H14" s="41" t="s">
        <v>17</v>
      </c>
      <c r="I14" s="64">
        <v>0.81127812445913206</v>
      </c>
      <c r="J14" s="64" t="str">
        <f>IF(I14 &lt; D14, "1 Entropy Decreased", IF(I14 &gt; D14, "3 Entropy Increased", "2 Entropy Stayed the Same"))</f>
        <v>2 Entropy Stayed the Same</v>
      </c>
      <c r="K14" s="41" t="s">
        <v>17</v>
      </c>
      <c r="L14" s="64">
        <v>0.81127812445913206</v>
      </c>
      <c r="M14" s="46" t="str">
        <f>IF(L14 &lt; D14, "1 Entropy Decreased", IF(L14 &gt; D14, "3 Entropy Increased", "2 Entropy Stayed the Same"))</f>
        <v>2 Entropy Stayed the Same</v>
      </c>
      <c r="N14" s="41">
        <v>1111</v>
      </c>
      <c r="O14" s="64">
        <v>0</v>
      </c>
      <c r="P14" s="64" t="str">
        <f>IF(O14 &lt; D14, "1 Entropy Decreased", IF(O14 &gt; D14, "3 Entropy Increased", "2 Entropy Stayed the Same"))</f>
        <v>1 Entropy Decreased</v>
      </c>
    </row>
    <row r="15" spans="1:16">
      <c r="A15" s="41" t="s">
        <v>4</v>
      </c>
      <c r="B15" s="64">
        <v>0</v>
      </c>
      <c r="C15" s="41" t="s">
        <v>18</v>
      </c>
      <c r="D15" s="64">
        <v>0.81127812445913206</v>
      </c>
      <c r="E15" s="41" t="s">
        <v>4</v>
      </c>
      <c r="F15" s="64">
        <v>0</v>
      </c>
      <c r="G15" s="64" t="str">
        <f>IF(F15 &lt; D15, "1 Entropy Decreased", IF(F15 &gt; D15, "3 Entropy Increased", "2 Entropy Stayed the Same"))</f>
        <v>1 Entropy Decreased</v>
      </c>
      <c r="H15" s="41" t="s">
        <v>18</v>
      </c>
      <c r="I15" s="64">
        <v>0.81127812445913206</v>
      </c>
      <c r="J15" s="64" t="str">
        <f>IF(I15 &lt; D15, "1 Entropy Decreased", IF(I15 &gt; D15, "3 Entropy Increased", "2 Entropy Stayed the Same"))</f>
        <v>2 Entropy Stayed the Same</v>
      </c>
      <c r="K15" s="41" t="s">
        <v>18</v>
      </c>
      <c r="L15" s="64">
        <v>0.81127812445913206</v>
      </c>
      <c r="M15" s="46" t="str">
        <f>IF(L15 &lt; D15, "1 Entropy Decreased", IF(L15 &gt; D15, "3 Entropy Increased", "2 Entropy Stayed the Same"))</f>
        <v>2 Entropy Stayed the Same</v>
      </c>
      <c r="N15" s="41">
        <v>1111</v>
      </c>
      <c r="O15" s="64">
        <v>0</v>
      </c>
      <c r="P15" s="64" t="str">
        <f>IF(O15 &lt; D15, "1 Entropy Decreased", IF(O15 &gt; D15, "3 Entropy Increased", "2 Entropy Stayed the Same"))</f>
        <v>1 Entropy Decreased</v>
      </c>
    </row>
    <row r="16" spans="1:16">
      <c r="A16" s="41" t="s">
        <v>5</v>
      </c>
      <c r="B16" s="64">
        <v>0.81127812445913206</v>
      </c>
      <c r="C16" s="41" t="s">
        <v>6</v>
      </c>
      <c r="D16" s="64">
        <v>0.81127812445913206</v>
      </c>
      <c r="E16" s="41" t="s">
        <v>4</v>
      </c>
      <c r="F16" s="64">
        <v>0</v>
      </c>
      <c r="G16" s="64" t="str">
        <f>IF(F16 &lt; D16, "1 Entropy Decreased", IF(F16 &gt; D16, "3 Entropy Increased", "2 Entropy Stayed the Same"))</f>
        <v>1 Entropy Decreased</v>
      </c>
      <c r="H16" s="41" t="s">
        <v>7</v>
      </c>
      <c r="I16" s="64">
        <v>1</v>
      </c>
      <c r="J16" s="64" t="str">
        <f>IF(I16 &lt; D16, "1 Entropy Decreased", IF(I16 &gt; D16, "3 Entropy Increased", "2 Entropy Stayed the Same"))</f>
        <v>3 Entropy Increased</v>
      </c>
      <c r="K16" s="41" t="s">
        <v>7</v>
      </c>
      <c r="L16" s="64">
        <v>1</v>
      </c>
      <c r="M16" s="46" t="str">
        <f>IF(L16 &lt; D16, "1 Entropy Decreased", IF(L16 &gt; D16, "3 Entropy Increased", "2 Entropy Stayed the Same"))</f>
        <v>3 Entropy Increased</v>
      </c>
      <c r="N16" s="41">
        <v>1111</v>
      </c>
      <c r="O16" s="64">
        <v>0</v>
      </c>
      <c r="P16" s="64" t="str">
        <f>IF(O16 &lt; D16, "1 Entropy Decreased", IF(O16 &gt; D16, "3 Entropy Increased", "2 Entropy Stayed the Same"))</f>
        <v>1 Entropy Decreased</v>
      </c>
    </row>
    <row r="17" spans="1:16" s="69" customFormat="1">
      <c r="A17" s="41" t="s">
        <v>5</v>
      </c>
      <c r="B17" s="64">
        <v>0.81127812445913206</v>
      </c>
      <c r="C17" s="41" t="s">
        <v>7</v>
      </c>
      <c r="D17" s="64">
        <v>1</v>
      </c>
      <c r="E17" s="41" t="s">
        <v>5</v>
      </c>
      <c r="F17" s="64">
        <v>0.81127812445913206</v>
      </c>
      <c r="G17" s="64" t="str">
        <f>IF(F17 &lt; D17, "1 Entropy Decreased", IF(F17 &gt; D17, "3 Entropy Increased", "2 Entropy Stayed the Same"))</f>
        <v>1 Entropy Decreased</v>
      </c>
      <c r="H17" s="41" t="s">
        <v>7</v>
      </c>
      <c r="I17" s="64">
        <v>1</v>
      </c>
      <c r="J17" s="64" t="str">
        <f>IF(I17 &lt; D17, "1 Entropy Decreased", IF(I17 &gt; D17, "3 Entropy Increased", "2 Entropy Stayed the Same"))</f>
        <v>2 Entropy Stayed the Same</v>
      </c>
      <c r="K17" s="41" t="s">
        <v>6</v>
      </c>
      <c r="L17" s="64">
        <v>0.81127812445913206</v>
      </c>
      <c r="M17" s="46" t="str">
        <f>IF(L17 &lt; D17, "1 Entropy Decreased", IF(L17 &gt; D17, "3 Entropy Increased", "2 Entropy Stayed the Same"))</f>
        <v>1 Entropy Decreased</v>
      </c>
      <c r="N17" s="41">
        <v>1110</v>
      </c>
      <c r="O17" s="64">
        <v>0.81127812445913206</v>
      </c>
      <c r="P17" s="64" t="str">
        <f>IF(O17 &lt; D17, "1 Entropy Decreased", IF(O17 &gt; D17, "3 Entropy Increased", "2 Entropy Stayed the Same"))</f>
        <v>1 Entropy Decreased</v>
      </c>
    </row>
    <row r="18" spans="1:16" s="69" customFormat="1">
      <c r="A18" s="41" t="s">
        <v>5</v>
      </c>
      <c r="B18" s="64">
        <v>0.81127812445913206</v>
      </c>
      <c r="C18" s="41" t="s">
        <v>8</v>
      </c>
      <c r="D18" s="64">
        <v>0.81127812445913206</v>
      </c>
      <c r="E18" s="41" t="s">
        <v>4</v>
      </c>
      <c r="F18" s="64">
        <v>0</v>
      </c>
      <c r="G18" s="64" t="str">
        <f>IF(F18 &lt; D18, "1 Entropy Decreased", IF(F18 &gt; D18, "3 Entropy Increased", "2 Entropy Stayed the Same"))</f>
        <v>1 Entropy Decreased</v>
      </c>
      <c r="H18" s="41" t="s">
        <v>9</v>
      </c>
      <c r="I18" s="64">
        <v>1</v>
      </c>
      <c r="J18" s="64" t="str">
        <f>IF(I18 &lt; D18, "1 Entropy Decreased", IF(I18 &gt; D18, "3 Entropy Increased", "2 Entropy Stayed the Same"))</f>
        <v>3 Entropy Increased</v>
      </c>
      <c r="K18" s="41" t="s">
        <v>9</v>
      </c>
      <c r="L18" s="64">
        <v>1</v>
      </c>
      <c r="M18" s="46" t="str">
        <f>IF(L18 &lt; D18, "1 Entropy Decreased", IF(L18 &gt; D18, "3 Entropy Increased", "2 Entropy Stayed the Same"))</f>
        <v>3 Entropy Increased</v>
      </c>
      <c r="N18" s="41">
        <v>1111</v>
      </c>
      <c r="O18" s="64">
        <v>0</v>
      </c>
      <c r="P18" s="64" t="str">
        <f>IF(O18 &lt; D18, "1 Entropy Decreased", IF(O18 &gt; D18, "3 Entropy Increased", "2 Entropy Stayed the Same"))</f>
        <v>1 Entropy Decreased</v>
      </c>
    </row>
    <row r="19" spans="1:16" s="69" customFormat="1">
      <c r="A19" s="41" t="s">
        <v>5</v>
      </c>
      <c r="B19" s="64">
        <v>0.81127812445913206</v>
      </c>
      <c r="C19" s="41" t="s">
        <v>9</v>
      </c>
      <c r="D19" s="64">
        <v>1</v>
      </c>
      <c r="E19" s="41" t="s">
        <v>5</v>
      </c>
      <c r="F19" s="64">
        <v>0.81127812445913206</v>
      </c>
      <c r="G19" s="64" t="str">
        <f>IF(F19 &lt; D19, "1 Entropy Decreased", IF(F19 &gt; D19, "3 Entropy Increased", "2 Entropy Stayed the Same"))</f>
        <v>1 Entropy Decreased</v>
      </c>
      <c r="H19" s="41" t="s">
        <v>9</v>
      </c>
      <c r="I19" s="64">
        <v>1</v>
      </c>
      <c r="J19" s="64" t="str">
        <f>IF(I19 &lt; D19, "1 Entropy Decreased", IF(I19 &gt; D19, "3 Entropy Increased", "2 Entropy Stayed the Same"))</f>
        <v>2 Entropy Stayed the Same</v>
      </c>
      <c r="K19" s="41" t="s">
        <v>8</v>
      </c>
      <c r="L19" s="64">
        <v>0.81127812445913206</v>
      </c>
      <c r="M19" s="46" t="str">
        <f>IF(L19 &lt; D19, "1 Entropy Decreased", IF(L19 &gt; D19, "3 Entropy Increased", "2 Entropy Stayed the Same"))</f>
        <v>1 Entropy Decreased</v>
      </c>
      <c r="N19" s="41">
        <v>1110</v>
      </c>
      <c r="O19" s="64">
        <v>0.81127812445913206</v>
      </c>
      <c r="P19" s="64" t="str">
        <f>IF(O19 &lt; D19, "1 Entropy Decreased", IF(O19 &gt; D19, "3 Entropy Increased", "2 Entropy Stayed the Same"))</f>
        <v>1 Entropy Decreased</v>
      </c>
    </row>
    <row r="20" spans="1:16" s="69" customFormat="1">
      <c r="A20" s="41" t="s">
        <v>5</v>
      </c>
      <c r="B20" s="64">
        <v>0.81127812445913206</v>
      </c>
      <c r="C20" s="41" t="s">
        <v>10</v>
      </c>
      <c r="D20" s="64">
        <v>1</v>
      </c>
      <c r="E20" s="41" t="s">
        <v>4</v>
      </c>
      <c r="F20" s="64">
        <v>0</v>
      </c>
      <c r="G20" s="64" t="str">
        <f>IF(F20 &lt; D20, "1 Entropy Decreased", IF(F20 &gt; D20, "3 Entropy Increased", "2 Entropy Stayed the Same"))</f>
        <v>1 Entropy Decreased</v>
      </c>
      <c r="H20" s="41" t="s">
        <v>11</v>
      </c>
      <c r="I20" s="64">
        <v>0.81127812445913206</v>
      </c>
      <c r="J20" s="64" t="str">
        <f>IF(I20 &lt; D20, "1 Entropy Decreased", IF(I20 &gt; D20, "3 Entropy Increased", "2 Entropy Stayed the Same"))</f>
        <v>1 Entropy Decreased</v>
      </c>
      <c r="K20" s="41" t="s">
        <v>11</v>
      </c>
      <c r="L20" s="64">
        <v>0.81127812445913206</v>
      </c>
      <c r="M20" s="46" t="str">
        <f>IF(L20 &lt; D20, "1 Entropy Decreased", IF(L20 &gt; D20, "3 Entropy Increased", "2 Entropy Stayed the Same"))</f>
        <v>1 Entropy Decreased</v>
      </c>
      <c r="N20" s="41">
        <v>1111</v>
      </c>
      <c r="O20" s="64">
        <v>0</v>
      </c>
      <c r="P20" s="64" t="str">
        <f>IF(O20 &lt; D20, "1 Entropy Decreased", IF(O20 &gt; D20, "3 Entropy Increased", "2 Entropy Stayed the Same"))</f>
        <v>1 Entropy Decreased</v>
      </c>
    </row>
    <row r="21" spans="1:16" s="69" customFormat="1">
      <c r="A21" s="41" t="s">
        <v>5</v>
      </c>
      <c r="B21" s="64">
        <v>0.81127812445913206</v>
      </c>
      <c r="C21" s="41" t="s">
        <v>12</v>
      </c>
      <c r="D21" s="64">
        <v>0.81127812445913206</v>
      </c>
      <c r="E21" s="41" t="s">
        <v>4</v>
      </c>
      <c r="F21" s="64">
        <v>0</v>
      </c>
      <c r="G21" s="64" t="str">
        <f>IF(F21 &lt; D21, "1 Entropy Decreased", IF(F21 &gt; D21, "3 Entropy Increased", "2 Entropy Stayed the Same"))</f>
        <v>1 Entropy Decreased</v>
      </c>
      <c r="H21" s="41" t="s">
        <v>13</v>
      </c>
      <c r="I21" s="64">
        <v>1</v>
      </c>
      <c r="J21" s="64" t="str">
        <f>IF(I21 &lt; D21, "1 Entropy Decreased", IF(I21 &gt; D21, "3 Entropy Increased", "2 Entropy Stayed the Same"))</f>
        <v>3 Entropy Increased</v>
      </c>
      <c r="K21" s="41" t="s">
        <v>13</v>
      </c>
      <c r="L21" s="64">
        <v>1</v>
      </c>
      <c r="M21" s="46" t="str">
        <f>IF(L21 &lt; D21, "1 Entropy Decreased", IF(L21 &gt; D21, "3 Entropy Increased", "2 Entropy Stayed the Same"))</f>
        <v>3 Entropy Increased</v>
      </c>
      <c r="N21" s="41">
        <v>1111</v>
      </c>
      <c r="O21" s="64">
        <v>0</v>
      </c>
      <c r="P21" s="64" t="str">
        <f>IF(O21 &lt; D21, "1 Entropy Decreased", IF(O21 &gt; D21, "3 Entropy Increased", "2 Entropy Stayed the Same"))</f>
        <v>1 Entropy Decreased</v>
      </c>
    </row>
    <row r="22" spans="1:16" s="69" customFormat="1">
      <c r="A22" s="41" t="s">
        <v>5</v>
      </c>
      <c r="B22" s="64">
        <v>0.81127812445913206</v>
      </c>
      <c r="C22" s="41" t="s">
        <v>13</v>
      </c>
      <c r="D22" s="64">
        <v>1</v>
      </c>
      <c r="E22" s="41" t="s">
        <v>5</v>
      </c>
      <c r="F22" s="64">
        <v>0.81127812445913206</v>
      </c>
      <c r="G22" s="64" t="str">
        <f>IF(F22 &lt; D22, "1 Entropy Decreased", IF(F22 &gt; D22, "3 Entropy Increased", "2 Entropy Stayed the Same"))</f>
        <v>1 Entropy Decreased</v>
      </c>
      <c r="H22" s="41" t="s">
        <v>13</v>
      </c>
      <c r="I22" s="64">
        <v>1</v>
      </c>
      <c r="J22" s="64" t="str">
        <f>IF(I22 &lt; D22, "1 Entropy Decreased", IF(I22 &gt; D22, "3 Entropy Increased", "2 Entropy Stayed the Same"))</f>
        <v>2 Entropy Stayed the Same</v>
      </c>
      <c r="K22" s="41" t="s">
        <v>12</v>
      </c>
      <c r="L22" s="64">
        <v>0.81127812445913206</v>
      </c>
      <c r="M22" s="46" t="str">
        <f>IF(L22 &lt; D22, "1 Entropy Decreased", IF(L22 &gt; D22, "3 Entropy Increased", "2 Entropy Stayed the Same"))</f>
        <v>1 Entropy Decreased</v>
      </c>
      <c r="N22" s="41">
        <v>1110</v>
      </c>
      <c r="O22" s="64">
        <v>0.81127812445913206</v>
      </c>
      <c r="P22" s="64" t="str">
        <f>IF(O22 &lt; D22, "1 Entropy Decreased", IF(O22 &gt; D22, "3 Entropy Increased", "2 Entropy Stayed the Same"))</f>
        <v>1 Entropy Decreased</v>
      </c>
    </row>
    <row r="23" spans="1:16">
      <c r="A23" s="41" t="s">
        <v>5</v>
      </c>
      <c r="B23" s="64">
        <v>0.81127812445913206</v>
      </c>
      <c r="C23" s="41" t="s">
        <v>14</v>
      </c>
      <c r="D23" s="64">
        <v>1</v>
      </c>
      <c r="E23" s="41" t="s">
        <v>4</v>
      </c>
      <c r="F23" s="64">
        <v>0</v>
      </c>
      <c r="G23" s="64" t="str">
        <f>IF(F23 &lt; D23, "1 Entropy Decreased", IF(F23 &gt; D23, "3 Entropy Increased", "2 Entropy Stayed the Same"))</f>
        <v>1 Entropy Decreased</v>
      </c>
      <c r="H23" s="41" t="s">
        <v>15</v>
      </c>
      <c r="I23" s="64">
        <v>0.81127812445913206</v>
      </c>
      <c r="J23" s="64" t="str">
        <f>IF(I23 &lt; D23, "1 Entropy Decreased", IF(I23 &gt; D23, "3 Entropy Increased", "2 Entropy Stayed the Same"))</f>
        <v>1 Entropy Decreased</v>
      </c>
      <c r="K23" s="41" t="s">
        <v>15</v>
      </c>
      <c r="L23" s="64">
        <v>0.81127812445913206</v>
      </c>
      <c r="M23" s="46" t="str">
        <f>IF(L23 &lt; D23, "1 Entropy Decreased", IF(L23 &gt; D23, "3 Entropy Increased", "2 Entropy Stayed the Same"))</f>
        <v>1 Entropy Decreased</v>
      </c>
      <c r="N23" s="41">
        <v>1111</v>
      </c>
      <c r="O23" s="64">
        <v>0</v>
      </c>
      <c r="P23" s="64" t="str">
        <f>IF(O23 &lt; D23, "1 Entropy Decreased", IF(O23 &gt; D23, "3 Entropy Increased", "2 Entropy Stayed the Same"))</f>
        <v>1 Entropy Decreased</v>
      </c>
    </row>
    <row r="24" spans="1:16">
      <c r="A24" s="41" t="s">
        <v>5</v>
      </c>
      <c r="B24" s="64">
        <v>0.81127812445913206</v>
      </c>
      <c r="C24" s="41" t="s">
        <v>16</v>
      </c>
      <c r="D24" s="64">
        <v>1</v>
      </c>
      <c r="E24" s="41" t="s">
        <v>4</v>
      </c>
      <c r="F24" s="64">
        <v>0</v>
      </c>
      <c r="G24" s="64" t="str">
        <f>IF(F24 &lt; D24, "1 Entropy Decreased", IF(F24 &gt; D24, "3 Entropy Increased", "2 Entropy Stayed the Same"))</f>
        <v>1 Entropy Decreased</v>
      </c>
      <c r="H24" s="41" t="s">
        <v>17</v>
      </c>
      <c r="I24" s="64">
        <v>0.81127812445913206</v>
      </c>
      <c r="J24" s="64" t="str">
        <f>IF(I24 &lt; D24, "1 Entropy Decreased", IF(I24 &gt; D24, "3 Entropy Increased", "2 Entropy Stayed the Same"))</f>
        <v>1 Entropy Decreased</v>
      </c>
      <c r="K24" s="41" t="s">
        <v>17</v>
      </c>
      <c r="L24" s="64">
        <v>0.81127812445913206</v>
      </c>
      <c r="M24" s="46" t="str">
        <f>IF(L24 &lt; D24, "1 Entropy Decreased", IF(L24 &gt; D24, "3 Entropy Increased", "2 Entropy Stayed the Same"))</f>
        <v>1 Entropy Decreased</v>
      </c>
      <c r="N24" s="41">
        <v>1111</v>
      </c>
      <c r="O24" s="64">
        <v>0</v>
      </c>
      <c r="P24" s="64" t="str">
        <f>IF(O24 &lt; D24, "1 Entropy Decreased", IF(O24 &gt; D24, "3 Entropy Increased", "2 Entropy Stayed the Same"))</f>
        <v>1 Entropy Decreased</v>
      </c>
    </row>
    <row r="25" spans="1:16">
      <c r="A25" s="41" t="s">
        <v>5</v>
      </c>
      <c r="B25" s="64">
        <v>0.81127812445913206</v>
      </c>
      <c r="C25" s="41" t="s">
        <v>18</v>
      </c>
      <c r="D25" s="64">
        <v>0.81127812445913206</v>
      </c>
      <c r="E25" s="41" t="s">
        <v>4</v>
      </c>
      <c r="F25" s="64">
        <v>0</v>
      </c>
      <c r="G25" s="64" t="str">
        <f>IF(F25 &lt; D25, "1 Entropy Decreased", IF(F25 &gt; D25, "3 Entropy Increased", "2 Entropy Stayed the Same"))</f>
        <v>1 Entropy Decreased</v>
      </c>
      <c r="H25" s="41" t="s">
        <v>19</v>
      </c>
      <c r="I25" s="64">
        <v>0</v>
      </c>
      <c r="J25" s="64" t="str">
        <f>IF(I25 &lt; D25, "1 Entropy Decreased", IF(I25 &gt; D25, "3 Entropy Increased", "2 Entropy Stayed the Same"))</f>
        <v>1 Entropy Decreased</v>
      </c>
      <c r="K25" s="41" t="s">
        <v>19</v>
      </c>
      <c r="L25" s="64">
        <v>0</v>
      </c>
      <c r="M25" s="46" t="str">
        <f>IF(L25 &lt; D25, "1 Entropy Decreased", IF(L25 &gt; D25, "3 Entropy Increased", "2 Entropy Stayed the Same"))</f>
        <v>1 Entropy Decreased</v>
      </c>
      <c r="N25" s="41">
        <v>1111</v>
      </c>
      <c r="O25" s="64">
        <v>0</v>
      </c>
      <c r="P25" s="64" t="str">
        <f>IF(O25 &lt; D25, "1 Entropy Decreased", IF(O25 &gt; D25, "3 Entropy Increased", "2 Entropy Stayed the Same"))</f>
        <v>1 Entropy Decreased</v>
      </c>
    </row>
    <row r="26" spans="1:16">
      <c r="A26" s="41" t="s">
        <v>6</v>
      </c>
      <c r="B26" s="64">
        <v>0.81127812445913206</v>
      </c>
      <c r="C26" s="41" t="s">
        <v>7</v>
      </c>
      <c r="D26" s="64">
        <v>1</v>
      </c>
      <c r="E26" s="41" t="s">
        <v>6</v>
      </c>
      <c r="F26" s="64">
        <v>0.81127812445913206</v>
      </c>
      <c r="G26" s="64" t="str">
        <f>IF(F26 &lt; D26, "1 Entropy Decreased", IF(F26 &gt; D26, "3 Entropy Increased", "2 Entropy Stayed the Same"))</f>
        <v>1 Entropy Decreased</v>
      </c>
      <c r="H26" s="41" t="s">
        <v>7</v>
      </c>
      <c r="I26" s="64">
        <v>1</v>
      </c>
      <c r="J26" s="64" t="str">
        <f>IF(I26 &lt; D26, "1 Entropy Decreased", IF(I26 &gt; D26, "3 Entropy Increased", "2 Entropy Stayed the Same"))</f>
        <v>2 Entropy Stayed the Same</v>
      </c>
      <c r="K26" s="41" t="s">
        <v>5</v>
      </c>
      <c r="L26" s="64">
        <v>0.81127812445913206</v>
      </c>
      <c r="M26" s="46" t="str">
        <f>IF(L26 &lt; D26, "1 Entropy Decreased", IF(L26 &gt; D26, "3 Entropy Increased", "2 Entropy Stayed the Same"))</f>
        <v>1 Entropy Decreased</v>
      </c>
      <c r="N26" s="41">
        <v>1101</v>
      </c>
      <c r="O26" s="64">
        <v>0.81127812445913206</v>
      </c>
      <c r="P26" s="64" t="str">
        <f>IF(O26 &lt; D26, "1 Entropy Decreased", IF(O26 &gt; D26, "3 Entropy Increased", "2 Entropy Stayed the Same"))</f>
        <v>1 Entropy Decreased</v>
      </c>
    </row>
    <row r="27" spans="1:16">
      <c r="A27" s="41" t="s">
        <v>6</v>
      </c>
      <c r="B27" s="64">
        <v>0.81127812445913206</v>
      </c>
      <c r="C27" s="41" t="s">
        <v>8</v>
      </c>
      <c r="D27" s="64">
        <v>0.81127812445913206</v>
      </c>
      <c r="E27" s="41" t="s">
        <v>4</v>
      </c>
      <c r="F27" s="64">
        <v>0</v>
      </c>
      <c r="G27" s="64" t="str">
        <f>IF(F27 &lt; D27, "1 Entropy Decreased", IF(F27 &gt; D27, "3 Entropy Increased", "2 Entropy Stayed the Same"))</f>
        <v>1 Entropy Decreased</v>
      </c>
      <c r="H27" s="41" t="s">
        <v>10</v>
      </c>
      <c r="I27" s="64">
        <v>1</v>
      </c>
      <c r="J27" s="64" t="str">
        <f>IF(I27 &lt; D27, "1 Entropy Decreased", IF(I27 &gt; D27, "3 Entropy Increased", "2 Entropy Stayed the Same"))</f>
        <v>3 Entropy Increased</v>
      </c>
      <c r="K27" s="41" t="s">
        <v>10</v>
      </c>
      <c r="L27" s="64">
        <v>1</v>
      </c>
      <c r="M27" s="46" t="str">
        <f>IF(L27 &lt; D27, "1 Entropy Decreased", IF(L27 &gt; D27, "3 Entropy Increased", "2 Entropy Stayed the Same"))</f>
        <v>3 Entropy Increased</v>
      </c>
      <c r="N27" s="41">
        <v>1111</v>
      </c>
      <c r="O27" s="64">
        <v>0</v>
      </c>
      <c r="P27" s="64" t="str">
        <f>IF(O27 &lt; D27, "1 Entropy Decreased", IF(O27 &gt; D27, "3 Entropy Increased", "2 Entropy Stayed the Same"))</f>
        <v>1 Entropy Decreased</v>
      </c>
    </row>
    <row r="28" spans="1:16">
      <c r="A28" s="41" t="s">
        <v>6</v>
      </c>
      <c r="B28" s="64">
        <v>0.81127812445913206</v>
      </c>
      <c r="C28" s="41" t="s">
        <v>9</v>
      </c>
      <c r="D28" s="64">
        <v>1</v>
      </c>
      <c r="E28" s="41" t="s">
        <v>4</v>
      </c>
      <c r="F28" s="64">
        <v>0</v>
      </c>
      <c r="G28" s="64" t="str">
        <f>IF(F28 &lt; D28, "1 Entropy Decreased", IF(F28 &gt; D28, "3 Entropy Increased", "2 Entropy Stayed the Same"))</f>
        <v>1 Entropy Decreased</v>
      </c>
      <c r="H28" s="41" t="s">
        <v>11</v>
      </c>
      <c r="I28" s="64">
        <v>0.81127812445913206</v>
      </c>
      <c r="J28" s="64" t="str">
        <f>IF(I28 &lt; D28, "1 Entropy Decreased", IF(I28 &gt; D28, "3 Entropy Increased", "2 Entropy Stayed the Same"))</f>
        <v>1 Entropy Decreased</v>
      </c>
      <c r="K28" s="41" t="s">
        <v>11</v>
      </c>
      <c r="L28" s="64">
        <v>0.81127812445913206</v>
      </c>
      <c r="M28" s="46" t="str">
        <f>IF(L28 &lt; D28, "1 Entropy Decreased", IF(L28 &gt; D28, "3 Entropy Increased", "2 Entropy Stayed the Same"))</f>
        <v>1 Entropy Decreased</v>
      </c>
      <c r="N28" s="41">
        <v>1111</v>
      </c>
      <c r="O28" s="64">
        <v>0</v>
      </c>
      <c r="P28" s="64" t="str">
        <f>IF(O28 &lt; D28, "1 Entropy Decreased", IF(O28 &gt; D28, "3 Entropy Increased", "2 Entropy Stayed the Same"))</f>
        <v>1 Entropy Decreased</v>
      </c>
    </row>
    <row r="29" spans="1:16">
      <c r="A29" s="41" t="s">
        <v>6</v>
      </c>
      <c r="B29" s="64">
        <v>0.81127812445913206</v>
      </c>
      <c r="C29" s="41" t="s">
        <v>10</v>
      </c>
      <c r="D29" s="64">
        <v>1</v>
      </c>
      <c r="E29" s="41" t="s">
        <v>6</v>
      </c>
      <c r="F29" s="64">
        <v>0.81127812445913206</v>
      </c>
      <c r="G29" s="64" t="str">
        <f>IF(F29 &lt; D29, "1 Entropy Decreased", IF(F29 &gt; D29, "3 Entropy Increased", "2 Entropy Stayed the Same"))</f>
        <v>1 Entropy Decreased</v>
      </c>
      <c r="H29" s="41" t="s">
        <v>10</v>
      </c>
      <c r="I29" s="64">
        <v>1</v>
      </c>
      <c r="J29" s="64" t="str">
        <f>IF(I29 &lt; D29, "1 Entropy Decreased", IF(I29 &gt; D29, "3 Entropy Increased", "2 Entropy Stayed the Same"))</f>
        <v>2 Entropy Stayed the Same</v>
      </c>
      <c r="K29" s="41" t="s">
        <v>8</v>
      </c>
      <c r="L29" s="64">
        <v>0.81127812445913206</v>
      </c>
      <c r="M29" s="46" t="str">
        <f>IF(L29 &lt; D29, "1 Entropy Decreased", IF(L29 &gt; D29, "3 Entropy Increased", "2 Entropy Stayed the Same"))</f>
        <v>1 Entropy Decreased</v>
      </c>
      <c r="N29" s="41">
        <v>1101</v>
      </c>
      <c r="O29" s="64">
        <v>0.81127812445913206</v>
      </c>
      <c r="P29" s="64" t="str">
        <f>IF(O29 &lt; D29, "1 Entropy Decreased", IF(O29 &gt; D29, "3 Entropy Increased", "2 Entropy Stayed the Same"))</f>
        <v>1 Entropy Decreased</v>
      </c>
    </row>
    <row r="30" spans="1:16">
      <c r="A30" s="41" t="s">
        <v>6</v>
      </c>
      <c r="B30" s="64">
        <v>0.81127812445913206</v>
      </c>
      <c r="C30" s="41" t="s">
        <v>12</v>
      </c>
      <c r="D30" s="64">
        <v>0.81127812445913206</v>
      </c>
      <c r="E30" s="41" t="s">
        <v>4</v>
      </c>
      <c r="F30" s="64">
        <v>0</v>
      </c>
      <c r="G30" s="64" t="str">
        <f>IF(F30 &lt; D30, "1 Entropy Decreased", IF(F30 &gt; D30, "3 Entropy Increased", "2 Entropy Stayed the Same"))</f>
        <v>1 Entropy Decreased</v>
      </c>
      <c r="H30" s="41" t="s">
        <v>14</v>
      </c>
      <c r="I30" s="64">
        <v>1</v>
      </c>
      <c r="J30" s="64" t="str">
        <f>IF(I30 &lt; D30, "1 Entropy Decreased", IF(I30 &gt; D30, "3 Entropy Increased", "2 Entropy Stayed the Same"))</f>
        <v>3 Entropy Increased</v>
      </c>
      <c r="K30" s="41" t="s">
        <v>14</v>
      </c>
      <c r="L30" s="64">
        <v>1</v>
      </c>
      <c r="M30" s="46" t="str">
        <f>IF(L30 &lt; D30, "1 Entropy Decreased", IF(L30 &gt; D30, "3 Entropy Increased", "2 Entropy Stayed the Same"))</f>
        <v>3 Entropy Increased</v>
      </c>
      <c r="N30" s="41">
        <v>1111</v>
      </c>
      <c r="O30" s="64">
        <v>0</v>
      </c>
      <c r="P30" s="64" t="str">
        <f>IF(O30 &lt; D30, "1 Entropy Decreased", IF(O30 &gt; D30, "3 Entropy Increased", "2 Entropy Stayed the Same"))</f>
        <v>1 Entropy Decreased</v>
      </c>
    </row>
    <row r="31" spans="1:16">
      <c r="A31" s="41" t="s">
        <v>6</v>
      </c>
      <c r="B31" s="64">
        <v>0.81127812445913206</v>
      </c>
      <c r="C31" s="41" t="s">
        <v>13</v>
      </c>
      <c r="D31" s="64">
        <v>1</v>
      </c>
      <c r="E31" s="41" t="s">
        <v>4</v>
      </c>
      <c r="F31" s="64">
        <v>0</v>
      </c>
      <c r="G31" s="64" t="str">
        <f>IF(F31 &lt; D31, "1 Entropy Decreased", IF(F31 &gt; D31, "3 Entropy Increased", "2 Entropy Stayed the Same"))</f>
        <v>1 Entropy Decreased</v>
      </c>
      <c r="H31" s="41" t="s">
        <v>15</v>
      </c>
      <c r="I31" s="64">
        <v>0.81127812445913206</v>
      </c>
      <c r="J31" s="64" t="str">
        <f>IF(I31 &lt; D31, "1 Entropy Decreased", IF(I31 &gt; D31, "3 Entropy Increased", "2 Entropy Stayed the Same"))</f>
        <v>1 Entropy Decreased</v>
      </c>
      <c r="K31" s="41" t="s">
        <v>15</v>
      </c>
      <c r="L31" s="64">
        <v>0.81127812445913206</v>
      </c>
      <c r="M31" s="46" t="str">
        <f>IF(L31 &lt; D31, "1 Entropy Decreased", IF(L31 &gt; D31, "3 Entropy Increased", "2 Entropy Stayed the Same"))</f>
        <v>1 Entropy Decreased</v>
      </c>
      <c r="N31" s="41">
        <v>1111</v>
      </c>
      <c r="O31" s="64">
        <v>0</v>
      </c>
      <c r="P31" s="64" t="str">
        <f>IF(O31 &lt; D31, "1 Entropy Decreased", IF(O31 &gt; D31, "3 Entropy Increased", "2 Entropy Stayed the Same"))</f>
        <v>1 Entropy Decreased</v>
      </c>
    </row>
    <row r="32" spans="1:16">
      <c r="A32" s="41" t="s">
        <v>6</v>
      </c>
      <c r="B32" s="64">
        <v>0.81127812445913206</v>
      </c>
      <c r="C32" s="41" t="s">
        <v>14</v>
      </c>
      <c r="D32" s="64">
        <v>1</v>
      </c>
      <c r="E32" s="41" t="s">
        <v>6</v>
      </c>
      <c r="F32" s="64">
        <v>0.81127812445913206</v>
      </c>
      <c r="G32" s="64" t="str">
        <f>IF(F32 &lt; D32, "1 Entropy Decreased", IF(F32 &gt; D32, "3 Entropy Increased", "2 Entropy Stayed the Same"))</f>
        <v>1 Entropy Decreased</v>
      </c>
      <c r="H32" s="41" t="s">
        <v>14</v>
      </c>
      <c r="I32" s="64">
        <v>1</v>
      </c>
      <c r="J32" s="64" t="str">
        <f>IF(I32 &lt; D32, "1 Entropy Decreased", IF(I32 &gt; D32, "3 Entropy Increased", "2 Entropy Stayed the Same"))</f>
        <v>2 Entropy Stayed the Same</v>
      </c>
      <c r="K32" s="41" t="s">
        <v>12</v>
      </c>
      <c r="L32" s="64">
        <v>0.81127812445913206</v>
      </c>
      <c r="M32" s="46" t="str">
        <f>IF(L32 &lt; D32, "1 Entropy Decreased", IF(L32 &gt; D32, "3 Entropy Increased", "2 Entropy Stayed the Same"))</f>
        <v>1 Entropy Decreased</v>
      </c>
      <c r="N32" s="41">
        <v>1101</v>
      </c>
      <c r="O32" s="64">
        <v>0.81127812445913206</v>
      </c>
      <c r="P32" s="64" t="str">
        <f>IF(O32 &lt; D32, "1 Entropy Decreased", IF(O32 &gt; D32, "3 Entropy Increased", "2 Entropy Stayed the Same"))</f>
        <v>1 Entropy Decreased</v>
      </c>
    </row>
    <row r="33" spans="1:16">
      <c r="A33" s="41" t="s">
        <v>6</v>
      </c>
      <c r="B33" s="64">
        <v>0.81127812445913206</v>
      </c>
      <c r="C33" s="41" t="s">
        <v>16</v>
      </c>
      <c r="D33" s="64">
        <v>1</v>
      </c>
      <c r="E33" s="41" t="s">
        <v>4</v>
      </c>
      <c r="F33" s="64">
        <v>0</v>
      </c>
      <c r="G33" s="64" t="str">
        <f>IF(F33 &lt; D33, "1 Entropy Decreased", IF(F33 &gt; D33, "3 Entropy Increased", "2 Entropy Stayed the Same"))</f>
        <v>1 Entropy Decreased</v>
      </c>
      <c r="H33" s="41" t="s">
        <v>18</v>
      </c>
      <c r="I33" s="64">
        <v>0.81127812445913206</v>
      </c>
      <c r="J33" s="64" t="str">
        <f>IF(I33 &lt; D33, "1 Entropy Decreased", IF(I33 &gt; D33, "3 Entropy Increased", "2 Entropy Stayed the Same"))</f>
        <v>1 Entropy Decreased</v>
      </c>
      <c r="K33" s="41" t="s">
        <v>18</v>
      </c>
      <c r="L33" s="64">
        <v>0.81127812445913206</v>
      </c>
      <c r="M33" s="46" t="str">
        <f>IF(L33 &lt; D33, "1 Entropy Decreased", IF(L33 &gt; D33, "3 Entropy Increased", "2 Entropy Stayed the Same"))</f>
        <v>1 Entropy Decreased</v>
      </c>
      <c r="N33" s="41">
        <v>1111</v>
      </c>
      <c r="O33" s="64">
        <v>0</v>
      </c>
      <c r="P33" s="64" t="str">
        <f>IF(O33 &lt; D33, "1 Entropy Decreased", IF(O33 &gt; D33, "3 Entropy Increased", "2 Entropy Stayed the Same"))</f>
        <v>1 Entropy Decreased</v>
      </c>
    </row>
    <row r="34" spans="1:16">
      <c r="A34" s="41" t="s">
        <v>6</v>
      </c>
      <c r="B34" s="64">
        <v>0.81127812445913206</v>
      </c>
      <c r="C34" s="41" t="s">
        <v>17</v>
      </c>
      <c r="D34" s="64">
        <v>0.81127812445913206</v>
      </c>
      <c r="E34" s="41" t="s">
        <v>4</v>
      </c>
      <c r="F34" s="64">
        <v>0</v>
      </c>
      <c r="G34" s="64" t="str">
        <f>IF(F34 &lt; D34, "1 Entropy Decreased", IF(F34 &gt; D34, "3 Entropy Increased", "2 Entropy Stayed the Same"))</f>
        <v>1 Entropy Decreased</v>
      </c>
      <c r="H34" s="41" t="s">
        <v>19</v>
      </c>
      <c r="I34" s="64">
        <v>0</v>
      </c>
      <c r="J34" s="64" t="str">
        <f>IF(I34 &lt; D34, "1 Entropy Decreased", IF(I34 &gt; D34, "3 Entropy Increased", "2 Entropy Stayed the Same"))</f>
        <v>1 Entropy Decreased</v>
      </c>
      <c r="K34" s="41" t="s">
        <v>19</v>
      </c>
      <c r="L34" s="64">
        <v>0</v>
      </c>
      <c r="M34" s="46" t="str">
        <f>IF(L34 &lt; D34, "1 Entropy Decreased", IF(L34 &gt; D34, "3 Entropy Increased", "2 Entropy Stayed the Same"))</f>
        <v>1 Entropy Decreased</v>
      </c>
      <c r="N34" s="41">
        <v>1111</v>
      </c>
      <c r="O34" s="64">
        <v>0</v>
      </c>
      <c r="P34" s="64" t="str">
        <f>IF(O34 &lt; D34, "1 Entropy Decreased", IF(O34 &gt; D34, "3 Entropy Increased", "2 Entropy Stayed the Same"))</f>
        <v>1 Entropy Decreased</v>
      </c>
    </row>
    <row r="35" spans="1:16">
      <c r="A35" s="41" t="s">
        <v>7</v>
      </c>
      <c r="B35" s="64">
        <v>1</v>
      </c>
      <c r="C35" s="41" t="s">
        <v>8</v>
      </c>
      <c r="D35" s="64">
        <v>0.81127812445913206</v>
      </c>
      <c r="E35" s="41" t="s">
        <v>4</v>
      </c>
      <c r="F35" s="64">
        <v>0</v>
      </c>
      <c r="G35" s="64" t="str">
        <f>IF(F35 &lt; D35, "1 Entropy Decreased", IF(F35 &gt; D35, "3 Entropy Increased", "2 Entropy Stayed the Same"))</f>
        <v>1 Entropy Decreased</v>
      </c>
      <c r="H35" s="41" t="s">
        <v>11</v>
      </c>
      <c r="I35" s="64">
        <v>0.81127812445913206</v>
      </c>
      <c r="J35" s="64" t="str">
        <f>IF(I35 &lt; D35, "1 Entropy Decreased", IF(I35 &gt; D35, "3 Entropy Increased", "2 Entropy Stayed the Same"))</f>
        <v>2 Entropy Stayed the Same</v>
      </c>
      <c r="K35" s="41" t="s">
        <v>11</v>
      </c>
      <c r="L35" s="64">
        <v>0.81127812445913206</v>
      </c>
      <c r="M35" s="46" t="str">
        <f>IF(L35 &lt; D35, "1 Entropy Decreased", IF(L35 &gt; D35, "3 Entropy Increased", "2 Entropy Stayed the Same"))</f>
        <v>2 Entropy Stayed the Same</v>
      </c>
      <c r="N35" s="41">
        <v>1111</v>
      </c>
      <c r="O35" s="64">
        <v>0</v>
      </c>
      <c r="P35" s="64" t="str">
        <f>IF(O35 &lt; D35, "1 Entropy Decreased", IF(O35 &gt; D35, "3 Entropy Increased", "2 Entropy Stayed the Same"))</f>
        <v>1 Entropy Decreased</v>
      </c>
    </row>
    <row r="36" spans="1:16">
      <c r="A36" s="41" t="s">
        <v>7</v>
      </c>
      <c r="B36" s="64">
        <v>1</v>
      </c>
      <c r="C36" s="41" t="s">
        <v>9</v>
      </c>
      <c r="D36" s="64">
        <v>1</v>
      </c>
      <c r="E36" s="41" t="s">
        <v>5</v>
      </c>
      <c r="F36" s="64">
        <v>0.81127812445913206</v>
      </c>
      <c r="G36" s="64" t="str">
        <f>IF(F36 &lt; D36, "1 Entropy Decreased", IF(F36 &gt; D36, "3 Entropy Increased", "2 Entropy Stayed the Same"))</f>
        <v>1 Entropy Decreased</v>
      </c>
      <c r="H36" s="41" t="s">
        <v>11</v>
      </c>
      <c r="I36" s="64">
        <v>0.81127812445913206</v>
      </c>
      <c r="J36" s="64" t="str">
        <f>IF(I36 &lt; D36, "1 Entropy Decreased", IF(I36 &gt; D36, "3 Entropy Increased", "2 Entropy Stayed the Same"))</f>
        <v>1 Entropy Decreased</v>
      </c>
      <c r="K36" s="41" t="s">
        <v>10</v>
      </c>
      <c r="L36" s="64">
        <v>1</v>
      </c>
      <c r="M36" s="46" t="str">
        <f>IF(L36 &lt; D36, "1 Entropy Decreased", IF(L36 &gt; D36, "3 Entropy Increased", "2 Entropy Stayed the Same"))</f>
        <v>2 Entropy Stayed the Same</v>
      </c>
      <c r="N36" s="41">
        <v>1110</v>
      </c>
      <c r="O36" s="64">
        <v>0.81127812445913206</v>
      </c>
      <c r="P36" s="64" t="str">
        <f>IF(O36 &lt; D36, "1 Entropy Decreased", IF(O36 &gt; D36, "3 Entropy Increased", "2 Entropy Stayed the Same"))</f>
        <v>1 Entropy Decreased</v>
      </c>
    </row>
    <row r="37" spans="1:16">
      <c r="A37" s="41" t="s">
        <v>7</v>
      </c>
      <c r="B37" s="64">
        <v>1</v>
      </c>
      <c r="C37" s="41" t="s">
        <v>10</v>
      </c>
      <c r="D37" s="64">
        <v>1</v>
      </c>
      <c r="E37" s="41" t="s">
        <v>6</v>
      </c>
      <c r="F37" s="64">
        <v>0.81127812445913206</v>
      </c>
      <c r="G37" s="64" t="str">
        <f>IF(F37 &lt; D37, "1 Entropy Decreased", IF(F37 &gt; D37, "3 Entropy Increased", "2 Entropy Stayed the Same"))</f>
        <v>1 Entropy Decreased</v>
      </c>
      <c r="H37" s="41" t="s">
        <v>11</v>
      </c>
      <c r="I37" s="64">
        <v>0.81127812445913206</v>
      </c>
      <c r="J37" s="64" t="str">
        <f>IF(I37 &lt; D37, "1 Entropy Decreased", IF(I37 &gt; D37, "3 Entropy Increased", "2 Entropy Stayed the Same"))</f>
        <v>1 Entropy Decreased</v>
      </c>
      <c r="K37" s="41" t="s">
        <v>9</v>
      </c>
      <c r="L37" s="64">
        <v>1</v>
      </c>
      <c r="M37" s="46" t="str">
        <f>IF(L37 &lt; D37, "1 Entropy Decreased", IF(L37 &gt; D37, "3 Entropy Increased", "2 Entropy Stayed the Same"))</f>
        <v>2 Entropy Stayed the Same</v>
      </c>
      <c r="N37" s="41">
        <v>1101</v>
      </c>
      <c r="O37" s="64">
        <v>0.81127812445913206</v>
      </c>
      <c r="P37" s="64" t="str">
        <f>IF(O37 &lt; D37, "1 Entropy Decreased", IF(O37 &gt; D37, "3 Entropy Increased", "2 Entropy Stayed the Same"))</f>
        <v>1 Entropy Decreased</v>
      </c>
    </row>
    <row r="38" spans="1:16">
      <c r="A38" s="41" t="s">
        <v>7</v>
      </c>
      <c r="B38" s="64">
        <v>1</v>
      </c>
      <c r="C38" s="41" t="s">
        <v>12</v>
      </c>
      <c r="D38" s="64">
        <v>0.81127812445913206</v>
      </c>
      <c r="E38" s="41" t="s">
        <v>4</v>
      </c>
      <c r="F38" s="64">
        <v>0</v>
      </c>
      <c r="G38" s="64" t="str">
        <f>IF(F38 &lt; D38, "1 Entropy Decreased", IF(F38 &gt; D38, "3 Entropy Increased", "2 Entropy Stayed the Same"))</f>
        <v>1 Entropy Decreased</v>
      </c>
      <c r="H38" s="41" t="s">
        <v>15</v>
      </c>
      <c r="I38" s="64">
        <v>0.81127812445913206</v>
      </c>
      <c r="J38" s="64" t="str">
        <f>IF(I38 &lt; D38, "1 Entropy Decreased", IF(I38 &gt; D38, "3 Entropy Increased", "2 Entropy Stayed the Same"))</f>
        <v>2 Entropy Stayed the Same</v>
      </c>
      <c r="K38" s="41" t="s">
        <v>15</v>
      </c>
      <c r="L38" s="64">
        <v>0.81127812445913206</v>
      </c>
      <c r="M38" s="46" t="str">
        <f>IF(L38 &lt; D38, "1 Entropy Decreased", IF(L38 &gt; D38, "3 Entropy Increased", "2 Entropy Stayed the Same"))</f>
        <v>2 Entropy Stayed the Same</v>
      </c>
      <c r="N38" s="41">
        <v>1111</v>
      </c>
      <c r="O38" s="64">
        <v>0</v>
      </c>
      <c r="P38" s="64" t="str">
        <f>IF(O38 &lt; D38, "1 Entropy Decreased", IF(O38 &gt; D38, "3 Entropy Increased", "2 Entropy Stayed the Same"))</f>
        <v>1 Entropy Decreased</v>
      </c>
    </row>
    <row r="39" spans="1:16">
      <c r="A39" s="41" t="s">
        <v>7</v>
      </c>
      <c r="B39" s="64">
        <v>1</v>
      </c>
      <c r="C39" s="41" t="s">
        <v>13</v>
      </c>
      <c r="D39" s="64">
        <v>1</v>
      </c>
      <c r="E39" s="41" t="s">
        <v>5</v>
      </c>
      <c r="F39" s="64">
        <v>0.81127812445913206</v>
      </c>
      <c r="G39" s="64" t="str">
        <f>IF(F39 &lt; D39, "1 Entropy Decreased", IF(F39 &gt; D39, "3 Entropy Increased", "2 Entropy Stayed the Same"))</f>
        <v>1 Entropy Decreased</v>
      </c>
      <c r="H39" s="41" t="s">
        <v>15</v>
      </c>
      <c r="I39" s="64">
        <v>0.81127812445913206</v>
      </c>
      <c r="J39" s="64" t="str">
        <f>IF(I39 &lt; D39, "1 Entropy Decreased", IF(I39 &gt; D39, "3 Entropy Increased", "2 Entropy Stayed the Same"))</f>
        <v>1 Entropy Decreased</v>
      </c>
      <c r="K39" s="41" t="s">
        <v>14</v>
      </c>
      <c r="L39" s="64">
        <v>1</v>
      </c>
      <c r="M39" s="46" t="str">
        <f>IF(L39 &lt; D39, "1 Entropy Decreased", IF(L39 &gt; D39, "3 Entropy Increased", "2 Entropy Stayed the Same"))</f>
        <v>2 Entropy Stayed the Same</v>
      </c>
      <c r="N39" s="41">
        <v>1110</v>
      </c>
      <c r="O39" s="64">
        <v>0.81127812445913206</v>
      </c>
      <c r="P39" s="64" t="str">
        <f>IF(O39 &lt; D39, "1 Entropy Decreased", IF(O39 &gt; D39, "3 Entropy Increased", "2 Entropy Stayed the Same"))</f>
        <v>1 Entropy Decreased</v>
      </c>
    </row>
    <row r="40" spans="1:16">
      <c r="A40" s="41" t="s">
        <v>7</v>
      </c>
      <c r="B40" s="64">
        <v>1</v>
      </c>
      <c r="C40" s="41" t="s">
        <v>14</v>
      </c>
      <c r="D40" s="64">
        <v>1</v>
      </c>
      <c r="E40" s="41" t="s">
        <v>6</v>
      </c>
      <c r="F40" s="64">
        <v>0.81127812445913206</v>
      </c>
      <c r="G40" s="64" t="str">
        <f>IF(F40 &lt; D40, "1 Entropy Decreased", IF(F40 &gt; D40, "3 Entropy Increased", "2 Entropy Stayed the Same"))</f>
        <v>1 Entropy Decreased</v>
      </c>
      <c r="H40" s="41" t="s">
        <v>15</v>
      </c>
      <c r="I40" s="64">
        <v>0.81127812445913206</v>
      </c>
      <c r="J40" s="64" t="str">
        <f>IF(I40 &lt; D40, "1 Entropy Decreased", IF(I40 &gt; D40, "3 Entropy Increased", "2 Entropy Stayed the Same"))</f>
        <v>1 Entropy Decreased</v>
      </c>
      <c r="K40" s="41" t="s">
        <v>13</v>
      </c>
      <c r="L40" s="64">
        <v>1</v>
      </c>
      <c r="M40" s="46" t="str">
        <f>IF(L40 &lt; D40, "1 Entropy Decreased", IF(L40 &gt; D40, "3 Entropy Increased", "2 Entropy Stayed the Same"))</f>
        <v>2 Entropy Stayed the Same</v>
      </c>
      <c r="N40" s="41">
        <v>1101</v>
      </c>
      <c r="O40" s="64">
        <v>0.81127812445913206</v>
      </c>
      <c r="P40" s="64" t="str">
        <f>IF(O40 &lt; D40, "1 Entropy Decreased", IF(O40 &gt; D40, "3 Entropy Increased", "2 Entropy Stayed the Same"))</f>
        <v>1 Entropy Decreased</v>
      </c>
    </row>
    <row r="41" spans="1:16">
      <c r="A41" s="41" t="s">
        <v>7</v>
      </c>
      <c r="B41" s="64">
        <v>1</v>
      </c>
      <c r="C41" s="41" t="s">
        <v>16</v>
      </c>
      <c r="D41" s="64">
        <v>1</v>
      </c>
      <c r="E41" s="41" t="s">
        <v>4</v>
      </c>
      <c r="F41" s="64">
        <v>0</v>
      </c>
      <c r="G41" s="64" t="str">
        <f>IF(F41 &lt; D41, "1 Entropy Decreased", IF(F41 &gt; D41, "3 Entropy Increased", "2 Entropy Stayed the Same"))</f>
        <v>1 Entropy Decreased</v>
      </c>
      <c r="H41" s="41" t="s">
        <v>19</v>
      </c>
      <c r="I41" s="64">
        <v>0</v>
      </c>
      <c r="J41" s="64" t="str">
        <f>IF(I41 &lt; D41, "1 Entropy Decreased", IF(I41 &gt; D41, "3 Entropy Increased", "2 Entropy Stayed the Same"))</f>
        <v>1 Entropy Decreased</v>
      </c>
      <c r="K41" s="41" t="s">
        <v>19</v>
      </c>
      <c r="L41" s="64">
        <v>0</v>
      </c>
      <c r="M41" s="46" t="str">
        <f>IF(L41 &lt; D41, "1 Entropy Decreased", IF(L41 &gt; D41, "3 Entropy Increased", "2 Entropy Stayed the Same"))</f>
        <v>1 Entropy Decreased</v>
      </c>
      <c r="N41" s="41">
        <v>1111</v>
      </c>
      <c r="O41" s="64">
        <v>0</v>
      </c>
      <c r="P41" s="64" t="str">
        <f>IF(O41 &lt; D41, "1 Entropy Decreased", IF(O41 &gt; D41, "3 Entropy Increased", "2 Entropy Stayed the Same"))</f>
        <v>1 Entropy Decreased</v>
      </c>
    </row>
    <row r="42" spans="1:16">
      <c r="A42" s="41" t="s">
        <v>8</v>
      </c>
      <c r="B42" s="64">
        <v>0.81127812445913206</v>
      </c>
      <c r="C42" s="41" t="s">
        <v>9</v>
      </c>
      <c r="D42" s="64">
        <v>1</v>
      </c>
      <c r="E42" s="41" t="s">
        <v>8</v>
      </c>
      <c r="F42" s="64">
        <v>0.81127812445913206</v>
      </c>
      <c r="G42" s="64" t="str">
        <f>IF(F42 &lt; D42, "1 Entropy Decreased", IF(F42 &gt; D42, "3 Entropy Increased", "2 Entropy Stayed the Same"))</f>
        <v>1 Entropy Decreased</v>
      </c>
      <c r="H42" s="41" t="s">
        <v>9</v>
      </c>
      <c r="I42" s="64">
        <v>1</v>
      </c>
      <c r="J42" s="64" t="str">
        <f>IF(I42 &lt; D42, "1 Entropy Decreased", IF(I42 &gt; D42, "3 Entropy Increased", "2 Entropy Stayed the Same"))</f>
        <v>2 Entropy Stayed the Same</v>
      </c>
      <c r="K42" s="41" t="s">
        <v>5</v>
      </c>
      <c r="L42" s="64">
        <v>0.81127812445913206</v>
      </c>
      <c r="M42" s="46" t="str">
        <f>IF(L42 &lt; D42, "1 Entropy Decreased", IF(L42 &gt; D42, "3 Entropy Increased", "2 Entropy Stayed the Same"))</f>
        <v>1 Entropy Decreased</v>
      </c>
      <c r="N42" s="41">
        <v>1011</v>
      </c>
      <c r="O42" s="64">
        <v>0.81127812445913206</v>
      </c>
      <c r="P42" s="64" t="str">
        <f>IF(O42 &lt; D42, "1 Entropy Decreased", IF(O42 &gt; D42, "3 Entropy Increased", "2 Entropy Stayed the Same"))</f>
        <v>1 Entropy Decreased</v>
      </c>
    </row>
    <row r="43" spans="1:16">
      <c r="A43" s="41" t="s">
        <v>8</v>
      </c>
      <c r="B43" s="64">
        <v>0.81127812445913206</v>
      </c>
      <c r="C43" s="41" t="s">
        <v>10</v>
      </c>
      <c r="D43" s="64">
        <v>1</v>
      </c>
      <c r="E43" s="41" t="s">
        <v>8</v>
      </c>
      <c r="F43" s="64">
        <v>0.81127812445913206</v>
      </c>
      <c r="G43" s="64" t="str">
        <f>IF(F43 &lt; D43, "1 Entropy Decreased", IF(F43 &gt; D43, "3 Entropy Increased", "2 Entropy Stayed the Same"))</f>
        <v>1 Entropy Decreased</v>
      </c>
      <c r="H43" s="41" t="s">
        <v>10</v>
      </c>
      <c r="I43" s="64">
        <v>1</v>
      </c>
      <c r="J43" s="64" t="str">
        <f>IF(I43 &lt; D43, "1 Entropy Decreased", IF(I43 &gt; D43, "3 Entropy Increased", "2 Entropy Stayed the Same"))</f>
        <v>2 Entropy Stayed the Same</v>
      </c>
      <c r="K43" s="41" t="s">
        <v>6</v>
      </c>
      <c r="L43" s="64">
        <v>0.81127812445913206</v>
      </c>
      <c r="M43" s="46" t="str">
        <f>IF(L43 &lt; D43, "1 Entropy Decreased", IF(L43 &gt; D43, "3 Entropy Increased", "2 Entropy Stayed the Same"))</f>
        <v>1 Entropy Decreased</v>
      </c>
      <c r="N43" s="41">
        <v>1011</v>
      </c>
      <c r="O43" s="64">
        <v>0.81127812445913206</v>
      </c>
      <c r="P43" s="64" t="str">
        <f>IF(O43 &lt; D43, "1 Entropy Decreased", IF(O43 &gt; D43, "3 Entropy Increased", "2 Entropy Stayed the Same"))</f>
        <v>1 Entropy Decreased</v>
      </c>
    </row>
    <row r="44" spans="1:16">
      <c r="A44" s="41" t="s">
        <v>8</v>
      </c>
      <c r="B44" s="64">
        <v>0.81127812445913206</v>
      </c>
      <c r="C44" s="41" t="s">
        <v>12</v>
      </c>
      <c r="D44" s="64">
        <v>0.81127812445913206</v>
      </c>
      <c r="E44" s="41" t="s">
        <v>4</v>
      </c>
      <c r="F44" s="64">
        <v>0</v>
      </c>
      <c r="G44" s="64" t="str">
        <f>IF(F44 &lt; D44, "1 Entropy Decreased", IF(F44 &gt; D44, "3 Entropy Increased", "2 Entropy Stayed the Same"))</f>
        <v>1 Entropy Decreased</v>
      </c>
      <c r="H44" s="41" t="s">
        <v>16</v>
      </c>
      <c r="I44" s="64">
        <v>1</v>
      </c>
      <c r="J44" s="64" t="str">
        <f>IF(I44 &lt; D44, "1 Entropy Decreased", IF(I44 &gt; D44, "3 Entropy Increased", "2 Entropy Stayed the Same"))</f>
        <v>3 Entropy Increased</v>
      </c>
      <c r="K44" s="41" t="s">
        <v>16</v>
      </c>
      <c r="L44" s="64">
        <v>1</v>
      </c>
      <c r="M44" s="46" t="str">
        <f>IF(L44 &lt; D44, "1 Entropy Decreased", IF(L44 &gt; D44, "3 Entropy Increased", "2 Entropy Stayed the Same"))</f>
        <v>3 Entropy Increased</v>
      </c>
      <c r="N44" s="41">
        <v>1111</v>
      </c>
      <c r="O44" s="64">
        <v>0</v>
      </c>
      <c r="P44" s="64" t="str">
        <f>IF(O44 &lt; D44, "1 Entropy Decreased", IF(O44 &gt; D44, "3 Entropy Increased", "2 Entropy Stayed the Same"))</f>
        <v>1 Entropy Decreased</v>
      </c>
    </row>
    <row r="45" spans="1:16">
      <c r="A45" s="41" t="s">
        <v>8</v>
      </c>
      <c r="B45" s="64">
        <v>0.81127812445913206</v>
      </c>
      <c r="C45" s="41" t="s">
        <v>13</v>
      </c>
      <c r="D45" s="64">
        <v>1</v>
      </c>
      <c r="E45" s="41" t="s">
        <v>4</v>
      </c>
      <c r="F45" s="64">
        <v>0</v>
      </c>
      <c r="G45" s="64" t="str">
        <f>IF(F45 &lt; D45, "1 Entropy Decreased", IF(F45 &gt; D45, "3 Entropy Increased", "2 Entropy Stayed the Same"))</f>
        <v>1 Entropy Decreased</v>
      </c>
      <c r="H45" s="41" t="s">
        <v>17</v>
      </c>
      <c r="I45" s="64">
        <v>0.81127812445913206</v>
      </c>
      <c r="J45" s="64" t="str">
        <f>IF(I45 &lt; D45, "1 Entropy Decreased", IF(I45 &gt; D45, "3 Entropy Increased", "2 Entropy Stayed the Same"))</f>
        <v>1 Entropy Decreased</v>
      </c>
      <c r="K45" s="41" t="s">
        <v>17</v>
      </c>
      <c r="L45" s="64">
        <v>0.81127812445913206</v>
      </c>
      <c r="M45" s="46" t="str">
        <f>IF(L45 &lt; D45, "1 Entropy Decreased", IF(L45 &gt; D45, "3 Entropy Increased", "2 Entropy Stayed the Same"))</f>
        <v>1 Entropy Decreased</v>
      </c>
      <c r="N45" s="41">
        <v>1111</v>
      </c>
      <c r="O45" s="64">
        <v>0</v>
      </c>
      <c r="P45" s="64" t="str">
        <f>IF(O45 &lt; D45, "1 Entropy Decreased", IF(O45 &gt; D45, "3 Entropy Increased", "2 Entropy Stayed the Same"))</f>
        <v>1 Entropy Decreased</v>
      </c>
    </row>
    <row r="46" spans="1:16">
      <c r="A46" s="41" t="s">
        <v>8</v>
      </c>
      <c r="B46" s="64">
        <v>0.81127812445913206</v>
      </c>
      <c r="C46" s="41" t="s">
        <v>14</v>
      </c>
      <c r="D46" s="64">
        <v>1</v>
      </c>
      <c r="E46" s="41" t="s">
        <v>4</v>
      </c>
      <c r="F46" s="64">
        <v>0</v>
      </c>
      <c r="G46" s="64" t="str">
        <f>IF(F46 &lt; D46, "1 Entropy Decreased", IF(F46 &gt; D46, "3 Entropy Increased", "2 Entropy Stayed the Same"))</f>
        <v>1 Entropy Decreased</v>
      </c>
      <c r="H46" s="41" t="s">
        <v>18</v>
      </c>
      <c r="I46" s="64">
        <v>0.81127812445913206</v>
      </c>
      <c r="J46" s="64" t="str">
        <f>IF(I46 &lt; D46, "1 Entropy Decreased", IF(I46 &gt; D46, "3 Entropy Increased", "2 Entropy Stayed the Same"))</f>
        <v>1 Entropy Decreased</v>
      </c>
      <c r="K46" s="41" t="s">
        <v>18</v>
      </c>
      <c r="L46" s="64">
        <v>0.81127812445913206</v>
      </c>
      <c r="M46" s="46" t="str">
        <f>IF(L46 &lt; D46, "1 Entropy Decreased", IF(L46 &gt; D46, "3 Entropy Increased", "2 Entropy Stayed the Same"))</f>
        <v>1 Entropy Decreased</v>
      </c>
      <c r="N46" s="41">
        <v>1111</v>
      </c>
      <c r="O46" s="64">
        <v>0</v>
      </c>
      <c r="P46" s="64" t="str">
        <f>IF(O46 &lt; D46, "1 Entropy Decreased", IF(O46 &gt; D46, "3 Entropy Increased", "2 Entropy Stayed the Same"))</f>
        <v>1 Entropy Decreased</v>
      </c>
    </row>
    <row r="47" spans="1:16" s="72" customFormat="1">
      <c r="A47" s="41" t="s">
        <v>8</v>
      </c>
      <c r="B47" s="64">
        <v>0.81127812445913206</v>
      </c>
      <c r="C47" s="41" t="s">
        <v>15</v>
      </c>
      <c r="D47" s="64">
        <v>0.81127812445913206</v>
      </c>
      <c r="E47" s="41" t="s">
        <v>4</v>
      </c>
      <c r="F47" s="64">
        <v>0</v>
      </c>
      <c r="G47" s="64" t="str">
        <f>IF(F47 &lt; D47, "1 Entropy Decreased", IF(F47 &gt; D47, "3 Entropy Increased", "2 Entropy Stayed the Same"))</f>
        <v>1 Entropy Decreased</v>
      </c>
      <c r="H47" s="41" t="s">
        <v>19</v>
      </c>
      <c r="I47" s="64">
        <v>0</v>
      </c>
      <c r="J47" s="64" t="str">
        <f>IF(I47 &lt; D47, "1 Entropy Decreased", IF(I47 &gt; D47, "3 Entropy Increased", "2 Entropy Stayed the Same"))</f>
        <v>1 Entropy Decreased</v>
      </c>
      <c r="K47" s="41" t="s">
        <v>19</v>
      </c>
      <c r="L47" s="64">
        <v>0</v>
      </c>
      <c r="M47" s="46" t="str">
        <f>IF(L47 &lt; D47, "1 Entropy Decreased", IF(L47 &gt; D47, "3 Entropy Increased", "2 Entropy Stayed the Same"))</f>
        <v>1 Entropy Decreased</v>
      </c>
      <c r="N47" s="41">
        <v>1111</v>
      </c>
      <c r="O47" s="64">
        <v>0</v>
      </c>
      <c r="P47" s="64" t="str">
        <f>IF(O47 &lt; D47, "1 Entropy Decreased", IF(O47 &gt; D47, "3 Entropy Increased", "2 Entropy Stayed the Same"))</f>
        <v>1 Entropy Decreased</v>
      </c>
    </row>
    <row r="48" spans="1:16">
      <c r="A48" s="41" t="s">
        <v>8</v>
      </c>
      <c r="B48" s="64">
        <v>0.81127812445913206</v>
      </c>
      <c r="C48" s="41" t="s">
        <v>16</v>
      </c>
      <c r="D48" s="64">
        <v>1</v>
      </c>
      <c r="E48" s="41" t="s">
        <v>8</v>
      </c>
      <c r="F48" s="64">
        <v>0.81127812445913206</v>
      </c>
      <c r="G48" s="64" t="str">
        <f>IF(F48 &lt; D48, "1 Entropy Decreased", IF(F48 &gt; D48, "3 Entropy Increased", "2 Entropy Stayed the Same"))</f>
        <v>1 Entropy Decreased</v>
      </c>
      <c r="H48" s="41" t="s">
        <v>16</v>
      </c>
      <c r="I48" s="64">
        <v>1</v>
      </c>
      <c r="J48" s="64" t="str">
        <f>IF(I48 &lt; D48, "1 Entropy Decreased", IF(I48 &gt; D48, "3 Entropy Increased", "2 Entropy Stayed the Same"))</f>
        <v>2 Entropy Stayed the Same</v>
      </c>
      <c r="K48" s="41" t="s">
        <v>12</v>
      </c>
      <c r="L48" s="64">
        <v>0.81127812445913206</v>
      </c>
      <c r="M48" s="46" t="str">
        <f>IF(L48 &lt; D48, "1 Entropy Decreased", IF(L48 &gt; D48, "3 Entropy Increased", "2 Entropy Stayed the Same"))</f>
        <v>1 Entropy Decreased</v>
      </c>
      <c r="N48" s="41">
        <v>1011</v>
      </c>
      <c r="O48" s="64">
        <v>0.81127812445913206</v>
      </c>
      <c r="P48" s="64" t="str">
        <f>IF(O48 &lt; D48, "1 Entropy Decreased", IF(O48 &gt; D48, "3 Entropy Increased", "2 Entropy Stayed the Same"))</f>
        <v>1 Entropy Decreased</v>
      </c>
    </row>
    <row r="49" spans="1:16" s="69" customFormat="1">
      <c r="A49" s="41" t="s">
        <v>9</v>
      </c>
      <c r="B49" s="64">
        <v>1</v>
      </c>
      <c r="C49" s="41" t="s">
        <v>10</v>
      </c>
      <c r="D49" s="64">
        <v>1</v>
      </c>
      <c r="E49" s="41" t="s">
        <v>8</v>
      </c>
      <c r="F49" s="64">
        <v>0.81127812445913206</v>
      </c>
      <c r="G49" s="64" t="str">
        <f>IF(F49 &lt; D49, "1 Entropy Decreased", IF(F49 &gt; D49, "3 Entropy Increased", "2 Entropy Stayed the Same"))</f>
        <v>1 Entropy Decreased</v>
      </c>
      <c r="H49" s="41" t="s">
        <v>11</v>
      </c>
      <c r="I49" s="64">
        <v>0.81127812445913206</v>
      </c>
      <c r="J49" s="64" t="str">
        <f>IF(I49 &lt; D49, "1 Entropy Decreased", IF(I49 &gt; D49, "3 Entropy Increased", "2 Entropy Stayed the Same"))</f>
        <v>1 Entropy Decreased</v>
      </c>
      <c r="K49" s="41" t="s">
        <v>7</v>
      </c>
      <c r="L49" s="64">
        <v>1</v>
      </c>
      <c r="M49" s="46" t="str">
        <f>IF(L49 &lt; D49, "1 Entropy Decreased", IF(L49 &gt; D49, "3 Entropy Increased", "2 Entropy Stayed the Same"))</f>
        <v>2 Entropy Stayed the Same</v>
      </c>
      <c r="N49" s="41">
        <v>1011</v>
      </c>
      <c r="O49" s="64">
        <v>0.81127812445913206</v>
      </c>
      <c r="P49" s="64" t="str">
        <f>IF(O49 &lt; D49, "1 Entropy Decreased", IF(O49 &gt; D49, "3 Entropy Increased", "2 Entropy Stayed the Same"))</f>
        <v>1 Entropy Decreased</v>
      </c>
    </row>
    <row r="50" spans="1:16">
      <c r="A50" s="41" t="s">
        <v>9</v>
      </c>
      <c r="B50" s="64">
        <v>1</v>
      </c>
      <c r="C50" s="41" t="s">
        <v>12</v>
      </c>
      <c r="D50" s="64">
        <v>0.81127812445913206</v>
      </c>
      <c r="E50" s="41" t="s">
        <v>4</v>
      </c>
      <c r="F50" s="64">
        <v>0</v>
      </c>
      <c r="G50" s="64" t="str">
        <f>IF(F50 &lt; D50, "1 Entropy Decreased", IF(F50 &gt; D50, "3 Entropy Increased", "2 Entropy Stayed the Same"))</f>
        <v>1 Entropy Decreased</v>
      </c>
      <c r="H50" s="41" t="s">
        <v>17</v>
      </c>
      <c r="I50" s="64">
        <v>0.81127812445913206</v>
      </c>
      <c r="J50" s="64" t="str">
        <f>IF(I50 &lt; D50, "1 Entropy Decreased", IF(I50 &gt; D50, "3 Entropy Increased", "2 Entropy Stayed the Same"))</f>
        <v>2 Entropy Stayed the Same</v>
      </c>
      <c r="K50" s="41" t="s">
        <v>17</v>
      </c>
      <c r="L50" s="64">
        <v>0.81127812445913206</v>
      </c>
      <c r="M50" s="46" t="str">
        <f>IF(L50 &lt; D50, "1 Entropy Decreased", IF(L50 &gt; D50, "3 Entropy Increased", "2 Entropy Stayed the Same"))</f>
        <v>2 Entropy Stayed the Same</v>
      </c>
      <c r="N50" s="41">
        <v>1111</v>
      </c>
      <c r="O50" s="64">
        <v>0</v>
      </c>
      <c r="P50" s="64" t="str">
        <f>IF(O50 &lt; D50, "1 Entropy Decreased", IF(O50 &gt; D50, "3 Entropy Increased", "2 Entropy Stayed the Same"))</f>
        <v>1 Entropy Decreased</v>
      </c>
    </row>
    <row r="51" spans="1:16">
      <c r="A51" s="41" t="s">
        <v>9</v>
      </c>
      <c r="B51" s="64">
        <v>1</v>
      </c>
      <c r="C51" s="41" t="s">
        <v>13</v>
      </c>
      <c r="D51" s="64">
        <v>1</v>
      </c>
      <c r="E51" s="41" t="s">
        <v>5</v>
      </c>
      <c r="F51" s="64">
        <v>0.81127812445913206</v>
      </c>
      <c r="G51" s="64" t="str">
        <f>IF(F51 &lt; D51, "1 Entropy Decreased", IF(F51 &gt; D51, "3 Entropy Increased", "2 Entropy Stayed the Same"))</f>
        <v>1 Entropy Decreased</v>
      </c>
      <c r="H51" s="41" t="s">
        <v>17</v>
      </c>
      <c r="I51" s="64">
        <v>0.81127812445913206</v>
      </c>
      <c r="J51" s="64" t="str">
        <f>IF(I51 &lt; D51, "1 Entropy Decreased", IF(I51 &gt; D51, "3 Entropy Increased", "2 Entropy Stayed the Same"))</f>
        <v>1 Entropy Decreased</v>
      </c>
      <c r="K51" s="41" t="s">
        <v>16</v>
      </c>
      <c r="L51" s="64">
        <v>1</v>
      </c>
      <c r="M51" s="46" t="str">
        <f>IF(L51 &lt; D51, "1 Entropy Decreased", IF(L51 &gt; D51, "3 Entropy Increased", "2 Entropy Stayed the Same"))</f>
        <v>2 Entropy Stayed the Same</v>
      </c>
      <c r="N51" s="41">
        <v>1110</v>
      </c>
      <c r="O51" s="64">
        <v>0.81127812445913206</v>
      </c>
      <c r="P51" s="64" t="str">
        <f>IF(O51 &lt; D51, "1 Entropy Decreased", IF(O51 &gt; D51, "3 Entropy Increased", "2 Entropy Stayed the Same"))</f>
        <v>1 Entropy Decreased</v>
      </c>
    </row>
    <row r="52" spans="1:16">
      <c r="A52" s="41" t="s">
        <v>9</v>
      </c>
      <c r="B52" s="64">
        <v>1</v>
      </c>
      <c r="C52" s="41" t="s">
        <v>14</v>
      </c>
      <c r="D52" s="64">
        <v>1</v>
      </c>
      <c r="E52" s="41" t="s">
        <v>4</v>
      </c>
      <c r="F52" s="64">
        <v>0</v>
      </c>
      <c r="G52" s="64" t="str">
        <f>IF(F52 &lt; D52, "1 Entropy Decreased", IF(F52 &gt; D52, "3 Entropy Increased", "2 Entropy Stayed the Same"))</f>
        <v>1 Entropy Decreased</v>
      </c>
      <c r="H52" s="41" t="s">
        <v>19</v>
      </c>
      <c r="I52" s="64">
        <v>0</v>
      </c>
      <c r="J52" s="64" t="str">
        <f>IF(I52 &lt; D52, "1 Entropy Decreased", IF(I52 &gt; D52, "3 Entropy Increased", "2 Entropy Stayed the Same"))</f>
        <v>1 Entropy Decreased</v>
      </c>
      <c r="K52" s="41" t="s">
        <v>19</v>
      </c>
      <c r="L52" s="64">
        <v>0</v>
      </c>
      <c r="M52" s="46" t="str">
        <f>IF(L52 &lt; D52, "1 Entropy Decreased", IF(L52 &gt; D52, "3 Entropy Increased", "2 Entropy Stayed the Same"))</f>
        <v>1 Entropy Decreased</v>
      </c>
      <c r="N52" s="41">
        <v>1111</v>
      </c>
      <c r="O52" s="64">
        <v>0</v>
      </c>
      <c r="P52" s="64" t="str">
        <f>IF(O52 &lt; D52, "1 Entropy Decreased", IF(O52 &gt; D52, "3 Entropy Increased", "2 Entropy Stayed the Same"))</f>
        <v>1 Entropy Decreased</v>
      </c>
    </row>
    <row r="53" spans="1:16">
      <c r="A53" s="41" t="s">
        <v>9</v>
      </c>
      <c r="B53" s="64">
        <v>1</v>
      </c>
      <c r="C53" s="41" t="s">
        <v>16</v>
      </c>
      <c r="D53" s="64">
        <v>1</v>
      </c>
      <c r="E53" s="41" t="s">
        <v>8</v>
      </c>
      <c r="F53" s="64">
        <v>0.81127812445913206</v>
      </c>
      <c r="G53" s="64" t="str">
        <f>IF(F53 &lt; D53, "1 Entropy Decreased", IF(F53 &gt; D53, "3 Entropy Increased", "2 Entropy Stayed the Same"))</f>
        <v>1 Entropy Decreased</v>
      </c>
      <c r="H53" s="41" t="s">
        <v>17</v>
      </c>
      <c r="I53" s="64">
        <v>0.81127812445913206</v>
      </c>
      <c r="J53" s="64" t="str">
        <f>IF(I53 &lt; D53, "1 Entropy Decreased", IF(I53 &gt; D53, "3 Entropy Increased", "2 Entropy Stayed the Same"))</f>
        <v>1 Entropy Decreased</v>
      </c>
      <c r="K53" s="41" t="s">
        <v>13</v>
      </c>
      <c r="L53" s="64">
        <v>1</v>
      </c>
      <c r="M53" s="46" t="str">
        <f>IF(L53 &lt; D53, "1 Entropy Decreased", IF(L53 &gt; D53, "3 Entropy Increased", "2 Entropy Stayed the Same"))</f>
        <v>2 Entropy Stayed the Same</v>
      </c>
      <c r="N53" s="41">
        <v>1011</v>
      </c>
      <c r="O53" s="64">
        <v>0.81127812445913206</v>
      </c>
      <c r="P53" s="64" t="str">
        <f>IF(O53 &lt; D53, "1 Entropy Decreased", IF(O53 &gt; D53, "3 Entropy Increased", "2 Entropy Stayed the Same"))</f>
        <v>1 Entropy Decreased</v>
      </c>
    </row>
    <row r="54" spans="1:16">
      <c r="A54" s="41" t="s">
        <v>10</v>
      </c>
      <c r="B54" s="64">
        <v>1</v>
      </c>
      <c r="C54" s="41" t="s">
        <v>12</v>
      </c>
      <c r="D54" s="64">
        <v>0.81127812445913206</v>
      </c>
      <c r="E54" s="41" t="s">
        <v>4</v>
      </c>
      <c r="F54" s="64">
        <v>0</v>
      </c>
      <c r="G54" s="64" t="str">
        <f>IF(F54 &lt; D54, "1 Entropy Decreased", IF(F54 &gt; D54, "3 Entropy Increased", "2 Entropy Stayed the Same"))</f>
        <v>1 Entropy Decreased</v>
      </c>
      <c r="H54" s="41" t="s">
        <v>18</v>
      </c>
      <c r="I54" s="64">
        <v>0.81127812445913206</v>
      </c>
      <c r="J54" s="64" t="str">
        <f>IF(I54 &lt; D54, "1 Entropy Decreased", IF(I54 &gt; D54, "3 Entropy Increased", "2 Entropy Stayed the Same"))</f>
        <v>2 Entropy Stayed the Same</v>
      </c>
      <c r="K54" s="41" t="s">
        <v>18</v>
      </c>
      <c r="L54" s="64">
        <v>0.81127812445913206</v>
      </c>
      <c r="M54" s="46" t="str">
        <f>IF(L54 &lt; D54, "1 Entropy Decreased", IF(L54 &gt; D54, "3 Entropy Increased", "2 Entropy Stayed the Same"))</f>
        <v>2 Entropy Stayed the Same</v>
      </c>
      <c r="N54" s="41">
        <v>1111</v>
      </c>
      <c r="O54" s="64">
        <v>0</v>
      </c>
      <c r="P54" s="64" t="str">
        <f>IF(O54 &lt; D54, "1 Entropy Decreased", IF(O54 &gt; D54, "3 Entropy Increased", "2 Entropy Stayed the Same"))</f>
        <v>1 Entropy Decreased</v>
      </c>
    </row>
    <row r="55" spans="1:16">
      <c r="A55" s="41" t="s">
        <v>10</v>
      </c>
      <c r="B55" s="64">
        <v>1</v>
      </c>
      <c r="C55" s="41" t="s">
        <v>13</v>
      </c>
      <c r="D55" s="64">
        <v>1</v>
      </c>
      <c r="E55" s="41" t="s">
        <v>4</v>
      </c>
      <c r="F55" s="64">
        <v>0</v>
      </c>
      <c r="G55" s="64" t="str">
        <f>IF(F55 &lt; D55, "1 Entropy Decreased", IF(F55 &gt; D55, "3 Entropy Increased", "2 Entropy Stayed the Same"))</f>
        <v>1 Entropy Decreased</v>
      </c>
      <c r="H55" s="41" t="s">
        <v>19</v>
      </c>
      <c r="I55" s="64">
        <v>0</v>
      </c>
      <c r="J55" s="64" t="str">
        <f>IF(I55 &lt; D55, "1 Entropy Decreased", IF(I55 &gt; D55, "3 Entropy Increased", "2 Entropy Stayed the Same"))</f>
        <v>1 Entropy Decreased</v>
      </c>
      <c r="K55" s="41" t="s">
        <v>19</v>
      </c>
      <c r="L55" s="64">
        <v>0</v>
      </c>
      <c r="M55" s="46" t="str">
        <f>IF(L55 &lt; D55, "1 Entropy Decreased", IF(L55 &gt; D55, "3 Entropy Increased", "2 Entropy Stayed the Same"))</f>
        <v>1 Entropy Decreased</v>
      </c>
      <c r="N55" s="41">
        <v>1111</v>
      </c>
      <c r="O55" s="64">
        <v>0</v>
      </c>
      <c r="P55" s="64" t="str">
        <f>IF(O55 &lt; D55, "1 Entropy Decreased", IF(O55 &gt; D55, "3 Entropy Increased", "2 Entropy Stayed the Same"))</f>
        <v>1 Entropy Decreased</v>
      </c>
    </row>
    <row r="56" spans="1:16">
      <c r="A56" s="41" t="s">
        <v>10</v>
      </c>
      <c r="B56" s="64">
        <v>1</v>
      </c>
      <c r="C56" s="41" t="s">
        <v>14</v>
      </c>
      <c r="D56" s="64">
        <v>1</v>
      </c>
      <c r="E56" s="41" t="s">
        <v>6</v>
      </c>
      <c r="F56" s="64">
        <v>0.81127812445913206</v>
      </c>
      <c r="G56" s="64" t="str">
        <f>IF(F56 &lt; D56, "1 Entropy Decreased", IF(F56 &gt; D56, "3 Entropy Increased", "2 Entropy Stayed the Same"))</f>
        <v>1 Entropy Decreased</v>
      </c>
      <c r="H56" s="41" t="s">
        <v>18</v>
      </c>
      <c r="I56" s="64">
        <v>0.81127812445913206</v>
      </c>
      <c r="J56" s="64" t="str">
        <f>IF(I56 &lt; D56, "1 Entropy Decreased", IF(I56 &gt; D56, "3 Entropy Increased", "2 Entropy Stayed the Same"))</f>
        <v>1 Entropy Decreased</v>
      </c>
      <c r="K56" s="41" t="s">
        <v>16</v>
      </c>
      <c r="L56" s="64">
        <v>1</v>
      </c>
      <c r="M56" s="46" t="str">
        <f>IF(L56 &lt; D56, "1 Entropy Decreased", IF(L56 &gt; D56, "3 Entropy Increased", "2 Entropy Stayed the Same"))</f>
        <v>2 Entropy Stayed the Same</v>
      </c>
      <c r="N56" s="41">
        <v>1101</v>
      </c>
      <c r="O56" s="64">
        <v>0.81127812445913206</v>
      </c>
      <c r="P56" s="64" t="str">
        <f>IF(O56 &lt; D56, "1 Entropy Decreased", IF(O56 &gt; D56, "3 Entropy Increased", "2 Entropy Stayed the Same"))</f>
        <v>1 Entropy Decreased</v>
      </c>
    </row>
    <row r="57" spans="1:16">
      <c r="A57" s="41" t="s">
        <v>10</v>
      </c>
      <c r="B57" s="64">
        <v>1</v>
      </c>
      <c r="C57" s="41" t="s">
        <v>16</v>
      </c>
      <c r="D57" s="64">
        <v>1</v>
      </c>
      <c r="E57" s="41" t="s">
        <v>8</v>
      </c>
      <c r="F57" s="64">
        <v>0.81127812445913206</v>
      </c>
      <c r="G57" s="64" t="str">
        <f>IF(F57 &lt; D57, "1 Entropy Decreased", IF(F57 &gt; D57, "3 Entropy Increased", "2 Entropy Stayed the Same"))</f>
        <v>1 Entropy Decreased</v>
      </c>
      <c r="H57" s="41" t="s">
        <v>18</v>
      </c>
      <c r="I57" s="64">
        <v>0.81127812445913206</v>
      </c>
      <c r="J57" s="64" t="str">
        <f>IF(I57 &lt; D57, "1 Entropy Decreased", IF(I57 &gt; D57, "3 Entropy Increased", "2 Entropy Stayed the Same"))</f>
        <v>1 Entropy Decreased</v>
      </c>
      <c r="K57" s="41" t="s">
        <v>14</v>
      </c>
      <c r="L57" s="64">
        <v>1</v>
      </c>
      <c r="M57" s="46" t="str">
        <f>IF(L57 &lt; D57, "1 Entropy Decreased", IF(L57 &gt; D57, "3 Entropy Increased", "2 Entropy Stayed the Same"))</f>
        <v>2 Entropy Stayed the Same</v>
      </c>
      <c r="N57" s="41">
        <v>1011</v>
      </c>
      <c r="O57" s="64">
        <v>0.81127812445913206</v>
      </c>
      <c r="P57" s="64" t="str">
        <f>IF(O57 &lt; D57, "1 Entropy Decreased", IF(O57 &gt; D57, "3 Entropy Increased", "2 Entropy Stayed the Same"))</f>
        <v>1 Entropy Decreased</v>
      </c>
    </row>
    <row r="58" spans="1:16">
      <c r="A58" s="41" t="s">
        <v>11</v>
      </c>
      <c r="B58" s="64">
        <v>0.81127812445913206</v>
      </c>
      <c r="C58" s="41" t="s">
        <v>12</v>
      </c>
      <c r="D58" s="64">
        <v>0.81127812445913206</v>
      </c>
      <c r="E58" s="41" t="s">
        <v>4</v>
      </c>
      <c r="F58" s="64">
        <v>0</v>
      </c>
      <c r="G58" s="64" t="str">
        <f>IF(F58 &lt; D58, "1 Entropy Decreased", IF(F58 &gt; D58, "3 Entropy Increased", "2 Entropy Stayed the Same"))</f>
        <v>1 Entropy Decreased</v>
      </c>
      <c r="H58" s="41" t="s">
        <v>19</v>
      </c>
      <c r="I58" s="64">
        <v>0</v>
      </c>
      <c r="J58" s="64" t="str">
        <f>IF(I58 &lt; D58, "1 Entropy Decreased", IF(I58 &gt; D58, "3 Entropy Increased", "2 Entropy Stayed the Same"))</f>
        <v>1 Entropy Decreased</v>
      </c>
      <c r="K58" s="41" t="s">
        <v>19</v>
      </c>
      <c r="L58" s="64">
        <v>0</v>
      </c>
      <c r="M58" s="46" t="str">
        <f>IF(L58 &lt; D58, "1 Entropy Decreased", IF(L58 &gt; D58, "3 Entropy Increased", "2 Entropy Stayed the Same"))</f>
        <v>1 Entropy Decreased</v>
      </c>
      <c r="N58" s="41">
        <v>1111</v>
      </c>
      <c r="O58" s="64">
        <v>0</v>
      </c>
      <c r="P58" s="64" t="str">
        <f>IF(O58 &lt; D58, "1 Entropy Decreased", IF(O58 &gt; D58, "3 Entropy Increased", "2 Entropy Stayed the Same"))</f>
        <v>1 Entropy Decreased</v>
      </c>
    </row>
    <row r="59" spans="1:16">
      <c r="A59" s="41" t="s">
        <v>11</v>
      </c>
      <c r="B59" s="64">
        <v>0.81127812445913206</v>
      </c>
      <c r="C59" s="41" t="s">
        <v>13</v>
      </c>
      <c r="D59" s="64">
        <v>1</v>
      </c>
      <c r="E59" s="41" t="s">
        <v>5</v>
      </c>
      <c r="F59" s="64">
        <v>0.81127812445913206</v>
      </c>
      <c r="G59" s="64" t="str">
        <f>IF(F59 &lt; D59, "1 Entropy Decreased", IF(F59 &gt; D59, "3 Entropy Increased", "2 Entropy Stayed the Same"))</f>
        <v>1 Entropy Decreased</v>
      </c>
      <c r="H59" s="41" t="s">
        <v>19</v>
      </c>
      <c r="I59" s="64">
        <v>0</v>
      </c>
      <c r="J59" s="64" t="str">
        <f>IF(I59 &lt; D59, "1 Entropy Decreased", IF(I59 &gt; D59, "3 Entropy Increased", "2 Entropy Stayed the Same"))</f>
        <v>1 Entropy Decreased</v>
      </c>
      <c r="K59" s="41" t="s">
        <v>18</v>
      </c>
      <c r="L59" s="64">
        <v>0.81127812445913206</v>
      </c>
      <c r="M59" s="46" t="str">
        <f>IF(L59 &lt; D59, "1 Entropy Decreased", IF(L59 &gt; D59, "3 Entropy Increased", "2 Entropy Stayed the Same"))</f>
        <v>1 Entropy Decreased</v>
      </c>
      <c r="N59" s="41">
        <v>1110</v>
      </c>
      <c r="O59" s="64">
        <v>0.81127812445913206</v>
      </c>
      <c r="P59" s="64" t="str">
        <f>IF(O59 &lt; D59, "1 Entropy Decreased", IF(O59 &gt; D59, "3 Entropy Increased", "2 Entropy Stayed the Same"))</f>
        <v>1 Entropy Decreased</v>
      </c>
    </row>
    <row r="60" spans="1:16">
      <c r="A60" s="41" t="s">
        <v>11</v>
      </c>
      <c r="B60" s="64">
        <v>0.81127812445913206</v>
      </c>
      <c r="C60" s="41" t="s">
        <v>14</v>
      </c>
      <c r="D60" s="64">
        <v>1</v>
      </c>
      <c r="E60" s="41" t="s">
        <v>6</v>
      </c>
      <c r="F60" s="64">
        <v>0.81127812445913206</v>
      </c>
      <c r="G60" s="64" t="str">
        <f>IF(F60 &lt; D60, "1 Entropy Decreased", IF(F60 &gt; D60, "3 Entropy Increased", "2 Entropy Stayed the Same"))</f>
        <v>1 Entropy Decreased</v>
      </c>
      <c r="H60" s="41" t="s">
        <v>19</v>
      </c>
      <c r="I60" s="64">
        <v>0</v>
      </c>
      <c r="J60" s="64" t="str">
        <f>IF(I60 &lt; D60, "1 Entropy Decreased", IF(I60 &gt; D60, "3 Entropy Increased", "2 Entropy Stayed the Same"))</f>
        <v>1 Entropy Decreased</v>
      </c>
      <c r="K60" s="41" t="s">
        <v>17</v>
      </c>
      <c r="L60" s="64">
        <v>0.81127812445913206</v>
      </c>
      <c r="M60" s="46" t="str">
        <f>IF(L60 &lt; D60, "1 Entropy Decreased", IF(L60 &gt; D60, "3 Entropy Increased", "2 Entropy Stayed the Same"))</f>
        <v>1 Entropy Decreased</v>
      </c>
      <c r="N60" s="41">
        <v>1101</v>
      </c>
      <c r="O60" s="64">
        <v>0.81127812445913206</v>
      </c>
      <c r="P60" s="64" t="str">
        <f>IF(O60 &lt; D60, "1 Entropy Decreased", IF(O60 &gt; D60, "3 Entropy Increased", "2 Entropy Stayed the Same"))</f>
        <v>1 Entropy Decreased</v>
      </c>
    </row>
    <row r="61" spans="1:16">
      <c r="A61" s="41" t="s">
        <v>11</v>
      </c>
      <c r="B61" s="64">
        <v>0.81127812445913206</v>
      </c>
      <c r="C61" s="41" t="s">
        <v>16</v>
      </c>
      <c r="D61" s="64">
        <v>1</v>
      </c>
      <c r="E61" s="41" t="s">
        <v>8</v>
      </c>
      <c r="F61" s="64">
        <v>0.81127812445913206</v>
      </c>
      <c r="G61" s="64" t="str">
        <f>IF(F61 &lt; D61, "1 Entropy Decreased", IF(F61 &gt; D61, "3 Entropy Increased", "2 Entropy Stayed the Same"))</f>
        <v>1 Entropy Decreased</v>
      </c>
      <c r="H61" s="41" t="s">
        <v>19</v>
      </c>
      <c r="I61" s="64">
        <v>0</v>
      </c>
      <c r="J61" s="64" t="str">
        <f>IF(I61 &lt; D61, "1 Entropy Decreased", IF(I61 &gt; D61, "3 Entropy Increased", "2 Entropy Stayed the Same"))</f>
        <v>1 Entropy Decreased</v>
      </c>
      <c r="K61" s="41" t="s">
        <v>15</v>
      </c>
      <c r="L61" s="64">
        <v>0.81127812445913206</v>
      </c>
      <c r="M61" s="46" t="str">
        <f>IF(L61 &lt; D61, "1 Entropy Decreased", IF(L61 &gt; D61, "3 Entropy Increased", "2 Entropy Stayed the Same"))</f>
        <v>1 Entropy Decreased</v>
      </c>
      <c r="N61" s="41">
        <v>1011</v>
      </c>
      <c r="O61" s="64">
        <v>0.81127812445913206</v>
      </c>
      <c r="P61" s="64" t="str">
        <f>IF(O61 &lt; D61, "1 Entropy Decreased", IF(O61 &gt; D61, "3 Entropy Increased", "2 Entropy Stayed the Same"))</f>
        <v>1 Entropy Decreased</v>
      </c>
    </row>
    <row r="62" spans="1:16">
      <c r="A62" s="41" t="s">
        <v>12</v>
      </c>
      <c r="B62" s="64">
        <v>0.81127812445913206</v>
      </c>
      <c r="C62" s="41" t="s">
        <v>13</v>
      </c>
      <c r="D62" s="64">
        <v>1</v>
      </c>
      <c r="E62" s="41" t="s">
        <v>12</v>
      </c>
      <c r="F62" s="64">
        <v>0.81127812445913206</v>
      </c>
      <c r="G62" s="64" t="str">
        <f>IF(F62 &lt; D62, "1 Entropy Decreased", IF(F62 &gt; D62, "3 Entropy Increased", "2 Entropy Stayed the Same"))</f>
        <v>1 Entropy Decreased</v>
      </c>
      <c r="H62" s="41" t="s">
        <v>13</v>
      </c>
      <c r="I62" s="64">
        <v>1</v>
      </c>
      <c r="J62" s="64" t="str">
        <f>IF(I62 &lt; D62, "1 Entropy Decreased", IF(I62 &gt; D62, "3 Entropy Increased", "2 Entropy Stayed the Same"))</f>
        <v>2 Entropy Stayed the Same</v>
      </c>
      <c r="K62" s="41" t="s">
        <v>5</v>
      </c>
      <c r="L62" s="64">
        <v>0.81127812445913206</v>
      </c>
      <c r="M62" s="46" t="str">
        <f>IF(L62 &lt; D62, "1 Entropy Decreased", IF(L62 &gt; D62, "3 Entropy Increased", "2 Entropy Stayed the Same"))</f>
        <v>1 Entropy Decreased</v>
      </c>
      <c r="N62" s="41" t="s">
        <v>11</v>
      </c>
      <c r="O62" s="64">
        <v>0.81127812445913206</v>
      </c>
      <c r="P62" s="64" t="str">
        <f>IF(O62 &lt; D62, "1 Entropy Decreased", IF(O62 &gt; D62, "3 Entropy Increased", "2 Entropy Stayed the Same"))</f>
        <v>1 Entropy Decreased</v>
      </c>
    </row>
    <row r="63" spans="1:16">
      <c r="A63" s="41" t="s">
        <v>12</v>
      </c>
      <c r="B63" s="64">
        <v>0.81127812445913206</v>
      </c>
      <c r="C63" s="41" t="s">
        <v>14</v>
      </c>
      <c r="D63" s="64">
        <v>1</v>
      </c>
      <c r="E63" s="41" t="s">
        <v>12</v>
      </c>
      <c r="F63" s="64">
        <v>0.81127812445913206</v>
      </c>
      <c r="G63" s="64" t="str">
        <f>IF(F63 &lt; D63, "1 Entropy Decreased", IF(F63 &gt; D63, "3 Entropy Increased", "2 Entropy Stayed the Same"))</f>
        <v>1 Entropy Decreased</v>
      </c>
      <c r="H63" s="41" t="s">
        <v>14</v>
      </c>
      <c r="I63" s="64">
        <v>1</v>
      </c>
      <c r="J63" s="64" t="str">
        <f>IF(I63 &lt; D63, "1 Entropy Decreased", IF(I63 &gt; D63, "3 Entropy Increased", "2 Entropy Stayed the Same"))</f>
        <v>2 Entropy Stayed the Same</v>
      </c>
      <c r="K63" s="41" t="s">
        <v>6</v>
      </c>
      <c r="L63" s="64">
        <v>0.81127812445913206</v>
      </c>
      <c r="M63" s="46" t="str">
        <f>IF(L63 &lt; D63, "1 Entropy Decreased", IF(L63 &gt; D63, "3 Entropy Increased", "2 Entropy Stayed the Same"))</f>
        <v>1 Entropy Decreased</v>
      </c>
      <c r="N63" s="41" t="s">
        <v>11</v>
      </c>
      <c r="O63" s="64">
        <v>0.81127812445913206</v>
      </c>
      <c r="P63" s="64" t="str">
        <f>IF(O63 &lt; D63, "1 Entropy Decreased", IF(O63 &gt; D63, "3 Entropy Increased", "2 Entropy Stayed the Same"))</f>
        <v>1 Entropy Decreased</v>
      </c>
    </row>
    <row r="64" spans="1:16">
      <c r="A64" s="41" t="s">
        <v>12</v>
      </c>
      <c r="B64" s="64">
        <v>0.81127812445913206</v>
      </c>
      <c r="C64" s="41" t="s">
        <v>16</v>
      </c>
      <c r="D64" s="64">
        <v>1</v>
      </c>
      <c r="E64" s="41" t="s">
        <v>12</v>
      </c>
      <c r="F64" s="64">
        <v>0.81127812445913206</v>
      </c>
      <c r="G64" s="64" t="str">
        <f>IF(F64 &lt; D64, "1 Entropy Decreased", IF(F64 &gt; D64, "3 Entropy Increased", "2 Entropy Stayed the Same"))</f>
        <v>1 Entropy Decreased</v>
      </c>
      <c r="H64" s="41" t="s">
        <v>16</v>
      </c>
      <c r="I64" s="64">
        <v>1</v>
      </c>
      <c r="J64" s="64" t="str">
        <f>IF(I64 &lt; D64, "1 Entropy Decreased", IF(I64 &gt; D64, "3 Entropy Increased", "2 Entropy Stayed the Same"))</f>
        <v>2 Entropy Stayed the Same</v>
      </c>
      <c r="K64" s="41" t="s">
        <v>8</v>
      </c>
      <c r="L64" s="64">
        <v>0.81127812445913206</v>
      </c>
      <c r="M64" s="46" t="str">
        <f>IF(L64 &lt; D64, "1 Entropy Decreased", IF(L64 &gt; D64, "3 Entropy Increased", "2 Entropy Stayed the Same"))</f>
        <v>1 Entropy Decreased</v>
      </c>
      <c r="N64" s="41" t="s">
        <v>11</v>
      </c>
      <c r="O64" s="64">
        <v>0.81127812445913206</v>
      </c>
      <c r="P64" s="64" t="str">
        <f>IF(O64 &lt; D64, "1 Entropy Decreased", IF(O64 &gt; D64, "3 Entropy Increased", "2 Entropy Stayed the Same"))</f>
        <v>1 Entropy Decreased</v>
      </c>
    </row>
    <row r="65" spans="1:16">
      <c r="A65" s="41" t="s">
        <v>13</v>
      </c>
      <c r="B65" s="64">
        <v>1</v>
      </c>
      <c r="C65" s="41" t="s">
        <v>14</v>
      </c>
      <c r="D65" s="64">
        <v>1</v>
      </c>
      <c r="E65" s="41" t="s">
        <v>12</v>
      </c>
      <c r="F65" s="64">
        <v>0.81127812445913206</v>
      </c>
      <c r="G65" s="64" t="str">
        <f>IF(F65 &lt; D65, "1 Entropy Decreased", IF(F65 &gt; D65, "3 Entropy Increased", "2 Entropy Stayed the Same"))</f>
        <v>1 Entropy Decreased</v>
      </c>
      <c r="H65" s="41" t="s">
        <v>15</v>
      </c>
      <c r="I65" s="64">
        <v>0.81127812445913206</v>
      </c>
      <c r="J65" s="64" t="str">
        <f>IF(I65 &lt; D65, "1 Entropy Decreased", IF(I65 &gt; D65, "3 Entropy Increased", "2 Entropy Stayed the Same"))</f>
        <v>1 Entropy Decreased</v>
      </c>
      <c r="K65" s="41" t="s">
        <v>7</v>
      </c>
      <c r="L65" s="64">
        <v>1</v>
      </c>
      <c r="M65" s="46" t="str">
        <f>IF(L65 &lt; D65, "1 Entropy Decreased", IF(L65 &gt; D65, "3 Entropy Increased", "2 Entropy Stayed the Same"))</f>
        <v>2 Entropy Stayed the Same</v>
      </c>
      <c r="N65" s="41" t="s">
        <v>11</v>
      </c>
      <c r="O65" s="64">
        <v>0.81127812445913206</v>
      </c>
      <c r="P65" s="64" t="str">
        <f>IF(O65 &lt; D65, "1 Entropy Decreased", IF(O65 &gt; D65, "3 Entropy Increased", "2 Entropy Stayed the Same"))</f>
        <v>1 Entropy Decreased</v>
      </c>
    </row>
    <row r="66" spans="1:16">
      <c r="A66" s="41" t="s">
        <v>13</v>
      </c>
      <c r="B66" s="64">
        <v>1</v>
      </c>
      <c r="C66" s="41" t="s">
        <v>16</v>
      </c>
      <c r="D66" s="64">
        <v>1</v>
      </c>
      <c r="E66" s="41" t="s">
        <v>12</v>
      </c>
      <c r="F66" s="64">
        <v>0.81127812445913206</v>
      </c>
      <c r="G66" s="64" t="str">
        <f>IF(F66 &lt; D66, "1 Entropy Decreased", IF(F66 &gt; D66, "3 Entropy Increased", "2 Entropy Stayed the Same"))</f>
        <v>1 Entropy Decreased</v>
      </c>
      <c r="H66" s="41" t="s">
        <v>17</v>
      </c>
      <c r="I66" s="64">
        <v>0.81127812445913206</v>
      </c>
      <c r="J66" s="64" t="str">
        <f>IF(I66 &lt; D66, "1 Entropy Decreased", IF(I66 &gt; D66, "3 Entropy Increased", "2 Entropy Stayed the Same"))</f>
        <v>1 Entropy Decreased</v>
      </c>
      <c r="K66" s="41" t="s">
        <v>9</v>
      </c>
      <c r="L66" s="64">
        <v>1</v>
      </c>
      <c r="M66" s="46" t="str">
        <f>IF(L66 &lt; D66, "1 Entropy Decreased", IF(L66 &gt; D66, "3 Entropy Increased", "2 Entropy Stayed the Same"))</f>
        <v>2 Entropy Stayed the Same</v>
      </c>
      <c r="N66" s="41" t="s">
        <v>11</v>
      </c>
      <c r="O66" s="64">
        <v>0.81127812445913206</v>
      </c>
      <c r="P66" s="64" t="str">
        <f>IF(O66 &lt; D66, "1 Entropy Decreased", IF(O66 &gt; D66, "3 Entropy Increased", "2 Entropy Stayed the Same"))</f>
        <v>1 Entropy Decreased</v>
      </c>
    </row>
    <row r="67" spans="1:16">
      <c r="A67" s="41" t="s">
        <v>14</v>
      </c>
      <c r="B67" s="64">
        <v>1</v>
      </c>
      <c r="C67" s="41" t="s">
        <v>16</v>
      </c>
      <c r="D67" s="64">
        <v>1</v>
      </c>
      <c r="E67" s="41" t="s">
        <v>12</v>
      </c>
      <c r="F67" s="64">
        <v>0.81127812445913206</v>
      </c>
      <c r="G67" s="64" t="str">
        <f>IF(F67 &lt; D67, "1 Entropy Decreased", IF(F67 &gt; D67, "3 Entropy Increased", "2 Entropy Stayed the Same"))</f>
        <v>1 Entropy Decreased</v>
      </c>
      <c r="H67" s="41" t="s">
        <v>18</v>
      </c>
      <c r="I67" s="64">
        <v>0.81127812445913206</v>
      </c>
      <c r="J67" s="64" t="str">
        <f>IF(I67 &lt; D67, "1 Entropy Decreased", IF(I67 &gt; D67, "3 Entropy Increased", "2 Entropy Stayed the Same"))</f>
        <v>1 Entropy Decreased</v>
      </c>
      <c r="K67" s="41" t="s">
        <v>10</v>
      </c>
      <c r="L67" s="64">
        <v>1</v>
      </c>
      <c r="M67" s="46" t="str">
        <f>IF(L67 &lt; D67, "1 Entropy Decreased", IF(L67 &gt; D67, "3 Entropy Increased", "2 Entropy Stayed the Same"))</f>
        <v>2 Entropy Stayed the Same</v>
      </c>
      <c r="N67" s="41" t="s">
        <v>11</v>
      </c>
      <c r="O67" s="64">
        <v>0.81127812445913206</v>
      </c>
      <c r="P67" s="64" t="str">
        <f>IF(O67 &lt; D67, "1 Entropy Decreased", IF(O67 &gt; D67, "3 Entropy Increased", "2 Entropy Stayed the Same"))</f>
        <v>1 Entropy Decreased</v>
      </c>
    </row>
    <row r="68" spans="1:16">
      <c r="A68" s="41" t="s">
        <v>15</v>
      </c>
      <c r="B68" s="64">
        <v>0.81127812445913206</v>
      </c>
      <c r="C68" s="41" t="s">
        <v>16</v>
      </c>
      <c r="D68" s="64">
        <v>1</v>
      </c>
      <c r="E68" s="41" t="s">
        <v>12</v>
      </c>
      <c r="F68" s="64">
        <v>0.81127812445913206</v>
      </c>
      <c r="G68" s="64" t="str">
        <f>IF(F68 &lt; D68, "1 Entropy Decreased", IF(F68 &gt; D68, "3 Entropy Increased", "2 Entropy Stayed the Same"))</f>
        <v>1 Entropy Decreased</v>
      </c>
      <c r="H68" s="41" t="s">
        <v>19</v>
      </c>
      <c r="I68" s="64">
        <v>0</v>
      </c>
      <c r="J68" s="64" t="str">
        <f>IF(I68 &lt; D68, "1 Entropy Decreased", IF(I68 &gt; D68, "3 Entropy Increased", "2 Entropy Stayed the Same"))</f>
        <v>1 Entropy Decreased</v>
      </c>
      <c r="K68" s="41" t="s">
        <v>11</v>
      </c>
      <c r="L68" s="64">
        <v>0.81127812445913206</v>
      </c>
      <c r="M68" s="46" t="str">
        <f>IF(L68 &lt; D68, "1 Entropy Decreased", IF(L68 &gt; D68, "3 Entropy Increased", "2 Entropy Stayed the Same"))</f>
        <v>1 Entropy Decreased</v>
      </c>
      <c r="N68" s="41" t="s">
        <v>11</v>
      </c>
      <c r="O68" s="64">
        <v>0.81127812445913206</v>
      </c>
      <c r="P68" s="64" t="str">
        <f>IF(O68 &lt; D68, "1 Entropy Decreased", IF(O68 &gt; D68, "3 Entropy Increased", "2 Entropy Stayed the Same"))</f>
        <v>1 Entropy Decreased</v>
      </c>
    </row>
    <row r="69" spans="1:16">
      <c r="A69" s="70" t="s">
        <v>4</v>
      </c>
      <c r="B69" s="71">
        <v>0</v>
      </c>
      <c r="C69" s="70" t="s">
        <v>4</v>
      </c>
      <c r="D69" s="71">
        <v>0</v>
      </c>
      <c r="E69" s="70" t="s">
        <v>4</v>
      </c>
      <c r="F69" s="71">
        <v>0</v>
      </c>
      <c r="G69" s="71" t="str">
        <f>IF(F69 &lt; D69, "1 Entropy Decreased", IF(F69 &gt; D69, "3 Entropy Increased", "2 Entropy Stayed the Same"))</f>
        <v>2 Entropy Stayed the Same</v>
      </c>
      <c r="H69" s="70" t="s">
        <v>4</v>
      </c>
      <c r="I69" s="71">
        <v>0</v>
      </c>
      <c r="J69" s="71" t="str">
        <f>IF(I69 &lt; D69, "1 Entropy Decreased", IF(I69 &gt; D69, "3 Entropy Increased", "2 Entropy Stayed the Same"))</f>
        <v>2 Entropy Stayed the Same</v>
      </c>
      <c r="K69" s="70" t="s">
        <v>4</v>
      </c>
      <c r="L69" s="71">
        <v>0</v>
      </c>
      <c r="M69" s="72" t="str">
        <f>IF(L69 &lt; D69, "1 Entropy Decreased", IF(L69 &gt; D69, "3 Entropy Increased", "2 Entropy Stayed the Same"))</f>
        <v>2 Entropy Stayed the Same</v>
      </c>
      <c r="N69" s="70">
        <v>1111</v>
      </c>
      <c r="O69" s="71">
        <v>0</v>
      </c>
      <c r="P69" s="64" t="str">
        <f>IF(O69 &lt; D69, "1 Entropy Decreased", IF(O69 &gt; D69, "3 Entropy Increased", "2 Entropy Stayed the Same"))</f>
        <v>2 Entropy Stayed the Same</v>
      </c>
    </row>
    <row r="70" spans="1:16">
      <c r="A70" s="41" t="s">
        <v>4</v>
      </c>
      <c r="B70" s="64">
        <v>0</v>
      </c>
      <c r="C70" s="41" t="s">
        <v>19</v>
      </c>
      <c r="D70" s="64">
        <v>0</v>
      </c>
      <c r="E70" s="41" t="s">
        <v>4</v>
      </c>
      <c r="F70" s="64">
        <v>0</v>
      </c>
      <c r="G70" s="64" t="str">
        <f>IF(F70 &lt; D70, "1 Entropy Decreased", IF(F70 &gt; D70, "3 Entropy Increased", "2 Entropy Stayed the Same"))</f>
        <v>2 Entropy Stayed the Same</v>
      </c>
      <c r="H70" s="41" t="s">
        <v>19</v>
      </c>
      <c r="I70" s="64">
        <v>0</v>
      </c>
      <c r="J70" s="64" t="str">
        <f>IF(I70 &lt; D70, "1 Entropy Decreased", IF(I70 &gt; D70, "3 Entropy Increased", "2 Entropy Stayed the Same"))</f>
        <v>2 Entropy Stayed the Same</v>
      </c>
      <c r="K70" s="41" t="s">
        <v>19</v>
      </c>
      <c r="L70" s="64">
        <v>0</v>
      </c>
      <c r="M70" s="46" t="str">
        <f>IF(L70 &lt; D70, "1 Entropy Decreased", IF(L70 &gt; D70, "3 Entropy Increased", "2 Entropy Stayed the Same"))</f>
        <v>2 Entropy Stayed the Same</v>
      </c>
      <c r="N70" s="41">
        <v>1111</v>
      </c>
      <c r="O70" s="64">
        <v>0</v>
      </c>
      <c r="P70" s="64" t="str">
        <f>IF(O70 &lt; D70, "1 Entropy Decreased", IF(O70 &gt; D70, "3 Entropy Increased", "2 Entropy Stayed the Same"))</f>
        <v>2 Entropy Stayed the Same</v>
      </c>
    </row>
    <row r="71" spans="1:16">
      <c r="A71" s="67" t="s">
        <v>5</v>
      </c>
      <c r="B71" s="68">
        <v>0.81127812445913206</v>
      </c>
      <c r="C71" s="67" t="s">
        <v>5</v>
      </c>
      <c r="D71" s="68">
        <v>0.81127812445913206</v>
      </c>
      <c r="E71" s="67" t="s">
        <v>5</v>
      </c>
      <c r="F71" s="68">
        <v>0.81127812445913206</v>
      </c>
      <c r="G71" s="68" t="str">
        <f>IF(F71 &lt; D71, "1 Entropy Decreased", IF(F71 &gt; D71, "3 Entropy Increased", "2 Entropy Stayed the Same"))</f>
        <v>2 Entropy Stayed the Same</v>
      </c>
      <c r="H71" s="67" t="s">
        <v>5</v>
      </c>
      <c r="I71" s="68">
        <v>0.81127812445913206</v>
      </c>
      <c r="J71" s="68" t="str">
        <f>IF(I71 &lt; D71, "1 Entropy Decreased", IF(I71 &gt; D71, "3 Entropy Increased", "2 Entropy Stayed the Same"))</f>
        <v>2 Entropy Stayed the Same</v>
      </c>
      <c r="K71" s="67" t="s">
        <v>4</v>
      </c>
      <c r="L71" s="68">
        <v>0</v>
      </c>
      <c r="M71" s="69" t="str">
        <f>IF(L71 &lt; D71, "1 Entropy Decreased", IF(L71 &gt; D71, "3 Entropy Increased", "2 Entropy Stayed the Same"))</f>
        <v>1 Entropy Decreased</v>
      </c>
      <c r="N71" s="67">
        <v>1110</v>
      </c>
      <c r="O71" s="68">
        <v>0.81127812445913206</v>
      </c>
      <c r="P71" s="64" t="str">
        <f>IF(O71 &lt; D71, "1 Entropy Decreased", IF(O71 &gt; D71, "3 Entropy Increased", "2 Entropy Stayed the Same"))</f>
        <v>2 Entropy Stayed the Same</v>
      </c>
    </row>
    <row r="72" spans="1:16">
      <c r="A72" s="41" t="s">
        <v>5</v>
      </c>
      <c r="B72" s="64">
        <v>0.81127812445913206</v>
      </c>
      <c r="C72" s="41" t="s">
        <v>11</v>
      </c>
      <c r="D72" s="64">
        <v>0.81127812445913206</v>
      </c>
      <c r="E72" s="41" t="s">
        <v>5</v>
      </c>
      <c r="F72" s="64">
        <v>0.81127812445913206</v>
      </c>
      <c r="G72" s="64" t="str">
        <f>IF(F72 &lt; D72, "1 Entropy Decreased", IF(F72 &gt; D72, "3 Entropy Increased", "2 Entropy Stayed the Same"))</f>
        <v>2 Entropy Stayed the Same</v>
      </c>
      <c r="H72" s="41" t="s">
        <v>11</v>
      </c>
      <c r="I72" s="64">
        <v>0.81127812445913206</v>
      </c>
      <c r="J72" s="64" t="str">
        <f>IF(I72 &lt; D72, "1 Entropy Decreased", IF(I72 &gt; D72, "3 Entropy Increased", "2 Entropy Stayed the Same"))</f>
        <v>2 Entropy Stayed the Same</v>
      </c>
      <c r="K72" s="41" t="s">
        <v>10</v>
      </c>
      <c r="L72" s="64">
        <v>1</v>
      </c>
      <c r="M72" s="46" t="str">
        <f>IF(L72 &lt; D72, "1 Entropy Decreased", IF(L72 &gt; D72, "3 Entropy Increased", "2 Entropy Stayed the Same"))</f>
        <v>3 Entropy Increased</v>
      </c>
      <c r="N72" s="41">
        <v>1110</v>
      </c>
      <c r="O72" s="64">
        <v>0.81127812445913206</v>
      </c>
      <c r="P72" s="64" t="str">
        <f>IF(O72 &lt; D72, "1 Entropy Decreased", IF(O72 &gt; D72, "3 Entropy Increased", "2 Entropy Stayed the Same"))</f>
        <v>2 Entropy Stayed the Same</v>
      </c>
    </row>
    <row r="73" spans="1:16">
      <c r="A73" s="41" t="s">
        <v>5</v>
      </c>
      <c r="B73" s="64">
        <v>0.81127812445913206</v>
      </c>
      <c r="C73" s="41" t="s">
        <v>15</v>
      </c>
      <c r="D73" s="64">
        <v>0.81127812445913206</v>
      </c>
      <c r="E73" s="41" t="s">
        <v>5</v>
      </c>
      <c r="F73" s="64">
        <v>0.81127812445913206</v>
      </c>
      <c r="G73" s="64" t="str">
        <f>IF(F73 &lt; D73, "1 Entropy Decreased", IF(F73 &gt; D73, "3 Entropy Increased", "2 Entropy Stayed the Same"))</f>
        <v>2 Entropy Stayed the Same</v>
      </c>
      <c r="H73" s="41" t="s">
        <v>15</v>
      </c>
      <c r="I73" s="64">
        <v>0.81127812445913206</v>
      </c>
      <c r="J73" s="64" t="str">
        <f>IF(I73 &lt; D73, "1 Entropy Decreased", IF(I73 &gt; D73, "3 Entropy Increased", "2 Entropy Stayed the Same"))</f>
        <v>2 Entropy Stayed the Same</v>
      </c>
      <c r="K73" s="41" t="s">
        <v>14</v>
      </c>
      <c r="L73" s="64">
        <v>1</v>
      </c>
      <c r="M73" s="46" t="str">
        <f>IF(L73 &lt; D73, "1 Entropy Decreased", IF(L73 &gt; D73, "3 Entropy Increased", "2 Entropy Stayed the Same"))</f>
        <v>3 Entropy Increased</v>
      </c>
      <c r="N73" s="41">
        <v>1110</v>
      </c>
      <c r="O73" s="64">
        <v>0.81127812445913206</v>
      </c>
      <c r="P73" s="64" t="str">
        <f>IF(O73 &lt; D73, "1 Entropy Decreased", IF(O73 &gt; D73, "3 Entropy Increased", "2 Entropy Stayed the Same"))</f>
        <v>2 Entropy Stayed the Same</v>
      </c>
    </row>
    <row r="74" spans="1:16">
      <c r="A74" s="41" t="s">
        <v>5</v>
      </c>
      <c r="B74" s="64">
        <v>0.81127812445913206</v>
      </c>
      <c r="C74" s="41" t="s">
        <v>17</v>
      </c>
      <c r="D74" s="64">
        <v>0.81127812445913206</v>
      </c>
      <c r="E74" s="41" t="s">
        <v>5</v>
      </c>
      <c r="F74" s="64">
        <v>0.81127812445913206</v>
      </c>
      <c r="G74" s="64" t="str">
        <f>IF(F74 &lt; D74, "1 Entropy Decreased", IF(F74 &gt; D74, "3 Entropy Increased", "2 Entropy Stayed the Same"))</f>
        <v>2 Entropy Stayed the Same</v>
      </c>
      <c r="H74" s="41" t="s">
        <v>17</v>
      </c>
      <c r="I74" s="64">
        <v>0.81127812445913206</v>
      </c>
      <c r="J74" s="64" t="str">
        <f>IF(I74 &lt; D74, "1 Entropy Decreased", IF(I74 &gt; D74, "3 Entropy Increased", "2 Entropy Stayed the Same"))</f>
        <v>2 Entropy Stayed the Same</v>
      </c>
      <c r="K74" s="41" t="s">
        <v>16</v>
      </c>
      <c r="L74" s="64">
        <v>1</v>
      </c>
      <c r="M74" s="46" t="str">
        <f>IF(L74 &lt; D74, "1 Entropy Decreased", IF(L74 &gt; D74, "3 Entropy Increased", "2 Entropy Stayed the Same"))</f>
        <v>3 Entropy Increased</v>
      </c>
      <c r="N74" s="41">
        <v>1110</v>
      </c>
      <c r="O74" s="64">
        <v>0.81127812445913206</v>
      </c>
      <c r="P74" s="64" t="str">
        <f>IF(O74 &lt; D74, "1 Entropy Decreased", IF(O74 &gt; D74, "3 Entropy Increased", "2 Entropy Stayed the Same"))</f>
        <v>2 Entropy Stayed the Same</v>
      </c>
    </row>
    <row r="75" spans="1:16">
      <c r="A75" s="67" t="s">
        <v>6</v>
      </c>
      <c r="B75" s="68">
        <v>0.81127812445913206</v>
      </c>
      <c r="C75" s="67" t="s">
        <v>6</v>
      </c>
      <c r="D75" s="68">
        <v>0.81127812445913206</v>
      </c>
      <c r="E75" s="67" t="s">
        <v>6</v>
      </c>
      <c r="F75" s="68">
        <v>0.81127812445913206</v>
      </c>
      <c r="G75" s="68" t="str">
        <f>IF(F75 &lt; D75, "1 Entropy Decreased", IF(F75 &gt; D75, "3 Entropy Increased", "2 Entropy Stayed the Same"))</f>
        <v>2 Entropy Stayed the Same</v>
      </c>
      <c r="H75" s="67" t="s">
        <v>6</v>
      </c>
      <c r="I75" s="68">
        <v>0.81127812445913206</v>
      </c>
      <c r="J75" s="68" t="str">
        <f>IF(I75 &lt; D75, "1 Entropy Decreased", IF(I75 &gt; D75, "3 Entropy Increased", "2 Entropy Stayed the Same"))</f>
        <v>2 Entropy Stayed the Same</v>
      </c>
      <c r="K75" s="67" t="s">
        <v>4</v>
      </c>
      <c r="L75" s="68">
        <v>0</v>
      </c>
      <c r="M75" s="69" t="str">
        <f>IF(L75 &lt; D75, "1 Entropy Decreased", IF(L75 &gt; D75, "3 Entropy Increased", "2 Entropy Stayed the Same"))</f>
        <v>1 Entropy Decreased</v>
      </c>
      <c r="N75" s="67">
        <v>1101</v>
      </c>
      <c r="O75" s="68">
        <v>0.81127812445913206</v>
      </c>
      <c r="P75" s="64" t="str">
        <f>IF(O75 &lt; D75, "1 Entropy Decreased", IF(O75 &gt; D75, "3 Entropy Increased", "2 Entropy Stayed the Same"))</f>
        <v>2 Entropy Stayed the Same</v>
      </c>
    </row>
    <row r="76" spans="1:16">
      <c r="A76" s="41" t="s">
        <v>6</v>
      </c>
      <c r="B76" s="64">
        <v>0.81127812445913206</v>
      </c>
      <c r="C76" s="41" t="s">
        <v>11</v>
      </c>
      <c r="D76" s="64">
        <v>0.81127812445913206</v>
      </c>
      <c r="E76" s="41" t="s">
        <v>6</v>
      </c>
      <c r="F76" s="64">
        <v>0.81127812445913206</v>
      </c>
      <c r="G76" s="64" t="str">
        <f>IF(F76 &lt; D76, "1 Entropy Decreased", IF(F76 &gt; D76, "3 Entropy Increased", "2 Entropy Stayed the Same"))</f>
        <v>2 Entropy Stayed the Same</v>
      </c>
      <c r="H76" s="41" t="s">
        <v>11</v>
      </c>
      <c r="I76" s="64">
        <v>0.81127812445913206</v>
      </c>
      <c r="J76" s="64" t="str">
        <f>IF(I76 &lt; D76, "1 Entropy Decreased", IF(I76 &gt; D76, "3 Entropy Increased", "2 Entropy Stayed the Same"))</f>
        <v>2 Entropy Stayed the Same</v>
      </c>
      <c r="K76" s="41" t="s">
        <v>9</v>
      </c>
      <c r="L76" s="64">
        <v>1</v>
      </c>
      <c r="M76" s="46" t="str">
        <f>IF(L76 &lt; D76, "1 Entropy Decreased", IF(L76 &gt; D76, "3 Entropy Increased", "2 Entropy Stayed the Same"))</f>
        <v>3 Entropy Increased</v>
      </c>
      <c r="N76" s="41">
        <v>1101</v>
      </c>
      <c r="O76" s="64">
        <v>0.81127812445913206</v>
      </c>
      <c r="P76" s="64" t="str">
        <f>IF(O76 &lt; D76, "1 Entropy Decreased", IF(O76 &gt; D76, "3 Entropy Increased", "2 Entropy Stayed the Same"))</f>
        <v>2 Entropy Stayed the Same</v>
      </c>
    </row>
    <row r="77" spans="1:16">
      <c r="A77" s="41" t="s">
        <v>6</v>
      </c>
      <c r="B77" s="64">
        <v>0.81127812445913206</v>
      </c>
      <c r="C77" s="41" t="s">
        <v>15</v>
      </c>
      <c r="D77" s="64">
        <v>0.81127812445913206</v>
      </c>
      <c r="E77" s="41" t="s">
        <v>6</v>
      </c>
      <c r="F77" s="64">
        <v>0.81127812445913206</v>
      </c>
      <c r="G77" s="64" t="str">
        <f>IF(F77 &lt; D77, "1 Entropy Decreased", IF(F77 &gt; D77, "3 Entropy Increased", "2 Entropy Stayed the Same"))</f>
        <v>2 Entropy Stayed the Same</v>
      </c>
      <c r="H77" s="41" t="s">
        <v>15</v>
      </c>
      <c r="I77" s="64">
        <v>0.81127812445913206</v>
      </c>
      <c r="J77" s="64" t="str">
        <f>IF(I77 &lt; D77, "1 Entropy Decreased", IF(I77 &gt; D77, "3 Entropy Increased", "2 Entropy Stayed the Same"))</f>
        <v>2 Entropy Stayed the Same</v>
      </c>
      <c r="K77" s="41" t="s">
        <v>13</v>
      </c>
      <c r="L77" s="64">
        <v>1</v>
      </c>
      <c r="M77" s="46" t="str">
        <f>IF(L77 &lt; D77, "1 Entropy Decreased", IF(L77 &gt; D77, "3 Entropy Increased", "2 Entropy Stayed the Same"))</f>
        <v>3 Entropy Increased</v>
      </c>
      <c r="N77" s="41">
        <v>1101</v>
      </c>
      <c r="O77" s="64">
        <v>0.81127812445913206</v>
      </c>
      <c r="P77" s="64" t="str">
        <f>IF(O77 &lt; D77, "1 Entropy Decreased", IF(O77 &gt; D77, "3 Entropy Increased", "2 Entropy Stayed the Same"))</f>
        <v>2 Entropy Stayed the Same</v>
      </c>
    </row>
    <row r="78" spans="1:16">
      <c r="A78" s="41" t="s">
        <v>6</v>
      </c>
      <c r="B78" s="64">
        <v>0.81127812445913206</v>
      </c>
      <c r="C78" s="41" t="s">
        <v>18</v>
      </c>
      <c r="D78" s="64">
        <v>0.81127812445913206</v>
      </c>
      <c r="E78" s="41" t="s">
        <v>6</v>
      </c>
      <c r="F78" s="64">
        <v>0.81127812445913206</v>
      </c>
      <c r="G78" s="64" t="str">
        <f>IF(F78 &lt; D78, "1 Entropy Decreased", IF(F78 &gt; D78, "3 Entropy Increased", "2 Entropy Stayed the Same"))</f>
        <v>2 Entropy Stayed the Same</v>
      </c>
      <c r="H78" s="41" t="s">
        <v>18</v>
      </c>
      <c r="I78" s="64">
        <v>0.81127812445913206</v>
      </c>
      <c r="J78" s="64" t="str">
        <f>IF(I78 &lt; D78, "1 Entropy Decreased", IF(I78 &gt; D78, "3 Entropy Increased", "2 Entropy Stayed the Same"))</f>
        <v>2 Entropy Stayed the Same</v>
      </c>
      <c r="K78" s="41" t="s">
        <v>16</v>
      </c>
      <c r="L78" s="64">
        <v>1</v>
      </c>
      <c r="M78" s="46" t="str">
        <f>IF(L78 &lt; D78, "1 Entropy Decreased", IF(L78 &gt; D78, "3 Entropy Increased", "2 Entropy Stayed the Same"))</f>
        <v>3 Entropy Increased</v>
      </c>
      <c r="N78" s="41">
        <v>1101</v>
      </c>
      <c r="O78" s="64">
        <v>0.81127812445913206</v>
      </c>
      <c r="P78" s="64" t="str">
        <f>IF(O78 &lt; D78, "1 Entropy Decreased", IF(O78 &gt; D78, "3 Entropy Increased", "2 Entropy Stayed the Same"))</f>
        <v>2 Entropy Stayed the Same</v>
      </c>
    </row>
    <row r="79" spans="1:16">
      <c r="A79" s="67" t="s">
        <v>7</v>
      </c>
      <c r="B79" s="68">
        <v>1</v>
      </c>
      <c r="C79" s="67" t="s">
        <v>7</v>
      </c>
      <c r="D79" s="68">
        <v>1</v>
      </c>
      <c r="E79" s="67" t="s">
        <v>7</v>
      </c>
      <c r="F79" s="68">
        <v>1</v>
      </c>
      <c r="G79" s="68" t="str">
        <f>IF(F79 &lt; D79, "1 Entropy Decreased", IF(F79 &gt; D79, "3 Entropy Increased", "2 Entropy Stayed the Same"))</f>
        <v>2 Entropy Stayed the Same</v>
      </c>
      <c r="H79" s="67" t="s">
        <v>7</v>
      </c>
      <c r="I79" s="68">
        <v>1</v>
      </c>
      <c r="J79" s="68" t="str">
        <f>IF(I79 &lt; D79, "1 Entropy Decreased", IF(I79 &gt; D79, "3 Entropy Increased", "2 Entropy Stayed the Same"))</f>
        <v>2 Entropy Stayed the Same</v>
      </c>
      <c r="K79" s="67" t="s">
        <v>4</v>
      </c>
      <c r="L79" s="68">
        <v>0</v>
      </c>
      <c r="M79" s="69" t="str">
        <f>IF(L79 &lt; D79, "1 Entropy Decreased", IF(L79 &gt; D79, "3 Entropy Increased", "2 Entropy Stayed the Same"))</f>
        <v>1 Entropy Decreased</v>
      </c>
      <c r="N79" s="67">
        <v>1100</v>
      </c>
      <c r="O79" s="68">
        <v>1</v>
      </c>
      <c r="P79" s="64" t="str">
        <f>IF(O79 &lt; D79, "1 Entropy Decreased", IF(O79 &gt; D79, "3 Entropy Increased", "2 Entropy Stayed the Same"))</f>
        <v>2 Entropy Stayed the Same</v>
      </c>
    </row>
    <row r="80" spans="1:16">
      <c r="A80" s="41" t="s">
        <v>7</v>
      </c>
      <c r="B80" s="64">
        <v>1</v>
      </c>
      <c r="C80" s="41" t="s">
        <v>17</v>
      </c>
      <c r="D80" s="64">
        <v>0.81127812445913206</v>
      </c>
      <c r="E80" s="41" t="s">
        <v>5</v>
      </c>
      <c r="F80" s="64">
        <v>0.81127812445913206</v>
      </c>
      <c r="G80" s="64" t="str">
        <f>IF(F80 &lt; D80, "1 Entropy Decreased", IF(F80 &gt; D80, "3 Entropy Increased", "2 Entropy Stayed the Same"))</f>
        <v>2 Entropy Stayed the Same</v>
      </c>
      <c r="H80" s="41" t="s">
        <v>19</v>
      </c>
      <c r="I80" s="64">
        <v>0</v>
      </c>
      <c r="J80" s="64" t="str">
        <f>IF(I80 &lt; D80, "1 Entropy Decreased", IF(I80 &gt; D80, "3 Entropy Increased", "2 Entropy Stayed the Same"))</f>
        <v>1 Entropy Decreased</v>
      </c>
      <c r="K80" s="41" t="s">
        <v>18</v>
      </c>
      <c r="L80" s="64">
        <v>0.81127812445913206</v>
      </c>
      <c r="M80" s="46" t="str">
        <f>IF(L80 &lt; D80, "1 Entropy Decreased", IF(L80 &gt; D80, "3 Entropy Increased", "2 Entropy Stayed the Same"))</f>
        <v>2 Entropy Stayed the Same</v>
      </c>
      <c r="N80" s="41">
        <v>1110</v>
      </c>
      <c r="O80" s="64">
        <v>0.81127812445913206</v>
      </c>
      <c r="P80" s="64" t="str">
        <f>IF(O80 &lt; D80, "1 Entropy Decreased", IF(O80 &gt; D80, "3 Entropy Increased", "2 Entropy Stayed the Same"))</f>
        <v>2 Entropy Stayed the Same</v>
      </c>
    </row>
    <row r="81" spans="1:16">
      <c r="A81" s="41" t="s">
        <v>7</v>
      </c>
      <c r="B81" s="64">
        <v>1</v>
      </c>
      <c r="C81" s="41" t="s">
        <v>18</v>
      </c>
      <c r="D81" s="64">
        <v>0.81127812445913206</v>
      </c>
      <c r="E81" s="41" t="s">
        <v>6</v>
      </c>
      <c r="F81" s="64">
        <v>0.81127812445913206</v>
      </c>
      <c r="G81" s="64" t="str">
        <f>IF(F81 &lt; D81, "1 Entropy Decreased", IF(F81 &gt; D81, "3 Entropy Increased", "2 Entropy Stayed the Same"))</f>
        <v>2 Entropy Stayed the Same</v>
      </c>
      <c r="H81" s="41" t="s">
        <v>19</v>
      </c>
      <c r="I81" s="64">
        <v>0</v>
      </c>
      <c r="J81" s="64" t="str">
        <f>IF(I81 &lt; D81, "1 Entropy Decreased", IF(I81 &gt; D81, "3 Entropy Increased", "2 Entropy Stayed the Same"))</f>
        <v>1 Entropy Decreased</v>
      </c>
      <c r="K81" s="41" t="s">
        <v>17</v>
      </c>
      <c r="L81" s="64">
        <v>0.81127812445913206</v>
      </c>
      <c r="M81" s="46" t="str">
        <f>IF(L81 &lt; D81, "1 Entropy Decreased", IF(L81 &gt; D81, "3 Entropy Increased", "2 Entropy Stayed the Same"))</f>
        <v>2 Entropy Stayed the Same</v>
      </c>
      <c r="N81" s="41">
        <v>1101</v>
      </c>
      <c r="O81" s="64">
        <v>0.81127812445913206</v>
      </c>
      <c r="P81" s="64" t="str">
        <f>IF(O81 &lt; D81, "1 Entropy Decreased", IF(O81 &gt; D81, "3 Entropy Increased", "2 Entropy Stayed the Same"))</f>
        <v>2 Entropy Stayed the Same</v>
      </c>
    </row>
    <row r="82" spans="1:16">
      <c r="A82" s="67" t="s">
        <v>8</v>
      </c>
      <c r="B82" s="68">
        <v>0.81127812445913206</v>
      </c>
      <c r="C82" s="67" t="s">
        <v>8</v>
      </c>
      <c r="D82" s="68">
        <v>0.81127812445913206</v>
      </c>
      <c r="E82" s="67" t="s">
        <v>8</v>
      </c>
      <c r="F82" s="68">
        <v>0.81127812445913206</v>
      </c>
      <c r="G82" s="68" t="str">
        <f>IF(F82 &lt; D82, "1 Entropy Decreased", IF(F82 &gt; D82, "3 Entropy Increased", "2 Entropy Stayed the Same"))</f>
        <v>2 Entropy Stayed the Same</v>
      </c>
      <c r="H82" s="67" t="s">
        <v>8</v>
      </c>
      <c r="I82" s="68">
        <v>0.81127812445913206</v>
      </c>
      <c r="J82" s="68" t="str">
        <f>IF(I82 &lt; D82, "1 Entropy Decreased", IF(I82 &gt; D82, "3 Entropy Increased", "2 Entropy Stayed the Same"))</f>
        <v>2 Entropy Stayed the Same</v>
      </c>
      <c r="K82" s="67" t="s">
        <v>4</v>
      </c>
      <c r="L82" s="68">
        <v>0</v>
      </c>
      <c r="M82" s="69" t="str">
        <f>IF(L82 &lt; D82, "1 Entropy Decreased", IF(L82 &gt; D82, "3 Entropy Increased", "2 Entropy Stayed the Same"))</f>
        <v>1 Entropy Decreased</v>
      </c>
      <c r="N82" s="67">
        <v>1011</v>
      </c>
      <c r="O82" s="68">
        <v>0.81127812445913206</v>
      </c>
      <c r="P82" s="64" t="str">
        <f>IF(O82 &lt; D82, "1 Entropy Decreased", IF(O82 &gt; D82, "3 Entropy Increased", "2 Entropy Stayed the Same"))</f>
        <v>2 Entropy Stayed the Same</v>
      </c>
    </row>
    <row r="83" spans="1:16">
      <c r="A83" s="41" t="s">
        <v>8</v>
      </c>
      <c r="B83" s="64">
        <v>0.81127812445913206</v>
      </c>
      <c r="C83" s="41" t="s">
        <v>11</v>
      </c>
      <c r="D83" s="64">
        <v>0.81127812445913206</v>
      </c>
      <c r="E83" s="41" t="s">
        <v>8</v>
      </c>
      <c r="F83" s="64">
        <v>0.81127812445913206</v>
      </c>
      <c r="G83" s="64" t="str">
        <f>IF(F83 &lt; D83, "1 Entropy Decreased", IF(F83 &gt; D83, "3 Entropy Increased", "2 Entropy Stayed the Same"))</f>
        <v>2 Entropy Stayed the Same</v>
      </c>
      <c r="H83" s="41" t="s">
        <v>11</v>
      </c>
      <c r="I83" s="64">
        <v>0.81127812445913206</v>
      </c>
      <c r="J83" s="64" t="str">
        <f>IF(I83 &lt; D83, "1 Entropy Decreased", IF(I83 &gt; D83, "3 Entropy Increased", "2 Entropy Stayed the Same"))</f>
        <v>2 Entropy Stayed the Same</v>
      </c>
      <c r="K83" s="41" t="s">
        <v>7</v>
      </c>
      <c r="L83" s="64">
        <v>1</v>
      </c>
      <c r="M83" s="46" t="str">
        <f>IF(L83 &lt; D83, "1 Entropy Decreased", IF(L83 &gt; D83, "3 Entropy Increased", "2 Entropy Stayed the Same"))</f>
        <v>3 Entropy Increased</v>
      </c>
      <c r="N83" s="41">
        <v>1011</v>
      </c>
      <c r="O83" s="64">
        <v>0.81127812445913206</v>
      </c>
      <c r="P83" s="64" t="str">
        <f>IF(O83 &lt; D83, "1 Entropy Decreased", IF(O83 &gt; D83, "3 Entropy Increased", "2 Entropy Stayed the Same"))</f>
        <v>2 Entropy Stayed the Same</v>
      </c>
    </row>
    <row r="84" spans="1:16">
      <c r="A84" s="41" t="s">
        <v>8</v>
      </c>
      <c r="B84" s="64">
        <v>0.81127812445913206</v>
      </c>
      <c r="C84" s="41" t="s">
        <v>17</v>
      </c>
      <c r="D84" s="64">
        <v>0.81127812445913206</v>
      </c>
      <c r="E84" s="41" t="s">
        <v>8</v>
      </c>
      <c r="F84" s="64">
        <v>0.81127812445913206</v>
      </c>
      <c r="G84" s="64" t="str">
        <f>IF(F84 &lt; D84, "1 Entropy Decreased", IF(F84 &gt; D84, "3 Entropy Increased", "2 Entropy Stayed the Same"))</f>
        <v>2 Entropy Stayed the Same</v>
      </c>
      <c r="H84" s="41" t="s">
        <v>17</v>
      </c>
      <c r="I84" s="64">
        <v>0.81127812445913206</v>
      </c>
      <c r="J84" s="64" t="str">
        <f>IF(I84 &lt; D84, "1 Entropy Decreased", IF(I84 &gt; D84, "3 Entropy Increased", "2 Entropy Stayed the Same"))</f>
        <v>2 Entropy Stayed the Same</v>
      </c>
      <c r="K84" s="41" t="s">
        <v>13</v>
      </c>
      <c r="L84" s="64">
        <v>1</v>
      </c>
      <c r="M84" s="46" t="str">
        <f>IF(L84 &lt; D84, "1 Entropy Decreased", IF(L84 &gt; D84, "3 Entropy Increased", "2 Entropy Stayed the Same"))</f>
        <v>3 Entropy Increased</v>
      </c>
      <c r="N84" s="41">
        <v>1011</v>
      </c>
      <c r="O84" s="64">
        <v>0.81127812445913206</v>
      </c>
      <c r="P84" s="64" t="str">
        <f>IF(O84 &lt; D84, "1 Entropy Decreased", IF(O84 &gt; D84, "3 Entropy Increased", "2 Entropy Stayed the Same"))</f>
        <v>2 Entropy Stayed the Same</v>
      </c>
    </row>
    <row r="85" spans="1:16">
      <c r="A85" s="41" t="s">
        <v>8</v>
      </c>
      <c r="B85" s="64">
        <v>0.81127812445913206</v>
      </c>
      <c r="C85" s="41" t="s">
        <v>18</v>
      </c>
      <c r="D85" s="64">
        <v>0.81127812445913206</v>
      </c>
      <c r="E85" s="41" t="s">
        <v>8</v>
      </c>
      <c r="F85" s="64">
        <v>0.81127812445913206</v>
      </c>
      <c r="G85" s="64" t="str">
        <f>IF(F85 &lt; D85, "1 Entropy Decreased", IF(F85 &gt; D85, "3 Entropy Increased", "2 Entropy Stayed the Same"))</f>
        <v>2 Entropy Stayed the Same</v>
      </c>
      <c r="H85" s="41" t="s">
        <v>18</v>
      </c>
      <c r="I85" s="64">
        <v>0.81127812445913206</v>
      </c>
      <c r="J85" s="64" t="str">
        <f>IF(I85 &lt; D85, "1 Entropy Decreased", IF(I85 &gt; D85, "3 Entropy Increased", "2 Entropy Stayed the Same"))</f>
        <v>2 Entropy Stayed the Same</v>
      </c>
      <c r="K85" s="41" t="s">
        <v>14</v>
      </c>
      <c r="L85" s="64">
        <v>1</v>
      </c>
      <c r="M85" s="46" t="str">
        <f>IF(L85 &lt; D85, "1 Entropy Decreased", IF(L85 &gt; D85, "3 Entropy Increased", "2 Entropy Stayed the Same"))</f>
        <v>3 Entropy Increased</v>
      </c>
      <c r="N85" s="41">
        <v>1011</v>
      </c>
      <c r="O85" s="64">
        <v>0.81127812445913206</v>
      </c>
      <c r="P85" s="64" t="str">
        <f>IF(O85 &lt; D85, "1 Entropy Decreased", IF(O85 &gt; D85, "3 Entropy Increased", "2 Entropy Stayed the Same"))</f>
        <v>2 Entropy Stayed the Same</v>
      </c>
    </row>
    <row r="86" spans="1:16">
      <c r="A86" s="67" t="s">
        <v>9</v>
      </c>
      <c r="B86" s="68">
        <v>1</v>
      </c>
      <c r="C86" s="67" t="s">
        <v>9</v>
      </c>
      <c r="D86" s="68">
        <v>1</v>
      </c>
      <c r="E86" s="67" t="s">
        <v>9</v>
      </c>
      <c r="F86" s="68">
        <v>1</v>
      </c>
      <c r="G86" s="68" t="str">
        <f>IF(F86 &lt; D86, "1 Entropy Decreased", IF(F86 &gt; D86, "3 Entropy Increased", "2 Entropy Stayed the Same"))</f>
        <v>2 Entropy Stayed the Same</v>
      </c>
      <c r="H86" s="67" t="s">
        <v>9</v>
      </c>
      <c r="I86" s="68">
        <v>1</v>
      </c>
      <c r="J86" s="68" t="str">
        <f>IF(I86 &lt; D86, "1 Entropy Decreased", IF(I86 &gt; D86, "3 Entropy Increased", "2 Entropy Stayed the Same"))</f>
        <v>2 Entropy Stayed the Same</v>
      </c>
      <c r="K86" s="67" t="s">
        <v>4</v>
      </c>
      <c r="L86" s="68">
        <v>0</v>
      </c>
      <c r="M86" s="69" t="str">
        <f>IF(L86 &lt; D86, "1 Entropy Decreased", IF(L86 &gt; D86, "3 Entropy Increased", "2 Entropy Stayed the Same"))</f>
        <v>1 Entropy Decreased</v>
      </c>
      <c r="N86" s="67">
        <v>1010</v>
      </c>
      <c r="O86" s="68">
        <v>1</v>
      </c>
      <c r="P86" s="64" t="str">
        <f>IF(O86 &lt; D86, "1 Entropy Decreased", IF(O86 &gt; D86, "3 Entropy Increased", "2 Entropy Stayed the Same"))</f>
        <v>2 Entropy Stayed the Same</v>
      </c>
    </row>
    <row r="87" spans="1:16">
      <c r="A87" s="41" t="s">
        <v>9</v>
      </c>
      <c r="B87" s="64">
        <v>1</v>
      </c>
      <c r="C87" s="41" t="s">
        <v>15</v>
      </c>
      <c r="D87" s="64">
        <v>0.81127812445913206</v>
      </c>
      <c r="E87" s="41" t="s">
        <v>5</v>
      </c>
      <c r="F87" s="64">
        <v>0.81127812445913206</v>
      </c>
      <c r="G87" s="64" t="str">
        <f>IF(F87 &lt; D87, "1 Entropy Decreased", IF(F87 &gt; D87, "3 Entropy Increased", "2 Entropy Stayed the Same"))</f>
        <v>2 Entropy Stayed the Same</v>
      </c>
      <c r="H87" s="41" t="s">
        <v>19</v>
      </c>
      <c r="I87" s="64">
        <v>0</v>
      </c>
      <c r="J87" s="64" t="str">
        <f>IF(I87 &lt; D87, "1 Entropy Decreased", IF(I87 &gt; D87, "3 Entropy Increased", "2 Entropy Stayed the Same"))</f>
        <v>1 Entropy Decreased</v>
      </c>
      <c r="K87" s="41" t="s">
        <v>18</v>
      </c>
      <c r="L87" s="64">
        <v>0.81127812445913206</v>
      </c>
      <c r="M87" s="46" t="str">
        <f>IF(L87 &lt; D87, "1 Entropy Decreased", IF(L87 &gt; D87, "3 Entropy Increased", "2 Entropy Stayed the Same"))</f>
        <v>2 Entropy Stayed the Same</v>
      </c>
      <c r="N87" s="41">
        <v>1110</v>
      </c>
      <c r="O87" s="64">
        <v>0.81127812445913206</v>
      </c>
      <c r="P87" s="64" t="str">
        <f>IF(O87 &lt; D87, "1 Entropy Decreased", IF(O87 &gt; D87, "3 Entropy Increased", "2 Entropy Stayed the Same"))</f>
        <v>2 Entropy Stayed the Same</v>
      </c>
    </row>
    <row r="88" spans="1:16">
      <c r="A88" s="41" t="s">
        <v>9</v>
      </c>
      <c r="B88" s="64">
        <v>1</v>
      </c>
      <c r="C88" s="41" t="s">
        <v>18</v>
      </c>
      <c r="D88" s="64">
        <v>0.81127812445913206</v>
      </c>
      <c r="E88" s="41" t="s">
        <v>8</v>
      </c>
      <c r="F88" s="64">
        <v>0.81127812445913206</v>
      </c>
      <c r="G88" s="64" t="str">
        <f>IF(F88 &lt; D88, "1 Entropy Decreased", IF(F88 &gt; D88, "3 Entropy Increased", "2 Entropy Stayed the Same"))</f>
        <v>2 Entropy Stayed the Same</v>
      </c>
      <c r="H88" s="41" t="s">
        <v>19</v>
      </c>
      <c r="I88" s="64">
        <v>0</v>
      </c>
      <c r="J88" s="64" t="str">
        <f>IF(I88 &lt; D88, "1 Entropy Decreased", IF(I88 &gt; D88, "3 Entropy Increased", "2 Entropy Stayed the Same"))</f>
        <v>1 Entropy Decreased</v>
      </c>
      <c r="K88" s="41" t="s">
        <v>15</v>
      </c>
      <c r="L88" s="64">
        <v>0.81127812445913206</v>
      </c>
      <c r="M88" s="46" t="str">
        <f>IF(L88 &lt; D88, "1 Entropy Decreased", IF(L88 &gt; D88, "3 Entropy Increased", "2 Entropy Stayed the Same"))</f>
        <v>2 Entropy Stayed the Same</v>
      </c>
      <c r="N88" s="41">
        <v>1011</v>
      </c>
      <c r="O88" s="64">
        <v>0.81127812445913206</v>
      </c>
      <c r="P88" s="64" t="str">
        <f>IF(O88 &lt; D88, "1 Entropy Decreased", IF(O88 &gt; D88, "3 Entropy Increased", "2 Entropy Stayed the Same"))</f>
        <v>2 Entropy Stayed the Same</v>
      </c>
    </row>
    <row r="89" spans="1:16">
      <c r="A89" s="67" t="s">
        <v>10</v>
      </c>
      <c r="B89" s="68">
        <v>1</v>
      </c>
      <c r="C89" s="67" t="s">
        <v>10</v>
      </c>
      <c r="D89" s="68">
        <v>1</v>
      </c>
      <c r="E89" s="67" t="s">
        <v>10</v>
      </c>
      <c r="F89" s="68">
        <v>1</v>
      </c>
      <c r="G89" s="68" t="str">
        <f>IF(F89 &lt; D89, "1 Entropy Decreased", IF(F89 &gt; D89, "3 Entropy Increased", "2 Entropy Stayed the Same"))</f>
        <v>2 Entropy Stayed the Same</v>
      </c>
      <c r="H89" s="67" t="s">
        <v>10</v>
      </c>
      <c r="I89" s="68">
        <v>1</v>
      </c>
      <c r="J89" s="68" t="str">
        <f>IF(I89 &lt; D89, "1 Entropy Decreased", IF(I89 &gt; D89, "3 Entropy Increased", "2 Entropy Stayed the Same"))</f>
        <v>2 Entropy Stayed the Same</v>
      </c>
      <c r="K89" s="67" t="s">
        <v>4</v>
      </c>
      <c r="L89" s="68">
        <v>0</v>
      </c>
      <c r="M89" s="69" t="str">
        <f>IF(L89 &lt; D89, "1 Entropy Decreased", IF(L89 &gt; D89, "3 Entropy Increased", "2 Entropy Stayed the Same"))</f>
        <v>1 Entropy Decreased</v>
      </c>
      <c r="N89" s="67">
        <v>1001</v>
      </c>
      <c r="O89" s="68">
        <v>1</v>
      </c>
      <c r="P89" s="64" t="str">
        <f>IF(O89 &lt; D89, "1 Entropy Decreased", IF(O89 &gt; D89, "3 Entropy Increased", "2 Entropy Stayed the Same"))</f>
        <v>2 Entropy Stayed the Same</v>
      </c>
    </row>
    <row r="90" spans="1:16">
      <c r="A90" s="41" t="s">
        <v>10</v>
      </c>
      <c r="B90" s="64">
        <v>1</v>
      </c>
      <c r="C90" s="41" t="s">
        <v>15</v>
      </c>
      <c r="D90" s="64">
        <v>0.81127812445913206</v>
      </c>
      <c r="E90" s="41" t="s">
        <v>6</v>
      </c>
      <c r="F90" s="64">
        <v>0.81127812445913206</v>
      </c>
      <c r="G90" s="64" t="str">
        <f>IF(F90 &lt; D90, "1 Entropy Decreased", IF(F90 &gt; D90, "3 Entropy Increased", "2 Entropy Stayed the Same"))</f>
        <v>2 Entropy Stayed the Same</v>
      </c>
      <c r="H90" s="41" t="s">
        <v>19</v>
      </c>
      <c r="I90" s="64">
        <v>0</v>
      </c>
      <c r="J90" s="64" t="str">
        <f>IF(I90 &lt; D90, "1 Entropy Decreased", IF(I90 &gt; D90, "3 Entropy Increased", "2 Entropy Stayed the Same"))</f>
        <v>1 Entropy Decreased</v>
      </c>
      <c r="K90" s="41" t="s">
        <v>17</v>
      </c>
      <c r="L90" s="64">
        <v>0.81127812445913206</v>
      </c>
      <c r="M90" s="46" t="str">
        <f>IF(L90 &lt; D90, "1 Entropy Decreased", IF(L90 &gt; D90, "3 Entropy Increased", "2 Entropy Stayed the Same"))</f>
        <v>2 Entropy Stayed the Same</v>
      </c>
      <c r="N90" s="41">
        <v>1101</v>
      </c>
      <c r="O90" s="64">
        <v>0.81127812445913206</v>
      </c>
      <c r="P90" s="64" t="str">
        <f>IF(O90 &lt; D90, "1 Entropy Decreased", IF(O90 &gt; D90, "3 Entropy Increased", "2 Entropy Stayed the Same"))</f>
        <v>2 Entropy Stayed the Same</v>
      </c>
    </row>
    <row r="91" spans="1:16">
      <c r="A91" s="41" t="s">
        <v>10</v>
      </c>
      <c r="B91" s="64">
        <v>1</v>
      </c>
      <c r="C91" s="41" t="s">
        <v>17</v>
      </c>
      <c r="D91" s="64">
        <v>0.81127812445913206</v>
      </c>
      <c r="E91" s="41" t="s">
        <v>8</v>
      </c>
      <c r="F91" s="64">
        <v>0.81127812445913206</v>
      </c>
      <c r="G91" s="64" t="str">
        <f>IF(F91 &lt; D91, "1 Entropy Decreased", IF(F91 &gt; D91, "3 Entropy Increased", "2 Entropy Stayed the Same"))</f>
        <v>2 Entropy Stayed the Same</v>
      </c>
      <c r="H91" s="41" t="s">
        <v>19</v>
      </c>
      <c r="I91" s="64">
        <v>0</v>
      </c>
      <c r="J91" s="64" t="str">
        <f>IF(I91 &lt; D91, "1 Entropy Decreased", IF(I91 &gt; D91, "3 Entropy Increased", "2 Entropy Stayed the Same"))</f>
        <v>1 Entropy Decreased</v>
      </c>
      <c r="K91" s="41" t="s">
        <v>15</v>
      </c>
      <c r="L91" s="64">
        <v>0.81127812445913206</v>
      </c>
      <c r="M91" s="46" t="str">
        <f>IF(L91 &lt; D91, "1 Entropy Decreased", IF(L91 &gt; D91, "3 Entropy Increased", "2 Entropy Stayed the Same"))</f>
        <v>2 Entropy Stayed the Same</v>
      </c>
      <c r="N91" s="41">
        <v>1011</v>
      </c>
      <c r="O91" s="64">
        <v>0.81127812445913206</v>
      </c>
      <c r="P91" s="64" t="str">
        <f>IF(O91 &lt; D91, "1 Entropy Decreased", IF(O91 &gt; D91, "3 Entropy Increased", "2 Entropy Stayed the Same"))</f>
        <v>2 Entropy Stayed the Same</v>
      </c>
    </row>
    <row r="92" spans="1:16">
      <c r="A92" s="67" t="s">
        <v>11</v>
      </c>
      <c r="B92" s="68">
        <v>0.81127812445913206</v>
      </c>
      <c r="C92" s="67" t="s">
        <v>11</v>
      </c>
      <c r="D92" s="68">
        <v>0.81127812445913206</v>
      </c>
      <c r="E92" s="67" t="s">
        <v>11</v>
      </c>
      <c r="F92" s="68">
        <v>0.81127812445913206</v>
      </c>
      <c r="G92" s="68" t="str">
        <f>IF(F92 &lt; D92, "1 Entropy Decreased", IF(F92 &gt; D92, "3 Entropy Increased", "2 Entropy Stayed the Same"))</f>
        <v>2 Entropy Stayed the Same</v>
      </c>
      <c r="H92" s="67" t="s">
        <v>11</v>
      </c>
      <c r="I92" s="68">
        <v>0.81127812445913206</v>
      </c>
      <c r="J92" s="68" t="str">
        <f>IF(I92 &lt; D92, "1 Entropy Decreased", IF(I92 &gt; D92, "3 Entropy Increased", "2 Entropy Stayed the Same"))</f>
        <v>2 Entropy Stayed the Same</v>
      </c>
      <c r="K92" s="67" t="s">
        <v>4</v>
      </c>
      <c r="L92" s="68">
        <v>0</v>
      </c>
      <c r="M92" s="69" t="str">
        <f>IF(L92 &lt; D92, "1 Entropy Decreased", IF(L92 &gt; D92, "3 Entropy Increased", "2 Entropy Stayed the Same"))</f>
        <v>1 Entropy Decreased</v>
      </c>
      <c r="N92" s="67">
        <v>1000</v>
      </c>
      <c r="O92" s="68">
        <v>0.81127812445913206</v>
      </c>
      <c r="P92" s="64" t="str">
        <f>IF(O92 &lt; D92, "1 Entropy Decreased", IF(O92 &gt; D92, "3 Entropy Increased", "2 Entropy Stayed the Same"))</f>
        <v>2 Entropy Stayed the Same</v>
      </c>
    </row>
    <row r="93" spans="1:16">
      <c r="A93" s="67" t="s">
        <v>12</v>
      </c>
      <c r="B93" s="68">
        <v>0.81127812445913206</v>
      </c>
      <c r="C93" s="67" t="s">
        <v>12</v>
      </c>
      <c r="D93" s="68">
        <v>0.81127812445913206</v>
      </c>
      <c r="E93" s="67" t="s">
        <v>12</v>
      </c>
      <c r="F93" s="68">
        <v>0.81127812445913206</v>
      </c>
      <c r="G93" s="68" t="str">
        <f>IF(F93 &lt; D93, "1 Entropy Decreased", IF(F93 &gt; D93, "3 Entropy Increased", "2 Entropy Stayed the Same"))</f>
        <v>2 Entropy Stayed the Same</v>
      </c>
      <c r="H93" s="67" t="s">
        <v>12</v>
      </c>
      <c r="I93" s="68">
        <v>0.81127812445913206</v>
      </c>
      <c r="J93" s="68" t="str">
        <f>IF(I93 &lt; D93, "1 Entropy Decreased", IF(I93 &gt; D93, "3 Entropy Increased", "2 Entropy Stayed the Same"))</f>
        <v>2 Entropy Stayed the Same</v>
      </c>
      <c r="K93" s="67" t="s">
        <v>4</v>
      </c>
      <c r="L93" s="68">
        <v>0</v>
      </c>
      <c r="M93" s="69" t="str">
        <f>IF(L93 &lt; D93, "1 Entropy Decreased", IF(L93 &gt; D93, "3 Entropy Increased", "2 Entropy Stayed the Same"))</f>
        <v>1 Entropy Decreased</v>
      </c>
      <c r="N93" s="67" t="s">
        <v>11</v>
      </c>
      <c r="O93" s="68">
        <v>0.81127812445913206</v>
      </c>
      <c r="P93" s="64" t="str">
        <f>IF(O93 &lt; D93, "1 Entropy Decreased", IF(O93 &gt; D93, "3 Entropy Increased", "2 Entropy Stayed the Same"))</f>
        <v>2 Entropy Stayed the Same</v>
      </c>
    </row>
    <row r="94" spans="1:16">
      <c r="A94" s="41" t="s">
        <v>12</v>
      </c>
      <c r="B94" s="64">
        <v>0.81127812445913206</v>
      </c>
      <c r="C94" s="41" t="s">
        <v>15</v>
      </c>
      <c r="D94" s="64">
        <v>0.81127812445913206</v>
      </c>
      <c r="E94" s="41" t="s">
        <v>12</v>
      </c>
      <c r="F94" s="64">
        <v>0.81127812445913206</v>
      </c>
      <c r="G94" s="64" t="str">
        <f>IF(F94 &lt; D94, "1 Entropy Decreased", IF(F94 &gt; D94, "3 Entropy Increased", "2 Entropy Stayed the Same"))</f>
        <v>2 Entropy Stayed the Same</v>
      </c>
      <c r="H94" s="41" t="s">
        <v>15</v>
      </c>
      <c r="I94" s="64">
        <v>0.81127812445913206</v>
      </c>
      <c r="J94" s="64" t="str">
        <f>IF(I94 &lt; D94, "1 Entropy Decreased", IF(I94 &gt; D94, "3 Entropy Increased", "2 Entropy Stayed the Same"))</f>
        <v>2 Entropy Stayed the Same</v>
      </c>
      <c r="K94" s="41" t="s">
        <v>7</v>
      </c>
      <c r="L94" s="64">
        <v>1</v>
      </c>
      <c r="M94" s="46" t="str">
        <f>IF(L94 &lt; D94, "1 Entropy Decreased", IF(L94 &gt; D94, "3 Entropy Increased", "2 Entropy Stayed the Same"))</f>
        <v>3 Entropy Increased</v>
      </c>
      <c r="N94" s="41" t="s">
        <v>11</v>
      </c>
      <c r="O94" s="64">
        <v>0.81127812445913206</v>
      </c>
      <c r="P94" s="64" t="str">
        <f>IF(O94 &lt; D94, "1 Entropy Decreased", IF(O94 &gt; D94, "3 Entropy Increased", "2 Entropy Stayed the Same"))</f>
        <v>2 Entropy Stayed the Same</v>
      </c>
    </row>
    <row r="95" spans="1:16">
      <c r="A95" s="41" t="s">
        <v>12</v>
      </c>
      <c r="B95" s="64">
        <v>0.81127812445913206</v>
      </c>
      <c r="C95" s="41" t="s">
        <v>17</v>
      </c>
      <c r="D95" s="64">
        <v>0.81127812445913206</v>
      </c>
      <c r="E95" s="41" t="s">
        <v>12</v>
      </c>
      <c r="F95" s="64">
        <v>0.81127812445913206</v>
      </c>
      <c r="G95" s="64" t="str">
        <f>IF(F95 &lt; D95, "1 Entropy Decreased", IF(F95 &gt; D95, "3 Entropy Increased", "2 Entropy Stayed the Same"))</f>
        <v>2 Entropy Stayed the Same</v>
      </c>
      <c r="H95" s="41" t="s">
        <v>17</v>
      </c>
      <c r="I95" s="64">
        <v>0.81127812445913206</v>
      </c>
      <c r="J95" s="64" t="str">
        <f>IF(I95 &lt; D95, "1 Entropy Decreased", IF(I95 &gt; D95, "3 Entropy Increased", "2 Entropy Stayed the Same"))</f>
        <v>2 Entropy Stayed the Same</v>
      </c>
      <c r="K95" s="41" t="s">
        <v>9</v>
      </c>
      <c r="L95" s="64">
        <v>1</v>
      </c>
      <c r="M95" s="46" t="str">
        <f>IF(L95 &lt; D95, "1 Entropy Decreased", IF(L95 &gt; D95, "3 Entropy Increased", "2 Entropy Stayed the Same"))</f>
        <v>3 Entropy Increased</v>
      </c>
      <c r="N95" s="41" t="s">
        <v>11</v>
      </c>
      <c r="O95" s="64">
        <v>0.81127812445913206</v>
      </c>
      <c r="P95" s="64" t="str">
        <f>IF(O95 &lt; D95, "1 Entropy Decreased", IF(O95 &gt; D95, "3 Entropy Increased", "2 Entropy Stayed the Same"))</f>
        <v>2 Entropy Stayed the Same</v>
      </c>
    </row>
    <row r="96" spans="1:16">
      <c r="A96" s="41" t="s">
        <v>12</v>
      </c>
      <c r="B96" s="64">
        <v>0.81127812445913206</v>
      </c>
      <c r="C96" s="41" t="s">
        <v>18</v>
      </c>
      <c r="D96" s="64">
        <v>0.81127812445913206</v>
      </c>
      <c r="E96" s="41" t="s">
        <v>12</v>
      </c>
      <c r="F96" s="64">
        <v>0.81127812445913206</v>
      </c>
      <c r="G96" s="64" t="str">
        <f>IF(F96 &lt; D96, "1 Entropy Decreased", IF(F96 &gt; D96, "3 Entropy Increased", "2 Entropy Stayed the Same"))</f>
        <v>2 Entropy Stayed the Same</v>
      </c>
      <c r="H96" s="41" t="s">
        <v>18</v>
      </c>
      <c r="I96" s="64">
        <v>0.81127812445913206</v>
      </c>
      <c r="J96" s="64" t="str">
        <f>IF(I96 &lt; D96, "1 Entropy Decreased", IF(I96 &gt; D96, "3 Entropy Increased", "2 Entropy Stayed the Same"))</f>
        <v>2 Entropy Stayed the Same</v>
      </c>
      <c r="K96" s="41" t="s">
        <v>10</v>
      </c>
      <c r="L96" s="64">
        <v>1</v>
      </c>
      <c r="M96" s="46" t="str">
        <f>IF(L96 &lt; D96, "1 Entropy Decreased", IF(L96 &gt; D96, "3 Entropy Increased", "2 Entropy Stayed the Same"))</f>
        <v>3 Entropy Increased</v>
      </c>
      <c r="N96" s="41" t="s">
        <v>11</v>
      </c>
      <c r="O96" s="64">
        <v>0.81127812445913206</v>
      </c>
      <c r="P96" s="64" t="str">
        <f>IF(O96 &lt; D96, "1 Entropy Decreased", IF(O96 &gt; D96, "3 Entropy Increased", "2 Entropy Stayed the Same"))</f>
        <v>2 Entropy Stayed the Same</v>
      </c>
    </row>
    <row r="97" spans="1:16">
      <c r="A97" s="67" t="s">
        <v>13</v>
      </c>
      <c r="B97" s="68">
        <v>1</v>
      </c>
      <c r="C97" s="67" t="s">
        <v>13</v>
      </c>
      <c r="D97" s="68">
        <v>1</v>
      </c>
      <c r="E97" s="67" t="s">
        <v>13</v>
      </c>
      <c r="F97" s="68">
        <v>1</v>
      </c>
      <c r="G97" s="68" t="str">
        <f>IF(F97 &lt; D97, "1 Entropy Decreased", IF(F97 &gt; D97, "3 Entropy Increased", "2 Entropy Stayed the Same"))</f>
        <v>2 Entropy Stayed the Same</v>
      </c>
      <c r="H97" s="67" t="s">
        <v>13</v>
      </c>
      <c r="I97" s="68">
        <v>1</v>
      </c>
      <c r="J97" s="68" t="str">
        <f>IF(I97 &lt; D97, "1 Entropy Decreased", IF(I97 &gt; D97, "3 Entropy Increased", "2 Entropy Stayed the Same"))</f>
        <v>2 Entropy Stayed the Same</v>
      </c>
      <c r="K97" s="67" t="s">
        <v>4</v>
      </c>
      <c r="L97" s="68">
        <v>0</v>
      </c>
      <c r="M97" s="69" t="str">
        <f>IF(L97 &lt; D97, "1 Entropy Decreased", IF(L97 &gt; D97, "3 Entropy Increased", "2 Entropy Stayed the Same"))</f>
        <v>1 Entropy Decreased</v>
      </c>
      <c r="N97" s="67" t="s">
        <v>10</v>
      </c>
      <c r="O97" s="68">
        <v>1</v>
      </c>
      <c r="P97" s="64" t="str">
        <f>IF(O97 &lt; D97, "1 Entropy Decreased", IF(O97 &gt; D97, "3 Entropy Increased", "2 Entropy Stayed the Same"))</f>
        <v>2 Entropy Stayed the Same</v>
      </c>
    </row>
    <row r="98" spans="1:16">
      <c r="A98" s="41" t="s">
        <v>13</v>
      </c>
      <c r="B98" s="64">
        <v>1</v>
      </c>
      <c r="C98" s="41" t="s">
        <v>18</v>
      </c>
      <c r="D98" s="64">
        <v>0.81127812445913206</v>
      </c>
      <c r="E98" s="41" t="s">
        <v>12</v>
      </c>
      <c r="F98" s="64">
        <v>0.81127812445913206</v>
      </c>
      <c r="G98" s="64" t="str">
        <f>IF(F98 &lt; D98, "1 Entropy Decreased", IF(F98 &gt; D98, "3 Entropy Increased", "2 Entropy Stayed the Same"))</f>
        <v>2 Entropy Stayed the Same</v>
      </c>
      <c r="H98" s="41" t="s">
        <v>19</v>
      </c>
      <c r="I98" s="64">
        <v>0</v>
      </c>
      <c r="J98" s="64" t="str">
        <f>IF(I98 &lt; D98, "1 Entropy Decreased", IF(I98 &gt; D98, "3 Entropy Increased", "2 Entropy Stayed the Same"))</f>
        <v>1 Entropy Decreased</v>
      </c>
      <c r="K98" s="41" t="s">
        <v>11</v>
      </c>
      <c r="L98" s="64">
        <v>0.81127812445913206</v>
      </c>
      <c r="M98" s="46" t="str">
        <f>IF(L98 &lt; D98, "1 Entropy Decreased", IF(L98 &gt; D98, "3 Entropy Increased", "2 Entropy Stayed the Same"))</f>
        <v>2 Entropy Stayed the Same</v>
      </c>
      <c r="N98" s="41" t="s">
        <v>11</v>
      </c>
      <c r="O98" s="64">
        <v>0.81127812445913206</v>
      </c>
      <c r="P98" s="64" t="str">
        <f>IF(O98 &lt; D98, "1 Entropy Decreased", IF(O98 &gt; D98, "3 Entropy Increased", "2 Entropy Stayed the Same"))</f>
        <v>2 Entropy Stayed the Same</v>
      </c>
    </row>
    <row r="99" spans="1:16">
      <c r="A99" s="67" t="s">
        <v>14</v>
      </c>
      <c r="B99" s="68">
        <v>1</v>
      </c>
      <c r="C99" s="67" t="s">
        <v>14</v>
      </c>
      <c r="D99" s="68">
        <v>1</v>
      </c>
      <c r="E99" s="67" t="s">
        <v>14</v>
      </c>
      <c r="F99" s="68">
        <v>1</v>
      </c>
      <c r="G99" s="68" t="str">
        <f>IF(F99 &lt; D99, "1 Entropy Decreased", IF(F99 &gt; D99, "3 Entropy Increased", "2 Entropy Stayed the Same"))</f>
        <v>2 Entropy Stayed the Same</v>
      </c>
      <c r="H99" s="67" t="s">
        <v>14</v>
      </c>
      <c r="I99" s="68">
        <v>1</v>
      </c>
      <c r="J99" s="68" t="str">
        <f>IF(I99 &lt; D99, "1 Entropy Decreased", IF(I99 &gt; D99, "3 Entropy Increased", "2 Entropy Stayed the Same"))</f>
        <v>2 Entropy Stayed the Same</v>
      </c>
      <c r="K99" s="67" t="s">
        <v>4</v>
      </c>
      <c r="L99" s="68">
        <v>0</v>
      </c>
      <c r="M99" s="69" t="str">
        <f>IF(L99 &lt; D99, "1 Entropy Decreased", IF(L99 &gt; D99, "3 Entropy Increased", "2 Entropy Stayed the Same"))</f>
        <v>1 Entropy Decreased</v>
      </c>
      <c r="N99" s="67" t="s">
        <v>9</v>
      </c>
      <c r="O99" s="68">
        <v>1</v>
      </c>
      <c r="P99" s="64" t="str">
        <f>IF(O99 &lt; D99, "1 Entropy Decreased", IF(O99 &gt; D99, "3 Entropy Increased", "2 Entropy Stayed the Same"))</f>
        <v>2 Entropy Stayed the Same</v>
      </c>
    </row>
    <row r="100" spans="1:16">
      <c r="A100" s="41" t="s">
        <v>14</v>
      </c>
      <c r="B100" s="64">
        <v>1</v>
      </c>
      <c r="C100" s="41" t="s">
        <v>17</v>
      </c>
      <c r="D100" s="64">
        <v>0.81127812445913206</v>
      </c>
      <c r="E100" s="41" t="s">
        <v>12</v>
      </c>
      <c r="F100" s="64">
        <v>0.81127812445913206</v>
      </c>
      <c r="G100" s="64" t="str">
        <f>IF(F100 &lt; D100, "1 Entropy Decreased", IF(F100 &gt; D100, "3 Entropy Increased", "2 Entropy Stayed the Same"))</f>
        <v>2 Entropy Stayed the Same</v>
      </c>
      <c r="H100" s="41" t="s">
        <v>19</v>
      </c>
      <c r="I100" s="64">
        <v>0</v>
      </c>
      <c r="J100" s="64" t="str">
        <f>IF(I100 &lt; D100, "1 Entropy Decreased", IF(I100 &gt; D100, "3 Entropy Increased", "2 Entropy Stayed the Same"))</f>
        <v>1 Entropy Decreased</v>
      </c>
      <c r="K100" s="41" t="s">
        <v>11</v>
      </c>
      <c r="L100" s="64">
        <v>0.81127812445913206</v>
      </c>
      <c r="M100" s="46" t="str">
        <f>IF(L100 &lt; D100, "1 Entropy Decreased", IF(L100 &gt; D100, "3 Entropy Increased", "2 Entropy Stayed the Same"))</f>
        <v>2 Entropy Stayed the Same</v>
      </c>
      <c r="N100" s="41" t="s">
        <v>11</v>
      </c>
      <c r="O100" s="64">
        <v>0.81127812445913206</v>
      </c>
      <c r="P100" s="64" t="str">
        <f>IF(O100 &lt; D100, "1 Entropy Decreased", IF(O100 &gt; D100, "3 Entropy Increased", "2 Entropy Stayed the Same"))</f>
        <v>2 Entropy Stayed the Same</v>
      </c>
    </row>
    <row r="101" spans="1:16">
      <c r="A101" s="67" t="s">
        <v>15</v>
      </c>
      <c r="B101" s="68">
        <v>0.81127812445913206</v>
      </c>
      <c r="C101" s="67" t="s">
        <v>15</v>
      </c>
      <c r="D101" s="68">
        <v>0.81127812445913206</v>
      </c>
      <c r="E101" s="67" t="s">
        <v>15</v>
      </c>
      <c r="F101" s="68">
        <v>0.81127812445913206</v>
      </c>
      <c r="G101" s="68" t="str">
        <f>IF(F101 &lt; D101, "1 Entropy Decreased", IF(F101 &gt; D101, "3 Entropy Increased", "2 Entropy Stayed the Same"))</f>
        <v>2 Entropy Stayed the Same</v>
      </c>
      <c r="H101" s="67" t="s">
        <v>15</v>
      </c>
      <c r="I101" s="68">
        <v>0.81127812445913206</v>
      </c>
      <c r="J101" s="68" t="str">
        <f>IF(I101 &lt; D101, "1 Entropy Decreased", IF(I101 &gt; D101, "3 Entropy Increased", "2 Entropy Stayed the Same"))</f>
        <v>2 Entropy Stayed the Same</v>
      </c>
      <c r="K101" s="67" t="s">
        <v>4</v>
      </c>
      <c r="L101" s="68">
        <v>0</v>
      </c>
      <c r="M101" s="69" t="str">
        <f>IF(L101 &lt; D101, "1 Entropy Decreased", IF(L101 &gt; D101, "3 Entropy Increased", "2 Entropy Stayed the Same"))</f>
        <v>1 Entropy Decreased</v>
      </c>
      <c r="N101" s="67" t="s">
        <v>8</v>
      </c>
      <c r="O101" s="68">
        <v>0.81127812445913206</v>
      </c>
      <c r="P101" s="64" t="str">
        <f>IF(O101 &lt; D101, "1 Entropy Decreased", IF(O101 &gt; D101, "3 Entropy Increased", "2 Entropy Stayed the Same"))</f>
        <v>2 Entropy Stayed the Same</v>
      </c>
    </row>
    <row r="102" spans="1:16">
      <c r="A102" s="67" t="s">
        <v>16</v>
      </c>
      <c r="B102" s="68">
        <v>1</v>
      </c>
      <c r="C102" s="67" t="s">
        <v>16</v>
      </c>
      <c r="D102" s="68">
        <v>1</v>
      </c>
      <c r="E102" s="67" t="s">
        <v>16</v>
      </c>
      <c r="F102" s="68">
        <v>1</v>
      </c>
      <c r="G102" s="68" t="str">
        <f>IF(F102 &lt; D102, "1 Entropy Decreased", IF(F102 &gt; D102, "3 Entropy Increased", "2 Entropy Stayed the Same"))</f>
        <v>2 Entropy Stayed the Same</v>
      </c>
      <c r="H102" s="67" t="s">
        <v>16</v>
      </c>
      <c r="I102" s="68">
        <v>1</v>
      </c>
      <c r="J102" s="68" t="str">
        <f>IF(I102 &lt; D102, "1 Entropy Decreased", IF(I102 &gt; D102, "3 Entropy Increased", "2 Entropy Stayed the Same"))</f>
        <v>2 Entropy Stayed the Same</v>
      </c>
      <c r="K102" s="67" t="s">
        <v>4</v>
      </c>
      <c r="L102" s="68">
        <v>0</v>
      </c>
      <c r="M102" s="69" t="str">
        <f>IF(L102 &lt; D102, "1 Entropy Decreased", IF(L102 &gt; D102, "3 Entropy Increased", "2 Entropy Stayed the Same"))</f>
        <v>1 Entropy Decreased</v>
      </c>
      <c r="N102" s="67" t="s">
        <v>7</v>
      </c>
      <c r="O102" s="68">
        <v>1</v>
      </c>
      <c r="P102" s="64" t="str">
        <f>IF(O102 &lt; D102, "1 Entropy Decreased", IF(O102 &gt; D102, "3 Entropy Increased", "2 Entropy Stayed the Same"))</f>
        <v>2 Entropy Stayed the Same</v>
      </c>
    </row>
    <row r="103" spans="1:16">
      <c r="A103" s="67" t="s">
        <v>17</v>
      </c>
      <c r="B103" s="68">
        <v>0.81127812445913206</v>
      </c>
      <c r="C103" s="67" t="s">
        <v>17</v>
      </c>
      <c r="D103" s="68">
        <v>0.81127812445913206</v>
      </c>
      <c r="E103" s="67" t="s">
        <v>17</v>
      </c>
      <c r="F103" s="68">
        <v>0.81127812445913206</v>
      </c>
      <c r="G103" s="68" t="str">
        <f>IF(F103 &lt; D103, "1 Entropy Decreased", IF(F103 &gt; D103, "3 Entropy Increased", "2 Entropy Stayed the Same"))</f>
        <v>2 Entropy Stayed the Same</v>
      </c>
      <c r="H103" s="67" t="s">
        <v>17</v>
      </c>
      <c r="I103" s="68">
        <v>0.81127812445913206</v>
      </c>
      <c r="J103" s="68" t="str">
        <f>IF(I103 &lt; D103, "1 Entropy Decreased", IF(I103 &gt; D103, "3 Entropy Increased", "2 Entropy Stayed the Same"))</f>
        <v>2 Entropy Stayed the Same</v>
      </c>
      <c r="K103" s="67" t="s">
        <v>4</v>
      </c>
      <c r="L103" s="68">
        <v>0</v>
      </c>
      <c r="M103" s="69" t="str">
        <f>IF(L103 &lt; D103, "1 Entropy Decreased", IF(L103 &gt; D103, "3 Entropy Increased", "2 Entropy Stayed the Same"))</f>
        <v>1 Entropy Decreased</v>
      </c>
      <c r="N103" s="67" t="s">
        <v>6</v>
      </c>
      <c r="O103" s="68">
        <v>0.81127812445913206</v>
      </c>
      <c r="P103" s="64" t="str">
        <f>IF(O103 &lt; D103, "1 Entropy Decreased", IF(O103 &gt; D103, "3 Entropy Increased", "2 Entropy Stayed the Same"))</f>
        <v>2 Entropy Stayed the Same</v>
      </c>
    </row>
    <row r="104" spans="1:16">
      <c r="A104" s="67" t="s">
        <v>18</v>
      </c>
      <c r="B104" s="68">
        <v>0.81127812445913206</v>
      </c>
      <c r="C104" s="67" t="s">
        <v>18</v>
      </c>
      <c r="D104" s="68">
        <v>0.81127812445913206</v>
      </c>
      <c r="E104" s="67" t="s">
        <v>18</v>
      </c>
      <c r="F104" s="68">
        <v>0.81127812445913206</v>
      </c>
      <c r="G104" s="68" t="str">
        <f>IF(F104 &lt; D104, "1 Entropy Decreased", IF(F104 &gt; D104, "3 Entropy Increased", "2 Entropy Stayed the Same"))</f>
        <v>2 Entropy Stayed the Same</v>
      </c>
      <c r="H104" s="67" t="s">
        <v>18</v>
      </c>
      <c r="I104" s="68">
        <v>0.81127812445913206</v>
      </c>
      <c r="J104" s="68" t="str">
        <f>IF(I104 &lt; D104, "1 Entropy Decreased", IF(I104 &gt; D104, "3 Entropy Increased", "2 Entropy Stayed the Same"))</f>
        <v>2 Entropy Stayed the Same</v>
      </c>
      <c r="K104" s="67" t="s">
        <v>4</v>
      </c>
      <c r="L104" s="68">
        <v>0</v>
      </c>
      <c r="M104" s="69" t="str">
        <f>IF(L104 &lt; D104, "1 Entropy Decreased", IF(L104 &gt; D104, "3 Entropy Increased", "2 Entropy Stayed the Same"))</f>
        <v>1 Entropy Decreased</v>
      </c>
      <c r="N104" s="67" t="s">
        <v>5</v>
      </c>
      <c r="O104" s="68">
        <v>0.81127812445913206</v>
      </c>
      <c r="P104" s="64" t="str">
        <f>IF(O104 &lt; D104, "1 Entropy Decreased", IF(O104 &gt; D104, "3 Entropy Increased", "2 Entropy Stayed the Same"))</f>
        <v>2 Entropy Stayed the Same</v>
      </c>
    </row>
    <row r="105" spans="1:16">
      <c r="A105" s="67" t="s">
        <v>19</v>
      </c>
      <c r="B105" s="68">
        <v>0</v>
      </c>
      <c r="C105" s="67" t="s">
        <v>19</v>
      </c>
      <c r="D105" s="68">
        <v>0</v>
      </c>
      <c r="E105" s="67" t="s">
        <v>19</v>
      </c>
      <c r="F105" s="68">
        <v>0</v>
      </c>
      <c r="G105" s="68" t="str">
        <f>IF(F105 &lt; D105, "1 Entropy Decreased", IF(F105 &gt; D105, "3 Entropy Increased", "2 Entropy Stayed the Same"))</f>
        <v>2 Entropy Stayed the Same</v>
      </c>
      <c r="H105" s="67" t="s">
        <v>19</v>
      </c>
      <c r="I105" s="68">
        <v>0</v>
      </c>
      <c r="J105" s="68" t="str">
        <f>IF(I105 &lt; D105, "1 Entropy Decreased", IF(I105 &gt; D105, "3 Entropy Increased", "2 Entropy Stayed the Same"))</f>
        <v>2 Entropy Stayed the Same</v>
      </c>
      <c r="K105" s="67" t="s">
        <v>4</v>
      </c>
      <c r="L105" s="68">
        <v>0</v>
      </c>
      <c r="M105" s="69" t="str">
        <f>IF(L105 &lt; D105, "1 Entropy Decreased", IF(L105 &gt; D105, "3 Entropy Increased", "2 Entropy Stayed the Same"))</f>
        <v>2 Entropy Stayed the Same</v>
      </c>
      <c r="N105" s="67" t="s">
        <v>4</v>
      </c>
      <c r="O105" s="68">
        <v>0</v>
      </c>
      <c r="P105" s="64" t="str">
        <f>IF(O105 &lt; D105, "1 Entropy Decreased", IF(O105 &gt; D105, "3 Entropy Increased", "2 Entropy Stayed the Same"))</f>
        <v>2 Entropy Stayed the Same</v>
      </c>
    </row>
    <row r="106" spans="1:16">
      <c r="A106" s="41" t="s">
        <v>5</v>
      </c>
      <c r="B106" s="64">
        <v>0.81127812445913206</v>
      </c>
      <c r="C106" s="41" t="s">
        <v>19</v>
      </c>
      <c r="D106" s="64">
        <v>0</v>
      </c>
      <c r="E106" s="41" t="s">
        <v>5</v>
      </c>
      <c r="F106" s="64">
        <v>0.81127812445913206</v>
      </c>
      <c r="G106" s="64" t="str">
        <f>IF(F106 &lt; D106, "1 Entropy Decreased", IF(F106 &gt; D106, "3 Entropy Increased", "2 Entropy Stayed the Same"))</f>
        <v>3 Entropy Increased</v>
      </c>
      <c r="H106" s="41" t="s">
        <v>19</v>
      </c>
      <c r="I106" s="64">
        <v>0</v>
      </c>
      <c r="J106" s="64" t="str">
        <f>IF(I106 &lt; D106, "1 Entropy Decreased", IF(I106 &gt; D106, "3 Entropy Increased", "2 Entropy Stayed the Same"))</f>
        <v>2 Entropy Stayed the Same</v>
      </c>
      <c r="K106" s="41" t="s">
        <v>18</v>
      </c>
      <c r="L106" s="64">
        <v>0.81127812445913206</v>
      </c>
      <c r="M106" s="46" t="str">
        <f>IF(L106 &lt; D106, "1 Entropy Decreased", IF(L106 &gt; D106, "3 Entropy Increased", "2 Entropy Stayed the Same"))</f>
        <v>3 Entropy Increased</v>
      </c>
      <c r="N106" s="41">
        <v>1110</v>
      </c>
      <c r="O106" s="64">
        <v>0.81127812445913206</v>
      </c>
      <c r="P106" s="64" t="str">
        <f>IF(O106 &lt; D106, "1 Entropy Decreased", IF(O106 &gt; D106, "3 Entropy Increased", "2 Entropy Stayed the Same"))</f>
        <v>3 Entropy Increased</v>
      </c>
    </row>
    <row r="107" spans="1:16">
      <c r="A107" s="41" t="s">
        <v>6</v>
      </c>
      <c r="B107" s="64">
        <v>0.81127812445913206</v>
      </c>
      <c r="C107" s="41" t="s">
        <v>19</v>
      </c>
      <c r="D107" s="64">
        <v>0</v>
      </c>
      <c r="E107" s="41" t="s">
        <v>6</v>
      </c>
      <c r="F107" s="64">
        <v>0.81127812445913206</v>
      </c>
      <c r="G107" s="64" t="str">
        <f>IF(F107 &lt; D107, "1 Entropy Decreased", IF(F107 &gt; D107, "3 Entropy Increased", "2 Entropy Stayed the Same"))</f>
        <v>3 Entropy Increased</v>
      </c>
      <c r="H107" s="41" t="s">
        <v>19</v>
      </c>
      <c r="I107" s="64">
        <v>0</v>
      </c>
      <c r="J107" s="64" t="str">
        <f>IF(I107 &lt; D107, "1 Entropy Decreased", IF(I107 &gt; D107, "3 Entropy Increased", "2 Entropy Stayed the Same"))</f>
        <v>2 Entropy Stayed the Same</v>
      </c>
      <c r="K107" s="41" t="s">
        <v>17</v>
      </c>
      <c r="L107" s="64">
        <v>0.81127812445913206</v>
      </c>
      <c r="M107" s="46" t="str">
        <f>IF(L107 &lt; D107, "1 Entropy Decreased", IF(L107 &gt; D107, "3 Entropy Increased", "2 Entropy Stayed the Same"))</f>
        <v>3 Entropy Increased</v>
      </c>
      <c r="N107" s="41">
        <v>1101</v>
      </c>
      <c r="O107" s="64">
        <v>0.81127812445913206</v>
      </c>
      <c r="P107" s="64" t="str">
        <f>IF(O107 &lt; D107, "1 Entropy Decreased", IF(O107 &gt; D107, "3 Entropy Increased", "2 Entropy Stayed the Same"))</f>
        <v>3 Entropy Increased</v>
      </c>
    </row>
    <row r="108" spans="1:16">
      <c r="A108" s="41" t="s">
        <v>7</v>
      </c>
      <c r="B108" s="64">
        <v>1</v>
      </c>
      <c r="C108" s="41" t="s">
        <v>11</v>
      </c>
      <c r="D108" s="64">
        <v>0.81127812445913206</v>
      </c>
      <c r="E108" s="41" t="s">
        <v>7</v>
      </c>
      <c r="F108" s="64">
        <v>1</v>
      </c>
      <c r="G108" s="64" t="str">
        <f>IF(F108 &lt; D108, "1 Entropy Decreased", IF(F108 &gt; D108, "3 Entropy Increased", "2 Entropy Stayed the Same"))</f>
        <v>3 Entropy Increased</v>
      </c>
      <c r="H108" s="41" t="s">
        <v>11</v>
      </c>
      <c r="I108" s="64">
        <v>0.81127812445913206</v>
      </c>
      <c r="J108" s="64" t="str">
        <f>IF(I108 &lt; D108, "1 Entropy Decreased", IF(I108 &gt; D108, "3 Entropy Increased", "2 Entropy Stayed the Same"))</f>
        <v>2 Entropy Stayed the Same</v>
      </c>
      <c r="K108" s="41" t="s">
        <v>8</v>
      </c>
      <c r="L108" s="64">
        <v>0.81127812445913206</v>
      </c>
      <c r="M108" s="46" t="str">
        <f>IF(L108 &lt; D108, "1 Entropy Decreased", IF(L108 &gt; D108, "3 Entropy Increased", "2 Entropy Stayed the Same"))</f>
        <v>2 Entropy Stayed the Same</v>
      </c>
      <c r="N108" s="41">
        <v>1100</v>
      </c>
      <c r="O108" s="64">
        <v>1</v>
      </c>
      <c r="P108" s="64" t="str">
        <f>IF(O108 &lt; D108, "1 Entropy Decreased", IF(O108 &gt; D108, "3 Entropy Increased", "2 Entropy Stayed the Same"))</f>
        <v>3 Entropy Increased</v>
      </c>
    </row>
    <row r="109" spans="1:16">
      <c r="A109" s="41" t="s">
        <v>7</v>
      </c>
      <c r="B109" s="64">
        <v>1</v>
      </c>
      <c r="C109" s="41" t="s">
        <v>15</v>
      </c>
      <c r="D109" s="64">
        <v>0.81127812445913206</v>
      </c>
      <c r="E109" s="41" t="s">
        <v>7</v>
      </c>
      <c r="F109" s="64">
        <v>1</v>
      </c>
      <c r="G109" s="64" t="str">
        <f>IF(F109 &lt; D109, "1 Entropy Decreased", IF(F109 &gt; D109, "3 Entropy Increased", "2 Entropy Stayed the Same"))</f>
        <v>3 Entropy Increased</v>
      </c>
      <c r="H109" s="41" t="s">
        <v>15</v>
      </c>
      <c r="I109" s="64">
        <v>0.81127812445913206</v>
      </c>
      <c r="J109" s="64" t="str">
        <f>IF(I109 &lt; D109, "1 Entropy Decreased", IF(I109 &gt; D109, "3 Entropy Increased", "2 Entropy Stayed the Same"))</f>
        <v>2 Entropy Stayed the Same</v>
      </c>
      <c r="K109" s="41" t="s">
        <v>12</v>
      </c>
      <c r="L109" s="64">
        <v>0.81127812445913206</v>
      </c>
      <c r="M109" s="46" t="str">
        <f>IF(L109 &lt; D109, "1 Entropy Decreased", IF(L109 &gt; D109, "3 Entropy Increased", "2 Entropy Stayed the Same"))</f>
        <v>2 Entropy Stayed the Same</v>
      </c>
      <c r="N109" s="41">
        <v>1100</v>
      </c>
      <c r="O109" s="64">
        <v>1</v>
      </c>
      <c r="P109" s="64" t="str">
        <f>IF(O109 &lt; D109, "1 Entropy Decreased", IF(O109 &gt; D109, "3 Entropy Increased", "2 Entropy Stayed the Same"))</f>
        <v>3 Entropy Increased</v>
      </c>
    </row>
    <row r="110" spans="1:16">
      <c r="A110" s="41" t="s">
        <v>7</v>
      </c>
      <c r="B110" s="64">
        <v>1</v>
      </c>
      <c r="C110" s="41" t="s">
        <v>19</v>
      </c>
      <c r="D110" s="64">
        <v>0</v>
      </c>
      <c r="E110" s="41" t="s">
        <v>7</v>
      </c>
      <c r="F110" s="64">
        <v>1</v>
      </c>
      <c r="G110" s="64" t="str">
        <f>IF(F110 &lt; D110, "1 Entropy Decreased", IF(F110 &gt; D110, "3 Entropy Increased", "2 Entropy Stayed the Same"))</f>
        <v>3 Entropy Increased</v>
      </c>
      <c r="H110" s="41" t="s">
        <v>19</v>
      </c>
      <c r="I110" s="64">
        <v>0</v>
      </c>
      <c r="J110" s="64" t="str">
        <f>IF(I110 &lt; D110, "1 Entropy Decreased", IF(I110 &gt; D110, "3 Entropy Increased", "2 Entropy Stayed the Same"))</f>
        <v>2 Entropy Stayed the Same</v>
      </c>
      <c r="K110" s="41" t="s">
        <v>16</v>
      </c>
      <c r="L110" s="64">
        <v>1</v>
      </c>
      <c r="M110" s="46" t="str">
        <f>IF(L110 &lt; D110, "1 Entropy Decreased", IF(L110 &gt; D110, "3 Entropy Increased", "2 Entropy Stayed the Same"))</f>
        <v>3 Entropy Increased</v>
      </c>
      <c r="N110" s="41">
        <v>1100</v>
      </c>
      <c r="O110" s="64">
        <v>1</v>
      </c>
      <c r="P110" s="64" t="str">
        <f>IF(O110 &lt; D110, "1 Entropy Decreased", IF(O110 &gt; D110, "3 Entropy Increased", "2 Entropy Stayed the Same"))</f>
        <v>3 Entropy Increased</v>
      </c>
    </row>
    <row r="111" spans="1:16">
      <c r="A111" s="41" t="s">
        <v>8</v>
      </c>
      <c r="B111" s="64">
        <v>0.81127812445913206</v>
      </c>
      <c r="C111" s="41" t="s">
        <v>19</v>
      </c>
      <c r="D111" s="64">
        <v>0</v>
      </c>
      <c r="E111" s="41" t="s">
        <v>8</v>
      </c>
      <c r="F111" s="64">
        <v>0.81127812445913206</v>
      </c>
      <c r="G111" s="64" t="str">
        <f>IF(F111 &lt; D111, "1 Entropy Decreased", IF(F111 &gt; D111, "3 Entropy Increased", "2 Entropy Stayed the Same"))</f>
        <v>3 Entropy Increased</v>
      </c>
      <c r="H111" s="41" t="s">
        <v>19</v>
      </c>
      <c r="I111" s="64">
        <v>0</v>
      </c>
      <c r="J111" s="64" t="str">
        <f>IF(I111 &lt; D111, "1 Entropy Decreased", IF(I111 &gt; D111, "3 Entropy Increased", "2 Entropy Stayed the Same"))</f>
        <v>2 Entropy Stayed the Same</v>
      </c>
      <c r="K111" s="41" t="s">
        <v>15</v>
      </c>
      <c r="L111" s="64">
        <v>0.81127812445913206</v>
      </c>
      <c r="M111" s="46" t="str">
        <f>IF(L111 &lt; D111, "1 Entropy Decreased", IF(L111 &gt; D111, "3 Entropy Increased", "2 Entropy Stayed the Same"))</f>
        <v>3 Entropy Increased</v>
      </c>
      <c r="N111" s="41">
        <v>1011</v>
      </c>
      <c r="O111" s="64">
        <v>0.81127812445913206</v>
      </c>
      <c r="P111" s="64" t="str">
        <f>IF(O111 &lt; D111, "1 Entropy Decreased", IF(O111 &gt; D111, "3 Entropy Increased", "2 Entropy Stayed the Same"))</f>
        <v>3 Entropy Increased</v>
      </c>
    </row>
    <row r="112" spans="1:16">
      <c r="A112" s="41" t="s">
        <v>9</v>
      </c>
      <c r="B112" s="64">
        <v>1</v>
      </c>
      <c r="C112" s="41" t="s">
        <v>11</v>
      </c>
      <c r="D112" s="64">
        <v>0.81127812445913206</v>
      </c>
      <c r="E112" s="41" t="s">
        <v>9</v>
      </c>
      <c r="F112" s="64">
        <v>1</v>
      </c>
      <c r="G112" s="64" t="str">
        <f>IF(F112 &lt; D112, "1 Entropy Decreased", IF(F112 &gt; D112, "3 Entropy Increased", "2 Entropy Stayed the Same"))</f>
        <v>3 Entropy Increased</v>
      </c>
      <c r="H112" s="41" t="s">
        <v>11</v>
      </c>
      <c r="I112" s="64">
        <v>0.81127812445913206</v>
      </c>
      <c r="J112" s="64" t="str">
        <f>IF(I112 &lt; D112, "1 Entropy Decreased", IF(I112 &gt; D112, "3 Entropy Increased", "2 Entropy Stayed the Same"))</f>
        <v>2 Entropy Stayed the Same</v>
      </c>
      <c r="K112" s="41" t="s">
        <v>6</v>
      </c>
      <c r="L112" s="64">
        <v>0.81127812445913206</v>
      </c>
      <c r="M112" s="46" t="str">
        <f>IF(L112 &lt; D112, "1 Entropy Decreased", IF(L112 &gt; D112, "3 Entropy Increased", "2 Entropy Stayed the Same"))</f>
        <v>2 Entropy Stayed the Same</v>
      </c>
      <c r="N112" s="41">
        <v>1010</v>
      </c>
      <c r="O112" s="64">
        <v>1</v>
      </c>
      <c r="P112" s="64" t="str">
        <f>IF(O112 &lt; D112, "1 Entropy Decreased", IF(O112 &gt; D112, "3 Entropy Increased", "2 Entropy Stayed the Same"))</f>
        <v>3 Entropy Increased</v>
      </c>
    </row>
    <row r="113" spans="1:16">
      <c r="A113" s="41" t="s">
        <v>9</v>
      </c>
      <c r="B113" s="64">
        <v>1</v>
      </c>
      <c r="C113" s="41" t="s">
        <v>17</v>
      </c>
      <c r="D113" s="64">
        <v>0.81127812445913206</v>
      </c>
      <c r="E113" s="41" t="s">
        <v>9</v>
      </c>
      <c r="F113" s="64">
        <v>1</v>
      </c>
      <c r="G113" s="64" t="str">
        <f>IF(F113 &lt; D113, "1 Entropy Decreased", IF(F113 &gt; D113, "3 Entropy Increased", "2 Entropy Stayed the Same"))</f>
        <v>3 Entropy Increased</v>
      </c>
      <c r="H113" s="41" t="s">
        <v>17</v>
      </c>
      <c r="I113" s="64">
        <v>0.81127812445913206</v>
      </c>
      <c r="J113" s="64" t="str">
        <f>IF(I113 &lt; D113, "1 Entropy Decreased", IF(I113 &gt; D113, "3 Entropy Increased", "2 Entropy Stayed the Same"))</f>
        <v>2 Entropy Stayed the Same</v>
      </c>
      <c r="K113" s="41" t="s">
        <v>12</v>
      </c>
      <c r="L113" s="64">
        <v>0.81127812445913206</v>
      </c>
      <c r="M113" s="46" t="str">
        <f>IF(L113 &lt; D113, "1 Entropy Decreased", IF(L113 &gt; D113, "3 Entropy Increased", "2 Entropy Stayed the Same"))</f>
        <v>2 Entropy Stayed the Same</v>
      </c>
      <c r="N113" s="41">
        <v>1010</v>
      </c>
      <c r="O113" s="64">
        <v>1</v>
      </c>
      <c r="P113" s="64" t="str">
        <f>IF(O113 &lt; D113, "1 Entropy Decreased", IF(O113 &gt; D113, "3 Entropy Increased", "2 Entropy Stayed the Same"))</f>
        <v>3 Entropy Increased</v>
      </c>
    </row>
    <row r="114" spans="1:16">
      <c r="A114" s="41" t="s">
        <v>9</v>
      </c>
      <c r="B114" s="64">
        <v>1</v>
      </c>
      <c r="C114" s="41" t="s">
        <v>19</v>
      </c>
      <c r="D114" s="64">
        <v>0</v>
      </c>
      <c r="E114" s="41" t="s">
        <v>9</v>
      </c>
      <c r="F114" s="64">
        <v>1</v>
      </c>
      <c r="G114" s="64" t="str">
        <f>IF(F114 &lt; D114, "1 Entropy Decreased", IF(F114 &gt; D114, "3 Entropy Increased", "2 Entropy Stayed the Same"))</f>
        <v>3 Entropy Increased</v>
      </c>
      <c r="H114" s="41" t="s">
        <v>19</v>
      </c>
      <c r="I114" s="64">
        <v>0</v>
      </c>
      <c r="J114" s="64" t="str">
        <f>IF(I114 &lt; D114, "1 Entropy Decreased", IF(I114 &gt; D114, "3 Entropy Increased", "2 Entropy Stayed the Same"))</f>
        <v>2 Entropy Stayed the Same</v>
      </c>
      <c r="K114" s="41" t="s">
        <v>14</v>
      </c>
      <c r="L114" s="64">
        <v>1</v>
      </c>
      <c r="M114" s="46" t="str">
        <f>IF(L114 &lt; D114, "1 Entropy Decreased", IF(L114 &gt; D114, "3 Entropy Increased", "2 Entropy Stayed the Same"))</f>
        <v>3 Entropy Increased</v>
      </c>
      <c r="N114" s="41">
        <v>1010</v>
      </c>
      <c r="O114" s="64">
        <v>1</v>
      </c>
      <c r="P114" s="64" t="str">
        <f>IF(O114 &lt; D114, "1 Entropy Decreased", IF(O114 &gt; D114, "3 Entropy Increased", "2 Entropy Stayed the Same"))</f>
        <v>3 Entropy Increased</v>
      </c>
    </row>
    <row r="115" spans="1:16">
      <c r="A115" s="41" t="s">
        <v>10</v>
      </c>
      <c r="B115" s="64">
        <v>1</v>
      </c>
      <c r="C115" s="41" t="s">
        <v>11</v>
      </c>
      <c r="D115" s="64">
        <v>0.81127812445913206</v>
      </c>
      <c r="E115" s="41" t="s">
        <v>10</v>
      </c>
      <c r="F115" s="64">
        <v>1</v>
      </c>
      <c r="G115" s="64" t="str">
        <f>IF(F115 &lt; D115, "1 Entropy Decreased", IF(F115 &gt; D115, "3 Entropy Increased", "2 Entropy Stayed the Same"))</f>
        <v>3 Entropy Increased</v>
      </c>
      <c r="H115" s="41" t="s">
        <v>11</v>
      </c>
      <c r="I115" s="64">
        <v>0.81127812445913206</v>
      </c>
      <c r="J115" s="64" t="str">
        <f>IF(I115 &lt; D115, "1 Entropy Decreased", IF(I115 &gt; D115, "3 Entropy Increased", "2 Entropy Stayed the Same"))</f>
        <v>2 Entropy Stayed the Same</v>
      </c>
      <c r="K115" s="41" t="s">
        <v>5</v>
      </c>
      <c r="L115" s="64">
        <v>0.81127812445913206</v>
      </c>
      <c r="M115" s="46" t="str">
        <f>IF(L115 &lt; D115, "1 Entropy Decreased", IF(L115 &gt; D115, "3 Entropy Increased", "2 Entropy Stayed the Same"))</f>
        <v>2 Entropy Stayed the Same</v>
      </c>
      <c r="N115" s="41">
        <v>1001</v>
      </c>
      <c r="O115" s="64">
        <v>1</v>
      </c>
      <c r="P115" s="64" t="str">
        <f>IF(O115 &lt; D115, "1 Entropy Decreased", IF(O115 &gt; D115, "3 Entropy Increased", "2 Entropy Stayed the Same"))</f>
        <v>3 Entropy Increased</v>
      </c>
    </row>
    <row r="116" spans="1:16">
      <c r="A116" s="41" t="s">
        <v>10</v>
      </c>
      <c r="B116" s="64">
        <v>1</v>
      </c>
      <c r="C116" s="41" t="s">
        <v>18</v>
      </c>
      <c r="D116" s="64">
        <v>0.81127812445913206</v>
      </c>
      <c r="E116" s="41" t="s">
        <v>10</v>
      </c>
      <c r="F116" s="64">
        <v>1</v>
      </c>
      <c r="G116" s="64" t="str">
        <f>IF(F116 &lt; D116, "1 Entropy Decreased", IF(F116 &gt; D116, "3 Entropy Increased", "2 Entropy Stayed the Same"))</f>
        <v>3 Entropy Increased</v>
      </c>
      <c r="H116" s="41" t="s">
        <v>18</v>
      </c>
      <c r="I116" s="64">
        <v>0.81127812445913206</v>
      </c>
      <c r="J116" s="64" t="str">
        <f>IF(I116 &lt; D116, "1 Entropy Decreased", IF(I116 &gt; D116, "3 Entropy Increased", "2 Entropy Stayed the Same"))</f>
        <v>2 Entropy Stayed the Same</v>
      </c>
      <c r="K116" s="41" t="s">
        <v>12</v>
      </c>
      <c r="L116" s="64">
        <v>0.81127812445913206</v>
      </c>
      <c r="M116" s="46" t="str">
        <f>IF(L116 &lt; D116, "1 Entropy Decreased", IF(L116 &gt; D116, "3 Entropy Increased", "2 Entropy Stayed the Same"))</f>
        <v>2 Entropy Stayed the Same</v>
      </c>
      <c r="N116" s="41">
        <v>1001</v>
      </c>
      <c r="O116" s="64">
        <v>1</v>
      </c>
      <c r="P116" s="64" t="str">
        <f>IF(O116 &lt; D116, "1 Entropy Decreased", IF(O116 &gt; D116, "3 Entropy Increased", "2 Entropy Stayed the Same"))</f>
        <v>3 Entropy Increased</v>
      </c>
    </row>
    <row r="117" spans="1:16">
      <c r="A117" s="41" t="s">
        <v>10</v>
      </c>
      <c r="B117" s="64">
        <v>1</v>
      </c>
      <c r="C117" s="41" t="s">
        <v>19</v>
      </c>
      <c r="D117" s="64">
        <v>0</v>
      </c>
      <c r="E117" s="41" t="s">
        <v>10</v>
      </c>
      <c r="F117" s="64">
        <v>1</v>
      </c>
      <c r="G117" s="64" t="str">
        <f>IF(F117 &lt; D117, "1 Entropy Decreased", IF(F117 &gt; D117, "3 Entropy Increased", "2 Entropy Stayed the Same"))</f>
        <v>3 Entropy Increased</v>
      </c>
      <c r="H117" s="41" t="s">
        <v>19</v>
      </c>
      <c r="I117" s="64">
        <v>0</v>
      </c>
      <c r="J117" s="64" t="str">
        <f>IF(I117 &lt; D117, "1 Entropy Decreased", IF(I117 &gt; D117, "3 Entropy Increased", "2 Entropy Stayed the Same"))</f>
        <v>2 Entropy Stayed the Same</v>
      </c>
      <c r="K117" s="41" t="s">
        <v>13</v>
      </c>
      <c r="L117" s="64">
        <v>1</v>
      </c>
      <c r="M117" s="46" t="str">
        <f>IF(L117 &lt; D117, "1 Entropy Decreased", IF(L117 &gt; D117, "3 Entropy Increased", "2 Entropy Stayed the Same"))</f>
        <v>3 Entropy Increased</v>
      </c>
      <c r="N117" s="41">
        <v>1001</v>
      </c>
      <c r="O117" s="64">
        <v>1</v>
      </c>
      <c r="P117" s="64" t="str">
        <f>IF(O117 &lt; D117, "1 Entropy Decreased", IF(O117 &gt; D117, "3 Entropy Increased", "2 Entropy Stayed the Same"))</f>
        <v>3 Entropy Increased</v>
      </c>
    </row>
    <row r="118" spans="1:16">
      <c r="A118" s="41" t="s">
        <v>11</v>
      </c>
      <c r="B118" s="64">
        <v>0.81127812445913206</v>
      </c>
      <c r="C118" s="41" t="s">
        <v>15</v>
      </c>
      <c r="D118" s="64">
        <v>0.81127812445913206</v>
      </c>
      <c r="E118" s="41" t="s">
        <v>7</v>
      </c>
      <c r="F118" s="64">
        <v>1</v>
      </c>
      <c r="G118" s="64" t="str">
        <f>IF(F118 &lt; D118, "1 Entropy Decreased", IF(F118 &gt; D118, "3 Entropy Increased", "2 Entropy Stayed the Same"))</f>
        <v>3 Entropy Increased</v>
      </c>
      <c r="H118" s="41" t="s">
        <v>19</v>
      </c>
      <c r="I118" s="64">
        <v>0</v>
      </c>
      <c r="J118" s="64" t="str">
        <f>IF(I118 &lt; D118, "1 Entropy Decreased", IF(I118 &gt; D118, "3 Entropy Increased", "2 Entropy Stayed the Same"))</f>
        <v>1 Entropy Decreased</v>
      </c>
      <c r="K118" s="41" t="s">
        <v>16</v>
      </c>
      <c r="L118" s="64">
        <v>1</v>
      </c>
      <c r="M118" s="46" t="str">
        <f>IF(L118 &lt; D118, "1 Entropy Decreased", IF(L118 &gt; D118, "3 Entropy Increased", "2 Entropy Stayed the Same"))</f>
        <v>3 Entropy Increased</v>
      </c>
      <c r="N118" s="41">
        <v>1100</v>
      </c>
      <c r="O118" s="64">
        <v>1</v>
      </c>
      <c r="P118" s="64" t="str">
        <f>IF(O118 &lt; D118, "1 Entropy Decreased", IF(O118 &gt; D118, "3 Entropy Increased", "2 Entropy Stayed the Same"))</f>
        <v>3 Entropy Increased</v>
      </c>
    </row>
    <row r="119" spans="1:16">
      <c r="A119" s="41" t="s">
        <v>11</v>
      </c>
      <c r="B119" s="64">
        <v>0.81127812445913206</v>
      </c>
      <c r="C119" s="41" t="s">
        <v>17</v>
      </c>
      <c r="D119" s="64">
        <v>0.81127812445913206</v>
      </c>
      <c r="E119" s="41" t="s">
        <v>9</v>
      </c>
      <c r="F119" s="64">
        <v>1</v>
      </c>
      <c r="G119" s="64" t="str">
        <f>IF(F119 &lt; D119, "1 Entropy Decreased", IF(F119 &gt; D119, "3 Entropy Increased", "2 Entropy Stayed the Same"))</f>
        <v>3 Entropy Increased</v>
      </c>
      <c r="H119" s="41" t="s">
        <v>19</v>
      </c>
      <c r="I119" s="64">
        <v>0</v>
      </c>
      <c r="J119" s="64" t="str">
        <f>IF(I119 &lt; D119, "1 Entropy Decreased", IF(I119 &gt; D119, "3 Entropy Increased", "2 Entropy Stayed the Same"))</f>
        <v>1 Entropy Decreased</v>
      </c>
      <c r="K119" s="41" t="s">
        <v>14</v>
      </c>
      <c r="L119" s="64">
        <v>1</v>
      </c>
      <c r="M119" s="46" t="str">
        <f>IF(L119 &lt; D119, "1 Entropy Decreased", IF(L119 &gt; D119, "3 Entropy Increased", "2 Entropy Stayed the Same"))</f>
        <v>3 Entropy Increased</v>
      </c>
      <c r="N119" s="41">
        <v>1010</v>
      </c>
      <c r="O119" s="64">
        <v>1</v>
      </c>
      <c r="P119" s="64" t="str">
        <f>IF(O119 &lt; D119, "1 Entropy Decreased", IF(O119 &gt; D119, "3 Entropy Increased", "2 Entropy Stayed the Same"))</f>
        <v>3 Entropy Increased</v>
      </c>
    </row>
    <row r="120" spans="1:16">
      <c r="A120" s="41" t="s">
        <v>11</v>
      </c>
      <c r="B120" s="64">
        <v>0.81127812445913206</v>
      </c>
      <c r="C120" s="41" t="s">
        <v>18</v>
      </c>
      <c r="D120" s="64">
        <v>0.81127812445913206</v>
      </c>
      <c r="E120" s="41" t="s">
        <v>10</v>
      </c>
      <c r="F120" s="64">
        <v>1</v>
      </c>
      <c r="G120" s="64" t="str">
        <f>IF(F120 &lt; D120, "1 Entropy Decreased", IF(F120 &gt; D120, "3 Entropy Increased", "2 Entropy Stayed the Same"))</f>
        <v>3 Entropy Increased</v>
      </c>
      <c r="H120" s="41" t="s">
        <v>19</v>
      </c>
      <c r="I120" s="64">
        <v>0</v>
      </c>
      <c r="J120" s="64" t="str">
        <f>IF(I120 &lt; D120, "1 Entropy Decreased", IF(I120 &gt; D120, "3 Entropy Increased", "2 Entropy Stayed the Same"))</f>
        <v>1 Entropy Decreased</v>
      </c>
      <c r="K120" s="41" t="s">
        <v>13</v>
      </c>
      <c r="L120" s="64">
        <v>1</v>
      </c>
      <c r="M120" s="46" t="str">
        <f>IF(L120 &lt; D120, "1 Entropy Decreased", IF(L120 &gt; D120, "3 Entropy Increased", "2 Entropy Stayed the Same"))</f>
        <v>3 Entropy Increased</v>
      </c>
      <c r="N120" s="41">
        <v>1001</v>
      </c>
      <c r="O120" s="64">
        <v>1</v>
      </c>
      <c r="P120" s="64" t="str">
        <f>IF(O120 &lt; D120, "1 Entropy Decreased", IF(O120 &gt; D120, "3 Entropy Increased", "2 Entropy Stayed the Same"))</f>
        <v>3 Entropy Increased</v>
      </c>
    </row>
    <row r="121" spans="1:16">
      <c r="A121" s="41" t="s">
        <v>11</v>
      </c>
      <c r="B121" s="64">
        <v>0.81127812445913206</v>
      </c>
      <c r="C121" s="41" t="s">
        <v>19</v>
      </c>
      <c r="D121" s="64">
        <v>0</v>
      </c>
      <c r="E121" s="41" t="s">
        <v>11</v>
      </c>
      <c r="F121" s="64">
        <v>0.81127812445913206</v>
      </c>
      <c r="G121" s="64" t="str">
        <f>IF(F121 &lt; D121, "1 Entropy Decreased", IF(F121 &gt; D121, "3 Entropy Increased", "2 Entropy Stayed the Same"))</f>
        <v>3 Entropy Increased</v>
      </c>
      <c r="H121" s="41" t="s">
        <v>19</v>
      </c>
      <c r="I121" s="64">
        <v>0</v>
      </c>
      <c r="J121" s="64" t="str">
        <f>IF(I121 &lt; D121, "1 Entropy Decreased", IF(I121 &gt; D121, "3 Entropy Increased", "2 Entropy Stayed the Same"))</f>
        <v>2 Entropy Stayed the Same</v>
      </c>
      <c r="K121" s="41" t="s">
        <v>12</v>
      </c>
      <c r="L121" s="64">
        <v>0.81127812445913206</v>
      </c>
      <c r="M121" s="46" t="str">
        <f>IF(L121 &lt; D121, "1 Entropy Decreased", IF(L121 &gt; D121, "3 Entropy Increased", "2 Entropy Stayed the Same"))</f>
        <v>3 Entropy Increased</v>
      </c>
      <c r="N121" s="41">
        <v>1000</v>
      </c>
      <c r="O121" s="64">
        <v>0.81127812445913206</v>
      </c>
      <c r="P121" s="64" t="str">
        <f>IF(O121 &lt; D121, "1 Entropy Decreased", IF(O121 &gt; D121, "3 Entropy Increased", "2 Entropy Stayed the Same"))</f>
        <v>3 Entropy Increased</v>
      </c>
    </row>
    <row r="122" spans="1:16">
      <c r="A122" s="41" t="s">
        <v>12</v>
      </c>
      <c r="B122" s="64">
        <v>0.81127812445913206</v>
      </c>
      <c r="C122" s="41" t="s">
        <v>19</v>
      </c>
      <c r="D122" s="64">
        <v>0</v>
      </c>
      <c r="E122" s="41" t="s">
        <v>12</v>
      </c>
      <c r="F122" s="64">
        <v>0.81127812445913206</v>
      </c>
      <c r="G122" s="64" t="str">
        <f>IF(F122 &lt; D122, "1 Entropy Decreased", IF(F122 &gt; D122, "3 Entropy Increased", "2 Entropy Stayed the Same"))</f>
        <v>3 Entropy Increased</v>
      </c>
      <c r="H122" s="41" t="s">
        <v>19</v>
      </c>
      <c r="I122" s="64">
        <v>0</v>
      </c>
      <c r="J122" s="64" t="str">
        <f>IF(I122 &lt; D122, "1 Entropy Decreased", IF(I122 &gt; D122, "3 Entropy Increased", "2 Entropy Stayed the Same"))</f>
        <v>2 Entropy Stayed the Same</v>
      </c>
      <c r="K122" s="41" t="s">
        <v>11</v>
      </c>
      <c r="L122" s="64">
        <v>0.81127812445913206</v>
      </c>
      <c r="M122" s="46" t="str">
        <f>IF(L122 &lt; D122, "1 Entropy Decreased", IF(L122 &gt; D122, "3 Entropy Increased", "2 Entropy Stayed the Same"))</f>
        <v>3 Entropy Increased</v>
      </c>
      <c r="N122" s="41" t="s">
        <v>11</v>
      </c>
      <c r="O122" s="64">
        <v>0.81127812445913206</v>
      </c>
      <c r="P122" s="64" t="str">
        <f>IF(O122 &lt; D122, "1 Entropy Decreased", IF(O122 &gt; D122, "3 Entropy Increased", "2 Entropy Stayed the Same"))</f>
        <v>3 Entropy Increased</v>
      </c>
    </row>
    <row r="123" spans="1:16">
      <c r="A123" s="41" t="s">
        <v>13</v>
      </c>
      <c r="B123" s="64">
        <v>1</v>
      </c>
      <c r="C123" s="41" t="s">
        <v>15</v>
      </c>
      <c r="D123" s="64">
        <v>0.81127812445913206</v>
      </c>
      <c r="E123" s="41" t="s">
        <v>13</v>
      </c>
      <c r="F123" s="64">
        <v>1</v>
      </c>
      <c r="G123" s="64" t="str">
        <f>IF(F123 &lt; D123, "1 Entropy Decreased", IF(F123 &gt; D123, "3 Entropy Increased", "2 Entropy Stayed the Same"))</f>
        <v>3 Entropy Increased</v>
      </c>
      <c r="H123" s="41" t="s">
        <v>15</v>
      </c>
      <c r="I123" s="64">
        <v>0.81127812445913206</v>
      </c>
      <c r="J123" s="64" t="str">
        <f>IF(I123 &lt; D123, "1 Entropy Decreased", IF(I123 &gt; D123, "3 Entropy Increased", "2 Entropy Stayed the Same"))</f>
        <v>2 Entropy Stayed the Same</v>
      </c>
      <c r="K123" s="41" t="s">
        <v>6</v>
      </c>
      <c r="L123" s="64">
        <v>0.81127812445913206</v>
      </c>
      <c r="M123" s="46" t="str">
        <f>IF(L123 &lt; D123, "1 Entropy Decreased", IF(L123 &gt; D123, "3 Entropy Increased", "2 Entropy Stayed the Same"))</f>
        <v>2 Entropy Stayed the Same</v>
      </c>
      <c r="N123" s="41" t="s">
        <v>10</v>
      </c>
      <c r="O123" s="64">
        <v>1</v>
      </c>
      <c r="P123" s="64" t="str">
        <f>IF(O123 &lt; D123, "1 Entropy Decreased", IF(O123 &gt; D123, "3 Entropy Increased", "2 Entropy Stayed the Same"))</f>
        <v>3 Entropy Increased</v>
      </c>
    </row>
    <row r="124" spans="1:16">
      <c r="A124" s="41" t="s">
        <v>13</v>
      </c>
      <c r="B124" s="64">
        <v>1</v>
      </c>
      <c r="C124" s="41" t="s">
        <v>17</v>
      </c>
      <c r="D124" s="64">
        <v>0.81127812445913206</v>
      </c>
      <c r="E124" s="41" t="s">
        <v>13</v>
      </c>
      <c r="F124" s="64">
        <v>1</v>
      </c>
      <c r="G124" s="64" t="str">
        <f>IF(F124 &lt; D124, "1 Entropy Decreased", IF(F124 &gt; D124, "3 Entropy Increased", "2 Entropy Stayed the Same"))</f>
        <v>3 Entropy Increased</v>
      </c>
      <c r="H124" s="41" t="s">
        <v>17</v>
      </c>
      <c r="I124" s="64">
        <v>0.81127812445913206</v>
      </c>
      <c r="J124" s="64" t="str">
        <f>IF(I124 &lt; D124, "1 Entropy Decreased", IF(I124 &gt; D124, "3 Entropy Increased", "2 Entropy Stayed the Same"))</f>
        <v>2 Entropy Stayed the Same</v>
      </c>
      <c r="K124" s="41" t="s">
        <v>8</v>
      </c>
      <c r="L124" s="64">
        <v>0.81127812445913206</v>
      </c>
      <c r="M124" s="46" t="str">
        <f>IF(L124 &lt; D124, "1 Entropy Decreased", IF(L124 &gt; D124, "3 Entropy Increased", "2 Entropy Stayed the Same"))</f>
        <v>2 Entropy Stayed the Same</v>
      </c>
      <c r="N124" s="41" t="s">
        <v>10</v>
      </c>
      <c r="O124" s="64">
        <v>1</v>
      </c>
      <c r="P124" s="64" t="str">
        <f>IF(O124 &lt; D124, "1 Entropy Decreased", IF(O124 &gt; D124, "3 Entropy Increased", "2 Entropy Stayed the Same"))</f>
        <v>3 Entropy Increased</v>
      </c>
    </row>
    <row r="125" spans="1:16">
      <c r="A125" s="41" t="s">
        <v>13</v>
      </c>
      <c r="B125" s="64">
        <v>1</v>
      </c>
      <c r="C125" s="41" t="s">
        <v>19</v>
      </c>
      <c r="D125" s="64">
        <v>0</v>
      </c>
      <c r="E125" s="41" t="s">
        <v>13</v>
      </c>
      <c r="F125" s="64">
        <v>1</v>
      </c>
      <c r="G125" s="64" t="str">
        <f>IF(F125 &lt; D125, "1 Entropy Decreased", IF(F125 &gt; D125, "3 Entropy Increased", "2 Entropy Stayed the Same"))</f>
        <v>3 Entropy Increased</v>
      </c>
      <c r="H125" s="41" t="s">
        <v>19</v>
      </c>
      <c r="I125" s="64">
        <v>0</v>
      </c>
      <c r="J125" s="64" t="str">
        <f>IF(I125 &lt; D125, "1 Entropy Decreased", IF(I125 &gt; D125, "3 Entropy Increased", "2 Entropy Stayed the Same"))</f>
        <v>2 Entropy Stayed the Same</v>
      </c>
      <c r="K125" s="41" t="s">
        <v>10</v>
      </c>
      <c r="L125" s="64">
        <v>1</v>
      </c>
      <c r="M125" s="46" t="str">
        <f>IF(L125 &lt; D125, "1 Entropy Decreased", IF(L125 &gt; D125, "3 Entropy Increased", "2 Entropy Stayed the Same"))</f>
        <v>3 Entropy Increased</v>
      </c>
      <c r="N125" s="41" t="s">
        <v>10</v>
      </c>
      <c r="O125" s="64">
        <v>1</v>
      </c>
      <c r="P125" s="64" t="str">
        <f>IF(O125 &lt; D125, "1 Entropy Decreased", IF(O125 &gt; D125, "3 Entropy Increased", "2 Entropy Stayed the Same"))</f>
        <v>3 Entropy Increased</v>
      </c>
    </row>
    <row r="126" spans="1:16">
      <c r="A126" s="41" t="s">
        <v>14</v>
      </c>
      <c r="B126" s="64">
        <v>1</v>
      </c>
      <c r="C126" s="41" t="s">
        <v>15</v>
      </c>
      <c r="D126" s="64">
        <v>0.81127812445913206</v>
      </c>
      <c r="E126" s="41" t="s">
        <v>14</v>
      </c>
      <c r="F126" s="64">
        <v>1</v>
      </c>
      <c r="G126" s="64" t="str">
        <f>IF(F126 &lt; D126, "1 Entropy Decreased", IF(F126 &gt; D126, "3 Entropy Increased", "2 Entropy Stayed the Same"))</f>
        <v>3 Entropy Increased</v>
      </c>
      <c r="H126" s="41" t="s">
        <v>15</v>
      </c>
      <c r="I126" s="64">
        <v>0.81127812445913206</v>
      </c>
      <c r="J126" s="64" t="str">
        <f>IF(I126 &lt; D126, "1 Entropy Decreased", IF(I126 &gt; D126, "3 Entropy Increased", "2 Entropy Stayed the Same"))</f>
        <v>2 Entropy Stayed the Same</v>
      </c>
      <c r="K126" s="41" t="s">
        <v>5</v>
      </c>
      <c r="L126" s="64">
        <v>0.81127812445913206</v>
      </c>
      <c r="M126" s="46" t="str">
        <f>IF(L126 &lt; D126, "1 Entropy Decreased", IF(L126 &gt; D126, "3 Entropy Increased", "2 Entropy Stayed the Same"))</f>
        <v>2 Entropy Stayed the Same</v>
      </c>
      <c r="N126" s="41" t="s">
        <v>9</v>
      </c>
      <c r="O126" s="64">
        <v>1</v>
      </c>
      <c r="P126" s="64" t="str">
        <f>IF(O126 &lt; D126, "1 Entropy Decreased", IF(O126 &gt; D126, "3 Entropy Increased", "2 Entropy Stayed the Same"))</f>
        <v>3 Entropy Increased</v>
      </c>
    </row>
    <row r="127" spans="1:16">
      <c r="A127" s="41" t="s">
        <v>14</v>
      </c>
      <c r="B127" s="64">
        <v>1</v>
      </c>
      <c r="C127" s="41" t="s">
        <v>18</v>
      </c>
      <c r="D127" s="64">
        <v>0.81127812445913206</v>
      </c>
      <c r="E127" s="41" t="s">
        <v>14</v>
      </c>
      <c r="F127" s="64">
        <v>1</v>
      </c>
      <c r="G127" s="64" t="str">
        <f>IF(F127 &lt; D127, "1 Entropy Decreased", IF(F127 &gt; D127, "3 Entropy Increased", "2 Entropy Stayed the Same"))</f>
        <v>3 Entropy Increased</v>
      </c>
      <c r="H127" s="41" t="s">
        <v>18</v>
      </c>
      <c r="I127" s="64">
        <v>0.81127812445913206</v>
      </c>
      <c r="J127" s="64" t="str">
        <f>IF(I127 &lt; D127, "1 Entropy Decreased", IF(I127 &gt; D127, "3 Entropy Increased", "2 Entropy Stayed the Same"))</f>
        <v>2 Entropy Stayed the Same</v>
      </c>
      <c r="K127" s="41" t="s">
        <v>8</v>
      </c>
      <c r="L127" s="64">
        <v>0.81127812445913206</v>
      </c>
      <c r="M127" s="46" t="str">
        <f>IF(L127 &lt; D127, "1 Entropy Decreased", IF(L127 &gt; D127, "3 Entropy Increased", "2 Entropy Stayed the Same"))</f>
        <v>2 Entropy Stayed the Same</v>
      </c>
      <c r="N127" s="41" t="s">
        <v>9</v>
      </c>
      <c r="O127" s="64">
        <v>1</v>
      </c>
      <c r="P127" s="64" t="str">
        <f>IF(O127 &lt; D127, "1 Entropy Decreased", IF(O127 &gt; D127, "3 Entropy Increased", "2 Entropy Stayed the Same"))</f>
        <v>3 Entropy Increased</v>
      </c>
    </row>
    <row r="128" spans="1:16">
      <c r="A128" s="41" t="s">
        <v>14</v>
      </c>
      <c r="B128" s="64">
        <v>1</v>
      </c>
      <c r="C128" s="41" t="s">
        <v>19</v>
      </c>
      <c r="D128" s="64">
        <v>0</v>
      </c>
      <c r="E128" s="41" t="s">
        <v>14</v>
      </c>
      <c r="F128" s="64">
        <v>1</v>
      </c>
      <c r="G128" s="64" t="str">
        <f>IF(F128 &lt; D128, "1 Entropy Decreased", IF(F128 &gt; D128, "3 Entropy Increased", "2 Entropy Stayed the Same"))</f>
        <v>3 Entropy Increased</v>
      </c>
      <c r="H128" s="41" t="s">
        <v>19</v>
      </c>
      <c r="I128" s="64">
        <v>0</v>
      </c>
      <c r="J128" s="64" t="str">
        <f>IF(I128 &lt; D128, "1 Entropy Decreased", IF(I128 &gt; D128, "3 Entropy Increased", "2 Entropy Stayed the Same"))</f>
        <v>2 Entropy Stayed the Same</v>
      </c>
      <c r="K128" s="41" t="s">
        <v>9</v>
      </c>
      <c r="L128" s="64">
        <v>1</v>
      </c>
      <c r="M128" s="46" t="str">
        <f>IF(L128 &lt; D128, "1 Entropy Decreased", IF(L128 &gt; D128, "3 Entropy Increased", "2 Entropy Stayed the Same"))</f>
        <v>3 Entropy Increased</v>
      </c>
      <c r="N128" s="41" t="s">
        <v>9</v>
      </c>
      <c r="O128" s="64">
        <v>1</v>
      </c>
      <c r="P128" s="64" t="str">
        <f>IF(O128 &lt; D128, "1 Entropy Decreased", IF(O128 &gt; D128, "3 Entropy Increased", "2 Entropy Stayed the Same"))</f>
        <v>3 Entropy Increased</v>
      </c>
    </row>
    <row r="129" spans="1:16">
      <c r="A129" s="41" t="s">
        <v>15</v>
      </c>
      <c r="B129" s="64">
        <v>0.81127812445913206</v>
      </c>
      <c r="C129" s="41" t="s">
        <v>17</v>
      </c>
      <c r="D129" s="64">
        <v>0.81127812445913206</v>
      </c>
      <c r="E129" s="41" t="s">
        <v>13</v>
      </c>
      <c r="F129" s="64">
        <v>1</v>
      </c>
      <c r="G129" s="64" t="str">
        <f>IF(F129 &lt; D129, "1 Entropy Decreased", IF(F129 &gt; D129, "3 Entropy Increased", "2 Entropy Stayed the Same"))</f>
        <v>3 Entropy Increased</v>
      </c>
      <c r="H129" s="41" t="s">
        <v>19</v>
      </c>
      <c r="I129" s="64">
        <v>0</v>
      </c>
      <c r="J129" s="64" t="str">
        <f>IF(I129 &lt; D129, "1 Entropy Decreased", IF(I129 &gt; D129, "3 Entropy Increased", "2 Entropy Stayed the Same"))</f>
        <v>1 Entropy Decreased</v>
      </c>
      <c r="K129" s="41" t="s">
        <v>10</v>
      </c>
      <c r="L129" s="64">
        <v>1</v>
      </c>
      <c r="M129" s="46" t="str">
        <f>IF(L129 &lt; D129, "1 Entropy Decreased", IF(L129 &gt; D129, "3 Entropy Increased", "2 Entropy Stayed the Same"))</f>
        <v>3 Entropy Increased</v>
      </c>
      <c r="N129" s="41" t="s">
        <v>10</v>
      </c>
      <c r="O129" s="64">
        <v>1</v>
      </c>
      <c r="P129" s="64" t="str">
        <f>IF(O129 &lt; D129, "1 Entropy Decreased", IF(O129 &gt; D129, "3 Entropy Increased", "2 Entropy Stayed the Same"))</f>
        <v>3 Entropy Increased</v>
      </c>
    </row>
    <row r="130" spans="1:16">
      <c r="A130" s="41" t="s">
        <v>15</v>
      </c>
      <c r="B130" s="64">
        <v>0.81127812445913206</v>
      </c>
      <c r="C130" s="41" t="s">
        <v>18</v>
      </c>
      <c r="D130" s="64">
        <v>0.81127812445913206</v>
      </c>
      <c r="E130" s="41" t="s">
        <v>14</v>
      </c>
      <c r="F130" s="64">
        <v>1</v>
      </c>
      <c r="G130" s="64" t="str">
        <f>IF(F130 &lt; D130, "1 Entropy Decreased", IF(F130 &gt; D130, "3 Entropy Increased", "2 Entropy Stayed the Same"))</f>
        <v>3 Entropy Increased</v>
      </c>
      <c r="H130" s="41" t="s">
        <v>19</v>
      </c>
      <c r="I130" s="64">
        <v>0</v>
      </c>
      <c r="J130" s="64" t="str">
        <f>IF(I130 &lt; D130, "1 Entropy Decreased", IF(I130 &gt; D130, "3 Entropy Increased", "2 Entropy Stayed the Same"))</f>
        <v>1 Entropy Decreased</v>
      </c>
      <c r="K130" s="41" t="s">
        <v>9</v>
      </c>
      <c r="L130" s="64">
        <v>1</v>
      </c>
      <c r="M130" s="46" t="str">
        <f>IF(L130 &lt; D130, "1 Entropy Decreased", IF(L130 &gt; D130, "3 Entropy Increased", "2 Entropy Stayed the Same"))</f>
        <v>3 Entropy Increased</v>
      </c>
      <c r="N130" s="41" t="s">
        <v>9</v>
      </c>
      <c r="O130" s="64">
        <v>1</v>
      </c>
      <c r="P130" s="64" t="str">
        <f>IF(O130 &lt; D130, "1 Entropy Decreased", IF(O130 &gt; D130, "3 Entropy Increased", "2 Entropy Stayed the Same"))</f>
        <v>3 Entropy Increased</v>
      </c>
    </row>
    <row r="131" spans="1:16">
      <c r="A131" s="41" t="s">
        <v>15</v>
      </c>
      <c r="B131" s="64">
        <v>0.81127812445913206</v>
      </c>
      <c r="C131" s="41" t="s">
        <v>19</v>
      </c>
      <c r="D131" s="64">
        <v>0</v>
      </c>
      <c r="E131" s="41" t="s">
        <v>15</v>
      </c>
      <c r="F131" s="64">
        <v>0.81127812445913206</v>
      </c>
      <c r="G131" s="64" t="str">
        <f>IF(F131 &lt; D131, "1 Entropy Decreased", IF(F131 &gt; D131, "3 Entropy Increased", "2 Entropy Stayed the Same"))</f>
        <v>3 Entropy Increased</v>
      </c>
      <c r="H131" s="41" t="s">
        <v>19</v>
      </c>
      <c r="I131" s="64">
        <v>0</v>
      </c>
      <c r="J131" s="64" t="str">
        <f>IF(I131 &lt; D131, "1 Entropy Decreased", IF(I131 &gt; D131, "3 Entropy Increased", "2 Entropy Stayed the Same"))</f>
        <v>2 Entropy Stayed the Same</v>
      </c>
      <c r="K131" s="41" t="s">
        <v>8</v>
      </c>
      <c r="L131" s="64">
        <v>0.81127812445913206</v>
      </c>
      <c r="M131" s="46" t="str">
        <f>IF(L131 &lt; D131, "1 Entropy Decreased", IF(L131 &gt; D131, "3 Entropy Increased", "2 Entropy Stayed the Same"))</f>
        <v>3 Entropy Increased</v>
      </c>
      <c r="N131" s="41" t="s">
        <v>8</v>
      </c>
      <c r="O131" s="64">
        <v>0.81127812445913206</v>
      </c>
      <c r="P131" s="64" t="str">
        <f>IF(O131 &lt; D131, "1 Entropy Decreased", IF(O131 &gt; D131, "3 Entropy Increased", "2 Entropy Stayed the Same"))</f>
        <v>3 Entropy Increased</v>
      </c>
    </row>
    <row r="132" spans="1:16">
      <c r="A132" s="41" t="s">
        <v>16</v>
      </c>
      <c r="B132" s="64">
        <v>1</v>
      </c>
      <c r="C132" s="41" t="s">
        <v>17</v>
      </c>
      <c r="D132" s="64">
        <v>0.81127812445913206</v>
      </c>
      <c r="E132" s="41" t="s">
        <v>16</v>
      </c>
      <c r="F132" s="64">
        <v>1</v>
      </c>
      <c r="G132" s="64" t="str">
        <f>IF(F132 &lt; D132, "1 Entropy Decreased", IF(F132 &gt; D132, "3 Entropy Increased", "2 Entropy Stayed the Same"))</f>
        <v>3 Entropy Increased</v>
      </c>
      <c r="H132" s="41" t="s">
        <v>17</v>
      </c>
      <c r="I132" s="64">
        <v>0.81127812445913206</v>
      </c>
      <c r="J132" s="64" t="str">
        <f>IF(I132 &lt; D132, "1 Entropy Decreased", IF(I132 &gt; D132, "3 Entropy Increased", "2 Entropy Stayed the Same"))</f>
        <v>2 Entropy Stayed the Same</v>
      </c>
      <c r="K132" s="41" t="s">
        <v>5</v>
      </c>
      <c r="L132" s="64">
        <v>0.81127812445913206</v>
      </c>
      <c r="M132" s="46" t="str">
        <f>IF(L132 &lt; D132, "1 Entropy Decreased", IF(L132 &gt; D132, "3 Entropy Increased", "2 Entropy Stayed the Same"))</f>
        <v>2 Entropy Stayed the Same</v>
      </c>
      <c r="N132" s="41" t="s">
        <v>7</v>
      </c>
      <c r="O132" s="64">
        <v>1</v>
      </c>
      <c r="P132" s="64" t="str">
        <f>IF(O132 &lt; D132, "1 Entropy Decreased", IF(O132 &gt; D132, "3 Entropy Increased", "2 Entropy Stayed the Same"))</f>
        <v>3 Entropy Increased</v>
      </c>
    </row>
    <row r="133" spans="1:16">
      <c r="A133" s="41" t="s">
        <v>16</v>
      </c>
      <c r="B133" s="64">
        <v>1</v>
      </c>
      <c r="C133" s="41" t="s">
        <v>18</v>
      </c>
      <c r="D133" s="64">
        <v>0.81127812445913206</v>
      </c>
      <c r="E133" s="41" t="s">
        <v>16</v>
      </c>
      <c r="F133" s="64">
        <v>1</v>
      </c>
      <c r="G133" s="64" t="str">
        <f>IF(F133 &lt; D133, "1 Entropy Decreased", IF(F133 &gt; D133, "3 Entropy Increased", "2 Entropy Stayed the Same"))</f>
        <v>3 Entropy Increased</v>
      </c>
      <c r="H133" s="41" t="s">
        <v>18</v>
      </c>
      <c r="I133" s="64">
        <v>0.81127812445913206</v>
      </c>
      <c r="J133" s="64" t="str">
        <f>IF(I133 &lt; D133, "1 Entropy Decreased", IF(I133 &gt; D133, "3 Entropy Increased", "2 Entropy Stayed the Same"))</f>
        <v>2 Entropy Stayed the Same</v>
      </c>
      <c r="K133" s="41" t="s">
        <v>6</v>
      </c>
      <c r="L133" s="64">
        <v>0.81127812445913206</v>
      </c>
      <c r="M133" s="46" t="str">
        <f>IF(L133 &lt; D133, "1 Entropy Decreased", IF(L133 &gt; D133, "3 Entropy Increased", "2 Entropy Stayed the Same"))</f>
        <v>2 Entropy Stayed the Same</v>
      </c>
      <c r="N133" s="41" t="s">
        <v>7</v>
      </c>
      <c r="O133" s="64">
        <v>1</v>
      </c>
      <c r="P133" s="64" t="str">
        <f>IF(O133 &lt; D133, "1 Entropy Decreased", IF(O133 &gt; D133, "3 Entropy Increased", "2 Entropy Stayed the Same"))</f>
        <v>3 Entropy Increased</v>
      </c>
    </row>
    <row r="134" spans="1:16">
      <c r="A134" s="41" t="s">
        <v>16</v>
      </c>
      <c r="B134" s="64">
        <v>1</v>
      </c>
      <c r="C134" s="41" t="s">
        <v>19</v>
      </c>
      <c r="D134" s="64">
        <v>0</v>
      </c>
      <c r="E134" s="41" t="s">
        <v>16</v>
      </c>
      <c r="F134" s="64">
        <v>1</v>
      </c>
      <c r="G134" s="64" t="str">
        <f>IF(F134 &lt; D134, "1 Entropy Decreased", IF(F134 &gt; D134, "3 Entropy Increased", "2 Entropy Stayed the Same"))</f>
        <v>3 Entropy Increased</v>
      </c>
      <c r="H134" s="41" t="s">
        <v>19</v>
      </c>
      <c r="I134" s="64">
        <v>0</v>
      </c>
      <c r="J134" s="64" t="str">
        <f>IF(I134 &lt; D134, "1 Entropy Decreased", IF(I134 &gt; D134, "3 Entropy Increased", "2 Entropy Stayed the Same"))</f>
        <v>2 Entropy Stayed the Same</v>
      </c>
      <c r="K134" s="41" t="s">
        <v>7</v>
      </c>
      <c r="L134" s="64">
        <v>1</v>
      </c>
      <c r="M134" s="46" t="str">
        <f>IF(L134 &lt; D134, "1 Entropy Decreased", IF(L134 &gt; D134, "3 Entropy Increased", "2 Entropy Stayed the Same"))</f>
        <v>3 Entropy Increased</v>
      </c>
      <c r="N134" s="41" t="s">
        <v>7</v>
      </c>
      <c r="O134" s="64">
        <v>1</v>
      </c>
      <c r="P134" s="64" t="str">
        <f>IF(O134 &lt; D134, "1 Entropy Decreased", IF(O134 &gt; D134, "3 Entropy Increased", "2 Entropy Stayed the Same"))</f>
        <v>3 Entropy Increased</v>
      </c>
    </row>
    <row r="135" spans="1:16">
      <c r="A135" s="41" t="s">
        <v>17</v>
      </c>
      <c r="B135" s="64">
        <v>0.81127812445913206</v>
      </c>
      <c r="C135" s="41" t="s">
        <v>18</v>
      </c>
      <c r="D135" s="64">
        <v>0.81127812445913206</v>
      </c>
      <c r="E135" s="41" t="s">
        <v>16</v>
      </c>
      <c r="F135" s="64">
        <v>1</v>
      </c>
      <c r="G135" s="64" t="str">
        <f>IF(F135 &lt; D135, "1 Entropy Decreased", IF(F135 &gt; D135, "3 Entropy Increased", "2 Entropy Stayed the Same"))</f>
        <v>3 Entropy Increased</v>
      </c>
      <c r="H135" s="41" t="s">
        <v>19</v>
      </c>
      <c r="I135" s="64">
        <v>0</v>
      </c>
      <c r="J135" s="64" t="str">
        <f>IF(I135 &lt; D135, "1 Entropy Decreased", IF(I135 &gt; D135, "3 Entropy Increased", "2 Entropy Stayed the Same"))</f>
        <v>1 Entropy Decreased</v>
      </c>
      <c r="K135" s="41" t="s">
        <v>7</v>
      </c>
      <c r="L135" s="64">
        <v>1</v>
      </c>
      <c r="M135" s="46" t="str">
        <f>IF(L135 &lt; D135, "1 Entropy Decreased", IF(L135 &gt; D135, "3 Entropy Increased", "2 Entropy Stayed the Same"))</f>
        <v>3 Entropy Increased</v>
      </c>
      <c r="N135" s="41" t="s">
        <v>7</v>
      </c>
      <c r="O135" s="64">
        <v>1</v>
      </c>
      <c r="P135" s="64" t="str">
        <f>IF(O135 &lt; D135, "1 Entropy Decreased", IF(O135 &gt; D135, "3 Entropy Increased", "2 Entropy Stayed the Same"))</f>
        <v>3 Entropy Increased</v>
      </c>
    </row>
    <row r="136" spans="1:16">
      <c r="A136" s="41" t="s">
        <v>17</v>
      </c>
      <c r="B136" s="64">
        <v>0.81127812445913206</v>
      </c>
      <c r="C136" s="41" t="s">
        <v>19</v>
      </c>
      <c r="D136" s="64">
        <v>0</v>
      </c>
      <c r="E136" s="41" t="s">
        <v>17</v>
      </c>
      <c r="F136" s="64">
        <v>0.81127812445913206</v>
      </c>
      <c r="G136" s="64" t="str">
        <f>IF(F136 &lt; D136, "1 Entropy Decreased", IF(F136 &gt; D136, "3 Entropy Increased", "2 Entropy Stayed the Same"))</f>
        <v>3 Entropy Increased</v>
      </c>
      <c r="H136" s="41" t="s">
        <v>19</v>
      </c>
      <c r="I136" s="64">
        <v>0</v>
      </c>
      <c r="J136" s="64" t="str">
        <f>IF(I136 &lt; D136, "1 Entropy Decreased", IF(I136 &gt; D136, "3 Entropy Increased", "2 Entropy Stayed the Same"))</f>
        <v>2 Entropy Stayed the Same</v>
      </c>
      <c r="K136" s="41" t="s">
        <v>6</v>
      </c>
      <c r="L136" s="64">
        <v>0.81127812445913206</v>
      </c>
      <c r="M136" s="46" t="str">
        <f>IF(L136 &lt; D136, "1 Entropy Decreased", IF(L136 &gt; D136, "3 Entropy Increased", "2 Entropy Stayed the Same"))</f>
        <v>3 Entropy Increased</v>
      </c>
      <c r="N136" s="41" t="s">
        <v>6</v>
      </c>
      <c r="O136" s="64">
        <v>0.81127812445913206</v>
      </c>
      <c r="P136" s="64" t="str">
        <f>IF(O136 &lt; D136, "1 Entropy Decreased", IF(O136 &gt; D136, "3 Entropy Increased", "2 Entropy Stayed the Same"))</f>
        <v>3 Entropy Increased</v>
      </c>
    </row>
    <row r="137" spans="1:16">
      <c r="A137" s="41" t="s">
        <v>18</v>
      </c>
      <c r="B137" s="64">
        <v>0.81127812445913206</v>
      </c>
      <c r="C137" s="41" t="s">
        <v>19</v>
      </c>
      <c r="D137" s="64">
        <v>0</v>
      </c>
      <c r="E137" s="41" t="s">
        <v>18</v>
      </c>
      <c r="F137" s="64">
        <v>0.81127812445913206</v>
      </c>
      <c r="G137" s="64" t="str">
        <f>IF(F137 &lt; D137, "1 Entropy Decreased", IF(F137 &gt; D137, "3 Entropy Increased", "2 Entropy Stayed the Same"))</f>
        <v>3 Entropy Increased</v>
      </c>
      <c r="H137" s="41" t="s">
        <v>19</v>
      </c>
      <c r="I137" s="64">
        <v>0</v>
      </c>
      <c r="J137" s="64" t="str">
        <f>IF(I137 &lt; D137, "1 Entropy Decreased", IF(I137 &gt; D137, "3 Entropy Increased", "2 Entropy Stayed the Same"))</f>
        <v>2 Entropy Stayed the Same</v>
      </c>
      <c r="K137" s="41" t="s">
        <v>5</v>
      </c>
      <c r="L137" s="64">
        <v>0.81127812445913206</v>
      </c>
      <c r="M137" s="46" t="str">
        <f>IF(L137 &lt; D137, "1 Entropy Decreased", IF(L137 &gt; D137, "3 Entropy Increased", "2 Entropy Stayed the Same"))</f>
        <v>3 Entropy Increased</v>
      </c>
      <c r="N137" s="41" t="s">
        <v>5</v>
      </c>
      <c r="O137" s="64">
        <v>0.81127812445913206</v>
      </c>
      <c r="P137" s="64" t="str">
        <f>IF(O137 &lt; D137, "1 Entropy Decreased", IF(O137 &gt; D137, "3 Entropy Increased", "2 Entropy Stayed the Same"))</f>
        <v>3 Entropy Increased</v>
      </c>
    </row>
    <row r="138" spans="1:16">
      <c r="F138" s="64" t="s">
        <v>617</v>
      </c>
      <c r="G138" s="64" t="s">
        <v>609</v>
      </c>
      <c r="I138" s="64" t="s">
        <v>617</v>
      </c>
      <c r="J138" s="64" t="s">
        <v>612</v>
      </c>
      <c r="L138" s="64" t="s">
        <v>619</v>
      </c>
      <c r="M138" s="46" t="s">
        <v>614</v>
      </c>
      <c r="O138" s="64" t="s">
        <v>617</v>
      </c>
      <c r="P138" s="64" t="s">
        <v>609</v>
      </c>
    </row>
    <row r="139" spans="1:16">
      <c r="F139" s="64" t="s">
        <v>616</v>
      </c>
      <c r="G139" s="64" t="s">
        <v>608</v>
      </c>
      <c r="I139" s="64" t="s">
        <v>616</v>
      </c>
      <c r="J139" s="64" t="s">
        <v>611</v>
      </c>
      <c r="L139" s="64" t="s">
        <v>616</v>
      </c>
      <c r="M139" s="46" t="s">
        <v>613</v>
      </c>
      <c r="O139" s="64" t="s">
        <v>616</v>
      </c>
      <c r="P139" s="64" t="s">
        <v>608</v>
      </c>
    </row>
    <row r="140" spans="1:16">
      <c r="F140" s="64" t="s">
        <v>615</v>
      </c>
      <c r="G140" s="64" t="s">
        <v>607</v>
      </c>
      <c r="I140" s="64" t="s">
        <v>615</v>
      </c>
      <c r="J140" s="64" t="s">
        <v>610</v>
      </c>
      <c r="L140" s="64" t="s">
        <v>618</v>
      </c>
      <c r="M140" s="46" t="s">
        <v>610</v>
      </c>
      <c r="O140" s="64" t="s">
        <v>615</v>
      </c>
      <c r="P140" s="64" t="s">
        <v>607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53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2" max="3" width="12.5703125" style="46" bestFit="1" customWidth="1"/>
    <col min="11" max="11" width="30" customWidth="1"/>
  </cols>
  <sheetData>
    <row r="1" spans="1:13" s="46" customFormat="1">
      <c r="B1" s="46" t="s">
        <v>620</v>
      </c>
      <c r="C1" s="46" t="s">
        <v>621</v>
      </c>
    </row>
    <row r="2" spans="1:13">
      <c r="A2" s="15" t="s">
        <v>19</v>
      </c>
      <c r="B2" s="15" t="s">
        <v>94</v>
      </c>
      <c r="C2" s="15" t="s">
        <v>622</v>
      </c>
      <c r="K2">
        <f>POWER(2, ROW(K2) - 2)</f>
        <v>1</v>
      </c>
      <c r="L2">
        <f>ROW(L2) - 2</f>
        <v>0</v>
      </c>
      <c r="M2">
        <f t="shared" ref="M2:M7" si="0">MOD(L2, 4)</f>
        <v>0</v>
      </c>
    </row>
    <row r="3" spans="1:13">
      <c r="A3" s="15" t="s">
        <v>11</v>
      </c>
      <c r="B3" s="15" t="s">
        <v>625</v>
      </c>
      <c r="C3" s="15" t="s">
        <v>623</v>
      </c>
      <c r="K3" s="46">
        <f>POWER(2, ROW(K3) - 2)</f>
        <v>2</v>
      </c>
      <c r="L3" s="46">
        <f>ROW(L3) - 2</f>
        <v>1</v>
      </c>
      <c r="M3" s="46">
        <f t="shared" si="0"/>
        <v>1</v>
      </c>
    </row>
    <row r="4" spans="1:13">
      <c r="A4" s="15" t="s">
        <v>15</v>
      </c>
      <c r="B4" s="15" t="s">
        <v>625</v>
      </c>
      <c r="C4" s="15" t="s">
        <v>623</v>
      </c>
      <c r="K4" s="46">
        <f>POWER(2, ROW(K4) - 2)</f>
        <v>4</v>
      </c>
      <c r="L4" s="46">
        <f>ROW(L4) - 2</f>
        <v>2</v>
      </c>
      <c r="M4" s="46">
        <f t="shared" si="0"/>
        <v>2</v>
      </c>
    </row>
    <row r="5" spans="1:13">
      <c r="A5" s="15" t="s">
        <v>17</v>
      </c>
      <c r="B5" s="15" t="s">
        <v>625</v>
      </c>
      <c r="C5" s="15" t="s">
        <v>623</v>
      </c>
      <c r="K5" s="46">
        <f>POWER(2, ROW(K5) - 2)</f>
        <v>8</v>
      </c>
      <c r="L5" s="46">
        <f t="shared" ref="L5:L68" si="1">ROW(L5) - 2</f>
        <v>3</v>
      </c>
      <c r="M5" s="46">
        <f t="shared" si="0"/>
        <v>3</v>
      </c>
    </row>
    <row r="6" spans="1:13">
      <c r="A6" s="15" t="s">
        <v>18</v>
      </c>
      <c r="B6" s="15" t="s">
        <v>625</v>
      </c>
      <c r="C6" s="15" t="s">
        <v>623</v>
      </c>
      <c r="K6" s="46">
        <f t="shared" ref="K6:K69" si="2">POWER(2, ROW(K6) - 2)</f>
        <v>16</v>
      </c>
      <c r="L6" s="46">
        <f t="shared" si="1"/>
        <v>4</v>
      </c>
      <c r="M6" s="46">
        <f t="shared" si="0"/>
        <v>0</v>
      </c>
    </row>
    <row r="7" spans="1:13">
      <c r="A7" s="15" t="s">
        <v>7</v>
      </c>
      <c r="B7" s="15" t="s">
        <v>624</v>
      </c>
      <c r="C7" s="15" t="s">
        <v>624</v>
      </c>
      <c r="K7" s="46">
        <f t="shared" si="2"/>
        <v>32</v>
      </c>
      <c r="L7" s="46">
        <f t="shared" si="1"/>
        <v>5</v>
      </c>
      <c r="M7" s="46">
        <f t="shared" si="0"/>
        <v>1</v>
      </c>
    </row>
    <row r="8" spans="1:13">
      <c r="A8" s="15" t="s">
        <v>9</v>
      </c>
      <c r="B8" s="15" t="s">
        <v>624</v>
      </c>
      <c r="C8" s="15" t="s">
        <v>624</v>
      </c>
      <c r="K8" s="46">
        <f t="shared" si="2"/>
        <v>64</v>
      </c>
      <c r="L8" s="46">
        <f t="shared" si="1"/>
        <v>6</v>
      </c>
      <c r="M8" s="46">
        <f t="shared" ref="M8:M71" si="3">MOD(L8, 4)</f>
        <v>2</v>
      </c>
    </row>
    <row r="9" spans="1:13">
      <c r="A9" s="15" t="s">
        <v>10</v>
      </c>
      <c r="B9" s="15" t="s">
        <v>624</v>
      </c>
      <c r="C9" s="15" t="s">
        <v>624</v>
      </c>
      <c r="H9" s="15" t="s">
        <v>4</v>
      </c>
      <c r="K9" s="46">
        <f t="shared" si="2"/>
        <v>128</v>
      </c>
      <c r="L9" s="46">
        <f t="shared" si="1"/>
        <v>7</v>
      </c>
      <c r="M9" s="46">
        <f t="shared" si="3"/>
        <v>3</v>
      </c>
    </row>
    <row r="10" spans="1:13">
      <c r="A10" s="15" t="s">
        <v>13</v>
      </c>
      <c r="B10" s="15" t="s">
        <v>624</v>
      </c>
      <c r="C10" s="15" t="s">
        <v>624</v>
      </c>
      <c r="I10" s="15" t="s">
        <v>19</v>
      </c>
      <c r="K10" s="46">
        <f t="shared" si="2"/>
        <v>256</v>
      </c>
      <c r="L10" s="46">
        <f t="shared" si="1"/>
        <v>8</v>
      </c>
      <c r="M10" s="46">
        <f t="shared" si="3"/>
        <v>0</v>
      </c>
    </row>
    <row r="11" spans="1:13">
      <c r="A11" s="15" t="s">
        <v>14</v>
      </c>
      <c r="B11" s="15" t="s">
        <v>624</v>
      </c>
      <c r="C11" s="15" t="s">
        <v>624</v>
      </c>
      <c r="K11" s="46">
        <f t="shared" si="2"/>
        <v>512</v>
      </c>
      <c r="L11" s="46">
        <f t="shared" si="1"/>
        <v>9</v>
      </c>
      <c r="M11" s="46">
        <f t="shared" si="3"/>
        <v>1</v>
      </c>
    </row>
    <row r="12" spans="1:13">
      <c r="A12" s="15" t="s">
        <v>16</v>
      </c>
      <c r="B12" s="15" t="s">
        <v>624</v>
      </c>
      <c r="C12" s="15" t="s">
        <v>624</v>
      </c>
      <c r="K12" s="46">
        <f t="shared" si="2"/>
        <v>1024</v>
      </c>
      <c r="L12" s="46">
        <f t="shared" si="1"/>
        <v>10</v>
      </c>
      <c r="M12" s="46">
        <f t="shared" si="3"/>
        <v>2</v>
      </c>
    </row>
    <row r="13" spans="1:13">
      <c r="A13" s="15" t="s">
        <v>5</v>
      </c>
      <c r="B13" s="15" t="s">
        <v>623</v>
      </c>
      <c r="C13" s="15" t="s">
        <v>625</v>
      </c>
      <c r="K13" s="46">
        <f t="shared" si="2"/>
        <v>2048</v>
      </c>
      <c r="L13" s="46">
        <f t="shared" si="1"/>
        <v>11</v>
      </c>
      <c r="M13" s="46">
        <f t="shared" si="3"/>
        <v>3</v>
      </c>
    </row>
    <row r="14" spans="1:13">
      <c r="A14" s="15" t="s">
        <v>6</v>
      </c>
      <c r="B14" s="15" t="s">
        <v>623</v>
      </c>
      <c r="C14" s="15" t="s">
        <v>625</v>
      </c>
      <c r="K14" s="46">
        <f t="shared" si="2"/>
        <v>4096</v>
      </c>
      <c r="L14" s="46">
        <f t="shared" si="1"/>
        <v>12</v>
      </c>
      <c r="M14" s="46">
        <f t="shared" si="3"/>
        <v>0</v>
      </c>
    </row>
    <row r="15" spans="1:13">
      <c r="A15" s="15" t="s">
        <v>8</v>
      </c>
      <c r="B15" s="15" t="s">
        <v>623</v>
      </c>
      <c r="C15" s="15" t="s">
        <v>625</v>
      </c>
      <c r="K15" s="46">
        <f t="shared" si="2"/>
        <v>8192</v>
      </c>
      <c r="L15" s="46">
        <f t="shared" si="1"/>
        <v>13</v>
      </c>
      <c r="M15" s="46">
        <f t="shared" si="3"/>
        <v>1</v>
      </c>
    </row>
    <row r="16" spans="1:13">
      <c r="A16" s="15" t="s">
        <v>12</v>
      </c>
      <c r="B16" s="15" t="s">
        <v>623</v>
      </c>
      <c r="C16" s="15" t="s">
        <v>625</v>
      </c>
      <c r="K16" s="46">
        <f t="shared" si="2"/>
        <v>16384</v>
      </c>
      <c r="L16" s="46">
        <f t="shared" si="1"/>
        <v>14</v>
      </c>
      <c r="M16" s="46">
        <f t="shared" si="3"/>
        <v>2</v>
      </c>
    </row>
    <row r="17" spans="1:13">
      <c r="A17" s="15" t="s">
        <v>4</v>
      </c>
      <c r="B17" s="15" t="s">
        <v>622</v>
      </c>
      <c r="C17" s="15" t="s">
        <v>94</v>
      </c>
      <c r="K17" s="46">
        <f t="shared" si="2"/>
        <v>32768</v>
      </c>
      <c r="L17" s="46">
        <f t="shared" si="1"/>
        <v>15</v>
      </c>
      <c r="M17" s="46">
        <f t="shared" si="3"/>
        <v>3</v>
      </c>
    </row>
    <row r="18" spans="1:13">
      <c r="K18" s="46">
        <f t="shared" si="2"/>
        <v>65536</v>
      </c>
      <c r="L18" s="46">
        <f t="shared" si="1"/>
        <v>16</v>
      </c>
      <c r="M18" s="46">
        <f t="shared" si="3"/>
        <v>0</v>
      </c>
    </row>
    <row r="19" spans="1:13">
      <c r="K19" s="46">
        <f t="shared" si="2"/>
        <v>131072</v>
      </c>
      <c r="L19" s="46">
        <f t="shared" si="1"/>
        <v>17</v>
      </c>
      <c r="M19" s="46">
        <f t="shared" si="3"/>
        <v>1</v>
      </c>
    </row>
    <row r="20" spans="1:13">
      <c r="K20" s="46">
        <f t="shared" si="2"/>
        <v>262144</v>
      </c>
      <c r="L20" s="46">
        <f t="shared" si="1"/>
        <v>18</v>
      </c>
      <c r="M20" s="46">
        <f t="shared" si="3"/>
        <v>2</v>
      </c>
    </row>
    <row r="21" spans="1:13">
      <c r="K21" s="46">
        <f t="shared" si="2"/>
        <v>524288</v>
      </c>
      <c r="L21" s="46">
        <f t="shared" si="1"/>
        <v>19</v>
      </c>
      <c r="M21" s="46">
        <f t="shared" si="3"/>
        <v>3</v>
      </c>
    </row>
    <row r="22" spans="1:13">
      <c r="K22" s="46">
        <f t="shared" si="2"/>
        <v>1048576</v>
      </c>
      <c r="L22" s="46">
        <f t="shared" si="1"/>
        <v>20</v>
      </c>
      <c r="M22" s="46">
        <f t="shared" si="3"/>
        <v>0</v>
      </c>
    </row>
    <row r="23" spans="1:13">
      <c r="K23" s="46">
        <f t="shared" si="2"/>
        <v>2097152</v>
      </c>
      <c r="L23" s="46">
        <f t="shared" si="1"/>
        <v>21</v>
      </c>
      <c r="M23" s="46">
        <f t="shared" si="3"/>
        <v>1</v>
      </c>
    </row>
    <row r="24" spans="1:13">
      <c r="K24" s="46">
        <f t="shared" si="2"/>
        <v>4194304</v>
      </c>
      <c r="L24" s="46">
        <f t="shared" si="1"/>
        <v>22</v>
      </c>
      <c r="M24" s="46">
        <f t="shared" si="3"/>
        <v>2</v>
      </c>
    </row>
    <row r="25" spans="1:13">
      <c r="K25" s="46">
        <f t="shared" si="2"/>
        <v>8388608</v>
      </c>
      <c r="L25" s="46">
        <f t="shared" si="1"/>
        <v>23</v>
      </c>
      <c r="M25" s="46">
        <f t="shared" si="3"/>
        <v>3</v>
      </c>
    </row>
    <row r="26" spans="1:13">
      <c r="K26" s="46">
        <f t="shared" si="2"/>
        <v>16777216</v>
      </c>
      <c r="L26" s="46">
        <f t="shared" si="1"/>
        <v>24</v>
      </c>
      <c r="M26" s="46">
        <f t="shared" si="3"/>
        <v>0</v>
      </c>
    </row>
    <row r="27" spans="1:13">
      <c r="K27" s="46">
        <f t="shared" si="2"/>
        <v>33554432</v>
      </c>
      <c r="L27" s="46">
        <f t="shared" si="1"/>
        <v>25</v>
      </c>
      <c r="M27" s="46">
        <f t="shared" si="3"/>
        <v>1</v>
      </c>
    </row>
    <row r="28" spans="1:13">
      <c r="K28" s="46">
        <f t="shared" si="2"/>
        <v>67108864</v>
      </c>
      <c r="L28" s="46">
        <f t="shared" si="1"/>
        <v>26</v>
      </c>
      <c r="M28" s="46">
        <f t="shared" si="3"/>
        <v>2</v>
      </c>
    </row>
    <row r="29" spans="1:13">
      <c r="K29" s="46">
        <f t="shared" si="2"/>
        <v>134217728</v>
      </c>
      <c r="L29" s="46">
        <f t="shared" si="1"/>
        <v>27</v>
      </c>
      <c r="M29" s="46">
        <f t="shared" si="3"/>
        <v>3</v>
      </c>
    </row>
    <row r="30" spans="1:13">
      <c r="K30" s="46">
        <f t="shared" si="2"/>
        <v>268435456</v>
      </c>
      <c r="L30" s="46">
        <f t="shared" si="1"/>
        <v>28</v>
      </c>
      <c r="M30" s="46">
        <f t="shared" si="3"/>
        <v>0</v>
      </c>
    </row>
    <row r="31" spans="1:13">
      <c r="K31" s="46">
        <f t="shared" si="2"/>
        <v>536870912</v>
      </c>
      <c r="L31" s="46">
        <f t="shared" si="1"/>
        <v>29</v>
      </c>
      <c r="M31" s="46">
        <f t="shared" si="3"/>
        <v>1</v>
      </c>
    </row>
    <row r="32" spans="1:13">
      <c r="K32" s="46">
        <f t="shared" si="2"/>
        <v>1073741824</v>
      </c>
      <c r="L32" s="46">
        <f t="shared" si="1"/>
        <v>30</v>
      </c>
      <c r="M32" s="46">
        <f t="shared" si="3"/>
        <v>2</v>
      </c>
    </row>
    <row r="33" spans="11:13">
      <c r="K33" s="46">
        <f t="shared" si="2"/>
        <v>2147483648</v>
      </c>
      <c r="L33" s="46">
        <f t="shared" si="1"/>
        <v>31</v>
      </c>
      <c r="M33" s="46">
        <f t="shared" si="3"/>
        <v>3</v>
      </c>
    </row>
    <row r="34" spans="11:13">
      <c r="K34" s="46">
        <f t="shared" si="2"/>
        <v>4294967296</v>
      </c>
      <c r="L34" s="46">
        <f t="shared" si="1"/>
        <v>32</v>
      </c>
      <c r="M34" s="46">
        <f t="shared" si="3"/>
        <v>0</v>
      </c>
    </row>
    <row r="35" spans="11:13">
      <c r="K35" s="46">
        <f t="shared" si="2"/>
        <v>8589934592</v>
      </c>
      <c r="L35" s="46">
        <f t="shared" si="1"/>
        <v>33</v>
      </c>
      <c r="M35" s="46">
        <f t="shared" si="3"/>
        <v>1</v>
      </c>
    </row>
    <row r="36" spans="11:13">
      <c r="K36" s="46">
        <f t="shared" si="2"/>
        <v>17179869184</v>
      </c>
      <c r="L36" s="46">
        <f t="shared" si="1"/>
        <v>34</v>
      </c>
      <c r="M36" s="46">
        <f t="shared" si="3"/>
        <v>2</v>
      </c>
    </row>
    <row r="37" spans="11:13">
      <c r="K37" s="46">
        <f t="shared" si="2"/>
        <v>34359738368</v>
      </c>
      <c r="L37" s="46">
        <f t="shared" si="1"/>
        <v>35</v>
      </c>
      <c r="M37" s="46">
        <f t="shared" si="3"/>
        <v>3</v>
      </c>
    </row>
    <row r="38" spans="11:13">
      <c r="K38" s="46">
        <f t="shared" si="2"/>
        <v>68719476736</v>
      </c>
      <c r="L38" s="46">
        <f t="shared" si="1"/>
        <v>36</v>
      </c>
      <c r="M38" s="46">
        <f t="shared" si="3"/>
        <v>0</v>
      </c>
    </row>
    <row r="39" spans="11:13">
      <c r="K39" s="46">
        <f t="shared" si="2"/>
        <v>137438953472</v>
      </c>
      <c r="L39" s="46">
        <f t="shared" si="1"/>
        <v>37</v>
      </c>
      <c r="M39" s="46">
        <f t="shared" si="3"/>
        <v>1</v>
      </c>
    </row>
    <row r="40" spans="11:13">
      <c r="K40" s="46">
        <f t="shared" si="2"/>
        <v>274877906944</v>
      </c>
      <c r="L40" s="46">
        <f t="shared" si="1"/>
        <v>38</v>
      </c>
      <c r="M40" s="46">
        <f t="shared" si="3"/>
        <v>2</v>
      </c>
    </row>
    <row r="41" spans="11:13">
      <c r="K41" s="46">
        <f t="shared" si="2"/>
        <v>549755813888</v>
      </c>
      <c r="L41" s="46">
        <f t="shared" si="1"/>
        <v>39</v>
      </c>
      <c r="M41" s="46">
        <f t="shared" si="3"/>
        <v>3</v>
      </c>
    </row>
    <row r="42" spans="11:13">
      <c r="K42" s="46">
        <f t="shared" si="2"/>
        <v>1099511627776</v>
      </c>
      <c r="L42" s="46">
        <f t="shared" si="1"/>
        <v>40</v>
      </c>
      <c r="M42" s="46">
        <f t="shared" si="3"/>
        <v>0</v>
      </c>
    </row>
    <row r="43" spans="11:13">
      <c r="K43" s="46">
        <f t="shared" si="2"/>
        <v>2199023255552</v>
      </c>
      <c r="L43" s="46">
        <f t="shared" si="1"/>
        <v>41</v>
      </c>
      <c r="M43" s="46">
        <f t="shared" si="3"/>
        <v>1</v>
      </c>
    </row>
    <row r="44" spans="11:13">
      <c r="K44" s="46">
        <f t="shared" si="2"/>
        <v>4398046511104</v>
      </c>
      <c r="L44" s="46">
        <f t="shared" si="1"/>
        <v>42</v>
      </c>
      <c r="M44" s="46">
        <f t="shared" si="3"/>
        <v>2</v>
      </c>
    </row>
    <row r="45" spans="11:13">
      <c r="K45" s="46">
        <f t="shared" si="2"/>
        <v>8796093022208</v>
      </c>
      <c r="L45" s="46">
        <f t="shared" si="1"/>
        <v>43</v>
      </c>
      <c r="M45" s="46">
        <f t="shared" si="3"/>
        <v>3</v>
      </c>
    </row>
    <row r="46" spans="11:13">
      <c r="K46" s="46">
        <f t="shared" si="2"/>
        <v>17592186044416</v>
      </c>
      <c r="L46" s="46">
        <f t="shared" si="1"/>
        <v>44</v>
      </c>
      <c r="M46" s="46">
        <f t="shared" si="3"/>
        <v>0</v>
      </c>
    </row>
    <row r="47" spans="11:13">
      <c r="K47" s="46">
        <f t="shared" si="2"/>
        <v>35184372088832</v>
      </c>
      <c r="L47" s="46">
        <f t="shared" si="1"/>
        <v>45</v>
      </c>
      <c r="M47" s="46">
        <f t="shared" si="3"/>
        <v>1</v>
      </c>
    </row>
    <row r="48" spans="11:13">
      <c r="K48" s="46">
        <f t="shared" si="2"/>
        <v>70368744177664</v>
      </c>
      <c r="L48" s="46">
        <f t="shared" si="1"/>
        <v>46</v>
      </c>
      <c r="M48" s="46">
        <f t="shared" si="3"/>
        <v>2</v>
      </c>
    </row>
    <row r="49" spans="11:13">
      <c r="K49" s="46">
        <f t="shared" si="2"/>
        <v>140737488355328</v>
      </c>
      <c r="L49" s="46">
        <f t="shared" si="1"/>
        <v>47</v>
      </c>
      <c r="M49" s="46">
        <f t="shared" si="3"/>
        <v>3</v>
      </c>
    </row>
    <row r="50" spans="11:13">
      <c r="K50" s="46">
        <f t="shared" si="2"/>
        <v>281474976710656</v>
      </c>
      <c r="L50" s="46">
        <f t="shared" si="1"/>
        <v>48</v>
      </c>
      <c r="M50" s="46">
        <f t="shared" si="3"/>
        <v>0</v>
      </c>
    </row>
    <row r="51" spans="11:13">
      <c r="K51" s="46">
        <f t="shared" si="2"/>
        <v>562949953421312</v>
      </c>
      <c r="L51" s="46">
        <f t="shared" si="1"/>
        <v>49</v>
      </c>
      <c r="M51" s="46">
        <f t="shared" si="3"/>
        <v>1</v>
      </c>
    </row>
    <row r="52" spans="11:13">
      <c r="K52" s="46">
        <f t="shared" si="2"/>
        <v>1125899906842624</v>
      </c>
      <c r="L52" s="46">
        <f t="shared" si="1"/>
        <v>50</v>
      </c>
      <c r="M52" s="46">
        <f t="shared" si="3"/>
        <v>2</v>
      </c>
    </row>
    <row r="53" spans="11:13">
      <c r="K53" s="46">
        <f t="shared" si="2"/>
        <v>2251799813685248</v>
      </c>
      <c r="L53" s="46">
        <f t="shared" si="1"/>
        <v>51</v>
      </c>
      <c r="M53" s="46">
        <f t="shared" si="3"/>
        <v>3</v>
      </c>
    </row>
    <row r="54" spans="11:13">
      <c r="K54" s="46">
        <f t="shared" si="2"/>
        <v>4503599627370496</v>
      </c>
      <c r="L54" s="46">
        <f t="shared" si="1"/>
        <v>52</v>
      </c>
      <c r="M54" s="46">
        <f t="shared" si="3"/>
        <v>0</v>
      </c>
    </row>
    <row r="55" spans="11:13">
      <c r="K55" s="46">
        <f t="shared" si="2"/>
        <v>9007199254740992</v>
      </c>
      <c r="L55" s="46">
        <f t="shared" si="1"/>
        <v>53</v>
      </c>
      <c r="M55" s="46">
        <f t="shared" si="3"/>
        <v>1</v>
      </c>
    </row>
    <row r="56" spans="11:13">
      <c r="K56" s="46">
        <f t="shared" si="2"/>
        <v>1.8014398509481984E+16</v>
      </c>
      <c r="L56" s="46">
        <f t="shared" si="1"/>
        <v>54</v>
      </c>
      <c r="M56" s="46">
        <f t="shared" si="3"/>
        <v>2</v>
      </c>
    </row>
    <row r="57" spans="11:13">
      <c r="K57" s="46">
        <f t="shared" si="2"/>
        <v>3.6028797018963968E+16</v>
      </c>
      <c r="L57" s="46">
        <f t="shared" si="1"/>
        <v>55</v>
      </c>
      <c r="M57" s="46">
        <f t="shared" si="3"/>
        <v>3</v>
      </c>
    </row>
    <row r="58" spans="11:13">
      <c r="K58" s="46">
        <f t="shared" si="2"/>
        <v>7.2057594037927936E+16</v>
      </c>
      <c r="L58" s="46">
        <f t="shared" si="1"/>
        <v>56</v>
      </c>
      <c r="M58" s="46">
        <f t="shared" si="3"/>
        <v>0</v>
      </c>
    </row>
    <row r="59" spans="11:13">
      <c r="K59" s="46">
        <f t="shared" si="2"/>
        <v>1.4411518807585587E+17</v>
      </c>
      <c r="L59" s="46">
        <f t="shared" si="1"/>
        <v>57</v>
      </c>
      <c r="M59" s="46">
        <f t="shared" si="3"/>
        <v>1</v>
      </c>
    </row>
    <row r="60" spans="11:13">
      <c r="K60" s="46">
        <f t="shared" si="2"/>
        <v>2.8823037615171174E+17</v>
      </c>
      <c r="L60" s="46">
        <f t="shared" si="1"/>
        <v>58</v>
      </c>
      <c r="M60" s="46">
        <f t="shared" si="3"/>
        <v>2</v>
      </c>
    </row>
    <row r="61" spans="11:13">
      <c r="K61" s="46">
        <f t="shared" si="2"/>
        <v>5.7646075230342349E+17</v>
      </c>
      <c r="L61" s="46">
        <f t="shared" si="1"/>
        <v>59</v>
      </c>
      <c r="M61" s="46">
        <f t="shared" si="3"/>
        <v>3</v>
      </c>
    </row>
    <row r="62" spans="11:13">
      <c r="K62" s="46">
        <f t="shared" si="2"/>
        <v>1.152921504606847E+18</v>
      </c>
      <c r="L62" s="46">
        <f t="shared" si="1"/>
        <v>60</v>
      </c>
      <c r="M62" s="46">
        <f t="shared" si="3"/>
        <v>0</v>
      </c>
    </row>
    <row r="63" spans="11:13">
      <c r="K63" s="46">
        <f t="shared" si="2"/>
        <v>2.305843009213694E+18</v>
      </c>
      <c r="L63" s="46">
        <f t="shared" si="1"/>
        <v>61</v>
      </c>
      <c r="M63" s="46">
        <f t="shared" si="3"/>
        <v>1</v>
      </c>
    </row>
    <row r="64" spans="11:13">
      <c r="K64" s="46">
        <f t="shared" si="2"/>
        <v>4.6116860184273879E+18</v>
      </c>
      <c r="L64" s="46">
        <f t="shared" si="1"/>
        <v>62</v>
      </c>
      <c r="M64" s="46">
        <f t="shared" si="3"/>
        <v>2</v>
      </c>
    </row>
    <row r="65" spans="11:13">
      <c r="K65" s="46">
        <f t="shared" si="2"/>
        <v>9.2233720368547758E+18</v>
      </c>
      <c r="L65" s="46">
        <f t="shared" si="1"/>
        <v>63</v>
      </c>
      <c r="M65" s="46">
        <f t="shared" si="3"/>
        <v>3</v>
      </c>
    </row>
    <row r="66" spans="11:13">
      <c r="K66" s="46">
        <f t="shared" si="2"/>
        <v>1.8446744073709552E+19</v>
      </c>
      <c r="L66" s="46">
        <f t="shared" si="1"/>
        <v>64</v>
      </c>
      <c r="M66" s="46">
        <f t="shared" si="3"/>
        <v>0</v>
      </c>
    </row>
    <row r="67" spans="11:13">
      <c r="K67" s="46">
        <f t="shared" si="2"/>
        <v>3.6893488147419103E+19</v>
      </c>
      <c r="L67" s="46">
        <f t="shared" si="1"/>
        <v>65</v>
      </c>
      <c r="M67" s="46">
        <f t="shared" si="3"/>
        <v>1</v>
      </c>
    </row>
    <row r="68" spans="11:13">
      <c r="K68" s="46">
        <f t="shared" si="2"/>
        <v>7.3786976294838206E+19</v>
      </c>
      <c r="L68" s="46">
        <f t="shared" si="1"/>
        <v>66</v>
      </c>
      <c r="M68" s="46">
        <f t="shared" si="3"/>
        <v>2</v>
      </c>
    </row>
    <row r="69" spans="11:13">
      <c r="K69" s="46">
        <f t="shared" si="2"/>
        <v>1.4757395258967641E+20</v>
      </c>
      <c r="L69" s="46">
        <f t="shared" ref="L69:L132" si="4">ROW(L69) - 2</f>
        <v>67</v>
      </c>
      <c r="M69" s="46">
        <f t="shared" si="3"/>
        <v>3</v>
      </c>
    </row>
    <row r="70" spans="11:13">
      <c r="K70" s="46">
        <f t="shared" ref="K70:K133" si="5">POWER(2, ROW(K70) - 2)</f>
        <v>2.9514790517935283E+20</v>
      </c>
      <c r="L70" s="46">
        <f t="shared" si="4"/>
        <v>68</v>
      </c>
      <c r="M70" s="46">
        <f t="shared" si="3"/>
        <v>0</v>
      </c>
    </row>
    <row r="71" spans="11:13">
      <c r="K71" s="46">
        <f t="shared" si="5"/>
        <v>5.9029581035870565E+20</v>
      </c>
      <c r="L71" s="46">
        <f t="shared" si="4"/>
        <v>69</v>
      </c>
      <c r="M71" s="46">
        <f t="shared" si="3"/>
        <v>1</v>
      </c>
    </row>
    <row r="72" spans="11:13">
      <c r="K72" s="46">
        <f t="shared" si="5"/>
        <v>1.1805916207174113E+21</v>
      </c>
      <c r="L72" s="46">
        <f t="shared" si="4"/>
        <v>70</v>
      </c>
      <c r="M72" s="46">
        <f t="shared" ref="M72:M135" si="6">MOD(L72, 4)</f>
        <v>2</v>
      </c>
    </row>
    <row r="73" spans="11:13">
      <c r="K73" s="46">
        <f t="shared" si="5"/>
        <v>2.3611832414348226E+21</v>
      </c>
      <c r="L73" s="46">
        <f t="shared" si="4"/>
        <v>71</v>
      </c>
      <c r="M73" s="46">
        <f t="shared" si="6"/>
        <v>3</v>
      </c>
    </row>
    <row r="74" spans="11:13">
      <c r="K74" s="46">
        <f t="shared" si="5"/>
        <v>4.7223664828696452E+21</v>
      </c>
      <c r="L74" s="46">
        <f t="shared" si="4"/>
        <v>72</v>
      </c>
      <c r="M74" s="46">
        <f t="shared" si="6"/>
        <v>0</v>
      </c>
    </row>
    <row r="75" spans="11:13">
      <c r="K75" s="46">
        <f t="shared" si="5"/>
        <v>9.4447329657392904E+21</v>
      </c>
      <c r="L75" s="46">
        <f t="shared" si="4"/>
        <v>73</v>
      </c>
      <c r="M75" s="46">
        <f t="shared" si="6"/>
        <v>1</v>
      </c>
    </row>
    <row r="76" spans="11:13">
      <c r="K76" s="46">
        <f t="shared" si="5"/>
        <v>1.8889465931478581E+22</v>
      </c>
      <c r="L76" s="46">
        <f t="shared" si="4"/>
        <v>74</v>
      </c>
      <c r="M76" s="46">
        <f t="shared" si="6"/>
        <v>2</v>
      </c>
    </row>
    <row r="77" spans="11:13">
      <c r="K77" s="46">
        <f t="shared" si="5"/>
        <v>3.7778931862957162E+22</v>
      </c>
      <c r="L77" s="46">
        <f t="shared" si="4"/>
        <v>75</v>
      </c>
      <c r="M77" s="46">
        <f t="shared" si="6"/>
        <v>3</v>
      </c>
    </row>
    <row r="78" spans="11:13">
      <c r="K78" s="46">
        <f t="shared" si="5"/>
        <v>7.5557863725914323E+22</v>
      </c>
      <c r="L78" s="46">
        <f t="shared" si="4"/>
        <v>76</v>
      </c>
      <c r="M78" s="46">
        <f t="shared" si="6"/>
        <v>0</v>
      </c>
    </row>
    <row r="79" spans="11:13">
      <c r="K79" s="46">
        <f t="shared" si="5"/>
        <v>1.5111572745182865E+23</v>
      </c>
      <c r="L79" s="46">
        <f t="shared" si="4"/>
        <v>77</v>
      </c>
      <c r="M79" s="46">
        <f t="shared" si="6"/>
        <v>1</v>
      </c>
    </row>
    <row r="80" spans="11:13">
      <c r="K80" s="46">
        <f t="shared" si="5"/>
        <v>3.0223145490365729E+23</v>
      </c>
      <c r="L80" s="46">
        <f t="shared" si="4"/>
        <v>78</v>
      </c>
      <c r="M80" s="46">
        <f t="shared" si="6"/>
        <v>2</v>
      </c>
    </row>
    <row r="81" spans="11:13">
      <c r="K81" s="46">
        <f t="shared" si="5"/>
        <v>6.0446290980731459E+23</v>
      </c>
      <c r="L81" s="46">
        <f t="shared" si="4"/>
        <v>79</v>
      </c>
      <c r="M81" s="46">
        <f t="shared" si="6"/>
        <v>3</v>
      </c>
    </row>
    <row r="82" spans="11:13">
      <c r="K82" s="46">
        <f t="shared" si="5"/>
        <v>1.2089258196146292E+24</v>
      </c>
      <c r="L82" s="46">
        <f t="shared" si="4"/>
        <v>80</v>
      </c>
      <c r="M82" s="46">
        <f t="shared" si="6"/>
        <v>0</v>
      </c>
    </row>
    <row r="83" spans="11:13">
      <c r="K83" s="46">
        <f t="shared" si="5"/>
        <v>2.4178516392292583E+24</v>
      </c>
      <c r="L83" s="46">
        <f t="shared" si="4"/>
        <v>81</v>
      </c>
      <c r="M83" s="46">
        <f t="shared" si="6"/>
        <v>1</v>
      </c>
    </row>
    <row r="84" spans="11:13">
      <c r="K84" s="46">
        <f t="shared" si="5"/>
        <v>4.8357032784585167E+24</v>
      </c>
      <c r="L84" s="46">
        <f t="shared" si="4"/>
        <v>82</v>
      </c>
      <c r="M84" s="46">
        <f t="shared" si="6"/>
        <v>2</v>
      </c>
    </row>
    <row r="85" spans="11:13">
      <c r="K85" s="46">
        <f t="shared" si="5"/>
        <v>9.6714065569170334E+24</v>
      </c>
      <c r="L85" s="46">
        <f t="shared" si="4"/>
        <v>83</v>
      </c>
      <c r="M85" s="46">
        <f t="shared" si="6"/>
        <v>3</v>
      </c>
    </row>
    <row r="86" spans="11:13">
      <c r="K86" s="46">
        <f t="shared" si="5"/>
        <v>1.9342813113834067E+25</v>
      </c>
      <c r="L86" s="46">
        <f t="shared" si="4"/>
        <v>84</v>
      </c>
      <c r="M86" s="46">
        <f t="shared" si="6"/>
        <v>0</v>
      </c>
    </row>
    <row r="87" spans="11:13">
      <c r="K87" s="46">
        <f t="shared" si="5"/>
        <v>3.8685626227668134E+25</v>
      </c>
      <c r="L87" s="46">
        <f t="shared" si="4"/>
        <v>85</v>
      </c>
      <c r="M87" s="46">
        <f t="shared" si="6"/>
        <v>1</v>
      </c>
    </row>
    <row r="88" spans="11:13">
      <c r="K88" s="46">
        <f t="shared" si="5"/>
        <v>7.7371252455336267E+25</v>
      </c>
      <c r="L88" s="46">
        <f t="shared" si="4"/>
        <v>86</v>
      </c>
      <c r="M88" s="46">
        <f t="shared" si="6"/>
        <v>2</v>
      </c>
    </row>
    <row r="89" spans="11:13">
      <c r="K89" s="46">
        <f t="shared" si="5"/>
        <v>1.5474250491067253E+26</v>
      </c>
      <c r="L89" s="46">
        <f t="shared" si="4"/>
        <v>87</v>
      </c>
      <c r="M89" s="46">
        <f t="shared" si="6"/>
        <v>3</v>
      </c>
    </row>
    <row r="90" spans="11:13">
      <c r="K90" s="46">
        <f t="shared" si="5"/>
        <v>3.0948500982134507E+26</v>
      </c>
      <c r="L90" s="46">
        <f t="shared" si="4"/>
        <v>88</v>
      </c>
      <c r="M90" s="46">
        <f t="shared" si="6"/>
        <v>0</v>
      </c>
    </row>
    <row r="91" spans="11:13">
      <c r="K91" s="46">
        <f t="shared" si="5"/>
        <v>6.1897001964269014E+26</v>
      </c>
      <c r="L91" s="46">
        <f t="shared" si="4"/>
        <v>89</v>
      </c>
      <c r="M91" s="46">
        <f t="shared" si="6"/>
        <v>1</v>
      </c>
    </row>
    <row r="92" spans="11:13">
      <c r="K92" s="46">
        <f t="shared" si="5"/>
        <v>1.2379400392853803E+27</v>
      </c>
      <c r="L92" s="46">
        <f t="shared" si="4"/>
        <v>90</v>
      </c>
      <c r="M92" s="46">
        <f t="shared" si="6"/>
        <v>2</v>
      </c>
    </row>
    <row r="93" spans="11:13">
      <c r="K93" s="46">
        <f t="shared" si="5"/>
        <v>2.4758800785707605E+27</v>
      </c>
      <c r="L93" s="46">
        <f t="shared" si="4"/>
        <v>91</v>
      </c>
      <c r="M93" s="46">
        <f t="shared" si="6"/>
        <v>3</v>
      </c>
    </row>
    <row r="94" spans="11:13">
      <c r="K94" s="46">
        <f t="shared" si="5"/>
        <v>4.9517601571415211E+27</v>
      </c>
      <c r="L94" s="46">
        <f t="shared" si="4"/>
        <v>92</v>
      </c>
      <c r="M94" s="46">
        <f t="shared" si="6"/>
        <v>0</v>
      </c>
    </row>
    <row r="95" spans="11:13">
      <c r="K95" s="46">
        <f t="shared" si="5"/>
        <v>9.9035203142830422E+27</v>
      </c>
      <c r="L95" s="46">
        <f t="shared" si="4"/>
        <v>93</v>
      </c>
      <c r="M95" s="46">
        <f t="shared" si="6"/>
        <v>1</v>
      </c>
    </row>
    <row r="96" spans="11:13">
      <c r="K96" s="46">
        <f t="shared" si="5"/>
        <v>1.9807040628566084E+28</v>
      </c>
      <c r="L96" s="46">
        <f t="shared" si="4"/>
        <v>94</v>
      </c>
      <c r="M96" s="46">
        <f t="shared" si="6"/>
        <v>2</v>
      </c>
    </row>
    <row r="97" spans="11:13">
      <c r="K97" s="46">
        <f t="shared" si="5"/>
        <v>3.9614081257132169E+28</v>
      </c>
      <c r="L97" s="46">
        <f t="shared" si="4"/>
        <v>95</v>
      </c>
      <c r="M97" s="46">
        <f t="shared" si="6"/>
        <v>3</v>
      </c>
    </row>
    <row r="98" spans="11:13">
      <c r="K98" s="46">
        <f t="shared" si="5"/>
        <v>7.9228162514264338E+28</v>
      </c>
      <c r="L98" s="46">
        <f t="shared" si="4"/>
        <v>96</v>
      </c>
      <c r="M98" s="46">
        <f t="shared" si="6"/>
        <v>0</v>
      </c>
    </row>
    <row r="99" spans="11:13">
      <c r="K99" s="46">
        <f t="shared" si="5"/>
        <v>1.5845632502852868E+29</v>
      </c>
      <c r="L99" s="46">
        <f t="shared" si="4"/>
        <v>97</v>
      </c>
      <c r="M99" s="46">
        <f t="shared" si="6"/>
        <v>1</v>
      </c>
    </row>
    <row r="100" spans="11:13">
      <c r="K100" s="46">
        <f t="shared" si="5"/>
        <v>3.1691265005705735E+29</v>
      </c>
      <c r="L100" s="46">
        <f t="shared" si="4"/>
        <v>98</v>
      </c>
      <c r="M100" s="46">
        <f t="shared" si="6"/>
        <v>2</v>
      </c>
    </row>
    <row r="101" spans="11:13">
      <c r="K101" s="46">
        <f t="shared" si="5"/>
        <v>6.338253001141147E+29</v>
      </c>
      <c r="L101" s="46">
        <f t="shared" si="4"/>
        <v>99</v>
      </c>
      <c r="M101" s="46">
        <f t="shared" si="6"/>
        <v>3</v>
      </c>
    </row>
    <row r="102" spans="11:13">
      <c r="K102" s="46">
        <f t="shared" si="5"/>
        <v>1.2676506002282294E+30</v>
      </c>
      <c r="L102" s="46">
        <f t="shared" si="4"/>
        <v>100</v>
      </c>
      <c r="M102" s="46">
        <f t="shared" si="6"/>
        <v>0</v>
      </c>
    </row>
    <row r="103" spans="11:13">
      <c r="K103" s="46">
        <f t="shared" si="5"/>
        <v>2.5353012004564588E+30</v>
      </c>
      <c r="L103" s="46">
        <f t="shared" si="4"/>
        <v>101</v>
      </c>
      <c r="M103" s="46">
        <f t="shared" si="6"/>
        <v>1</v>
      </c>
    </row>
    <row r="104" spans="11:13">
      <c r="K104" s="46">
        <f t="shared" si="5"/>
        <v>5.0706024009129176E+30</v>
      </c>
      <c r="L104" s="46">
        <f t="shared" si="4"/>
        <v>102</v>
      </c>
      <c r="M104" s="46">
        <f t="shared" si="6"/>
        <v>2</v>
      </c>
    </row>
    <row r="105" spans="11:13">
      <c r="K105" s="46">
        <f t="shared" si="5"/>
        <v>1.0141204801825835E+31</v>
      </c>
      <c r="L105" s="46">
        <f t="shared" si="4"/>
        <v>103</v>
      </c>
      <c r="M105" s="46">
        <f t="shared" si="6"/>
        <v>3</v>
      </c>
    </row>
    <row r="106" spans="11:13">
      <c r="K106" s="46">
        <f t="shared" si="5"/>
        <v>2.028240960365167E+31</v>
      </c>
      <c r="L106" s="46">
        <f t="shared" si="4"/>
        <v>104</v>
      </c>
      <c r="M106" s="46">
        <f t="shared" si="6"/>
        <v>0</v>
      </c>
    </row>
    <row r="107" spans="11:13">
      <c r="K107" s="46">
        <f t="shared" si="5"/>
        <v>4.0564819207303341E+31</v>
      </c>
      <c r="L107" s="46">
        <f t="shared" si="4"/>
        <v>105</v>
      </c>
      <c r="M107" s="46">
        <f t="shared" si="6"/>
        <v>1</v>
      </c>
    </row>
    <row r="108" spans="11:13">
      <c r="K108" s="46">
        <f t="shared" si="5"/>
        <v>8.1129638414606682E+31</v>
      </c>
      <c r="L108" s="46">
        <f t="shared" si="4"/>
        <v>106</v>
      </c>
      <c r="M108" s="46">
        <f t="shared" si="6"/>
        <v>2</v>
      </c>
    </row>
    <row r="109" spans="11:13">
      <c r="K109" s="46">
        <f t="shared" si="5"/>
        <v>1.6225927682921336E+32</v>
      </c>
      <c r="L109" s="46">
        <f t="shared" si="4"/>
        <v>107</v>
      </c>
      <c r="M109" s="46">
        <f t="shared" si="6"/>
        <v>3</v>
      </c>
    </row>
    <row r="110" spans="11:13">
      <c r="K110" s="46">
        <f t="shared" si="5"/>
        <v>3.2451855365842673E+32</v>
      </c>
      <c r="L110" s="46">
        <f t="shared" si="4"/>
        <v>108</v>
      </c>
      <c r="M110" s="46">
        <f t="shared" si="6"/>
        <v>0</v>
      </c>
    </row>
    <row r="111" spans="11:13">
      <c r="K111" s="46">
        <f t="shared" si="5"/>
        <v>6.4903710731685345E+32</v>
      </c>
      <c r="L111" s="46">
        <f t="shared" si="4"/>
        <v>109</v>
      </c>
      <c r="M111" s="46">
        <f t="shared" si="6"/>
        <v>1</v>
      </c>
    </row>
    <row r="112" spans="11:13">
      <c r="K112" s="46">
        <f t="shared" si="5"/>
        <v>1.2980742146337069E+33</v>
      </c>
      <c r="L112" s="46">
        <f t="shared" si="4"/>
        <v>110</v>
      </c>
      <c r="M112" s="46">
        <f t="shared" si="6"/>
        <v>2</v>
      </c>
    </row>
    <row r="113" spans="11:13">
      <c r="K113" s="46">
        <f t="shared" si="5"/>
        <v>2.5961484292674138E+33</v>
      </c>
      <c r="L113" s="46">
        <f t="shared" si="4"/>
        <v>111</v>
      </c>
      <c r="M113" s="46">
        <f t="shared" si="6"/>
        <v>3</v>
      </c>
    </row>
    <row r="114" spans="11:13">
      <c r="K114" s="46">
        <f t="shared" si="5"/>
        <v>5.1922968585348276E+33</v>
      </c>
      <c r="L114" s="46">
        <f t="shared" si="4"/>
        <v>112</v>
      </c>
      <c r="M114" s="46">
        <f t="shared" si="6"/>
        <v>0</v>
      </c>
    </row>
    <row r="115" spans="11:13">
      <c r="K115" s="46">
        <f t="shared" si="5"/>
        <v>1.0384593717069655E+34</v>
      </c>
      <c r="L115" s="46">
        <f t="shared" si="4"/>
        <v>113</v>
      </c>
      <c r="M115" s="46">
        <f t="shared" si="6"/>
        <v>1</v>
      </c>
    </row>
    <row r="116" spans="11:13">
      <c r="K116" s="46">
        <f t="shared" si="5"/>
        <v>2.0769187434139311E+34</v>
      </c>
      <c r="L116" s="46">
        <f t="shared" si="4"/>
        <v>114</v>
      </c>
      <c r="M116" s="46">
        <f t="shared" si="6"/>
        <v>2</v>
      </c>
    </row>
    <row r="117" spans="11:13">
      <c r="K117" s="46">
        <f t="shared" si="5"/>
        <v>4.1538374868278621E+34</v>
      </c>
      <c r="L117" s="46">
        <f t="shared" si="4"/>
        <v>115</v>
      </c>
      <c r="M117" s="46">
        <f t="shared" si="6"/>
        <v>3</v>
      </c>
    </row>
    <row r="118" spans="11:13">
      <c r="K118" s="46">
        <f t="shared" si="5"/>
        <v>8.3076749736557242E+34</v>
      </c>
      <c r="L118" s="46">
        <f t="shared" si="4"/>
        <v>116</v>
      </c>
      <c r="M118" s="46">
        <f t="shared" si="6"/>
        <v>0</v>
      </c>
    </row>
    <row r="119" spans="11:13">
      <c r="K119" s="46">
        <f t="shared" si="5"/>
        <v>1.6615349947311448E+35</v>
      </c>
      <c r="L119" s="46">
        <f t="shared" si="4"/>
        <v>117</v>
      </c>
      <c r="M119" s="46">
        <f t="shared" si="6"/>
        <v>1</v>
      </c>
    </row>
    <row r="120" spans="11:13">
      <c r="K120" s="46">
        <f t="shared" si="5"/>
        <v>3.3230699894622897E+35</v>
      </c>
      <c r="L120" s="46">
        <f t="shared" si="4"/>
        <v>118</v>
      </c>
      <c r="M120" s="46">
        <f t="shared" si="6"/>
        <v>2</v>
      </c>
    </row>
    <row r="121" spans="11:13">
      <c r="K121" s="46">
        <f t="shared" si="5"/>
        <v>6.6461399789245794E+35</v>
      </c>
      <c r="L121" s="46">
        <f t="shared" si="4"/>
        <v>119</v>
      </c>
      <c r="M121" s="46">
        <f t="shared" si="6"/>
        <v>3</v>
      </c>
    </row>
    <row r="122" spans="11:13">
      <c r="K122" s="46">
        <f t="shared" si="5"/>
        <v>1.3292279957849159E+36</v>
      </c>
      <c r="L122" s="46">
        <f t="shared" si="4"/>
        <v>120</v>
      </c>
      <c r="M122" s="46">
        <f t="shared" si="6"/>
        <v>0</v>
      </c>
    </row>
    <row r="123" spans="11:13">
      <c r="K123" s="46">
        <f t="shared" si="5"/>
        <v>2.6584559915698317E+36</v>
      </c>
      <c r="L123" s="46">
        <f t="shared" si="4"/>
        <v>121</v>
      </c>
      <c r="M123" s="46">
        <f t="shared" si="6"/>
        <v>1</v>
      </c>
    </row>
    <row r="124" spans="11:13">
      <c r="K124" s="46">
        <f t="shared" si="5"/>
        <v>5.3169119831396635E+36</v>
      </c>
      <c r="L124" s="46">
        <f t="shared" si="4"/>
        <v>122</v>
      </c>
      <c r="M124" s="46">
        <f t="shared" si="6"/>
        <v>2</v>
      </c>
    </row>
    <row r="125" spans="11:13">
      <c r="K125" s="46">
        <f t="shared" si="5"/>
        <v>1.0633823966279327E+37</v>
      </c>
      <c r="L125" s="46">
        <f t="shared" si="4"/>
        <v>123</v>
      </c>
      <c r="M125" s="46">
        <f t="shared" si="6"/>
        <v>3</v>
      </c>
    </row>
    <row r="126" spans="11:13">
      <c r="K126" s="46">
        <f t="shared" si="5"/>
        <v>2.1267647932558654E+37</v>
      </c>
      <c r="L126" s="46">
        <f t="shared" si="4"/>
        <v>124</v>
      </c>
      <c r="M126" s="46">
        <f t="shared" si="6"/>
        <v>0</v>
      </c>
    </row>
    <row r="127" spans="11:13">
      <c r="K127" s="46">
        <f t="shared" si="5"/>
        <v>4.2535295865117308E+37</v>
      </c>
      <c r="L127" s="46">
        <f t="shared" si="4"/>
        <v>125</v>
      </c>
      <c r="M127" s="46">
        <f t="shared" si="6"/>
        <v>1</v>
      </c>
    </row>
    <row r="128" spans="11:13">
      <c r="K128" s="46">
        <f t="shared" si="5"/>
        <v>8.5070591730234616E+37</v>
      </c>
      <c r="L128" s="46">
        <f t="shared" si="4"/>
        <v>126</v>
      </c>
      <c r="M128" s="46">
        <f t="shared" si="6"/>
        <v>2</v>
      </c>
    </row>
    <row r="129" spans="11:13">
      <c r="K129" s="46">
        <f t="shared" si="5"/>
        <v>1.7014118346046923E+38</v>
      </c>
      <c r="L129" s="46">
        <f t="shared" si="4"/>
        <v>127</v>
      </c>
      <c r="M129" s="46">
        <f t="shared" si="6"/>
        <v>3</v>
      </c>
    </row>
    <row r="130" spans="11:13">
      <c r="K130" s="46">
        <f t="shared" si="5"/>
        <v>3.4028236692093846E+38</v>
      </c>
      <c r="L130" s="46">
        <f t="shared" si="4"/>
        <v>128</v>
      </c>
      <c r="M130" s="46">
        <f t="shared" si="6"/>
        <v>0</v>
      </c>
    </row>
    <row r="131" spans="11:13">
      <c r="K131" s="46">
        <f t="shared" si="5"/>
        <v>6.8056473384187693E+38</v>
      </c>
      <c r="L131" s="46">
        <f t="shared" si="4"/>
        <v>129</v>
      </c>
      <c r="M131" s="46">
        <f t="shared" si="6"/>
        <v>1</v>
      </c>
    </row>
    <row r="132" spans="11:13">
      <c r="K132" s="46">
        <f t="shared" si="5"/>
        <v>1.3611294676837539E+39</v>
      </c>
      <c r="L132" s="46">
        <f t="shared" si="4"/>
        <v>130</v>
      </c>
      <c r="M132" s="46">
        <f t="shared" si="6"/>
        <v>2</v>
      </c>
    </row>
    <row r="133" spans="11:13">
      <c r="K133" s="46">
        <f t="shared" si="5"/>
        <v>2.7222589353675077E+39</v>
      </c>
      <c r="L133" s="46">
        <f t="shared" ref="L133:L196" si="7">ROW(L133) - 2</f>
        <v>131</v>
      </c>
      <c r="M133" s="46">
        <f t="shared" si="6"/>
        <v>3</v>
      </c>
    </row>
    <row r="134" spans="11:13">
      <c r="K134" s="46">
        <f t="shared" ref="K134:K197" si="8">POWER(2, ROW(K134) - 2)</f>
        <v>5.4445178707350154E+39</v>
      </c>
      <c r="L134" s="46">
        <f t="shared" si="7"/>
        <v>132</v>
      </c>
      <c r="M134" s="46">
        <f t="shared" si="6"/>
        <v>0</v>
      </c>
    </row>
    <row r="135" spans="11:13">
      <c r="K135" s="46">
        <f t="shared" si="8"/>
        <v>1.0889035741470031E+40</v>
      </c>
      <c r="L135" s="46">
        <f t="shared" si="7"/>
        <v>133</v>
      </c>
      <c r="M135" s="46">
        <f t="shared" si="6"/>
        <v>1</v>
      </c>
    </row>
    <row r="136" spans="11:13">
      <c r="K136" s="46">
        <f t="shared" si="8"/>
        <v>2.1778071482940062E+40</v>
      </c>
      <c r="L136" s="46">
        <f t="shared" si="7"/>
        <v>134</v>
      </c>
      <c r="M136" s="46">
        <f t="shared" ref="M136:M199" si="9">MOD(L136, 4)</f>
        <v>2</v>
      </c>
    </row>
    <row r="137" spans="11:13">
      <c r="K137" s="46">
        <f t="shared" si="8"/>
        <v>4.3556142965880123E+40</v>
      </c>
      <c r="L137" s="46">
        <f t="shared" si="7"/>
        <v>135</v>
      </c>
      <c r="M137" s="46">
        <f t="shared" si="9"/>
        <v>3</v>
      </c>
    </row>
    <row r="138" spans="11:13">
      <c r="K138" s="46">
        <f t="shared" si="8"/>
        <v>8.7112285931760247E+40</v>
      </c>
      <c r="L138" s="46">
        <f t="shared" si="7"/>
        <v>136</v>
      </c>
      <c r="M138" s="46">
        <f t="shared" si="9"/>
        <v>0</v>
      </c>
    </row>
    <row r="139" spans="11:13">
      <c r="K139" s="46">
        <f t="shared" si="8"/>
        <v>1.7422457186352049E+41</v>
      </c>
      <c r="L139" s="46">
        <f t="shared" si="7"/>
        <v>137</v>
      </c>
      <c r="M139" s="46">
        <f t="shared" si="9"/>
        <v>1</v>
      </c>
    </row>
    <row r="140" spans="11:13">
      <c r="K140" s="46">
        <f t="shared" si="8"/>
        <v>3.4844914372704099E+41</v>
      </c>
      <c r="L140" s="46">
        <f t="shared" si="7"/>
        <v>138</v>
      </c>
      <c r="M140" s="46">
        <f t="shared" si="9"/>
        <v>2</v>
      </c>
    </row>
    <row r="141" spans="11:13">
      <c r="K141" s="46">
        <f t="shared" si="8"/>
        <v>6.9689828745408197E+41</v>
      </c>
      <c r="L141" s="46">
        <f t="shared" si="7"/>
        <v>139</v>
      </c>
      <c r="M141" s="46">
        <f t="shared" si="9"/>
        <v>3</v>
      </c>
    </row>
    <row r="142" spans="11:13">
      <c r="K142" s="46">
        <f t="shared" si="8"/>
        <v>1.3937965749081639E+42</v>
      </c>
      <c r="L142" s="46">
        <f t="shared" si="7"/>
        <v>140</v>
      </c>
      <c r="M142" s="46">
        <f t="shared" si="9"/>
        <v>0</v>
      </c>
    </row>
    <row r="143" spans="11:13">
      <c r="K143" s="46">
        <f t="shared" si="8"/>
        <v>2.7875931498163279E+42</v>
      </c>
      <c r="L143" s="46">
        <f t="shared" si="7"/>
        <v>141</v>
      </c>
      <c r="M143" s="46">
        <f t="shared" si="9"/>
        <v>1</v>
      </c>
    </row>
    <row r="144" spans="11:13">
      <c r="K144" s="46">
        <f t="shared" si="8"/>
        <v>5.5751862996326558E+42</v>
      </c>
      <c r="L144" s="46">
        <f t="shared" si="7"/>
        <v>142</v>
      </c>
      <c r="M144" s="46">
        <f t="shared" si="9"/>
        <v>2</v>
      </c>
    </row>
    <row r="145" spans="11:13">
      <c r="K145" s="46">
        <f t="shared" si="8"/>
        <v>1.1150372599265312E+43</v>
      </c>
      <c r="L145" s="46">
        <f t="shared" si="7"/>
        <v>143</v>
      </c>
      <c r="M145" s="46">
        <f t="shared" si="9"/>
        <v>3</v>
      </c>
    </row>
    <row r="146" spans="11:13">
      <c r="K146" s="46">
        <f t="shared" si="8"/>
        <v>2.2300745198530623E+43</v>
      </c>
      <c r="L146" s="46">
        <f t="shared" si="7"/>
        <v>144</v>
      </c>
      <c r="M146" s="46">
        <f t="shared" si="9"/>
        <v>0</v>
      </c>
    </row>
    <row r="147" spans="11:13">
      <c r="K147" s="46">
        <f t="shared" si="8"/>
        <v>4.4601490397061246E+43</v>
      </c>
      <c r="L147" s="46">
        <f t="shared" si="7"/>
        <v>145</v>
      </c>
      <c r="M147" s="46">
        <f t="shared" si="9"/>
        <v>1</v>
      </c>
    </row>
    <row r="148" spans="11:13">
      <c r="K148" s="46">
        <f t="shared" si="8"/>
        <v>8.9202980794122493E+43</v>
      </c>
      <c r="L148" s="46">
        <f t="shared" si="7"/>
        <v>146</v>
      </c>
      <c r="M148" s="46">
        <f t="shared" si="9"/>
        <v>2</v>
      </c>
    </row>
    <row r="149" spans="11:13">
      <c r="K149" s="46">
        <f t="shared" si="8"/>
        <v>1.7840596158824499E+44</v>
      </c>
      <c r="L149" s="46">
        <f t="shared" si="7"/>
        <v>147</v>
      </c>
      <c r="M149" s="46">
        <f t="shared" si="9"/>
        <v>3</v>
      </c>
    </row>
    <row r="150" spans="11:13">
      <c r="K150" s="46">
        <f t="shared" si="8"/>
        <v>3.5681192317648997E+44</v>
      </c>
      <c r="L150" s="46">
        <f t="shared" si="7"/>
        <v>148</v>
      </c>
      <c r="M150" s="46">
        <f t="shared" si="9"/>
        <v>0</v>
      </c>
    </row>
    <row r="151" spans="11:13">
      <c r="K151" s="46">
        <f t="shared" si="8"/>
        <v>7.1362384635297994E+44</v>
      </c>
      <c r="L151" s="46">
        <f t="shared" si="7"/>
        <v>149</v>
      </c>
      <c r="M151" s="46">
        <f t="shared" si="9"/>
        <v>1</v>
      </c>
    </row>
    <row r="152" spans="11:13">
      <c r="K152" s="46">
        <f t="shared" si="8"/>
        <v>1.4272476927059599E+45</v>
      </c>
      <c r="L152" s="46">
        <f t="shared" si="7"/>
        <v>150</v>
      </c>
      <c r="M152" s="46">
        <f t="shared" si="9"/>
        <v>2</v>
      </c>
    </row>
    <row r="153" spans="11:13">
      <c r="K153" s="46">
        <f t="shared" si="8"/>
        <v>2.8544953854119198E+45</v>
      </c>
      <c r="L153" s="46">
        <f t="shared" si="7"/>
        <v>151</v>
      </c>
      <c r="M153" s="46">
        <f t="shared" si="9"/>
        <v>3</v>
      </c>
    </row>
    <row r="154" spans="11:13">
      <c r="K154" s="46">
        <f t="shared" si="8"/>
        <v>5.7089907708238395E+45</v>
      </c>
      <c r="L154" s="46">
        <f t="shared" si="7"/>
        <v>152</v>
      </c>
      <c r="M154" s="46">
        <f t="shared" si="9"/>
        <v>0</v>
      </c>
    </row>
    <row r="155" spans="11:13">
      <c r="K155" s="46">
        <f t="shared" si="8"/>
        <v>1.1417981541647679E+46</v>
      </c>
      <c r="L155" s="46">
        <f t="shared" si="7"/>
        <v>153</v>
      </c>
      <c r="M155" s="46">
        <f t="shared" si="9"/>
        <v>1</v>
      </c>
    </row>
    <row r="156" spans="11:13">
      <c r="K156" s="46">
        <f t="shared" si="8"/>
        <v>2.2835963083295358E+46</v>
      </c>
      <c r="L156" s="46">
        <f t="shared" si="7"/>
        <v>154</v>
      </c>
      <c r="M156" s="46">
        <f t="shared" si="9"/>
        <v>2</v>
      </c>
    </row>
    <row r="157" spans="11:13">
      <c r="K157" s="46">
        <f t="shared" si="8"/>
        <v>4.5671926166590716E+46</v>
      </c>
      <c r="L157" s="46">
        <f t="shared" si="7"/>
        <v>155</v>
      </c>
      <c r="M157" s="46">
        <f t="shared" si="9"/>
        <v>3</v>
      </c>
    </row>
    <row r="158" spans="11:13">
      <c r="K158" s="46">
        <f t="shared" si="8"/>
        <v>9.1343852333181432E+46</v>
      </c>
      <c r="L158" s="46">
        <f t="shared" si="7"/>
        <v>156</v>
      </c>
      <c r="M158" s="46">
        <f t="shared" si="9"/>
        <v>0</v>
      </c>
    </row>
    <row r="159" spans="11:13">
      <c r="K159" s="46">
        <f t="shared" si="8"/>
        <v>1.8268770466636286E+47</v>
      </c>
      <c r="L159" s="46">
        <f t="shared" si="7"/>
        <v>157</v>
      </c>
      <c r="M159" s="46">
        <f t="shared" si="9"/>
        <v>1</v>
      </c>
    </row>
    <row r="160" spans="11:13">
      <c r="K160" s="46">
        <f t="shared" si="8"/>
        <v>3.6537540933272573E+47</v>
      </c>
      <c r="L160" s="46">
        <f t="shared" si="7"/>
        <v>158</v>
      </c>
      <c r="M160" s="46">
        <f t="shared" si="9"/>
        <v>2</v>
      </c>
    </row>
    <row r="161" spans="11:13">
      <c r="K161" s="46">
        <f t="shared" si="8"/>
        <v>7.3075081866545146E+47</v>
      </c>
      <c r="L161" s="46">
        <f t="shared" si="7"/>
        <v>159</v>
      </c>
      <c r="M161" s="46">
        <f t="shared" si="9"/>
        <v>3</v>
      </c>
    </row>
    <row r="162" spans="11:13">
      <c r="K162" s="46">
        <f t="shared" si="8"/>
        <v>1.4615016373309029E+48</v>
      </c>
      <c r="L162" s="46">
        <f t="shared" si="7"/>
        <v>160</v>
      </c>
      <c r="M162" s="46">
        <f t="shared" si="9"/>
        <v>0</v>
      </c>
    </row>
    <row r="163" spans="11:13">
      <c r="K163" s="46">
        <f t="shared" si="8"/>
        <v>2.9230032746618058E+48</v>
      </c>
      <c r="L163" s="46">
        <f t="shared" si="7"/>
        <v>161</v>
      </c>
      <c r="M163" s="46">
        <f t="shared" si="9"/>
        <v>1</v>
      </c>
    </row>
    <row r="164" spans="11:13">
      <c r="K164" s="46">
        <f t="shared" si="8"/>
        <v>5.8460065493236117E+48</v>
      </c>
      <c r="L164" s="46">
        <f t="shared" si="7"/>
        <v>162</v>
      </c>
      <c r="M164" s="46">
        <f t="shared" si="9"/>
        <v>2</v>
      </c>
    </row>
    <row r="165" spans="11:13">
      <c r="K165" s="46">
        <f t="shared" si="8"/>
        <v>1.1692013098647223E+49</v>
      </c>
      <c r="L165" s="46">
        <f t="shared" si="7"/>
        <v>163</v>
      </c>
      <c r="M165" s="46">
        <f t="shared" si="9"/>
        <v>3</v>
      </c>
    </row>
    <row r="166" spans="11:13">
      <c r="K166" s="46">
        <f t="shared" si="8"/>
        <v>2.3384026197294447E+49</v>
      </c>
      <c r="L166" s="46">
        <f t="shared" si="7"/>
        <v>164</v>
      </c>
      <c r="M166" s="46">
        <f t="shared" si="9"/>
        <v>0</v>
      </c>
    </row>
    <row r="167" spans="11:13">
      <c r="K167" s="46">
        <f t="shared" si="8"/>
        <v>4.6768052394588893E+49</v>
      </c>
      <c r="L167" s="46">
        <f t="shared" si="7"/>
        <v>165</v>
      </c>
      <c r="M167" s="46">
        <f t="shared" si="9"/>
        <v>1</v>
      </c>
    </row>
    <row r="168" spans="11:13">
      <c r="K168" s="46">
        <f t="shared" si="8"/>
        <v>9.3536104789177787E+49</v>
      </c>
      <c r="L168" s="46">
        <f t="shared" si="7"/>
        <v>166</v>
      </c>
      <c r="M168" s="46">
        <f t="shared" si="9"/>
        <v>2</v>
      </c>
    </row>
    <row r="169" spans="11:13">
      <c r="K169" s="46">
        <f t="shared" si="8"/>
        <v>1.8707220957835557E+50</v>
      </c>
      <c r="L169" s="46">
        <f t="shared" si="7"/>
        <v>167</v>
      </c>
      <c r="M169" s="46">
        <f t="shared" si="9"/>
        <v>3</v>
      </c>
    </row>
    <row r="170" spans="11:13">
      <c r="K170" s="46">
        <f t="shared" si="8"/>
        <v>3.7414441915671115E+50</v>
      </c>
      <c r="L170" s="46">
        <f t="shared" si="7"/>
        <v>168</v>
      </c>
      <c r="M170" s="46">
        <f t="shared" si="9"/>
        <v>0</v>
      </c>
    </row>
    <row r="171" spans="11:13">
      <c r="K171" s="46">
        <f t="shared" si="8"/>
        <v>7.4828883831342229E+50</v>
      </c>
      <c r="L171" s="46">
        <f t="shared" si="7"/>
        <v>169</v>
      </c>
      <c r="M171" s="46">
        <f t="shared" si="9"/>
        <v>1</v>
      </c>
    </row>
    <row r="172" spans="11:13">
      <c r="K172" s="46">
        <f t="shared" si="8"/>
        <v>1.4965776766268446E+51</v>
      </c>
      <c r="L172" s="46">
        <f t="shared" si="7"/>
        <v>170</v>
      </c>
      <c r="M172" s="46">
        <f t="shared" si="9"/>
        <v>2</v>
      </c>
    </row>
    <row r="173" spans="11:13">
      <c r="K173" s="46">
        <f t="shared" si="8"/>
        <v>2.9931553532536892E+51</v>
      </c>
      <c r="L173" s="46">
        <f t="shared" si="7"/>
        <v>171</v>
      </c>
      <c r="M173" s="46">
        <f t="shared" si="9"/>
        <v>3</v>
      </c>
    </row>
    <row r="174" spans="11:13">
      <c r="K174" s="46">
        <f t="shared" si="8"/>
        <v>5.9863107065073784E+51</v>
      </c>
      <c r="L174" s="46">
        <f t="shared" si="7"/>
        <v>172</v>
      </c>
      <c r="M174" s="46">
        <f t="shared" si="9"/>
        <v>0</v>
      </c>
    </row>
    <row r="175" spans="11:13">
      <c r="K175" s="46">
        <f t="shared" si="8"/>
        <v>1.1972621413014757E+52</v>
      </c>
      <c r="L175" s="46">
        <f t="shared" si="7"/>
        <v>173</v>
      </c>
      <c r="M175" s="46">
        <f t="shared" si="9"/>
        <v>1</v>
      </c>
    </row>
    <row r="176" spans="11:13">
      <c r="K176" s="46">
        <f t="shared" si="8"/>
        <v>2.3945242826029513E+52</v>
      </c>
      <c r="L176" s="46">
        <f t="shared" si="7"/>
        <v>174</v>
      </c>
      <c r="M176" s="46">
        <f t="shared" si="9"/>
        <v>2</v>
      </c>
    </row>
    <row r="177" spans="11:13">
      <c r="K177" s="46">
        <f t="shared" si="8"/>
        <v>4.7890485652059027E+52</v>
      </c>
      <c r="L177" s="46">
        <f t="shared" si="7"/>
        <v>175</v>
      </c>
      <c r="M177" s="46">
        <f t="shared" si="9"/>
        <v>3</v>
      </c>
    </row>
    <row r="178" spans="11:13">
      <c r="K178" s="46">
        <f t="shared" si="8"/>
        <v>9.5780971304118054E+52</v>
      </c>
      <c r="L178" s="46">
        <f t="shared" si="7"/>
        <v>176</v>
      </c>
      <c r="M178" s="46">
        <f t="shared" si="9"/>
        <v>0</v>
      </c>
    </row>
    <row r="179" spans="11:13">
      <c r="K179" s="46">
        <f t="shared" si="8"/>
        <v>1.9156194260823611E+53</v>
      </c>
      <c r="L179" s="46">
        <f t="shared" si="7"/>
        <v>177</v>
      </c>
      <c r="M179" s="46">
        <f t="shared" si="9"/>
        <v>1</v>
      </c>
    </row>
    <row r="180" spans="11:13">
      <c r="K180" s="46">
        <f t="shared" si="8"/>
        <v>3.8312388521647221E+53</v>
      </c>
      <c r="L180" s="46">
        <f t="shared" si="7"/>
        <v>178</v>
      </c>
      <c r="M180" s="46">
        <f t="shared" si="9"/>
        <v>2</v>
      </c>
    </row>
    <row r="181" spans="11:13">
      <c r="K181" s="46">
        <f t="shared" si="8"/>
        <v>7.6624777043294443E+53</v>
      </c>
      <c r="L181" s="46">
        <f t="shared" si="7"/>
        <v>179</v>
      </c>
      <c r="M181" s="46">
        <f t="shared" si="9"/>
        <v>3</v>
      </c>
    </row>
    <row r="182" spans="11:13">
      <c r="K182" s="46">
        <f t="shared" si="8"/>
        <v>1.5324955408658889E+54</v>
      </c>
      <c r="L182" s="46">
        <f t="shared" si="7"/>
        <v>180</v>
      </c>
      <c r="M182" s="46">
        <f t="shared" si="9"/>
        <v>0</v>
      </c>
    </row>
    <row r="183" spans="11:13">
      <c r="K183" s="46">
        <f t="shared" si="8"/>
        <v>3.0649910817317777E+54</v>
      </c>
      <c r="L183" s="46">
        <f t="shared" si="7"/>
        <v>181</v>
      </c>
      <c r="M183" s="46">
        <f t="shared" si="9"/>
        <v>1</v>
      </c>
    </row>
    <row r="184" spans="11:13">
      <c r="K184" s="46">
        <f t="shared" si="8"/>
        <v>6.1299821634635554E+54</v>
      </c>
      <c r="L184" s="46">
        <f t="shared" si="7"/>
        <v>182</v>
      </c>
      <c r="M184" s="46">
        <f t="shared" si="9"/>
        <v>2</v>
      </c>
    </row>
    <row r="185" spans="11:13">
      <c r="K185" s="46">
        <f t="shared" si="8"/>
        <v>1.2259964326927111E+55</v>
      </c>
      <c r="L185" s="46">
        <f t="shared" si="7"/>
        <v>183</v>
      </c>
      <c r="M185" s="46">
        <f t="shared" si="9"/>
        <v>3</v>
      </c>
    </row>
    <row r="186" spans="11:13">
      <c r="K186" s="46">
        <f t="shared" si="8"/>
        <v>2.4519928653854222E+55</v>
      </c>
      <c r="L186" s="46">
        <f t="shared" si="7"/>
        <v>184</v>
      </c>
      <c r="M186" s="46">
        <f t="shared" si="9"/>
        <v>0</v>
      </c>
    </row>
    <row r="187" spans="11:13">
      <c r="K187" s="46">
        <f t="shared" si="8"/>
        <v>4.9039857307708443E+55</v>
      </c>
      <c r="L187" s="46">
        <f t="shared" si="7"/>
        <v>185</v>
      </c>
      <c r="M187" s="46">
        <f t="shared" si="9"/>
        <v>1</v>
      </c>
    </row>
    <row r="188" spans="11:13">
      <c r="K188" s="46">
        <f t="shared" si="8"/>
        <v>9.8079714615416887E+55</v>
      </c>
      <c r="L188" s="46">
        <f t="shared" si="7"/>
        <v>186</v>
      </c>
      <c r="M188" s="46">
        <f t="shared" si="9"/>
        <v>2</v>
      </c>
    </row>
    <row r="189" spans="11:13">
      <c r="K189" s="46">
        <f t="shared" si="8"/>
        <v>1.9615942923083377E+56</v>
      </c>
      <c r="L189" s="46">
        <f t="shared" si="7"/>
        <v>187</v>
      </c>
      <c r="M189" s="46">
        <f t="shared" si="9"/>
        <v>3</v>
      </c>
    </row>
    <row r="190" spans="11:13">
      <c r="K190" s="46">
        <f t="shared" si="8"/>
        <v>3.9231885846166755E+56</v>
      </c>
      <c r="L190" s="46">
        <f t="shared" si="7"/>
        <v>188</v>
      </c>
      <c r="M190" s="46">
        <f t="shared" si="9"/>
        <v>0</v>
      </c>
    </row>
    <row r="191" spans="11:13">
      <c r="K191" s="46">
        <f t="shared" si="8"/>
        <v>7.846377169233351E+56</v>
      </c>
      <c r="L191" s="46">
        <f t="shared" si="7"/>
        <v>189</v>
      </c>
      <c r="M191" s="46">
        <f t="shared" si="9"/>
        <v>1</v>
      </c>
    </row>
    <row r="192" spans="11:13">
      <c r="K192" s="46">
        <f t="shared" si="8"/>
        <v>1.5692754338466702E+57</v>
      </c>
      <c r="L192" s="46">
        <f t="shared" si="7"/>
        <v>190</v>
      </c>
      <c r="M192" s="46">
        <f t="shared" si="9"/>
        <v>2</v>
      </c>
    </row>
    <row r="193" spans="11:13">
      <c r="K193" s="46">
        <f t="shared" si="8"/>
        <v>3.1385508676933404E+57</v>
      </c>
      <c r="L193" s="46">
        <f t="shared" si="7"/>
        <v>191</v>
      </c>
      <c r="M193" s="46">
        <f t="shared" si="9"/>
        <v>3</v>
      </c>
    </row>
    <row r="194" spans="11:13">
      <c r="K194" s="46">
        <f t="shared" si="8"/>
        <v>6.2771017353866808E+57</v>
      </c>
      <c r="L194" s="46">
        <f t="shared" si="7"/>
        <v>192</v>
      </c>
      <c r="M194" s="46">
        <f t="shared" si="9"/>
        <v>0</v>
      </c>
    </row>
    <row r="195" spans="11:13">
      <c r="K195" s="46">
        <f t="shared" si="8"/>
        <v>1.2554203470773362E+58</v>
      </c>
      <c r="L195" s="46">
        <f t="shared" si="7"/>
        <v>193</v>
      </c>
      <c r="M195" s="46">
        <f t="shared" si="9"/>
        <v>1</v>
      </c>
    </row>
    <row r="196" spans="11:13">
      <c r="K196" s="46">
        <f t="shared" si="8"/>
        <v>2.5108406941546723E+58</v>
      </c>
      <c r="L196" s="46">
        <f t="shared" si="7"/>
        <v>194</v>
      </c>
      <c r="M196" s="46">
        <f t="shared" si="9"/>
        <v>2</v>
      </c>
    </row>
    <row r="197" spans="11:13">
      <c r="K197" s="46">
        <f t="shared" si="8"/>
        <v>5.0216813883093446E+58</v>
      </c>
      <c r="L197" s="46">
        <f t="shared" ref="L197:L253" si="10">ROW(L197) - 2</f>
        <v>195</v>
      </c>
      <c r="M197" s="46">
        <f t="shared" si="9"/>
        <v>3</v>
      </c>
    </row>
    <row r="198" spans="11:13">
      <c r="K198" s="46">
        <f t="shared" ref="K198:K253" si="11">POWER(2, ROW(K198) - 2)</f>
        <v>1.0043362776618689E+59</v>
      </c>
      <c r="L198" s="46">
        <f t="shared" si="10"/>
        <v>196</v>
      </c>
      <c r="M198" s="46">
        <f t="shared" si="9"/>
        <v>0</v>
      </c>
    </row>
    <row r="199" spans="11:13">
      <c r="K199" s="46">
        <f t="shared" si="11"/>
        <v>2.0086725553237378E+59</v>
      </c>
      <c r="L199" s="46">
        <f t="shared" si="10"/>
        <v>197</v>
      </c>
      <c r="M199" s="46">
        <f t="shared" si="9"/>
        <v>1</v>
      </c>
    </row>
    <row r="200" spans="11:13">
      <c r="K200" s="46">
        <f t="shared" si="11"/>
        <v>4.0173451106474757E+59</v>
      </c>
      <c r="L200" s="46">
        <f t="shared" si="10"/>
        <v>198</v>
      </c>
      <c r="M200" s="46">
        <f t="shared" ref="M200:M253" si="12">MOD(L200, 4)</f>
        <v>2</v>
      </c>
    </row>
    <row r="201" spans="11:13">
      <c r="K201" s="46">
        <f t="shared" si="11"/>
        <v>8.0346902212949514E+59</v>
      </c>
      <c r="L201" s="46">
        <f t="shared" si="10"/>
        <v>199</v>
      </c>
      <c r="M201" s="46">
        <f t="shared" si="12"/>
        <v>3</v>
      </c>
    </row>
    <row r="202" spans="11:13">
      <c r="K202" s="46">
        <f t="shared" si="11"/>
        <v>1.6069380442589903E+60</v>
      </c>
      <c r="L202" s="46">
        <f t="shared" si="10"/>
        <v>200</v>
      </c>
      <c r="M202" s="46">
        <f t="shared" si="12"/>
        <v>0</v>
      </c>
    </row>
    <row r="203" spans="11:13">
      <c r="K203" s="46">
        <f t="shared" si="11"/>
        <v>3.2138760885179806E+60</v>
      </c>
      <c r="L203" s="46">
        <f t="shared" si="10"/>
        <v>201</v>
      </c>
      <c r="M203" s="46">
        <f t="shared" si="12"/>
        <v>1</v>
      </c>
    </row>
    <row r="204" spans="11:13">
      <c r="K204" s="46">
        <f t="shared" si="11"/>
        <v>6.4277521770359611E+60</v>
      </c>
      <c r="L204" s="46">
        <f t="shared" si="10"/>
        <v>202</v>
      </c>
      <c r="M204" s="46">
        <f t="shared" si="12"/>
        <v>2</v>
      </c>
    </row>
    <row r="205" spans="11:13">
      <c r="K205" s="46">
        <f t="shared" si="11"/>
        <v>1.2855504354071922E+61</v>
      </c>
      <c r="L205" s="46">
        <f t="shared" si="10"/>
        <v>203</v>
      </c>
      <c r="M205" s="46">
        <f t="shared" si="12"/>
        <v>3</v>
      </c>
    </row>
    <row r="206" spans="11:13">
      <c r="K206" s="46">
        <f t="shared" si="11"/>
        <v>2.5711008708143844E+61</v>
      </c>
      <c r="L206" s="46">
        <f t="shared" si="10"/>
        <v>204</v>
      </c>
      <c r="M206" s="46">
        <f t="shared" si="12"/>
        <v>0</v>
      </c>
    </row>
    <row r="207" spans="11:13">
      <c r="K207" s="46">
        <f t="shared" si="11"/>
        <v>5.1422017416287689E+61</v>
      </c>
      <c r="L207" s="46">
        <f t="shared" si="10"/>
        <v>205</v>
      </c>
      <c r="M207" s="46">
        <f t="shared" si="12"/>
        <v>1</v>
      </c>
    </row>
    <row r="208" spans="11:13">
      <c r="K208" s="46">
        <f t="shared" si="11"/>
        <v>1.0284403483257538E+62</v>
      </c>
      <c r="L208" s="46">
        <f t="shared" si="10"/>
        <v>206</v>
      </c>
      <c r="M208" s="46">
        <f t="shared" si="12"/>
        <v>2</v>
      </c>
    </row>
    <row r="209" spans="11:13">
      <c r="K209" s="46">
        <f t="shared" si="11"/>
        <v>2.0568806966515076E+62</v>
      </c>
      <c r="L209" s="46">
        <f t="shared" si="10"/>
        <v>207</v>
      </c>
      <c r="M209" s="46">
        <f t="shared" si="12"/>
        <v>3</v>
      </c>
    </row>
    <row r="210" spans="11:13">
      <c r="K210" s="46">
        <f t="shared" si="11"/>
        <v>4.1137613933030151E+62</v>
      </c>
      <c r="L210" s="46">
        <f t="shared" si="10"/>
        <v>208</v>
      </c>
      <c r="M210" s="46">
        <f t="shared" si="12"/>
        <v>0</v>
      </c>
    </row>
    <row r="211" spans="11:13">
      <c r="K211" s="46">
        <f t="shared" si="11"/>
        <v>8.2275227866060302E+62</v>
      </c>
      <c r="L211" s="46">
        <f t="shared" si="10"/>
        <v>209</v>
      </c>
      <c r="M211" s="46">
        <f t="shared" si="12"/>
        <v>1</v>
      </c>
    </row>
    <row r="212" spans="11:13">
      <c r="K212" s="46">
        <f t="shared" si="11"/>
        <v>1.645504557321206E+63</v>
      </c>
      <c r="L212" s="46">
        <f t="shared" si="10"/>
        <v>210</v>
      </c>
      <c r="M212" s="46">
        <f t="shared" si="12"/>
        <v>2</v>
      </c>
    </row>
    <row r="213" spans="11:13">
      <c r="K213" s="46">
        <f t="shared" si="11"/>
        <v>3.2910091146424121E+63</v>
      </c>
      <c r="L213" s="46">
        <f t="shared" si="10"/>
        <v>211</v>
      </c>
      <c r="M213" s="46">
        <f t="shared" si="12"/>
        <v>3</v>
      </c>
    </row>
    <row r="214" spans="11:13">
      <c r="K214" s="46">
        <f t="shared" si="11"/>
        <v>6.5820182292848242E+63</v>
      </c>
      <c r="L214" s="46">
        <f t="shared" si="10"/>
        <v>212</v>
      </c>
      <c r="M214" s="46">
        <f t="shared" si="12"/>
        <v>0</v>
      </c>
    </row>
    <row r="215" spans="11:13">
      <c r="K215" s="46">
        <f t="shared" si="11"/>
        <v>1.3164036458569648E+64</v>
      </c>
      <c r="L215" s="46">
        <f t="shared" si="10"/>
        <v>213</v>
      </c>
      <c r="M215" s="46">
        <f t="shared" si="12"/>
        <v>1</v>
      </c>
    </row>
    <row r="216" spans="11:13">
      <c r="K216" s="46">
        <f t="shared" si="11"/>
        <v>2.6328072917139297E+64</v>
      </c>
      <c r="L216" s="46">
        <f t="shared" si="10"/>
        <v>214</v>
      </c>
      <c r="M216" s="46">
        <f t="shared" si="12"/>
        <v>2</v>
      </c>
    </row>
    <row r="217" spans="11:13">
      <c r="K217" s="46">
        <f t="shared" si="11"/>
        <v>5.2656145834278593E+64</v>
      </c>
      <c r="L217" s="46">
        <f t="shared" si="10"/>
        <v>215</v>
      </c>
      <c r="M217" s="46">
        <f t="shared" si="12"/>
        <v>3</v>
      </c>
    </row>
    <row r="218" spans="11:13">
      <c r="K218" s="46">
        <f t="shared" si="11"/>
        <v>1.0531229166855719E+65</v>
      </c>
      <c r="L218" s="46">
        <f t="shared" si="10"/>
        <v>216</v>
      </c>
      <c r="M218" s="46">
        <f t="shared" si="12"/>
        <v>0</v>
      </c>
    </row>
    <row r="219" spans="11:13">
      <c r="K219" s="46">
        <f t="shared" si="11"/>
        <v>2.1062458333711437E+65</v>
      </c>
      <c r="L219" s="46">
        <f t="shared" si="10"/>
        <v>217</v>
      </c>
      <c r="M219" s="46">
        <f t="shared" si="12"/>
        <v>1</v>
      </c>
    </row>
    <row r="220" spans="11:13">
      <c r="K220" s="46">
        <f t="shared" si="11"/>
        <v>4.2124916667422875E+65</v>
      </c>
      <c r="L220" s="46">
        <f t="shared" si="10"/>
        <v>218</v>
      </c>
      <c r="M220" s="46">
        <f t="shared" si="12"/>
        <v>2</v>
      </c>
    </row>
    <row r="221" spans="11:13">
      <c r="K221" s="46">
        <f t="shared" si="11"/>
        <v>8.4249833334845749E+65</v>
      </c>
      <c r="L221" s="46">
        <f t="shared" si="10"/>
        <v>219</v>
      </c>
      <c r="M221" s="46">
        <f t="shared" si="12"/>
        <v>3</v>
      </c>
    </row>
    <row r="222" spans="11:13">
      <c r="K222" s="46">
        <f t="shared" si="11"/>
        <v>1.684996666696915E+66</v>
      </c>
      <c r="L222" s="46">
        <f t="shared" si="10"/>
        <v>220</v>
      </c>
      <c r="M222" s="46">
        <f t="shared" si="12"/>
        <v>0</v>
      </c>
    </row>
    <row r="223" spans="11:13">
      <c r="K223" s="46">
        <f t="shared" si="11"/>
        <v>3.36999333339383E+66</v>
      </c>
      <c r="L223" s="46">
        <f t="shared" si="10"/>
        <v>221</v>
      </c>
      <c r="M223" s="46">
        <f t="shared" si="12"/>
        <v>1</v>
      </c>
    </row>
    <row r="224" spans="11:13">
      <c r="K224" s="46">
        <f t="shared" si="11"/>
        <v>6.7399866667876599E+66</v>
      </c>
      <c r="L224" s="46">
        <f t="shared" si="10"/>
        <v>222</v>
      </c>
      <c r="M224" s="46">
        <f t="shared" si="12"/>
        <v>2</v>
      </c>
    </row>
    <row r="225" spans="11:13">
      <c r="K225" s="46">
        <f t="shared" si="11"/>
        <v>1.347997333357532E+67</v>
      </c>
      <c r="L225" s="46">
        <f t="shared" si="10"/>
        <v>223</v>
      </c>
      <c r="M225" s="46">
        <f t="shared" si="12"/>
        <v>3</v>
      </c>
    </row>
    <row r="226" spans="11:13">
      <c r="K226" s="46">
        <f t="shared" si="11"/>
        <v>2.695994666715064E+67</v>
      </c>
      <c r="L226" s="46">
        <f t="shared" si="10"/>
        <v>224</v>
      </c>
      <c r="M226" s="46">
        <f t="shared" si="12"/>
        <v>0</v>
      </c>
    </row>
    <row r="227" spans="11:13">
      <c r="K227" s="46">
        <f t="shared" si="11"/>
        <v>5.391989333430128E+67</v>
      </c>
      <c r="L227" s="46">
        <f t="shared" si="10"/>
        <v>225</v>
      </c>
      <c r="M227" s="46">
        <f t="shared" si="12"/>
        <v>1</v>
      </c>
    </row>
    <row r="228" spans="11:13">
      <c r="K228" s="46">
        <f t="shared" si="11"/>
        <v>1.0783978666860256E+68</v>
      </c>
      <c r="L228" s="46">
        <f t="shared" si="10"/>
        <v>226</v>
      </c>
      <c r="M228" s="46">
        <f t="shared" si="12"/>
        <v>2</v>
      </c>
    </row>
    <row r="229" spans="11:13">
      <c r="K229" s="46">
        <f t="shared" si="11"/>
        <v>2.1567957333720512E+68</v>
      </c>
      <c r="L229" s="46">
        <f t="shared" si="10"/>
        <v>227</v>
      </c>
      <c r="M229" s="46">
        <f t="shared" si="12"/>
        <v>3</v>
      </c>
    </row>
    <row r="230" spans="11:13">
      <c r="K230" s="46">
        <f t="shared" si="11"/>
        <v>4.3135914667441024E+68</v>
      </c>
      <c r="L230" s="46">
        <f t="shared" si="10"/>
        <v>228</v>
      </c>
      <c r="M230" s="46">
        <f t="shared" si="12"/>
        <v>0</v>
      </c>
    </row>
    <row r="231" spans="11:13">
      <c r="K231" s="46">
        <f t="shared" si="11"/>
        <v>8.6271829334882047E+68</v>
      </c>
      <c r="L231" s="46">
        <f t="shared" si="10"/>
        <v>229</v>
      </c>
      <c r="M231" s="46">
        <f t="shared" si="12"/>
        <v>1</v>
      </c>
    </row>
    <row r="232" spans="11:13">
      <c r="K232" s="46">
        <f t="shared" si="11"/>
        <v>1.7254365866976409E+69</v>
      </c>
      <c r="L232" s="46">
        <f t="shared" si="10"/>
        <v>230</v>
      </c>
      <c r="M232" s="46">
        <f t="shared" si="12"/>
        <v>2</v>
      </c>
    </row>
    <row r="233" spans="11:13">
      <c r="K233" s="46">
        <f t="shared" si="11"/>
        <v>3.4508731733952819E+69</v>
      </c>
      <c r="L233" s="46">
        <f t="shared" si="10"/>
        <v>231</v>
      </c>
      <c r="M233" s="46">
        <f t="shared" si="12"/>
        <v>3</v>
      </c>
    </row>
    <row r="234" spans="11:13">
      <c r="K234" s="46">
        <f t="shared" si="11"/>
        <v>6.9017463467905638E+69</v>
      </c>
      <c r="L234" s="46">
        <f t="shared" si="10"/>
        <v>232</v>
      </c>
      <c r="M234" s="46">
        <f t="shared" si="12"/>
        <v>0</v>
      </c>
    </row>
    <row r="235" spans="11:13">
      <c r="K235" s="46">
        <f t="shared" si="11"/>
        <v>1.3803492693581128E+70</v>
      </c>
      <c r="L235" s="46">
        <f t="shared" si="10"/>
        <v>233</v>
      </c>
      <c r="M235" s="46">
        <f t="shared" si="12"/>
        <v>1</v>
      </c>
    </row>
    <row r="236" spans="11:13">
      <c r="K236" s="46">
        <f t="shared" si="11"/>
        <v>2.7606985387162255E+70</v>
      </c>
      <c r="L236" s="46">
        <f t="shared" si="10"/>
        <v>234</v>
      </c>
      <c r="M236" s="46">
        <f t="shared" si="12"/>
        <v>2</v>
      </c>
    </row>
    <row r="237" spans="11:13">
      <c r="K237" s="46">
        <f t="shared" si="11"/>
        <v>5.521397077432451E+70</v>
      </c>
      <c r="L237" s="46">
        <f t="shared" si="10"/>
        <v>235</v>
      </c>
      <c r="M237" s="46">
        <f t="shared" si="12"/>
        <v>3</v>
      </c>
    </row>
    <row r="238" spans="11:13">
      <c r="K238" s="46">
        <f t="shared" si="11"/>
        <v>1.1042794154864902E+71</v>
      </c>
      <c r="L238" s="46">
        <f t="shared" si="10"/>
        <v>236</v>
      </c>
      <c r="M238" s="46">
        <f t="shared" si="12"/>
        <v>0</v>
      </c>
    </row>
    <row r="239" spans="11:13">
      <c r="K239" s="46">
        <f t="shared" si="11"/>
        <v>2.2085588309729804E+71</v>
      </c>
      <c r="L239" s="46">
        <f t="shared" si="10"/>
        <v>237</v>
      </c>
      <c r="M239" s="46">
        <f t="shared" si="12"/>
        <v>1</v>
      </c>
    </row>
    <row r="240" spans="11:13">
      <c r="K240" s="46">
        <f t="shared" si="11"/>
        <v>4.4171176619459608E+71</v>
      </c>
      <c r="L240" s="46">
        <f t="shared" si="10"/>
        <v>238</v>
      </c>
      <c r="M240" s="46">
        <f t="shared" si="12"/>
        <v>2</v>
      </c>
    </row>
    <row r="241" spans="11:13">
      <c r="K241" s="46">
        <f t="shared" si="11"/>
        <v>8.8342353238919216E+71</v>
      </c>
      <c r="L241" s="46">
        <f t="shared" si="10"/>
        <v>239</v>
      </c>
      <c r="M241" s="46">
        <f t="shared" si="12"/>
        <v>3</v>
      </c>
    </row>
    <row r="242" spans="11:13">
      <c r="K242" s="46">
        <f t="shared" si="11"/>
        <v>1.7668470647783843E+72</v>
      </c>
      <c r="L242" s="46">
        <f t="shared" si="10"/>
        <v>240</v>
      </c>
      <c r="M242" s="46">
        <f t="shared" si="12"/>
        <v>0</v>
      </c>
    </row>
    <row r="243" spans="11:13">
      <c r="K243" s="46">
        <f t="shared" si="11"/>
        <v>3.5336941295567687E+72</v>
      </c>
      <c r="L243" s="46">
        <f t="shared" si="10"/>
        <v>241</v>
      </c>
      <c r="M243" s="46">
        <f t="shared" si="12"/>
        <v>1</v>
      </c>
    </row>
    <row r="244" spans="11:13">
      <c r="K244" s="46">
        <f t="shared" si="11"/>
        <v>7.0673882591135373E+72</v>
      </c>
      <c r="L244" s="46">
        <f t="shared" si="10"/>
        <v>242</v>
      </c>
      <c r="M244" s="46">
        <f t="shared" si="12"/>
        <v>2</v>
      </c>
    </row>
    <row r="245" spans="11:13">
      <c r="K245" s="46">
        <f t="shared" si="11"/>
        <v>1.4134776518227075E+73</v>
      </c>
      <c r="L245" s="46">
        <f t="shared" si="10"/>
        <v>243</v>
      </c>
      <c r="M245" s="46">
        <f t="shared" si="12"/>
        <v>3</v>
      </c>
    </row>
    <row r="246" spans="11:13">
      <c r="K246" s="46">
        <f t="shared" si="11"/>
        <v>2.8269553036454149E+73</v>
      </c>
      <c r="L246" s="46">
        <f t="shared" si="10"/>
        <v>244</v>
      </c>
      <c r="M246" s="46">
        <f t="shared" si="12"/>
        <v>0</v>
      </c>
    </row>
    <row r="247" spans="11:13">
      <c r="K247" s="46">
        <f t="shared" si="11"/>
        <v>5.6539106072908299E+73</v>
      </c>
      <c r="L247" s="46">
        <f t="shared" si="10"/>
        <v>245</v>
      </c>
      <c r="M247" s="46">
        <f t="shared" si="12"/>
        <v>1</v>
      </c>
    </row>
    <row r="248" spans="11:13">
      <c r="K248" s="46">
        <f t="shared" si="11"/>
        <v>1.130782121458166E+74</v>
      </c>
      <c r="L248" s="46">
        <f t="shared" si="10"/>
        <v>246</v>
      </c>
      <c r="M248" s="46">
        <f t="shared" si="12"/>
        <v>2</v>
      </c>
    </row>
    <row r="249" spans="11:13">
      <c r="K249" s="46">
        <f t="shared" si="11"/>
        <v>2.2615642429163319E+74</v>
      </c>
      <c r="L249" s="46">
        <f t="shared" si="10"/>
        <v>247</v>
      </c>
      <c r="M249" s="46">
        <f t="shared" si="12"/>
        <v>3</v>
      </c>
    </row>
    <row r="250" spans="11:13">
      <c r="K250" s="46">
        <f t="shared" si="11"/>
        <v>4.5231284858326639E+74</v>
      </c>
      <c r="L250" s="46">
        <f t="shared" si="10"/>
        <v>248</v>
      </c>
      <c r="M250" s="46">
        <f t="shared" si="12"/>
        <v>0</v>
      </c>
    </row>
    <row r="251" spans="11:13">
      <c r="K251" s="46">
        <f t="shared" si="11"/>
        <v>9.0462569716653278E+74</v>
      </c>
      <c r="L251" s="46">
        <f t="shared" si="10"/>
        <v>249</v>
      </c>
      <c r="M251" s="46">
        <f t="shared" si="12"/>
        <v>1</v>
      </c>
    </row>
    <row r="252" spans="11:13">
      <c r="K252" s="46">
        <f t="shared" si="11"/>
        <v>1.8092513943330656E+75</v>
      </c>
      <c r="L252" s="46">
        <f t="shared" si="10"/>
        <v>250</v>
      </c>
      <c r="M252" s="46">
        <f t="shared" si="12"/>
        <v>2</v>
      </c>
    </row>
    <row r="253" spans="11:13">
      <c r="K253" s="46">
        <f t="shared" si="11"/>
        <v>3.6185027886661311E+75</v>
      </c>
      <c r="L253" s="46">
        <f t="shared" si="10"/>
        <v>251</v>
      </c>
      <c r="M253" s="46">
        <f t="shared" si="12"/>
        <v>3</v>
      </c>
    </row>
  </sheetData>
  <sortState ref="A2:C17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4"/>
  <sheetViews>
    <sheetView workbookViewId="0">
      <selection activeCell="U22" sqref="U22"/>
    </sheetView>
  </sheetViews>
  <sheetFormatPr defaultRowHeight="39.950000000000003" customHeight="1"/>
  <cols>
    <col min="1" max="8" width="7.85546875" customWidth="1"/>
  </cols>
  <sheetData>
    <row r="1" spans="1:23" ht="39.950000000000003" customHeight="1">
      <c r="A1" s="73"/>
      <c r="B1" s="74"/>
      <c r="C1" s="73"/>
      <c r="D1" s="74"/>
      <c r="E1" s="73"/>
      <c r="F1" s="74"/>
      <c r="G1" s="73"/>
      <c r="H1" s="74"/>
    </row>
    <row r="2" spans="1:23" ht="39.950000000000003" customHeight="1">
      <c r="A2" s="75"/>
      <c r="B2" s="76"/>
      <c r="C2" s="75"/>
      <c r="D2" s="77"/>
      <c r="E2" s="78"/>
      <c r="F2" s="76"/>
      <c r="G2" s="78"/>
      <c r="H2" s="77"/>
    </row>
    <row r="3" spans="1:23" ht="39.950000000000003" customHeight="1">
      <c r="A3" s="73"/>
      <c r="B3" s="79"/>
      <c r="C3" s="73"/>
      <c r="D3" s="79"/>
      <c r="E3" s="73"/>
      <c r="F3" s="79"/>
      <c r="G3" s="73"/>
      <c r="H3" s="79"/>
    </row>
    <row r="4" spans="1:23" ht="39.950000000000003" customHeight="1">
      <c r="A4" s="75"/>
      <c r="B4" s="76"/>
      <c r="C4" s="75"/>
      <c r="D4" s="77"/>
      <c r="E4" s="78"/>
      <c r="F4" s="76"/>
      <c r="G4" s="78"/>
      <c r="H4" s="77"/>
    </row>
    <row r="5" spans="1:23" ht="39.950000000000003" customHeight="1">
      <c r="A5" s="80"/>
      <c r="B5" s="74"/>
      <c r="C5" s="80"/>
      <c r="D5" s="74"/>
      <c r="E5" s="80"/>
      <c r="F5" s="74"/>
      <c r="G5" s="80"/>
      <c r="H5" s="74"/>
    </row>
    <row r="6" spans="1:23" ht="39.950000000000003" customHeight="1">
      <c r="A6" s="75"/>
      <c r="B6" s="76"/>
      <c r="C6" s="75"/>
      <c r="D6" s="77"/>
      <c r="E6" s="78"/>
      <c r="F6" s="76"/>
      <c r="G6" s="78"/>
      <c r="H6" s="77"/>
    </row>
    <row r="7" spans="1:23" ht="39.950000000000003" customHeight="1">
      <c r="A7" s="80"/>
      <c r="B7" s="79"/>
      <c r="C7" s="80"/>
      <c r="D7" s="79"/>
      <c r="E7" s="80"/>
      <c r="F7" s="79"/>
      <c r="G7" s="80"/>
      <c r="H7" s="79"/>
    </row>
    <row r="8" spans="1:23" ht="39.950000000000003" customHeight="1">
      <c r="A8" s="75"/>
      <c r="B8" s="76"/>
      <c r="C8" s="75"/>
      <c r="D8" s="77"/>
      <c r="E8" s="78"/>
      <c r="F8" s="76"/>
      <c r="G8" s="78"/>
      <c r="H8" s="77"/>
    </row>
    <row r="11" spans="1:23" ht="39.950000000000003" customHeight="1">
      <c r="A11" s="73"/>
      <c r="B11" s="74"/>
      <c r="D11" s="73"/>
      <c r="E11" s="74"/>
      <c r="G11" s="73"/>
      <c r="H11" s="74"/>
      <c r="J11" s="73"/>
      <c r="K11" s="74"/>
      <c r="M11" s="73"/>
      <c r="N11" s="79"/>
      <c r="P11" s="73"/>
      <c r="Q11" s="79"/>
      <c r="S11" s="73"/>
      <c r="T11" s="79"/>
      <c r="V11" s="73"/>
      <c r="W11" s="79"/>
    </row>
    <row r="12" spans="1:23" ht="39.950000000000003" customHeight="1">
      <c r="A12" s="75"/>
      <c r="B12" s="76"/>
      <c r="D12" s="75"/>
      <c r="E12" s="77"/>
      <c r="G12" s="78"/>
      <c r="H12" s="76"/>
      <c r="J12" s="78"/>
      <c r="K12" s="77"/>
      <c r="M12" s="75"/>
      <c r="N12" s="76"/>
      <c r="P12" s="75"/>
      <c r="Q12" s="77"/>
      <c r="S12" s="78"/>
      <c r="T12" s="76"/>
      <c r="V12" s="78"/>
      <c r="W12" s="77"/>
    </row>
    <row r="14" spans="1:23" ht="39.950000000000003" customHeight="1">
      <c r="A14" s="80"/>
      <c r="B14" s="74"/>
      <c r="D14" s="80"/>
      <c r="E14" s="74"/>
      <c r="G14" s="80"/>
      <c r="H14" s="74"/>
      <c r="J14" s="80"/>
      <c r="K14" s="74"/>
      <c r="M14" s="80"/>
      <c r="N14" s="79"/>
      <c r="P14" s="80"/>
      <c r="Q14" s="79"/>
      <c r="S14" s="80"/>
      <c r="T14" s="79"/>
      <c r="V14" s="80"/>
      <c r="W14" s="79"/>
    </row>
    <row r="15" spans="1:23" ht="39.950000000000003" customHeight="1">
      <c r="A15" s="75"/>
      <c r="B15" s="76"/>
      <c r="D15" s="75"/>
      <c r="E15" s="77"/>
      <c r="G15" s="78"/>
      <c r="H15" s="76"/>
      <c r="J15" s="78"/>
      <c r="K15" s="77"/>
      <c r="M15" s="75"/>
      <c r="N15" s="76"/>
      <c r="P15" s="75"/>
      <c r="Q15" s="77"/>
      <c r="S15" s="78"/>
      <c r="T15" s="76"/>
      <c r="V15" s="78"/>
      <c r="W15" s="77"/>
    </row>
    <row r="18" spans="1:23" ht="39.950000000000003" customHeight="1">
      <c r="C18" s="46"/>
      <c r="F18" s="46"/>
      <c r="I18" s="46"/>
      <c r="L18" s="46"/>
      <c r="O18" s="46"/>
      <c r="R18" s="46"/>
      <c r="U18" s="46"/>
    </row>
    <row r="19" spans="1:23" ht="39.950000000000003" customHeight="1">
      <c r="C19" s="46"/>
      <c r="F19" s="46"/>
      <c r="I19" s="46"/>
      <c r="L19" s="46"/>
      <c r="O19" s="46"/>
      <c r="U19" s="46"/>
    </row>
    <row r="20" spans="1:23" ht="39.950000000000003" customHeight="1">
      <c r="A20" s="80"/>
      <c r="B20" s="79"/>
      <c r="C20" s="80"/>
      <c r="D20" s="79"/>
      <c r="E20" s="80"/>
      <c r="F20" s="74"/>
      <c r="G20" s="80"/>
      <c r="H20" s="79"/>
      <c r="I20" s="46"/>
      <c r="J20" s="46"/>
      <c r="K20" s="80"/>
      <c r="L20" s="79"/>
      <c r="M20" s="80"/>
      <c r="N20" s="79"/>
      <c r="O20" s="80"/>
      <c r="P20" s="74"/>
      <c r="Q20" s="80"/>
      <c r="R20" s="74"/>
      <c r="S20" s="46"/>
      <c r="T20" s="46"/>
      <c r="U20" s="46"/>
      <c r="V20" s="46"/>
      <c r="W20" s="46"/>
    </row>
    <row r="21" spans="1:23" ht="39.950000000000003" customHeight="1">
      <c r="A21" s="78"/>
      <c r="B21" s="76"/>
      <c r="C21" s="75"/>
      <c r="D21" s="76"/>
      <c r="E21" s="75"/>
      <c r="F21" s="77"/>
      <c r="G21" s="75"/>
      <c r="H21" s="77"/>
      <c r="I21" s="46"/>
      <c r="K21" s="78"/>
      <c r="L21" s="77"/>
      <c r="M21" s="75"/>
      <c r="N21" s="77"/>
      <c r="O21" s="78"/>
      <c r="P21" s="76"/>
      <c r="Q21" s="75"/>
      <c r="R21" s="77"/>
      <c r="S21" s="46"/>
      <c r="U21" s="46"/>
    </row>
    <row r="22" spans="1:23" ht="39.950000000000003" customHeight="1">
      <c r="A22" s="73"/>
      <c r="B22" s="74"/>
      <c r="C22" s="73"/>
      <c r="D22" s="74"/>
      <c r="E22" s="73"/>
      <c r="F22" s="74"/>
      <c r="G22" s="73"/>
      <c r="H22" s="79"/>
      <c r="I22" s="46"/>
      <c r="K22" s="80"/>
      <c r="L22" s="74"/>
      <c r="M22" s="80"/>
      <c r="N22" s="79"/>
      <c r="O22" s="73"/>
      <c r="P22" s="79"/>
      <c r="Q22" s="73"/>
      <c r="R22" s="74"/>
      <c r="S22" s="46"/>
      <c r="U22" s="46"/>
    </row>
    <row r="23" spans="1:23" ht="39.950000000000003" customHeight="1">
      <c r="A23" s="75"/>
      <c r="B23" s="76"/>
      <c r="C23" s="75"/>
      <c r="D23" s="77"/>
      <c r="E23" s="78"/>
      <c r="F23" s="76"/>
      <c r="G23" s="75"/>
      <c r="H23" s="77"/>
      <c r="K23" s="78"/>
      <c r="L23" s="77"/>
      <c r="M23" s="78"/>
      <c r="N23" s="76"/>
      <c r="O23" s="78"/>
      <c r="P23" s="77"/>
      <c r="Q23" s="78"/>
      <c r="R23" s="77"/>
      <c r="S23" s="46"/>
    </row>
    <row r="24" spans="1:23" ht="39.950000000000003" customHeight="1">
      <c r="A24" s="80"/>
      <c r="B24" s="74"/>
      <c r="C24" s="73"/>
      <c r="D24" s="79"/>
      <c r="E24" s="80"/>
      <c r="F24" s="74"/>
      <c r="G24" s="80"/>
      <c r="H24" s="79"/>
      <c r="K24" s="80"/>
      <c r="L24" s="79"/>
      <c r="M24" s="73"/>
      <c r="N24" s="74"/>
      <c r="O24" s="80"/>
      <c r="P24" s="74"/>
      <c r="Q24" s="73"/>
      <c r="R24" s="74"/>
      <c r="S24" s="46"/>
    </row>
    <row r="25" spans="1:23" ht="39.950000000000003" customHeight="1">
      <c r="A25" s="78"/>
      <c r="B25" s="76"/>
      <c r="C25" s="75"/>
      <c r="D25" s="76"/>
      <c r="E25" s="75"/>
      <c r="F25" s="76"/>
      <c r="G25" s="78"/>
      <c r="H25" s="77"/>
      <c r="K25" s="75"/>
      <c r="L25" s="76"/>
      <c r="M25" s="75"/>
      <c r="N25" s="77"/>
      <c r="O25" s="75"/>
      <c r="P25" s="76"/>
      <c r="Q25" s="78"/>
      <c r="R25" s="76"/>
      <c r="S25" s="46"/>
    </row>
    <row r="26" spans="1:23" ht="39.950000000000003" customHeight="1">
      <c r="A26" s="80"/>
      <c r="B26" s="74"/>
      <c r="C26" s="73"/>
      <c r="D26" s="79"/>
      <c r="E26" s="73"/>
      <c r="F26" s="74"/>
      <c r="G26" s="73"/>
      <c r="H26" s="79"/>
      <c r="K26" s="73"/>
      <c r="L26" s="79"/>
      <c r="M26" s="73"/>
      <c r="N26" s="79"/>
      <c r="O26" s="73"/>
      <c r="P26" s="79"/>
      <c r="Q26" s="73"/>
      <c r="R26" s="74"/>
    </row>
    <row r="27" spans="1:23" ht="39.950000000000003" customHeight="1">
      <c r="A27" s="78"/>
      <c r="B27" s="77"/>
      <c r="C27" s="78"/>
      <c r="D27" s="76"/>
      <c r="E27" s="78"/>
      <c r="F27" s="77"/>
      <c r="G27" s="78"/>
      <c r="H27" s="77"/>
      <c r="K27" s="78"/>
      <c r="L27" s="76"/>
      <c r="M27" s="75"/>
      <c r="N27" s="77"/>
      <c r="O27" s="75"/>
      <c r="P27" s="76"/>
      <c r="Q27" s="75"/>
      <c r="R27" s="76"/>
    </row>
    <row r="30" spans="1:23" ht="39.950000000000003" customHeight="1">
      <c r="C30" s="46"/>
      <c r="F30" s="46"/>
      <c r="I30" s="46"/>
      <c r="L30" s="46"/>
      <c r="O30" s="46"/>
      <c r="R30" s="46"/>
      <c r="U30" s="46"/>
    </row>
    <row r="31" spans="1:23" ht="39.950000000000003" customHeight="1">
      <c r="C31" s="46"/>
      <c r="F31" s="46"/>
      <c r="I31" s="46"/>
      <c r="L31" s="46"/>
      <c r="O31" s="46"/>
      <c r="R31" s="46"/>
      <c r="U31" s="46"/>
    </row>
    <row r="32" spans="1:23" ht="39.950000000000003" customHeight="1">
      <c r="A32" s="46"/>
      <c r="B32" s="46"/>
      <c r="C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3:18" ht="39.950000000000003" customHeight="1">
      <c r="C33" s="46"/>
      <c r="F33" s="46"/>
      <c r="I33" s="46"/>
      <c r="L33" s="46"/>
      <c r="O33" s="46"/>
      <c r="R33" s="46"/>
    </row>
    <row r="34" spans="3:18" ht="39.950000000000003" customHeight="1">
      <c r="C34" s="46"/>
      <c r="F34" s="46"/>
      <c r="I34" s="46"/>
      <c r="L34" s="46"/>
      <c r="O34" s="46"/>
      <c r="R34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I4" sqref="I4"/>
    </sheetView>
  </sheetViews>
  <sheetFormatPr defaultRowHeight="15"/>
  <cols>
    <col min="1" max="1" width="5.5703125" bestFit="1" customWidth="1"/>
    <col min="2" max="2" width="10.140625" bestFit="1" customWidth="1"/>
    <col min="4" max="4" width="9.140625" style="46"/>
    <col min="5" max="5" width="20" bestFit="1" customWidth="1"/>
    <col min="6" max="6" width="2.85546875" bestFit="1" customWidth="1"/>
    <col min="7" max="7" width="7.28515625" style="46" customWidth="1"/>
    <col min="8" max="8" width="10.140625" bestFit="1" customWidth="1"/>
    <col min="9" max="9" width="17.28515625" bestFit="1" customWidth="1"/>
  </cols>
  <sheetData>
    <row r="1" spans="1:9" s="46" customFormat="1">
      <c r="E1" s="46" t="s">
        <v>626</v>
      </c>
    </row>
    <row r="2" spans="1:9">
      <c r="A2" s="15" t="s">
        <v>4</v>
      </c>
      <c r="B2" s="25">
        <v>0</v>
      </c>
      <c r="D2" s="46">
        <v>1</v>
      </c>
      <c r="E2" s="25">
        <v>0.81128</v>
      </c>
      <c r="I2" s="46" t="s">
        <v>628</v>
      </c>
    </row>
    <row r="3" spans="1:9">
      <c r="A3" s="15" t="s">
        <v>19</v>
      </c>
      <c r="B3" s="25">
        <v>0</v>
      </c>
      <c r="D3" s="46">
        <v>1</v>
      </c>
      <c r="E3" s="25">
        <v>0.81128</v>
      </c>
      <c r="I3" s="46" t="s">
        <v>628</v>
      </c>
    </row>
    <row r="4" spans="1:9">
      <c r="A4" s="15" t="s">
        <v>5</v>
      </c>
      <c r="B4" s="25">
        <v>0.81128</v>
      </c>
      <c r="D4" s="46">
        <v>0.25</v>
      </c>
      <c r="E4" s="25">
        <v>0</v>
      </c>
      <c r="F4" s="46" t="s">
        <v>627</v>
      </c>
      <c r="G4" s="46">
        <v>0.75</v>
      </c>
      <c r="H4" s="25">
        <v>1</v>
      </c>
    </row>
    <row r="5" spans="1:9">
      <c r="A5" s="15" t="s">
        <v>6</v>
      </c>
      <c r="B5" s="25">
        <v>0.81128</v>
      </c>
      <c r="D5" s="46">
        <v>0.25</v>
      </c>
      <c r="E5" s="25">
        <v>0</v>
      </c>
      <c r="F5" s="46" t="s">
        <v>627</v>
      </c>
      <c r="G5" s="46">
        <v>0.75</v>
      </c>
      <c r="H5" s="25">
        <v>1</v>
      </c>
    </row>
    <row r="6" spans="1:9">
      <c r="A6" s="15" t="s">
        <v>8</v>
      </c>
      <c r="B6" s="25">
        <v>0.81128</v>
      </c>
      <c r="D6" s="46">
        <v>0.25</v>
      </c>
      <c r="E6" s="25">
        <v>0</v>
      </c>
      <c r="F6" s="46" t="s">
        <v>627</v>
      </c>
      <c r="G6" s="46">
        <v>0.75</v>
      </c>
      <c r="H6" s="25">
        <v>1</v>
      </c>
    </row>
    <row r="7" spans="1:9">
      <c r="A7" s="15" t="s">
        <v>11</v>
      </c>
      <c r="B7" s="25">
        <v>0.81128</v>
      </c>
      <c r="D7" s="46">
        <v>0.25</v>
      </c>
      <c r="E7" s="25">
        <v>0</v>
      </c>
      <c r="F7" s="46" t="s">
        <v>627</v>
      </c>
      <c r="G7" s="46">
        <v>0.75</v>
      </c>
      <c r="H7" s="25">
        <v>1</v>
      </c>
    </row>
    <row r="8" spans="1:9">
      <c r="A8" s="15" t="s">
        <v>12</v>
      </c>
      <c r="B8" s="25">
        <v>0.81128</v>
      </c>
      <c r="D8" s="46">
        <v>0.25</v>
      </c>
      <c r="E8" s="25">
        <v>0</v>
      </c>
      <c r="F8" s="46" t="s">
        <v>627</v>
      </c>
      <c r="G8" s="46">
        <v>0.75</v>
      </c>
      <c r="H8" s="25">
        <v>1</v>
      </c>
    </row>
    <row r="9" spans="1:9">
      <c r="A9" s="15" t="s">
        <v>15</v>
      </c>
      <c r="B9" s="25">
        <v>0.81128</v>
      </c>
      <c r="D9" s="46">
        <v>0.25</v>
      </c>
      <c r="E9" s="25">
        <v>0</v>
      </c>
      <c r="F9" s="46" t="s">
        <v>627</v>
      </c>
      <c r="G9" s="46">
        <v>0.75</v>
      </c>
      <c r="H9" s="25">
        <v>1</v>
      </c>
    </row>
    <row r="10" spans="1:9">
      <c r="A10" s="15" t="s">
        <v>17</v>
      </c>
      <c r="B10" s="25">
        <v>0.81128</v>
      </c>
      <c r="D10" s="46">
        <v>0.25</v>
      </c>
      <c r="E10" s="25">
        <v>0</v>
      </c>
      <c r="F10" s="46" t="s">
        <v>627</v>
      </c>
      <c r="G10" s="46">
        <v>0.75</v>
      </c>
      <c r="H10" s="25">
        <v>1</v>
      </c>
    </row>
    <row r="11" spans="1:9">
      <c r="A11" s="15" t="s">
        <v>18</v>
      </c>
      <c r="B11" s="25">
        <v>0.81128</v>
      </c>
      <c r="D11" s="46">
        <v>0.25</v>
      </c>
      <c r="E11" s="25">
        <v>0</v>
      </c>
      <c r="F11" s="46" t="s">
        <v>627</v>
      </c>
      <c r="G11" s="46">
        <v>0.75</v>
      </c>
      <c r="H11" s="25">
        <v>1</v>
      </c>
    </row>
    <row r="12" spans="1:9">
      <c r="A12" s="15" t="s">
        <v>7</v>
      </c>
      <c r="B12" s="25">
        <v>1</v>
      </c>
      <c r="D12" s="46">
        <v>1</v>
      </c>
      <c r="E12" s="25">
        <v>0.81128</v>
      </c>
      <c r="I12" s="46" t="s">
        <v>629</v>
      </c>
    </row>
    <row r="13" spans="1:9">
      <c r="A13" s="15" t="s">
        <v>9</v>
      </c>
      <c r="B13" s="25">
        <v>1</v>
      </c>
      <c r="D13" s="46">
        <v>1</v>
      </c>
      <c r="E13" s="25">
        <v>0.81128</v>
      </c>
      <c r="I13" s="46" t="s">
        <v>629</v>
      </c>
    </row>
    <row r="14" spans="1:9">
      <c r="A14" s="15" t="s">
        <v>10</v>
      </c>
      <c r="B14" s="25">
        <v>1</v>
      </c>
      <c r="D14" s="46">
        <v>1</v>
      </c>
      <c r="E14" s="25">
        <v>0.81128</v>
      </c>
      <c r="I14" s="46" t="s">
        <v>629</v>
      </c>
    </row>
    <row r="15" spans="1:9">
      <c r="A15" s="15" t="s">
        <v>13</v>
      </c>
      <c r="B15" s="25">
        <v>1</v>
      </c>
      <c r="D15" s="46">
        <v>1</v>
      </c>
      <c r="E15" s="25">
        <v>0.81128</v>
      </c>
      <c r="I15" s="46" t="s">
        <v>629</v>
      </c>
    </row>
    <row r="16" spans="1:9">
      <c r="A16" s="15" t="s">
        <v>14</v>
      </c>
      <c r="B16" s="25">
        <v>1</v>
      </c>
      <c r="D16" s="46">
        <v>1</v>
      </c>
      <c r="E16" s="25">
        <v>0.81128</v>
      </c>
      <c r="I16" s="46" t="s">
        <v>629</v>
      </c>
    </row>
    <row r="17" spans="1:9">
      <c r="A17" s="15" t="s">
        <v>16</v>
      </c>
      <c r="B17" s="25">
        <v>1</v>
      </c>
      <c r="D17" s="46">
        <v>1</v>
      </c>
      <c r="E17" s="25">
        <v>0.81128</v>
      </c>
      <c r="I17" s="46" t="s">
        <v>629</v>
      </c>
    </row>
  </sheetData>
  <sortState ref="A1:B16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521"/>
  <sheetViews>
    <sheetView workbookViewId="0">
      <pane ySplit="1" topLeftCell="A5" activePane="bottomLeft" state="frozen"/>
      <selection pane="bottomLeft" activeCell="C21" sqref="C21:D36"/>
    </sheetView>
  </sheetViews>
  <sheetFormatPr defaultRowHeight="15"/>
  <cols>
    <col min="1" max="1" width="11.28515625" style="18" bestFit="1" customWidth="1"/>
    <col min="2" max="2" width="9" style="18" bestFit="1" customWidth="1"/>
    <col min="3" max="3" width="13.7109375" style="43" bestFit="1" customWidth="1"/>
    <col min="4" max="4" width="16.5703125" style="18" customWidth="1"/>
    <col min="5" max="5" width="10.140625" style="55" customWidth="1"/>
    <col min="6" max="6" width="23.140625" style="18" bestFit="1" customWidth="1"/>
    <col min="7" max="7" width="16" style="18" bestFit="1" customWidth="1"/>
    <col min="8" max="8" width="17.28515625" style="18" bestFit="1" customWidth="1"/>
    <col min="9" max="9" width="4" style="18" customWidth="1"/>
    <col min="10" max="18" width="2.140625" style="18" bestFit="1" customWidth="1"/>
    <col min="19" max="20" width="9.140625" style="18"/>
    <col min="21" max="29" width="2.140625" style="18" bestFit="1" customWidth="1"/>
    <col min="30" max="30" width="2.140625" style="18" customWidth="1"/>
    <col min="31" max="31" width="9.140625" style="18"/>
    <col min="32" max="33" width="2.140625" style="18" bestFit="1" customWidth="1"/>
    <col min="34" max="34" width="13.7109375" style="18" bestFit="1" customWidth="1"/>
    <col min="35" max="35" width="12.42578125" style="20" bestFit="1" customWidth="1"/>
    <col min="36" max="36" width="12.28515625" style="18" customWidth="1"/>
    <col min="37" max="45" width="2.140625" style="18" bestFit="1" customWidth="1"/>
    <col min="46" max="46" width="2.140625" style="18" customWidth="1"/>
    <col min="47" max="50" width="11.28515625" style="18" customWidth="1"/>
    <col min="51" max="16384" width="9.140625" style="18"/>
  </cols>
  <sheetData>
    <row r="1" spans="1:50" s="16" customFormat="1" ht="45">
      <c r="A1" s="16" t="s">
        <v>35</v>
      </c>
      <c r="B1" s="16" t="s">
        <v>32</v>
      </c>
      <c r="C1" s="60" t="s">
        <v>33</v>
      </c>
      <c r="D1" s="16" t="s">
        <v>34</v>
      </c>
      <c r="E1" s="52" t="s">
        <v>107</v>
      </c>
      <c r="F1" s="27" t="s">
        <v>38</v>
      </c>
      <c r="G1" s="27" t="s">
        <v>37</v>
      </c>
      <c r="AI1" s="17"/>
    </row>
    <row r="2" spans="1:50">
      <c r="A2" s="14">
        <v>1</v>
      </c>
      <c r="B2" s="14">
        <v>0</v>
      </c>
      <c r="C2" s="15">
        <v>0</v>
      </c>
      <c r="D2" s="21">
        <v>0</v>
      </c>
      <c r="E2" s="82">
        <v>1</v>
      </c>
      <c r="F2" s="23">
        <v>0.5</v>
      </c>
      <c r="G2" s="82">
        <v>1</v>
      </c>
      <c r="H2" s="81" t="s">
        <v>36</v>
      </c>
      <c r="K2" s="18">
        <v>0</v>
      </c>
      <c r="AU2" s="12"/>
      <c r="AV2" s="12"/>
      <c r="AW2" s="12"/>
      <c r="AX2" s="12"/>
    </row>
    <row r="3" spans="1:50">
      <c r="A3" s="14">
        <v>1</v>
      </c>
      <c r="B3" s="14">
        <v>1</v>
      </c>
      <c r="C3" s="19">
        <v>1</v>
      </c>
      <c r="D3" s="22">
        <v>0</v>
      </c>
      <c r="E3" s="82"/>
      <c r="F3" s="23">
        <v>0.5</v>
      </c>
      <c r="G3" s="82"/>
      <c r="H3" s="81"/>
      <c r="J3" s="18">
        <v>0</v>
      </c>
      <c r="K3" s="28">
        <v>1</v>
      </c>
      <c r="O3" s="18" t="s">
        <v>40</v>
      </c>
      <c r="AU3" s="6"/>
      <c r="AV3" s="6"/>
      <c r="AW3" s="6"/>
      <c r="AX3" s="6"/>
    </row>
    <row r="4" spans="1:50">
      <c r="A4" s="14"/>
      <c r="B4" s="14"/>
      <c r="C4" s="19"/>
      <c r="D4" s="22"/>
      <c r="E4" s="53"/>
      <c r="F4" s="23"/>
      <c r="G4" s="26"/>
      <c r="AU4" s="6"/>
      <c r="AV4" s="6"/>
      <c r="AW4" s="6"/>
      <c r="AX4" s="6"/>
    </row>
    <row r="5" spans="1:50">
      <c r="A5" s="14">
        <v>2</v>
      </c>
      <c r="B5" s="14">
        <v>0</v>
      </c>
      <c r="C5" s="19" t="s">
        <v>20</v>
      </c>
      <c r="D5" s="22">
        <v>0</v>
      </c>
      <c r="E5" s="82">
        <v>2</v>
      </c>
      <c r="F5" s="23">
        <v>0.25</v>
      </c>
      <c r="G5" s="82">
        <v>1</v>
      </c>
      <c r="H5" s="81" t="s">
        <v>36</v>
      </c>
      <c r="K5" s="18">
        <v>0</v>
      </c>
      <c r="L5" s="18">
        <v>1</v>
      </c>
      <c r="AU5" s="6"/>
      <c r="AV5" s="6"/>
      <c r="AW5" s="6"/>
      <c r="AX5" s="6"/>
    </row>
    <row r="6" spans="1:50">
      <c r="A6" s="14">
        <v>2</v>
      </c>
      <c r="B6" s="14">
        <v>1</v>
      </c>
      <c r="C6" s="19" t="s">
        <v>21</v>
      </c>
      <c r="D6" s="22">
        <v>1</v>
      </c>
      <c r="E6" s="82"/>
      <c r="F6" s="23">
        <v>0.25</v>
      </c>
      <c r="G6" s="82"/>
      <c r="H6" s="81"/>
      <c r="J6" s="18">
        <v>0</v>
      </c>
      <c r="K6" s="28">
        <v>0</v>
      </c>
      <c r="L6" s="28">
        <v>1</v>
      </c>
      <c r="O6" s="18" t="s">
        <v>39</v>
      </c>
      <c r="AU6" s="6"/>
      <c r="AV6" s="6"/>
      <c r="AW6" s="6"/>
      <c r="AX6" s="6"/>
    </row>
    <row r="7" spans="1:50">
      <c r="A7" s="14">
        <v>2</v>
      </c>
      <c r="B7" s="14">
        <v>2</v>
      </c>
      <c r="C7" s="19" t="s">
        <v>22</v>
      </c>
      <c r="D7" s="22">
        <v>1</v>
      </c>
      <c r="E7" s="82"/>
      <c r="F7" s="23">
        <v>0.25</v>
      </c>
      <c r="G7" s="82"/>
      <c r="H7" s="81"/>
      <c r="J7" s="18">
        <v>1</v>
      </c>
      <c r="K7" s="28">
        <v>1</v>
      </c>
      <c r="L7" s="28">
        <v>0</v>
      </c>
      <c r="AU7" s="6"/>
      <c r="AV7" s="6"/>
      <c r="AW7" s="6"/>
      <c r="AX7" s="6"/>
    </row>
    <row r="8" spans="1:50">
      <c r="A8" s="14">
        <v>2</v>
      </c>
      <c r="B8" s="14">
        <v>3</v>
      </c>
      <c r="C8" s="19" t="s">
        <v>23</v>
      </c>
      <c r="D8" s="22">
        <v>0</v>
      </c>
      <c r="E8" s="82"/>
      <c r="F8" s="23">
        <v>0.25</v>
      </c>
      <c r="G8" s="82"/>
      <c r="H8" s="81"/>
      <c r="AU8" s="6"/>
      <c r="AV8" s="6"/>
      <c r="AW8" s="6"/>
      <c r="AX8" s="6"/>
    </row>
    <row r="9" spans="1:50">
      <c r="A9" s="14"/>
      <c r="B9" s="14"/>
      <c r="C9" s="19"/>
      <c r="D9" s="22"/>
      <c r="E9" s="53"/>
      <c r="F9" s="23"/>
      <c r="G9" s="26"/>
      <c r="AU9" s="6"/>
      <c r="AV9" s="6"/>
      <c r="AW9" s="6"/>
      <c r="AX9" s="6"/>
    </row>
    <row r="10" spans="1:50">
      <c r="A10" s="14"/>
      <c r="B10" s="14"/>
      <c r="C10" s="19"/>
      <c r="D10" s="22"/>
      <c r="E10" s="53"/>
      <c r="F10" s="23"/>
      <c r="G10" s="26"/>
      <c r="AU10" s="6"/>
      <c r="AV10" s="6"/>
      <c r="AW10" s="6"/>
      <c r="AX10" s="6"/>
    </row>
    <row r="11" spans="1:50">
      <c r="A11" s="14">
        <v>3</v>
      </c>
      <c r="B11" s="14">
        <v>0</v>
      </c>
      <c r="C11" s="15" t="s">
        <v>24</v>
      </c>
      <c r="D11" s="22">
        <v>0</v>
      </c>
      <c r="E11" s="82">
        <v>2</v>
      </c>
      <c r="F11" s="23">
        <v>0.25</v>
      </c>
      <c r="G11" s="82">
        <v>2</v>
      </c>
      <c r="H11" s="81" t="s">
        <v>140</v>
      </c>
      <c r="K11" s="18">
        <v>0</v>
      </c>
      <c r="L11" s="18">
        <v>1</v>
      </c>
      <c r="M11" s="18">
        <v>2</v>
      </c>
      <c r="AU11" s="6"/>
      <c r="AV11" s="6"/>
      <c r="AW11" s="6"/>
      <c r="AX11" s="6"/>
    </row>
    <row r="12" spans="1:50">
      <c r="A12" s="14">
        <v>3</v>
      </c>
      <c r="B12" s="14">
        <v>1</v>
      </c>
      <c r="C12" s="15" t="s">
        <v>25</v>
      </c>
      <c r="D12" s="22">
        <v>0.91830000000000001</v>
      </c>
      <c r="E12" s="82"/>
      <c r="F12" s="23">
        <v>0.75</v>
      </c>
      <c r="G12" s="82"/>
      <c r="H12" s="81"/>
      <c r="J12" s="18">
        <v>0</v>
      </c>
      <c r="K12" s="28">
        <v>0</v>
      </c>
      <c r="L12" s="28">
        <v>1</v>
      </c>
      <c r="M12" s="28">
        <v>1</v>
      </c>
    </row>
    <row r="13" spans="1:50">
      <c r="A13" s="14">
        <v>3</v>
      </c>
      <c r="B13" s="14">
        <v>2</v>
      </c>
      <c r="C13" s="15" t="s">
        <v>26</v>
      </c>
      <c r="D13" s="22">
        <v>0.91830000000000001</v>
      </c>
      <c r="E13" s="82"/>
      <c r="F13" s="23">
        <v>0.75</v>
      </c>
      <c r="G13" s="82"/>
      <c r="H13" s="81"/>
      <c r="J13" s="18">
        <v>1</v>
      </c>
      <c r="K13" s="28">
        <v>0</v>
      </c>
      <c r="L13" s="28">
        <v>1</v>
      </c>
      <c r="M13" s="28">
        <v>1</v>
      </c>
      <c r="AF13" s="13"/>
      <c r="AG13" s="13"/>
    </row>
    <row r="14" spans="1:50">
      <c r="A14" s="14">
        <v>3</v>
      </c>
      <c r="B14" s="14">
        <v>3</v>
      </c>
      <c r="C14" s="15" t="s">
        <v>27</v>
      </c>
      <c r="D14" s="22">
        <v>0.91830000000000001</v>
      </c>
      <c r="E14" s="82"/>
      <c r="F14" s="23">
        <v>0.75</v>
      </c>
      <c r="G14" s="82"/>
      <c r="H14" s="81"/>
      <c r="J14" s="18">
        <v>2</v>
      </c>
      <c r="K14" s="28">
        <v>1</v>
      </c>
      <c r="L14" s="28">
        <v>1</v>
      </c>
      <c r="M14" s="28">
        <v>0</v>
      </c>
      <c r="AF14" s="13"/>
      <c r="AG14" s="13"/>
    </row>
    <row r="15" spans="1:50">
      <c r="A15" s="14">
        <v>3</v>
      </c>
      <c r="B15" s="14">
        <v>4</v>
      </c>
      <c r="C15" s="15" t="s">
        <v>28</v>
      </c>
      <c r="D15" s="22">
        <v>0.91830000000000001</v>
      </c>
      <c r="E15" s="82"/>
      <c r="F15" s="23">
        <v>0.75</v>
      </c>
      <c r="G15" s="82"/>
      <c r="H15" s="81"/>
      <c r="AF15" s="13"/>
      <c r="AG15" s="13"/>
    </row>
    <row r="16" spans="1:50">
      <c r="A16" s="14">
        <v>3</v>
      </c>
      <c r="B16" s="14">
        <v>5</v>
      </c>
      <c r="C16" s="15" t="s">
        <v>29</v>
      </c>
      <c r="D16" s="22">
        <v>0.91830000000000001</v>
      </c>
      <c r="E16" s="82"/>
      <c r="F16" s="23">
        <v>0.75</v>
      </c>
      <c r="G16" s="82"/>
      <c r="H16" s="81"/>
      <c r="AF16" s="13"/>
      <c r="AG16" s="13"/>
    </row>
    <row r="17" spans="1:46">
      <c r="A17" s="14">
        <v>3</v>
      </c>
      <c r="B17" s="14">
        <v>6</v>
      </c>
      <c r="C17" s="15" t="s">
        <v>30</v>
      </c>
      <c r="D17" s="22">
        <v>0.91830000000000001</v>
      </c>
      <c r="E17" s="82"/>
      <c r="F17" s="23">
        <v>0.75</v>
      </c>
      <c r="G17" s="82"/>
      <c r="H17" s="81"/>
      <c r="AF17" s="13"/>
      <c r="AG17" s="13"/>
    </row>
    <row r="18" spans="1:46">
      <c r="A18" s="14">
        <v>3</v>
      </c>
      <c r="B18" s="14">
        <v>7</v>
      </c>
      <c r="C18" s="15" t="s">
        <v>31</v>
      </c>
      <c r="D18" s="21">
        <v>0</v>
      </c>
      <c r="E18" s="82"/>
      <c r="F18" s="23">
        <v>0.25</v>
      </c>
      <c r="G18" s="82"/>
      <c r="H18" s="81"/>
      <c r="AF18" s="13"/>
      <c r="AG18" s="13"/>
    </row>
    <row r="19" spans="1:46">
      <c r="A19" s="14"/>
      <c r="B19" s="14"/>
      <c r="C19" s="15"/>
      <c r="D19" s="21"/>
      <c r="E19" s="54"/>
      <c r="F19" s="23"/>
      <c r="G19" s="26"/>
      <c r="AF19" s="13"/>
      <c r="AG19" s="13"/>
    </row>
    <row r="20" spans="1:46">
      <c r="A20" s="14"/>
      <c r="B20" s="14"/>
      <c r="C20" s="15"/>
      <c r="D20" s="21"/>
      <c r="E20" s="54"/>
      <c r="F20" s="23"/>
      <c r="G20" s="26"/>
    </row>
    <row r="21" spans="1:46">
      <c r="A21" s="14">
        <v>4</v>
      </c>
      <c r="B21" s="14">
        <v>0</v>
      </c>
      <c r="C21" s="15" t="s">
        <v>4</v>
      </c>
      <c r="D21" s="25">
        <v>0</v>
      </c>
      <c r="E21" s="83">
        <v>3</v>
      </c>
      <c r="F21" s="24">
        <v>0.125</v>
      </c>
      <c r="G21" s="82">
        <v>3</v>
      </c>
      <c r="H21" s="86" t="s">
        <v>140</v>
      </c>
      <c r="J21" s="5"/>
      <c r="K21" s="5">
        <v>0</v>
      </c>
      <c r="L21" s="5">
        <v>1</v>
      </c>
      <c r="M21" s="5">
        <v>2</v>
      </c>
      <c r="N21" s="5">
        <v>3</v>
      </c>
      <c r="O21" s="5">
        <v>4</v>
      </c>
      <c r="P21" s="5">
        <v>5</v>
      </c>
      <c r="Q21" s="5">
        <v>6</v>
      </c>
      <c r="R21" s="5">
        <v>7</v>
      </c>
      <c r="U21" s="5"/>
      <c r="V21" s="84">
        <v>0</v>
      </c>
      <c r="W21" s="84"/>
      <c r="X21" s="84">
        <v>1</v>
      </c>
      <c r="Y21" s="84"/>
      <c r="Z21" s="84">
        <v>2</v>
      </c>
      <c r="AA21" s="84"/>
      <c r="AB21" s="84">
        <v>3</v>
      </c>
      <c r="AC21" s="84"/>
      <c r="AD21" s="12"/>
      <c r="AE21" s="5"/>
      <c r="AF21" s="5" t="s">
        <v>0</v>
      </c>
      <c r="AG21" s="5" t="s">
        <v>1</v>
      </c>
      <c r="AH21" s="5" t="s">
        <v>2</v>
      </c>
      <c r="AI21" s="5" t="s">
        <v>3</v>
      </c>
      <c r="AJ21" s="5"/>
      <c r="AK21" s="5"/>
      <c r="AL21" s="84">
        <v>0</v>
      </c>
      <c r="AM21" s="84"/>
      <c r="AN21" s="84"/>
      <c r="AO21" s="84"/>
      <c r="AP21" s="84">
        <v>1</v>
      </c>
      <c r="AQ21" s="84"/>
      <c r="AR21" s="84"/>
      <c r="AS21" s="84"/>
      <c r="AT21" s="12"/>
    </row>
    <row r="22" spans="1:46">
      <c r="A22" s="14">
        <v>4</v>
      </c>
      <c r="B22" s="14">
        <v>1</v>
      </c>
      <c r="C22" s="15" t="s">
        <v>5</v>
      </c>
      <c r="D22" s="25">
        <v>0.81128</v>
      </c>
      <c r="E22" s="83"/>
      <c r="F22" s="24">
        <v>0.5</v>
      </c>
      <c r="G22" s="82"/>
      <c r="H22" s="86"/>
      <c r="J22" s="5">
        <v>0</v>
      </c>
      <c r="K22" s="1">
        <v>1</v>
      </c>
      <c r="L22" s="2">
        <v>0</v>
      </c>
      <c r="M22" s="1">
        <v>0</v>
      </c>
      <c r="N22" s="2">
        <v>0</v>
      </c>
      <c r="O22" s="1">
        <v>1</v>
      </c>
      <c r="P22" s="2">
        <v>0</v>
      </c>
      <c r="Q22" s="1">
        <v>1</v>
      </c>
      <c r="R22" s="2">
        <v>0</v>
      </c>
      <c r="U22" s="85">
        <v>0</v>
      </c>
      <c r="V22" s="1">
        <v>1</v>
      </c>
      <c r="W22" s="2">
        <v>0</v>
      </c>
      <c r="X22" s="1">
        <v>0</v>
      </c>
      <c r="Y22" s="2">
        <v>0</v>
      </c>
      <c r="Z22" s="1">
        <v>1</v>
      </c>
      <c r="AA22" s="2">
        <v>0</v>
      </c>
      <c r="AB22" s="1">
        <v>1</v>
      </c>
      <c r="AC22" s="2">
        <v>0</v>
      </c>
      <c r="AD22" s="6"/>
      <c r="AF22" s="13">
        <v>0</v>
      </c>
      <c r="AG22" s="13">
        <v>0</v>
      </c>
      <c r="AI22" s="20">
        <v>0.81128</v>
      </c>
      <c r="AK22" s="85">
        <v>0</v>
      </c>
      <c r="AL22" s="1">
        <v>1</v>
      </c>
      <c r="AM22" s="7">
        <v>0</v>
      </c>
      <c r="AN22" s="7">
        <v>0</v>
      </c>
      <c r="AO22" s="2">
        <v>0</v>
      </c>
      <c r="AP22" s="1">
        <v>1</v>
      </c>
      <c r="AQ22" s="7">
        <v>0</v>
      </c>
      <c r="AR22" s="7">
        <v>1</v>
      </c>
      <c r="AS22" s="2">
        <v>0</v>
      </c>
      <c r="AT22" s="6"/>
    </row>
    <row r="23" spans="1:46">
      <c r="A23" s="14">
        <v>4</v>
      </c>
      <c r="B23" s="14">
        <v>2</v>
      </c>
      <c r="C23" s="15" t="s">
        <v>6</v>
      </c>
      <c r="D23" s="25">
        <v>0.81128</v>
      </c>
      <c r="E23" s="83"/>
      <c r="F23" s="24">
        <v>0.5</v>
      </c>
      <c r="G23" s="82"/>
      <c r="H23" s="86"/>
      <c r="J23" s="5">
        <v>1</v>
      </c>
      <c r="K23" s="3">
        <v>1</v>
      </c>
      <c r="L23" s="4">
        <v>1</v>
      </c>
      <c r="M23" s="3">
        <v>1</v>
      </c>
      <c r="N23" s="4">
        <v>0</v>
      </c>
      <c r="O23" s="3">
        <v>0</v>
      </c>
      <c r="P23" s="4">
        <v>1</v>
      </c>
      <c r="Q23" s="3">
        <v>0</v>
      </c>
      <c r="R23" s="4">
        <v>0</v>
      </c>
      <c r="U23" s="85"/>
      <c r="V23" s="3">
        <v>1</v>
      </c>
      <c r="W23" s="4">
        <v>1</v>
      </c>
      <c r="X23" s="3">
        <v>1</v>
      </c>
      <c r="Y23" s="4">
        <v>0</v>
      </c>
      <c r="Z23" s="3">
        <v>0</v>
      </c>
      <c r="AA23" s="4">
        <v>1</v>
      </c>
      <c r="AB23" s="3">
        <v>0</v>
      </c>
      <c r="AC23" s="4">
        <v>0</v>
      </c>
      <c r="AD23" s="6"/>
      <c r="AF23" s="13">
        <v>0</v>
      </c>
      <c r="AG23" s="13">
        <v>1</v>
      </c>
      <c r="AI23" s="13">
        <v>0</v>
      </c>
      <c r="AK23" s="85"/>
      <c r="AL23" s="8">
        <v>1</v>
      </c>
      <c r="AM23" s="6">
        <v>1</v>
      </c>
      <c r="AN23" s="6">
        <v>1</v>
      </c>
      <c r="AO23" s="9">
        <v>0</v>
      </c>
      <c r="AP23" s="8">
        <v>0</v>
      </c>
      <c r="AQ23" s="6">
        <v>1</v>
      </c>
      <c r="AR23" s="6">
        <v>0</v>
      </c>
      <c r="AS23" s="9">
        <v>0</v>
      </c>
      <c r="AT23" s="6"/>
    </row>
    <row r="24" spans="1:46">
      <c r="A24" s="14">
        <v>4</v>
      </c>
      <c r="B24" s="14">
        <v>3</v>
      </c>
      <c r="C24" s="15" t="s">
        <v>7</v>
      </c>
      <c r="D24" s="25">
        <v>1</v>
      </c>
      <c r="E24" s="83"/>
      <c r="F24" s="23">
        <v>0.375</v>
      </c>
      <c r="G24" s="82"/>
      <c r="H24" s="86"/>
      <c r="J24" s="5">
        <v>2</v>
      </c>
      <c r="K24" s="1">
        <v>0</v>
      </c>
      <c r="L24" s="2">
        <v>0</v>
      </c>
      <c r="M24" s="1">
        <v>0</v>
      </c>
      <c r="N24" s="2">
        <v>1</v>
      </c>
      <c r="O24" s="1">
        <v>1</v>
      </c>
      <c r="P24" s="2">
        <v>1</v>
      </c>
      <c r="Q24" s="1">
        <v>0</v>
      </c>
      <c r="R24" s="2">
        <v>1</v>
      </c>
      <c r="U24" s="85">
        <v>1</v>
      </c>
      <c r="V24" s="1">
        <v>0</v>
      </c>
      <c r="W24" s="2">
        <v>0</v>
      </c>
      <c r="X24" s="1">
        <v>0</v>
      </c>
      <c r="Y24" s="2">
        <v>1</v>
      </c>
      <c r="Z24" s="1">
        <v>1</v>
      </c>
      <c r="AA24" s="2">
        <v>1</v>
      </c>
      <c r="AB24" s="1">
        <v>0</v>
      </c>
      <c r="AC24" s="2">
        <v>1</v>
      </c>
      <c r="AD24" s="6"/>
      <c r="AF24" s="13">
        <v>0</v>
      </c>
      <c r="AG24" s="13">
        <v>2</v>
      </c>
      <c r="AI24" s="20">
        <v>0.81128</v>
      </c>
      <c r="AK24" s="85"/>
      <c r="AL24" s="8">
        <v>0</v>
      </c>
      <c r="AM24" s="6">
        <v>0</v>
      </c>
      <c r="AN24" s="6">
        <v>0</v>
      </c>
      <c r="AO24" s="9">
        <v>1</v>
      </c>
      <c r="AP24" s="8">
        <v>1</v>
      </c>
      <c r="AQ24" s="6">
        <v>1</v>
      </c>
      <c r="AR24" s="6">
        <v>0</v>
      </c>
      <c r="AS24" s="9">
        <v>1</v>
      </c>
      <c r="AT24" s="6"/>
    </row>
    <row r="25" spans="1:46">
      <c r="A25" s="14">
        <v>4</v>
      </c>
      <c r="B25" s="14">
        <v>4</v>
      </c>
      <c r="C25" s="15" t="s">
        <v>8</v>
      </c>
      <c r="D25" s="25">
        <v>0.81128</v>
      </c>
      <c r="E25" s="83"/>
      <c r="F25" s="24">
        <v>0.5</v>
      </c>
      <c r="G25" s="82"/>
      <c r="H25" s="86"/>
      <c r="J25" s="5">
        <v>3</v>
      </c>
      <c r="K25" s="3">
        <v>1</v>
      </c>
      <c r="L25" s="4">
        <v>1</v>
      </c>
      <c r="M25" s="3">
        <v>1</v>
      </c>
      <c r="N25" s="4">
        <v>0</v>
      </c>
      <c r="O25" s="3">
        <v>0</v>
      </c>
      <c r="P25" s="4">
        <v>1</v>
      </c>
      <c r="Q25" s="3">
        <v>1</v>
      </c>
      <c r="R25" s="4">
        <v>0</v>
      </c>
      <c r="U25" s="85"/>
      <c r="V25" s="3">
        <v>1</v>
      </c>
      <c r="W25" s="4">
        <v>1</v>
      </c>
      <c r="X25" s="3">
        <v>1</v>
      </c>
      <c r="Y25" s="4">
        <v>0</v>
      </c>
      <c r="Z25" s="3">
        <v>0</v>
      </c>
      <c r="AA25" s="4">
        <v>1</v>
      </c>
      <c r="AB25" s="3">
        <v>1</v>
      </c>
      <c r="AC25" s="4">
        <v>0</v>
      </c>
      <c r="AD25" s="6"/>
      <c r="AF25" s="13">
        <v>0</v>
      </c>
      <c r="AG25" s="13">
        <v>3</v>
      </c>
      <c r="AI25" s="20">
        <v>0.81128</v>
      </c>
      <c r="AK25" s="85"/>
      <c r="AL25" s="3">
        <v>1</v>
      </c>
      <c r="AM25" s="10">
        <v>1</v>
      </c>
      <c r="AN25" s="10">
        <v>1</v>
      </c>
      <c r="AO25" s="4">
        <v>0</v>
      </c>
      <c r="AP25" s="3">
        <v>0</v>
      </c>
      <c r="AQ25" s="10">
        <v>1</v>
      </c>
      <c r="AR25" s="10">
        <v>1</v>
      </c>
      <c r="AS25" s="4">
        <v>0</v>
      </c>
      <c r="AT25" s="6"/>
    </row>
    <row r="26" spans="1:46">
      <c r="A26" s="14">
        <v>4</v>
      </c>
      <c r="B26" s="14">
        <v>5</v>
      </c>
      <c r="C26" s="15" t="s">
        <v>9</v>
      </c>
      <c r="D26" s="25">
        <v>1</v>
      </c>
      <c r="E26" s="83"/>
      <c r="F26" s="23">
        <v>0.375</v>
      </c>
      <c r="G26" s="82"/>
      <c r="H26" s="86"/>
      <c r="J26" s="5">
        <v>4</v>
      </c>
      <c r="K26" s="1">
        <v>0</v>
      </c>
      <c r="L26" s="2">
        <v>1</v>
      </c>
      <c r="M26" s="1">
        <v>0</v>
      </c>
      <c r="N26" s="2">
        <v>1</v>
      </c>
      <c r="O26" s="1">
        <v>0</v>
      </c>
      <c r="P26" s="2">
        <v>0</v>
      </c>
      <c r="Q26" s="1">
        <v>0</v>
      </c>
      <c r="R26" s="2">
        <v>0</v>
      </c>
      <c r="U26" s="85">
        <v>2</v>
      </c>
      <c r="V26" s="1">
        <v>0</v>
      </c>
      <c r="W26" s="2">
        <v>1</v>
      </c>
      <c r="X26" s="1">
        <v>0</v>
      </c>
      <c r="Y26" s="2">
        <v>1</v>
      </c>
      <c r="Z26" s="1">
        <v>0</v>
      </c>
      <c r="AA26" s="2">
        <v>0</v>
      </c>
      <c r="AB26" s="1">
        <v>0</v>
      </c>
      <c r="AC26" s="2">
        <v>0</v>
      </c>
      <c r="AD26" s="6"/>
      <c r="AF26" s="13">
        <v>1</v>
      </c>
      <c r="AG26" s="13">
        <v>1</v>
      </c>
      <c r="AI26" s="20">
        <v>1</v>
      </c>
      <c r="AK26" s="85">
        <v>1</v>
      </c>
      <c r="AL26" s="1">
        <v>0</v>
      </c>
      <c r="AM26" s="7">
        <v>1</v>
      </c>
      <c r="AN26" s="7">
        <v>0</v>
      </c>
      <c r="AO26" s="2">
        <v>1</v>
      </c>
      <c r="AP26" s="1">
        <v>0</v>
      </c>
      <c r="AQ26" s="7">
        <v>0</v>
      </c>
      <c r="AR26" s="7">
        <v>0</v>
      </c>
      <c r="AS26" s="2">
        <v>0</v>
      </c>
      <c r="AT26" s="6"/>
    </row>
    <row r="27" spans="1:46">
      <c r="A27" s="14">
        <v>4</v>
      </c>
      <c r="B27" s="14">
        <v>6</v>
      </c>
      <c r="C27" s="15" t="s">
        <v>10</v>
      </c>
      <c r="D27" s="25">
        <v>1</v>
      </c>
      <c r="E27" s="83"/>
      <c r="F27" s="23">
        <v>0.375</v>
      </c>
      <c r="G27" s="82"/>
      <c r="H27" s="86"/>
      <c r="J27" s="5">
        <v>5</v>
      </c>
      <c r="K27" s="3">
        <v>1</v>
      </c>
      <c r="L27" s="4">
        <v>0</v>
      </c>
      <c r="M27" s="3">
        <v>1</v>
      </c>
      <c r="N27" s="4">
        <v>1</v>
      </c>
      <c r="O27" s="3">
        <v>0</v>
      </c>
      <c r="P27" s="4">
        <v>0</v>
      </c>
      <c r="Q27" s="3">
        <v>1</v>
      </c>
      <c r="R27" s="4">
        <v>0</v>
      </c>
      <c r="U27" s="85"/>
      <c r="V27" s="3">
        <v>1</v>
      </c>
      <c r="W27" s="4">
        <v>0</v>
      </c>
      <c r="X27" s="3">
        <v>1</v>
      </c>
      <c r="Y27" s="4">
        <v>1</v>
      </c>
      <c r="Z27" s="3">
        <v>0</v>
      </c>
      <c r="AA27" s="4">
        <v>0</v>
      </c>
      <c r="AB27" s="3">
        <v>1</v>
      </c>
      <c r="AC27" s="4">
        <v>0</v>
      </c>
      <c r="AD27" s="6"/>
      <c r="AF27" s="13">
        <v>1</v>
      </c>
      <c r="AG27" s="13">
        <v>2</v>
      </c>
      <c r="AI27" s="20">
        <v>1</v>
      </c>
      <c r="AK27" s="85"/>
      <c r="AL27" s="8">
        <v>1</v>
      </c>
      <c r="AM27" s="6">
        <v>0</v>
      </c>
      <c r="AN27" s="6">
        <v>1</v>
      </c>
      <c r="AO27" s="9">
        <v>1</v>
      </c>
      <c r="AP27" s="8">
        <v>0</v>
      </c>
      <c r="AQ27" s="6">
        <v>0</v>
      </c>
      <c r="AR27" s="6">
        <v>1</v>
      </c>
      <c r="AS27" s="9">
        <v>0</v>
      </c>
      <c r="AT27" s="6"/>
    </row>
    <row r="28" spans="1:46">
      <c r="A28" s="14">
        <v>4</v>
      </c>
      <c r="B28" s="14">
        <v>7</v>
      </c>
      <c r="C28" s="15" t="s">
        <v>11</v>
      </c>
      <c r="D28" s="25">
        <v>0.81128</v>
      </c>
      <c r="E28" s="83"/>
      <c r="F28" s="24">
        <v>0.5</v>
      </c>
      <c r="G28" s="82"/>
      <c r="H28" s="86"/>
      <c r="J28" s="5">
        <v>6</v>
      </c>
      <c r="K28" s="1">
        <v>1</v>
      </c>
      <c r="L28" s="2">
        <v>1</v>
      </c>
      <c r="M28" s="1">
        <v>0</v>
      </c>
      <c r="N28" s="2">
        <v>1</v>
      </c>
      <c r="O28" s="1">
        <v>0</v>
      </c>
      <c r="P28" s="2">
        <v>0</v>
      </c>
      <c r="Q28" s="1">
        <v>0</v>
      </c>
      <c r="R28" s="2">
        <v>0</v>
      </c>
      <c r="U28" s="85">
        <v>3</v>
      </c>
      <c r="V28" s="1">
        <v>1</v>
      </c>
      <c r="W28" s="2">
        <v>1</v>
      </c>
      <c r="X28" s="1">
        <v>0</v>
      </c>
      <c r="Y28" s="2">
        <v>1</v>
      </c>
      <c r="Z28" s="1">
        <v>0</v>
      </c>
      <c r="AA28" s="2">
        <v>0</v>
      </c>
      <c r="AB28" s="1">
        <v>0</v>
      </c>
      <c r="AC28" s="2">
        <v>0</v>
      </c>
      <c r="AD28" s="6"/>
      <c r="AF28" s="13">
        <v>1</v>
      </c>
      <c r="AG28" s="13">
        <v>3</v>
      </c>
      <c r="AI28" s="20">
        <v>0.81128</v>
      </c>
      <c r="AK28" s="85"/>
      <c r="AL28" s="8">
        <v>1</v>
      </c>
      <c r="AM28" s="6">
        <v>1</v>
      </c>
      <c r="AN28" s="6">
        <v>0</v>
      </c>
      <c r="AO28" s="9">
        <v>1</v>
      </c>
      <c r="AP28" s="8">
        <v>0</v>
      </c>
      <c r="AQ28" s="6">
        <v>0</v>
      </c>
      <c r="AR28" s="6">
        <v>0</v>
      </c>
      <c r="AS28" s="9">
        <v>0</v>
      </c>
      <c r="AT28" s="6"/>
    </row>
    <row r="29" spans="1:46">
      <c r="A29" s="14">
        <v>4</v>
      </c>
      <c r="B29" s="14">
        <v>8</v>
      </c>
      <c r="C29" s="15" t="s">
        <v>12</v>
      </c>
      <c r="D29" s="25">
        <v>0.81128</v>
      </c>
      <c r="E29" s="83"/>
      <c r="F29" s="24">
        <v>0.5</v>
      </c>
      <c r="G29" s="82"/>
      <c r="H29" s="86"/>
      <c r="J29" s="5">
        <v>7</v>
      </c>
      <c r="K29" s="3">
        <v>1</v>
      </c>
      <c r="L29" s="4">
        <v>1</v>
      </c>
      <c r="M29" s="3">
        <v>0</v>
      </c>
      <c r="N29" s="4">
        <v>1</v>
      </c>
      <c r="O29" s="3">
        <v>1</v>
      </c>
      <c r="P29" s="4">
        <v>1</v>
      </c>
      <c r="Q29" s="3">
        <v>1</v>
      </c>
      <c r="R29" s="4">
        <v>1</v>
      </c>
      <c r="U29" s="85"/>
      <c r="V29" s="3">
        <v>1</v>
      </c>
      <c r="W29" s="4">
        <v>1</v>
      </c>
      <c r="X29" s="3">
        <v>0</v>
      </c>
      <c r="Y29" s="4">
        <v>1</v>
      </c>
      <c r="Z29" s="3">
        <v>1</v>
      </c>
      <c r="AA29" s="4">
        <v>1</v>
      </c>
      <c r="AB29" s="3">
        <v>1</v>
      </c>
      <c r="AC29" s="4">
        <v>1</v>
      </c>
      <c r="AD29" s="6"/>
      <c r="AF29" s="13">
        <v>2</v>
      </c>
      <c r="AG29" s="13">
        <v>2</v>
      </c>
      <c r="AI29" s="20">
        <v>1</v>
      </c>
      <c r="AK29" s="85"/>
      <c r="AL29" s="3">
        <v>1</v>
      </c>
      <c r="AM29" s="10">
        <v>1</v>
      </c>
      <c r="AN29" s="10">
        <v>0</v>
      </c>
      <c r="AO29" s="4">
        <v>1</v>
      </c>
      <c r="AP29" s="3">
        <v>1</v>
      </c>
      <c r="AQ29" s="10">
        <v>1</v>
      </c>
      <c r="AR29" s="10">
        <v>1</v>
      </c>
      <c r="AS29" s="4">
        <v>1</v>
      </c>
      <c r="AT29" s="6"/>
    </row>
    <row r="30" spans="1:46">
      <c r="A30" s="14">
        <v>4</v>
      </c>
      <c r="B30" s="14">
        <v>9</v>
      </c>
      <c r="C30" s="15" t="s">
        <v>13</v>
      </c>
      <c r="D30" s="25">
        <v>1</v>
      </c>
      <c r="E30" s="83"/>
      <c r="F30" s="23">
        <v>0.375</v>
      </c>
      <c r="G30" s="82"/>
      <c r="H30" s="86"/>
      <c r="AF30" s="13">
        <v>2</v>
      </c>
      <c r="AG30" s="13">
        <v>3</v>
      </c>
      <c r="AI30" s="20">
        <v>1</v>
      </c>
      <c r="AK30" s="85"/>
      <c r="AT30" s="6"/>
    </row>
    <row r="31" spans="1:46">
      <c r="A31" s="14">
        <v>4</v>
      </c>
      <c r="B31" s="14">
        <v>10</v>
      </c>
      <c r="C31" s="15" t="s">
        <v>14</v>
      </c>
      <c r="D31" s="25">
        <v>1</v>
      </c>
      <c r="E31" s="83"/>
      <c r="F31" s="23">
        <v>0.375</v>
      </c>
      <c r="G31" s="82"/>
      <c r="H31" s="86"/>
      <c r="AF31" s="13">
        <v>3</v>
      </c>
      <c r="AG31" s="13">
        <v>3</v>
      </c>
      <c r="AI31" s="20">
        <v>0.81128</v>
      </c>
    </row>
    <row r="32" spans="1:46">
      <c r="A32" s="14">
        <v>4</v>
      </c>
      <c r="B32" s="14">
        <v>11</v>
      </c>
      <c r="C32" s="15" t="s">
        <v>15</v>
      </c>
      <c r="D32" s="25">
        <v>0.81128</v>
      </c>
      <c r="E32" s="83"/>
      <c r="F32" s="24">
        <v>0.5</v>
      </c>
      <c r="G32" s="82"/>
      <c r="H32" s="86"/>
    </row>
    <row r="33" spans="1:8">
      <c r="A33" s="14">
        <v>4</v>
      </c>
      <c r="B33" s="14">
        <v>12</v>
      </c>
      <c r="C33" s="15" t="s">
        <v>16</v>
      </c>
      <c r="D33" s="25">
        <v>1</v>
      </c>
      <c r="E33" s="83"/>
      <c r="F33" s="23">
        <v>0.375</v>
      </c>
      <c r="G33" s="82"/>
      <c r="H33" s="86"/>
    </row>
    <row r="34" spans="1:8">
      <c r="A34" s="14">
        <v>4</v>
      </c>
      <c r="B34" s="14">
        <v>13</v>
      </c>
      <c r="C34" s="15" t="s">
        <v>17</v>
      </c>
      <c r="D34" s="25">
        <v>0.81128</v>
      </c>
      <c r="E34" s="83"/>
      <c r="F34" s="24">
        <v>0.5</v>
      </c>
      <c r="G34" s="82"/>
      <c r="H34" s="86"/>
    </row>
    <row r="35" spans="1:8">
      <c r="A35" s="14">
        <v>4</v>
      </c>
      <c r="B35" s="14">
        <v>14</v>
      </c>
      <c r="C35" s="15" t="s">
        <v>18</v>
      </c>
      <c r="D35" s="25">
        <v>0.81128</v>
      </c>
      <c r="E35" s="83"/>
      <c r="F35" s="24">
        <v>0.5</v>
      </c>
      <c r="G35" s="82"/>
      <c r="H35" s="86"/>
    </row>
    <row r="36" spans="1:8">
      <c r="A36" s="14">
        <v>4</v>
      </c>
      <c r="B36" s="14">
        <v>15</v>
      </c>
      <c r="C36" s="15" t="s">
        <v>19</v>
      </c>
      <c r="D36" s="25">
        <v>0</v>
      </c>
      <c r="E36" s="83"/>
      <c r="F36" s="24">
        <v>0.125</v>
      </c>
      <c r="G36" s="82"/>
      <c r="H36" s="86"/>
    </row>
    <row r="37" spans="1:8">
      <c r="C37" s="11"/>
      <c r="D37" s="11"/>
      <c r="E37" s="29"/>
    </row>
    <row r="38" spans="1:8">
      <c r="C38" s="11"/>
      <c r="D38" s="11"/>
      <c r="E38" s="29"/>
    </row>
    <row r="39" spans="1:8">
      <c r="A39" s="18">
        <v>5</v>
      </c>
      <c r="B39" s="18">
        <v>0</v>
      </c>
      <c r="C39" s="41" t="s">
        <v>108</v>
      </c>
      <c r="D39" s="57">
        <v>0</v>
      </c>
      <c r="E39" s="82">
        <v>3</v>
      </c>
      <c r="F39" s="18">
        <v>6.25E-2</v>
      </c>
      <c r="G39" s="81">
        <v>3</v>
      </c>
    </row>
    <row r="40" spans="1:8">
      <c r="B40" s="18">
        <v>1</v>
      </c>
      <c r="C40" s="41" t="s">
        <v>124</v>
      </c>
      <c r="D40" s="57">
        <v>0.72192809488700005</v>
      </c>
      <c r="E40" s="82"/>
      <c r="F40" s="18">
        <v>0.3125</v>
      </c>
      <c r="G40" s="81"/>
    </row>
    <row r="41" spans="1:8">
      <c r="B41" s="18">
        <v>2</v>
      </c>
      <c r="C41" s="41" t="s">
        <v>112</v>
      </c>
      <c r="D41" s="57">
        <v>0.72192809488700005</v>
      </c>
      <c r="E41" s="82"/>
      <c r="F41" s="18">
        <v>0.3125</v>
      </c>
      <c r="G41" s="81"/>
    </row>
    <row r="42" spans="1:8">
      <c r="B42" s="18">
        <v>3</v>
      </c>
      <c r="C42" s="41" t="s">
        <v>128</v>
      </c>
      <c r="D42" s="57">
        <v>0.97095059445499998</v>
      </c>
      <c r="E42" s="82"/>
      <c r="F42" s="18">
        <v>0.625</v>
      </c>
      <c r="G42" s="81"/>
    </row>
    <row r="43" spans="1:8">
      <c r="B43" s="18">
        <v>4</v>
      </c>
      <c r="C43" s="41" t="s">
        <v>110</v>
      </c>
      <c r="D43" s="58">
        <v>0.72192809488700005</v>
      </c>
      <c r="E43" s="82"/>
      <c r="F43" s="18">
        <v>0.3125</v>
      </c>
      <c r="G43" s="81"/>
    </row>
    <row r="44" spans="1:8">
      <c r="B44" s="18">
        <v>5</v>
      </c>
      <c r="C44" s="41" t="s">
        <v>126</v>
      </c>
      <c r="D44" s="58">
        <v>0.97095059445499998</v>
      </c>
      <c r="E44" s="82"/>
      <c r="F44" s="18">
        <v>0.625</v>
      </c>
      <c r="G44" s="81"/>
    </row>
    <row r="45" spans="1:8">
      <c r="B45" s="18">
        <v>6</v>
      </c>
      <c r="C45" s="41" t="s">
        <v>114</v>
      </c>
      <c r="D45" s="58">
        <v>0.97095059445499998</v>
      </c>
      <c r="E45" s="82"/>
      <c r="F45" s="18">
        <v>0.625</v>
      </c>
      <c r="G45" s="81"/>
    </row>
    <row r="46" spans="1:8">
      <c r="B46" s="18">
        <v>7</v>
      </c>
      <c r="C46" s="41" t="s">
        <v>130</v>
      </c>
      <c r="D46" s="58">
        <v>0.97095059445499998</v>
      </c>
      <c r="E46" s="82"/>
      <c r="F46" s="18">
        <v>0.625</v>
      </c>
      <c r="G46" s="81"/>
    </row>
    <row r="47" spans="1:8">
      <c r="B47" s="18">
        <v>8</v>
      </c>
      <c r="C47" s="41" t="s">
        <v>109</v>
      </c>
      <c r="D47" s="58">
        <v>0.72192809488700005</v>
      </c>
      <c r="E47" s="82"/>
      <c r="F47" s="18">
        <v>0.3125</v>
      </c>
      <c r="G47" s="81"/>
    </row>
    <row r="48" spans="1:8">
      <c r="B48" s="18">
        <v>9</v>
      </c>
      <c r="C48" s="41" t="s">
        <v>125</v>
      </c>
      <c r="D48" s="58">
        <v>0.97095059445499998</v>
      </c>
      <c r="E48" s="82"/>
      <c r="F48" s="18">
        <v>0.625</v>
      </c>
      <c r="G48" s="81"/>
    </row>
    <row r="49" spans="2:7">
      <c r="B49" s="18">
        <v>10</v>
      </c>
      <c r="C49" s="41" t="s">
        <v>113</v>
      </c>
      <c r="D49" s="58">
        <v>0.97095059445499998</v>
      </c>
      <c r="E49" s="82"/>
      <c r="F49" s="18">
        <v>0.625</v>
      </c>
      <c r="G49" s="81"/>
    </row>
    <row r="50" spans="2:7">
      <c r="B50" s="18">
        <v>11</v>
      </c>
      <c r="C50" s="41" t="s">
        <v>129</v>
      </c>
      <c r="D50" s="58">
        <v>0.97095059445499998</v>
      </c>
      <c r="E50" s="82"/>
      <c r="F50" s="18">
        <v>0.625</v>
      </c>
      <c r="G50" s="81"/>
    </row>
    <row r="51" spans="2:7">
      <c r="B51" s="18">
        <v>12</v>
      </c>
      <c r="C51" s="41" t="s">
        <v>111</v>
      </c>
      <c r="D51" s="58">
        <v>0.97095059445499998</v>
      </c>
      <c r="E51" s="82"/>
      <c r="F51" s="18">
        <v>0.625</v>
      </c>
      <c r="G51" s="81"/>
    </row>
    <row r="52" spans="2:7">
      <c r="B52" s="18">
        <v>13</v>
      </c>
      <c r="C52" s="41" t="s">
        <v>127</v>
      </c>
      <c r="D52" s="58">
        <v>0.97095059445499998</v>
      </c>
      <c r="E52" s="82"/>
      <c r="F52" s="18">
        <v>0.625</v>
      </c>
      <c r="G52" s="81"/>
    </row>
    <row r="53" spans="2:7">
      <c r="B53" s="18">
        <v>14</v>
      </c>
      <c r="C53" s="41" t="s">
        <v>115</v>
      </c>
      <c r="D53" s="58">
        <v>0.97095059445499998</v>
      </c>
      <c r="E53" s="82"/>
      <c r="F53" s="18">
        <v>0.625</v>
      </c>
      <c r="G53" s="81"/>
    </row>
    <row r="54" spans="2:7">
      <c r="B54" s="18">
        <v>15</v>
      </c>
      <c r="C54" s="41" t="s">
        <v>131</v>
      </c>
      <c r="D54" s="58">
        <v>0.72192809488700005</v>
      </c>
      <c r="E54" s="82"/>
      <c r="F54" s="18">
        <v>0.3125</v>
      </c>
      <c r="G54" s="81"/>
    </row>
    <row r="55" spans="2:7">
      <c r="B55" s="18">
        <v>16</v>
      </c>
      <c r="C55" s="41" t="s">
        <v>116</v>
      </c>
      <c r="D55" s="58">
        <v>0.72192809488700005</v>
      </c>
      <c r="E55" s="82"/>
      <c r="F55" s="18">
        <v>0.3125</v>
      </c>
      <c r="G55" s="81"/>
    </row>
    <row r="56" spans="2:7">
      <c r="B56" s="18">
        <v>17</v>
      </c>
      <c r="C56" s="41" t="s">
        <v>132</v>
      </c>
      <c r="D56" s="58">
        <v>0.97095059445499998</v>
      </c>
      <c r="E56" s="82"/>
      <c r="F56" s="18">
        <v>0.625</v>
      </c>
      <c r="G56" s="81"/>
    </row>
    <row r="57" spans="2:7">
      <c r="B57" s="18">
        <v>18</v>
      </c>
      <c r="C57" s="41" t="s">
        <v>120</v>
      </c>
      <c r="D57" s="58">
        <v>0.97095059445499998</v>
      </c>
      <c r="E57" s="82"/>
      <c r="F57" s="18">
        <v>0.625</v>
      </c>
      <c r="G57" s="81"/>
    </row>
    <row r="58" spans="2:7">
      <c r="B58" s="18">
        <v>19</v>
      </c>
      <c r="C58" s="41" t="s">
        <v>136</v>
      </c>
      <c r="D58" s="58">
        <v>0.97095059445499998</v>
      </c>
      <c r="E58" s="82"/>
      <c r="F58" s="18">
        <v>0.625</v>
      </c>
      <c r="G58" s="81"/>
    </row>
    <row r="59" spans="2:7">
      <c r="B59" s="18">
        <v>20</v>
      </c>
      <c r="C59" s="41" t="s">
        <v>118</v>
      </c>
      <c r="D59" s="58">
        <v>0.97095059445499998</v>
      </c>
      <c r="E59" s="82"/>
      <c r="F59" s="18">
        <v>0.625</v>
      </c>
      <c r="G59" s="81"/>
    </row>
    <row r="60" spans="2:7">
      <c r="B60" s="18">
        <v>21</v>
      </c>
      <c r="C60" s="41" t="s">
        <v>134</v>
      </c>
      <c r="D60" s="58">
        <v>0.97095059445499998</v>
      </c>
      <c r="E60" s="82"/>
      <c r="F60" s="18">
        <v>0.625</v>
      </c>
      <c r="G60" s="81"/>
    </row>
    <row r="61" spans="2:7">
      <c r="B61" s="18">
        <v>22</v>
      </c>
      <c r="C61" s="41" t="s">
        <v>122</v>
      </c>
      <c r="D61" s="58">
        <v>0.97095059445499998</v>
      </c>
      <c r="E61" s="82"/>
      <c r="F61" s="18">
        <v>0.625</v>
      </c>
      <c r="G61" s="81"/>
    </row>
    <row r="62" spans="2:7">
      <c r="B62" s="18">
        <v>23</v>
      </c>
      <c r="C62" s="41" t="s">
        <v>138</v>
      </c>
      <c r="D62" s="58">
        <v>0.72192809488700005</v>
      </c>
      <c r="E62" s="82"/>
      <c r="F62" s="18">
        <v>0.3125</v>
      </c>
      <c r="G62" s="81"/>
    </row>
    <row r="63" spans="2:7">
      <c r="B63" s="18">
        <v>24</v>
      </c>
      <c r="C63" s="41" t="s">
        <v>117</v>
      </c>
      <c r="D63" s="58">
        <v>0.97095059445499998</v>
      </c>
      <c r="E63" s="82"/>
      <c r="F63" s="18">
        <v>0.625</v>
      </c>
      <c r="G63" s="81"/>
    </row>
    <row r="64" spans="2:7">
      <c r="B64" s="18">
        <v>25</v>
      </c>
      <c r="C64" s="41" t="s">
        <v>133</v>
      </c>
      <c r="D64" s="58">
        <v>0.97095059445499998</v>
      </c>
      <c r="E64" s="82"/>
      <c r="F64" s="18">
        <v>0.625</v>
      </c>
      <c r="G64" s="81"/>
    </row>
    <row r="65" spans="1:7">
      <c r="B65" s="18">
        <v>26</v>
      </c>
      <c r="C65" s="41" t="s">
        <v>121</v>
      </c>
      <c r="D65" s="58">
        <v>0.97095059445499998</v>
      </c>
      <c r="E65" s="82"/>
      <c r="F65" s="18">
        <v>0.625</v>
      </c>
      <c r="G65" s="81"/>
    </row>
    <row r="66" spans="1:7">
      <c r="B66" s="18">
        <v>27</v>
      </c>
      <c r="C66" s="41" t="s">
        <v>137</v>
      </c>
      <c r="D66" s="58">
        <v>0.72192809488700005</v>
      </c>
      <c r="E66" s="82"/>
      <c r="F66" s="18">
        <v>0.3125</v>
      </c>
      <c r="G66" s="81"/>
    </row>
    <row r="67" spans="1:7">
      <c r="B67" s="18">
        <v>28</v>
      </c>
      <c r="C67" s="41" t="s">
        <v>119</v>
      </c>
      <c r="D67" s="58">
        <v>0.97095059445499998</v>
      </c>
      <c r="E67" s="82"/>
      <c r="F67" s="18">
        <v>0.625</v>
      </c>
      <c r="G67" s="81"/>
    </row>
    <row r="68" spans="1:7">
      <c r="B68" s="18">
        <v>29</v>
      </c>
      <c r="C68" s="41" t="s">
        <v>135</v>
      </c>
      <c r="D68" s="58">
        <v>0.72192809488700005</v>
      </c>
      <c r="E68" s="82"/>
      <c r="F68" s="18">
        <v>0.3125</v>
      </c>
      <c r="G68" s="81"/>
    </row>
    <row r="69" spans="1:7">
      <c r="B69" s="18">
        <v>30</v>
      </c>
      <c r="C69" s="41" t="s">
        <v>123</v>
      </c>
      <c r="D69" s="58">
        <v>0.72192809488700005</v>
      </c>
      <c r="E69" s="82"/>
      <c r="F69" s="18">
        <v>0.3125</v>
      </c>
      <c r="G69" s="81"/>
    </row>
    <row r="70" spans="1:7">
      <c r="B70" s="18">
        <v>31</v>
      </c>
      <c r="C70" s="41" t="s">
        <v>139</v>
      </c>
      <c r="D70" s="58">
        <v>0</v>
      </c>
      <c r="E70" s="82"/>
      <c r="F70" s="18">
        <v>6.25E-2</v>
      </c>
      <c r="G70" s="81"/>
    </row>
    <row r="71" spans="1:7">
      <c r="D71" s="59"/>
    </row>
    <row r="72" spans="1:7">
      <c r="A72" s="18">
        <v>6</v>
      </c>
      <c r="C72" s="43" t="s">
        <v>141</v>
      </c>
      <c r="D72" s="56">
        <v>0</v>
      </c>
      <c r="E72" s="82">
        <v>4</v>
      </c>
    </row>
    <row r="73" spans="1:7">
      <c r="C73" s="43" t="s">
        <v>142</v>
      </c>
      <c r="D73" s="56">
        <v>0.65002242164799995</v>
      </c>
      <c r="E73" s="82"/>
    </row>
    <row r="74" spans="1:7">
      <c r="C74" s="43" t="s">
        <v>143</v>
      </c>
      <c r="D74" s="56">
        <v>0.65002242164799995</v>
      </c>
      <c r="E74" s="82"/>
    </row>
    <row r="75" spans="1:7">
      <c r="C75" s="43" t="s">
        <v>144</v>
      </c>
      <c r="D75" s="56">
        <v>0.91829583405399995</v>
      </c>
      <c r="E75" s="82"/>
    </row>
    <row r="76" spans="1:7">
      <c r="C76" s="43" t="s">
        <v>145</v>
      </c>
      <c r="D76" s="56">
        <v>0.65002242164799995</v>
      </c>
      <c r="E76" s="82"/>
    </row>
    <row r="77" spans="1:7">
      <c r="C77" s="43" t="s">
        <v>146</v>
      </c>
      <c r="D77" s="56">
        <v>0.91829583405399995</v>
      </c>
      <c r="E77" s="82"/>
    </row>
    <row r="78" spans="1:7">
      <c r="C78" s="43" t="s">
        <v>147</v>
      </c>
      <c r="D78" s="56">
        <v>0.91829583405399995</v>
      </c>
      <c r="E78" s="82"/>
    </row>
    <row r="79" spans="1:7">
      <c r="C79" s="43" t="s">
        <v>148</v>
      </c>
      <c r="D79" s="56">
        <v>1</v>
      </c>
      <c r="E79" s="82"/>
    </row>
    <row r="80" spans="1:7">
      <c r="C80" s="43" t="s">
        <v>149</v>
      </c>
      <c r="D80" s="56">
        <v>0.65002242164799995</v>
      </c>
      <c r="E80" s="82"/>
    </row>
    <row r="81" spans="3:5">
      <c r="C81" s="43" t="s">
        <v>150</v>
      </c>
      <c r="D81" s="56">
        <v>0.91829583405399995</v>
      </c>
      <c r="E81" s="82"/>
    </row>
    <row r="82" spans="3:5">
      <c r="C82" s="43" t="s">
        <v>151</v>
      </c>
      <c r="D82" s="56">
        <v>0.91829583405399995</v>
      </c>
      <c r="E82" s="82"/>
    </row>
    <row r="83" spans="3:5">
      <c r="C83" s="43" t="s">
        <v>152</v>
      </c>
      <c r="D83" s="56">
        <v>1</v>
      </c>
      <c r="E83" s="82"/>
    </row>
    <row r="84" spans="3:5">
      <c r="C84" s="43" t="s">
        <v>153</v>
      </c>
      <c r="D84" s="56">
        <v>0.91829583405399995</v>
      </c>
      <c r="E84" s="82"/>
    </row>
    <row r="85" spans="3:5">
      <c r="C85" s="43" t="s">
        <v>154</v>
      </c>
      <c r="D85" s="56">
        <v>1</v>
      </c>
      <c r="E85" s="82"/>
    </row>
    <row r="86" spans="3:5">
      <c r="C86" s="43" t="s">
        <v>155</v>
      </c>
      <c r="D86" s="56">
        <v>1</v>
      </c>
      <c r="E86" s="82"/>
    </row>
    <row r="87" spans="3:5">
      <c r="C87" s="43" t="s">
        <v>156</v>
      </c>
      <c r="D87" s="56">
        <v>0.91829583405399995</v>
      </c>
      <c r="E87" s="82"/>
    </row>
    <row r="88" spans="3:5">
      <c r="C88" s="43" t="s">
        <v>157</v>
      </c>
      <c r="D88" s="56">
        <v>0.65002242164799995</v>
      </c>
      <c r="E88" s="82"/>
    </row>
    <row r="89" spans="3:5">
      <c r="C89" s="43" t="s">
        <v>158</v>
      </c>
      <c r="D89" s="56">
        <v>0.91829583405399995</v>
      </c>
      <c r="E89" s="82"/>
    </row>
    <row r="90" spans="3:5">
      <c r="C90" s="43" t="s">
        <v>159</v>
      </c>
      <c r="D90" s="56">
        <v>0.91829583405399995</v>
      </c>
      <c r="E90" s="82"/>
    </row>
    <row r="91" spans="3:5">
      <c r="C91" s="43" t="s">
        <v>160</v>
      </c>
      <c r="D91" s="56">
        <v>1</v>
      </c>
      <c r="E91" s="82"/>
    </row>
    <row r="92" spans="3:5">
      <c r="C92" s="43" t="s">
        <v>161</v>
      </c>
      <c r="D92" s="56">
        <v>0.91829583405399995</v>
      </c>
      <c r="E92" s="82"/>
    </row>
    <row r="93" spans="3:5">
      <c r="C93" s="43" t="s">
        <v>162</v>
      </c>
      <c r="D93" s="56">
        <v>1</v>
      </c>
      <c r="E93" s="82"/>
    </row>
    <row r="94" spans="3:5">
      <c r="C94" s="43" t="s">
        <v>163</v>
      </c>
      <c r="D94" s="56">
        <v>1</v>
      </c>
      <c r="E94" s="82"/>
    </row>
    <row r="95" spans="3:5">
      <c r="C95" s="43" t="s">
        <v>164</v>
      </c>
      <c r="D95" s="56">
        <v>0.91829583405399995</v>
      </c>
      <c r="E95" s="82"/>
    </row>
    <row r="96" spans="3:5">
      <c r="C96" s="43" t="s">
        <v>165</v>
      </c>
      <c r="D96" s="56">
        <v>0.91829583405399995</v>
      </c>
      <c r="E96" s="82"/>
    </row>
    <row r="97" spans="3:5">
      <c r="C97" s="43" t="s">
        <v>166</v>
      </c>
      <c r="D97" s="56">
        <v>1</v>
      </c>
      <c r="E97" s="82"/>
    </row>
    <row r="98" spans="3:5">
      <c r="C98" s="43" t="s">
        <v>167</v>
      </c>
      <c r="D98" s="56">
        <v>1</v>
      </c>
      <c r="E98" s="82"/>
    </row>
    <row r="99" spans="3:5">
      <c r="C99" s="43" t="s">
        <v>168</v>
      </c>
      <c r="D99" s="56">
        <v>0.91829583405399995</v>
      </c>
      <c r="E99" s="82"/>
    </row>
    <row r="100" spans="3:5">
      <c r="C100" s="43" t="s">
        <v>169</v>
      </c>
      <c r="D100" s="56">
        <v>1</v>
      </c>
      <c r="E100" s="82"/>
    </row>
    <row r="101" spans="3:5">
      <c r="C101" s="43" t="s">
        <v>170</v>
      </c>
      <c r="D101" s="56">
        <v>0.91829583405399995</v>
      </c>
      <c r="E101" s="82"/>
    </row>
    <row r="102" spans="3:5">
      <c r="C102" s="43" t="s">
        <v>171</v>
      </c>
      <c r="D102" s="56">
        <v>0.91829583405399995</v>
      </c>
      <c r="E102" s="82"/>
    </row>
    <row r="103" spans="3:5">
      <c r="C103" s="43" t="s">
        <v>172</v>
      </c>
      <c r="D103" s="56">
        <v>0.65002242164799995</v>
      </c>
      <c r="E103" s="82"/>
    </row>
    <row r="104" spans="3:5">
      <c r="C104" s="43" t="s">
        <v>173</v>
      </c>
      <c r="D104" s="56">
        <v>0.65002242164799995</v>
      </c>
      <c r="E104" s="82"/>
    </row>
    <row r="105" spans="3:5">
      <c r="C105" s="43" t="s">
        <v>174</v>
      </c>
      <c r="D105" s="56">
        <v>0.91829583405399995</v>
      </c>
      <c r="E105" s="82"/>
    </row>
    <row r="106" spans="3:5">
      <c r="C106" s="43" t="s">
        <v>175</v>
      </c>
      <c r="D106" s="56">
        <v>0.91829583405399995</v>
      </c>
      <c r="E106" s="82"/>
    </row>
    <row r="107" spans="3:5">
      <c r="C107" s="43" t="s">
        <v>176</v>
      </c>
      <c r="D107" s="56">
        <v>1</v>
      </c>
      <c r="E107" s="82"/>
    </row>
    <row r="108" spans="3:5">
      <c r="C108" s="43" t="s">
        <v>177</v>
      </c>
      <c r="D108" s="56">
        <v>0.91829583405399995</v>
      </c>
      <c r="E108" s="82"/>
    </row>
    <row r="109" spans="3:5">
      <c r="C109" s="43" t="s">
        <v>178</v>
      </c>
      <c r="D109" s="56">
        <v>1</v>
      </c>
      <c r="E109" s="82"/>
    </row>
    <row r="110" spans="3:5">
      <c r="C110" s="43" t="s">
        <v>179</v>
      </c>
      <c r="D110" s="56">
        <v>1</v>
      </c>
      <c r="E110" s="82"/>
    </row>
    <row r="111" spans="3:5">
      <c r="C111" s="43" t="s">
        <v>180</v>
      </c>
      <c r="D111" s="56">
        <v>0.91829583405399995</v>
      </c>
      <c r="E111" s="82"/>
    </row>
    <row r="112" spans="3:5">
      <c r="C112" s="43" t="s">
        <v>181</v>
      </c>
      <c r="D112" s="56">
        <v>0.91829583405399995</v>
      </c>
      <c r="E112" s="82"/>
    </row>
    <row r="113" spans="3:5">
      <c r="C113" s="43" t="s">
        <v>182</v>
      </c>
      <c r="D113" s="56">
        <v>1</v>
      </c>
      <c r="E113" s="82"/>
    </row>
    <row r="114" spans="3:5">
      <c r="C114" s="43" t="s">
        <v>183</v>
      </c>
      <c r="D114" s="56">
        <v>1</v>
      </c>
      <c r="E114" s="82"/>
    </row>
    <row r="115" spans="3:5">
      <c r="C115" s="43" t="s">
        <v>184</v>
      </c>
      <c r="D115" s="56">
        <v>0.91829583405399995</v>
      </c>
      <c r="E115" s="82"/>
    </row>
    <row r="116" spans="3:5">
      <c r="C116" s="43" t="s">
        <v>185</v>
      </c>
      <c r="D116" s="56">
        <v>1</v>
      </c>
      <c r="E116" s="82"/>
    </row>
    <row r="117" spans="3:5">
      <c r="C117" s="43" t="s">
        <v>186</v>
      </c>
      <c r="D117" s="56">
        <v>0.91829583405399995</v>
      </c>
      <c r="E117" s="82"/>
    </row>
    <row r="118" spans="3:5">
      <c r="C118" s="43" t="s">
        <v>187</v>
      </c>
      <c r="D118" s="56">
        <v>0.91829583405399995</v>
      </c>
      <c r="E118" s="82"/>
    </row>
    <row r="119" spans="3:5">
      <c r="C119" s="43" t="s">
        <v>188</v>
      </c>
      <c r="D119" s="56">
        <v>0.65002242164799995</v>
      </c>
      <c r="E119" s="82"/>
    </row>
    <row r="120" spans="3:5">
      <c r="C120" s="43" t="s">
        <v>189</v>
      </c>
      <c r="D120" s="56">
        <v>0.91829583405399995</v>
      </c>
      <c r="E120" s="82"/>
    </row>
    <row r="121" spans="3:5">
      <c r="C121" s="43" t="s">
        <v>190</v>
      </c>
      <c r="D121" s="56">
        <v>1</v>
      </c>
      <c r="E121" s="82"/>
    </row>
    <row r="122" spans="3:5">
      <c r="C122" s="43" t="s">
        <v>191</v>
      </c>
      <c r="D122" s="56">
        <v>1</v>
      </c>
      <c r="E122" s="82"/>
    </row>
    <row r="123" spans="3:5">
      <c r="C123" s="43" t="s">
        <v>192</v>
      </c>
      <c r="D123" s="56">
        <v>0.91829583405399995</v>
      </c>
      <c r="E123" s="82"/>
    </row>
    <row r="124" spans="3:5">
      <c r="C124" s="43" t="s">
        <v>193</v>
      </c>
      <c r="D124" s="56">
        <v>1</v>
      </c>
      <c r="E124" s="82"/>
    </row>
    <row r="125" spans="3:5">
      <c r="C125" s="43" t="s">
        <v>194</v>
      </c>
      <c r="D125" s="56">
        <v>0.91829583405399995</v>
      </c>
      <c r="E125" s="82"/>
    </row>
    <row r="126" spans="3:5">
      <c r="C126" s="43" t="s">
        <v>195</v>
      </c>
      <c r="D126" s="56">
        <v>0.91829583405399995</v>
      </c>
      <c r="E126" s="82"/>
    </row>
    <row r="127" spans="3:5">
      <c r="C127" s="43" t="s">
        <v>196</v>
      </c>
      <c r="D127" s="56">
        <v>0.65002242164799995</v>
      </c>
      <c r="E127" s="82"/>
    </row>
    <row r="128" spans="3:5">
      <c r="C128" s="43" t="s">
        <v>197</v>
      </c>
      <c r="D128" s="56">
        <v>1</v>
      </c>
      <c r="E128" s="82"/>
    </row>
    <row r="129" spans="3:5">
      <c r="C129" s="43" t="s">
        <v>198</v>
      </c>
      <c r="D129" s="56">
        <v>0.91829583405399995</v>
      </c>
      <c r="E129" s="82"/>
    </row>
    <row r="130" spans="3:5">
      <c r="C130" s="43" t="s">
        <v>199</v>
      </c>
      <c r="D130" s="56">
        <v>0.91829583405399995</v>
      </c>
      <c r="E130" s="82"/>
    </row>
    <row r="131" spans="3:5">
      <c r="C131" s="43" t="s">
        <v>200</v>
      </c>
      <c r="D131" s="56">
        <v>0.65002242164799995</v>
      </c>
      <c r="E131" s="82"/>
    </row>
    <row r="132" spans="3:5">
      <c r="C132" s="43" t="s">
        <v>201</v>
      </c>
      <c r="D132" s="56">
        <v>0.91829583405399995</v>
      </c>
      <c r="E132" s="82"/>
    </row>
    <row r="133" spans="3:5">
      <c r="C133" s="43" t="s">
        <v>202</v>
      </c>
      <c r="D133" s="56">
        <v>0.65002242164799995</v>
      </c>
      <c r="E133" s="82"/>
    </row>
    <row r="134" spans="3:5">
      <c r="C134" s="43" t="s">
        <v>203</v>
      </c>
      <c r="D134" s="56">
        <v>0.65002242164799995</v>
      </c>
      <c r="E134" s="82"/>
    </row>
    <row r="135" spans="3:5">
      <c r="C135" s="43" t="s">
        <v>204</v>
      </c>
      <c r="D135" s="56">
        <v>0</v>
      </c>
      <c r="E135" s="82"/>
    </row>
    <row r="137" spans="3:5">
      <c r="C137" s="43" t="s">
        <v>205</v>
      </c>
      <c r="D137" s="18">
        <v>0</v>
      </c>
      <c r="E137" s="82">
        <v>4</v>
      </c>
    </row>
    <row r="138" spans="3:5">
      <c r="C138" s="43" t="s">
        <v>206</v>
      </c>
      <c r="D138" s="18">
        <v>0.59167277858199996</v>
      </c>
      <c r="E138" s="82"/>
    </row>
    <row r="139" spans="3:5">
      <c r="C139" s="43" t="s">
        <v>207</v>
      </c>
      <c r="D139" s="18">
        <v>0.59167277858199996</v>
      </c>
      <c r="E139" s="82"/>
    </row>
    <row r="140" spans="3:5">
      <c r="C140" s="43" t="s">
        <v>208</v>
      </c>
      <c r="D140" s="18">
        <v>0.86312056856700003</v>
      </c>
      <c r="E140" s="82"/>
    </row>
    <row r="141" spans="3:5">
      <c r="C141" s="43" t="s">
        <v>209</v>
      </c>
      <c r="D141" s="18">
        <v>0.59167277858199996</v>
      </c>
      <c r="E141" s="82"/>
    </row>
    <row r="142" spans="3:5">
      <c r="C142" s="43" t="s">
        <v>210</v>
      </c>
      <c r="D142" s="18">
        <v>0.86312056856700003</v>
      </c>
      <c r="E142" s="82"/>
    </row>
    <row r="143" spans="3:5">
      <c r="C143" s="43" t="s">
        <v>211</v>
      </c>
      <c r="D143" s="18">
        <v>0.86312056856700003</v>
      </c>
      <c r="E143" s="82"/>
    </row>
    <row r="144" spans="3:5">
      <c r="C144" s="43" t="s">
        <v>212</v>
      </c>
      <c r="D144" s="18">
        <v>0.98522813603399995</v>
      </c>
      <c r="E144" s="82"/>
    </row>
    <row r="145" spans="3:5">
      <c r="C145" s="43" t="s">
        <v>213</v>
      </c>
      <c r="D145" s="18">
        <v>0.59167277858199996</v>
      </c>
      <c r="E145" s="82"/>
    </row>
    <row r="146" spans="3:5">
      <c r="C146" s="43" t="s">
        <v>214</v>
      </c>
      <c r="D146" s="18">
        <v>0.86312056856700003</v>
      </c>
      <c r="E146" s="82"/>
    </row>
    <row r="147" spans="3:5">
      <c r="C147" s="43" t="s">
        <v>215</v>
      </c>
      <c r="D147" s="18">
        <v>0.86312056856700003</v>
      </c>
      <c r="E147" s="82"/>
    </row>
    <row r="148" spans="3:5">
      <c r="C148" s="43" t="s">
        <v>216</v>
      </c>
      <c r="D148" s="18">
        <v>0.98522813603399995</v>
      </c>
      <c r="E148" s="82"/>
    </row>
    <row r="149" spans="3:5">
      <c r="C149" s="43" t="s">
        <v>217</v>
      </c>
      <c r="D149" s="18">
        <v>0.86312056856700003</v>
      </c>
      <c r="E149" s="82"/>
    </row>
    <row r="150" spans="3:5">
      <c r="C150" s="43" t="s">
        <v>218</v>
      </c>
      <c r="D150" s="18">
        <v>0.98522813603399995</v>
      </c>
      <c r="E150" s="82"/>
    </row>
    <row r="151" spans="3:5">
      <c r="C151" s="43" t="s">
        <v>219</v>
      </c>
      <c r="D151" s="18">
        <v>0.98522813603399995</v>
      </c>
      <c r="E151" s="82"/>
    </row>
    <row r="152" spans="3:5">
      <c r="C152" s="43" t="s">
        <v>220</v>
      </c>
      <c r="D152" s="18">
        <v>0.98522813603399995</v>
      </c>
      <c r="E152" s="82"/>
    </row>
    <row r="153" spans="3:5">
      <c r="C153" s="43" t="s">
        <v>221</v>
      </c>
      <c r="D153" s="18">
        <v>0.59167277858199996</v>
      </c>
      <c r="E153" s="82"/>
    </row>
    <row r="154" spans="3:5">
      <c r="C154" s="43" t="s">
        <v>222</v>
      </c>
      <c r="D154" s="18">
        <v>0.86312056856700003</v>
      </c>
      <c r="E154" s="82"/>
    </row>
    <row r="155" spans="3:5">
      <c r="C155" s="43" t="s">
        <v>223</v>
      </c>
      <c r="D155" s="18">
        <v>0.86312056856700003</v>
      </c>
      <c r="E155" s="82"/>
    </row>
    <row r="156" spans="3:5">
      <c r="C156" s="43" t="s">
        <v>224</v>
      </c>
      <c r="D156" s="18">
        <v>0.98522813603399995</v>
      </c>
      <c r="E156" s="82"/>
    </row>
    <row r="157" spans="3:5">
      <c r="C157" s="43" t="s">
        <v>225</v>
      </c>
      <c r="D157" s="18">
        <v>0.86312056856700003</v>
      </c>
      <c r="E157" s="82"/>
    </row>
    <row r="158" spans="3:5">
      <c r="C158" s="43" t="s">
        <v>226</v>
      </c>
      <c r="D158" s="18">
        <v>0.98522813603399995</v>
      </c>
      <c r="E158" s="82"/>
    </row>
    <row r="159" spans="3:5">
      <c r="C159" s="43" t="s">
        <v>227</v>
      </c>
      <c r="D159" s="18">
        <v>0.98522813603399995</v>
      </c>
      <c r="E159" s="82"/>
    </row>
    <row r="160" spans="3:5">
      <c r="C160" s="43" t="s">
        <v>228</v>
      </c>
      <c r="D160" s="18">
        <v>0.98522813603399995</v>
      </c>
      <c r="E160" s="82"/>
    </row>
    <row r="161" spans="3:5">
      <c r="C161" s="43" t="s">
        <v>229</v>
      </c>
      <c r="D161" s="18">
        <v>0.86312056856700003</v>
      </c>
      <c r="E161" s="82"/>
    </row>
    <row r="162" spans="3:5">
      <c r="C162" s="43" t="s">
        <v>230</v>
      </c>
      <c r="D162" s="18">
        <v>0.98522813603399995</v>
      </c>
      <c r="E162" s="82"/>
    </row>
    <row r="163" spans="3:5">
      <c r="C163" s="43" t="s">
        <v>231</v>
      </c>
      <c r="D163" s="18">
        <v>0.98522813603399995</v>
      </c>
      <c r="E163" s="82"/>
    </row>
    <row r="164" spans="3:5">
      <c r="C164" s="43" t="s">
        <v>232</v>
      </c>
      <c r="D164" s="18">
        <v>0.98522813603399995</v>
      </c>
      <c r="E164" s="82"/>
    </row>
    <row r="165" spans="3:5">
      <c r="C165" s="43" t="s">
        <v>233</v>
      </c>
      <c r="D165" s="18">
        <v>0.98522813603399995</v>
      </c>
      <c r="E165" s="82"/>
    </row>
    <row r="166" spans="3:5">
      <c r="C166" s="43" t="s">
        <v>234</v>
      </c>
      <c r="D166" s="18">
        <v>0.98522813603399995</v>
      </c>
      <c r="E166" s="82"/>
    </row>
    <row r="167" spans="3:5">
      <c r="C167" s="43" t="s">
        <v>235</v>
      </c>
      <c r="D167" s="18">
        <v>0.98522813603399995</v>
      </c>
      <c r="E167" s="82"/>
    </row>
    <row r="168" spans="3:5">
      <c r="C168" s="43" t="s">
        <v>236</v>
      </c>
      <c r="D168" s="18">
        <v>0.86312056856700003</v>
      </c>
      <c r="E168" s="82"/>
    </row>
    <row r="169" spans="3:5">
      <c r="C169" s="43" t="s">
        <v>237</v>
      </c>
      <c r="D169" s="18">
        <v>0.59167277858199996</v>
      </c>
      <c r="E169" s="82"/>
    </row>
    <row r="170" spans="3:5">
      <c r="C170" s="43" t="s">
        <v>238</v>
      </c>
      <c r="D170" s="18">
        <v>0.86312056856700003</v>
      </c>
      <c r="E170" s="82"/>
    </row>
    <row r="171" spans="3:5">
      <c r="C171" s="43" t="s">
        <v>239</v>
      </c>
      <c r="D171" s="18">
        <v>0.86312056856700003</v>
      </c>
      <c r="E171" s="82"/>
    </row>
    <row r="172" spans="3:5">
      <c r="C172" s="43" t="s">
        <v>240</v>
      </c>
      <c r="D172" s="18">
        <v>0.98522813603399995</v>
      </c>
      <c r="E172" s="82"/>
    </row>
    <row r="173" spans="3:5">
      <c r="C173" s="43" t="s">
        <v>241</v>
      </c>
      <c r="D173" s="18">
        <v>0.86312056856700003</v>
      </c>
      <c r="E173" s="82"/>
    </row>
    <row r="174" spans="3:5">
      <c r="C174" s="43" t="s">
        <v>242</v>
      </c>
      <c r="D174" s="18">
        <v>0.98522813603399995</v>
      </c>
      <c r="E174" s="82"/>
    </row>
    <row r="175" spans="3:5">
      <c r="C175" s="43" t="s">
        <v>243</v>
      </c>
      <c r="D175" s="18">
        <v>0.98522813603399995</v>
      </c>
      <c r="E175" s="82"/>
    </row>
    <row r="176" spans="3:5">
      <c r="C176" s="43" t="s">
        <v>244</v>
      </c>
      <c r="D176" s="18">
        <v>0.98522813603399995</v>
      </c>
      <c r="E176" s="82"/>
    </row>
    <row r="177" spans="3:5">
      <c r="C177" s="43" t="s">
        <v>245</v>
      </c>
      <c r="D177" s="18">
        <v>0.86312056856700003</v>
      </c>
      <c r="E177" s="82"/>
    </row>
    <row r="178" spans="3:5">
      <c r="C178" s="43" t="s">
        <v>246</v>
      </c>
      <c r="D178" s="18">
        <v>0.98522813603399995</v>
      </c>
      <c r="E178" s="82"/>
    </row>
    <row r="179" spans="3:5">
      <c r="C179" s="43" t="s">
        <v>247</v>
      </c>
      <c r="D179" s="18">
        <v>0.98522813603399995</v>
      </c>
      <c r="E179" s="82"/>
    </row>
    <row r="180" spans="3:5">
      <c r="C180" s="43" t="s">
        <v>248</v>
      </c>
      <c r="D180" s="18">
        <v>0.98522813603399995</v>
      </c>
      <c r="E180" s="82"/>
    </row>
    <row r="181" spans="3:5">
      <c r="C181" s="43" t="s">
        <v>249</v>
      </c>
      <c r="D181" s="18">
        <v>0.98522813603399995</v>
      </c>
      <c r="E181" s="82"/>
    </row>
    <row r="182" spans="3:5">
      <c r="C182" s="43" t="s">
        <v>250</v>
      </c>
      <c r="D182" s="18">
        <v>0.98522813603399995</v>
      </c>
      <c r="E182" s="82"/>
    </row>
    <row r="183" spans="3:5">
      <c r="C183" s="43" t="s">
        <v>251</v>
      </c>
      <c r="D183" s="18">
        <v>0.98522813603399995</v>
      </c>
      <c r="E183" s="82"/>
    </row>
    <row r="184" spans="3:5">
      <c r="C184" s="43" t="s">
        <v>252</v>
      </c>
      <c r="D184" s="18">
        <v>0.86312056856700003</v>
      </c>
      <c r="E184" s="82"/>
    </row>
    <row r="185" spans="3:5">
      <c r="C185" s="43" t="s">
        <v>253</v>
      </c>
      <c r="D185" s="18">
        <v>0.86312056856700003</v>
      </c>
      <c r="E185" s="82"/>
    </row>
    <row r="186" spans="3:5">
      <c r="C186" s="43" t="s">
        <v>254</v>
      </c>
      <c r="D186" s="18">
        <v>0.98522813603399995</v>
      </c>
      <c r="E186" s="82"/>
    </row>
    <row r="187" spans="3:5">
      <c r="C187" s="43" t="s">
        <v>255</v>
      </c>
      <c r="D187" s="18">
        <v>0.98522813603399995</v>
      </c>
      <c r="E187" s="82"/>
    </row>
    <row r="188" spans="3:5">
      <c r="C188" s="43" t="s">
        <v>256</v>
      </c>
      <c r="D188" s="18">
        <v>0.98522813603399995</v>
      </c>
      <c r="E188" s="82"/>
    </row>
    <row r="189" spans="3:5">
      <c r="C189" s="43" t="s">
        <v>257</v>
      </c>
      <c r="D189" s="18">
        <v>0.98522813603399995</v>
      </c>
      <c r="E189" s="82"/>
    </row>
    <row r="190" spans="3:5">
      <c r="C190" s="43" t="s">
        <v>258</v>
      </c>
      <c r="D190" s="18">
        <v>0.98522813603399995</v>
      </c>
      <c r="E190" s="82"/>
    </row>
    <row r="191" spans="3:5">
      <c r="C191" s="43" t="s">
        <v>259</v>
      </c>
      <c r="D191" s="18">
        <v>0.98522813603399995</v>
      </c>
      <c r="E191" s="82"/>
    </row>
    <row r="192" spans="3:5">
      <c r="C192" s="43" t="s">
        <v>260</v>
      </c>
      <c r="D192" s="18">
        <v>0.86312056856700003</v>
      </c>
      <c r="E192" s="82"/>
    </row>
    <row r="193" spans="3:5">
      <c r="C193" s="43" t="s">
        <v>261</v>
      </c>
      <c r="D193" s="18">
        <v>0.98522813603399995</v>
      </c>
      <c r="E193" s="82"/>
    </row>
    <row r="194" spans="3:5">
      <c r="C194" s="43" t="s">
        <v>262</v>
      </c>
      <c r="D194" s="18">
        <v>0.98522813603399995</v>
      </c>
      <c r="E194" s="82"/>
    </row>
    <row r="195" spans="3:5">
      <c r="C195" s="43" t="s">
        <v>263</v>
      </c>
      <c r="D195" s="18">
        <v>0.98522813603399995</v>
      </c>
      <c r="E195" s="82"/>
    </row>
    <row r="196" spans="3:5">
      <c r="C196" s="43" t="s">
        <v>264</v>
      </c>
      <c r="D196" s="18">
        <v>0.86312056856700003</v>
      </c>
      <c r="E196" s="82"/>
    </row>
    <row r="197" spans="3:5">
      <c r="C197" s="43" t="s">
        <v>265</v>
      </c>
      <c r="D197" s="18">
        <v>0.98522813603399995</v>
      </c>
      <c r="E197" s="82"/>
    </row>
    <row r="198" spans="3:5">
      <c r="C198" s="43" t="s">
        <v>266</v>
      </c>
      <c r="D198" s="18">
        <v>0.86312056856700003</v>
      </c>
      <c r="E198" s="82"/>
    </row>
    <row r="199" spans="3:5">
      <c r="C199" s="43" t="s">
        <v>267</v>
      </c>
      <c r="D199" s="18">
        <v>0.86312056856700003</v>
      </c>
      <c r="E199" s="82"/>
    </row>
    <row r="200" spans="3:5">
      <c r="C200" s="43" t="s">
        <v>268</v>
      </c>
      <c r="D200" s="18">
        <v>0.59167277858199996</v>
      </c>
      <c r="E200" s="82"/>
    </row>
    <row r="201" spans="3:5">
      <c r="C201" s="43" t="s">
        <v>269</v>
      </c>
      <c r="D201" s="18">
        <v>0.59167277858199996</v>
      </c>
      <c r="E201" s="82"/>
    </row>
    <row r="202" spans="3:5">
      <c r="C202" s="43" t="s">
        <v>270</v>
      </c>
      <c r="D202" s="18">
        <v>0.86312056856700003</v>
      </c>
      <c r="E202" s="82"/>
    </row>
    <row r="203" spans="3:5">
      <c r="C203" s="43" t="s">
        <v>271</v>
      </c>
      <c r="D203" s="18">
        <v>0.86312056856700003</v>
      </c>
      <c r="E203" s="82"/>
    </row>
    <row r="204" spans="3:5">
      <c r="C204" s="43" t="s">
        <v>272</v>
      </c>
      <c r="D204" s="18">
        <v>0.98522813603399995</v>
      </c>
      <c r="E204" s="82"/>
    </row>
    <row r="205" spans="3:5">
      <c r="C205" s="43" t="s">
        <v>273</v>
      </c>
      <c r="D205" s="18">
        <v>0.86312056856700003</v>
      </c>
      <c r="E205" s="82"/>
    </row>
    <row r="206" spans="3:5">
      <c r="C206" s="43" t="s">
        <v>274</v>
      </c>
      <c r="D206" s="18">
        <v>0.98522813603399995</v>
      </c>
      <c r="E206" s="82"/>
    </row>
    <row r="207" spans="3:5">
      <c r="C207" s="43" t="s">
        <v>275</v>
      </c>
      <c r="D207" s="18">
        <v>0.98522813603399995</v>
      </c>
      <c r="E207" s="82"/>
    </row>
    <row r="208" spans="3:5">
      <c r="C208" s="43" t="s">
        <v>276</v>
      </c>
      <c r="D208" s="18">
        <v>0.98522813603399995</v>
      </c>
      <c r="E208" s="82"/>
    </row>
    <row r="209" spans="3:5">
      <c r="C209" s="43" t="s">
        <v>277</v>
      </c>
      <c r="D209" s="18">
        <v>0.86312056856700003</v>
      </c>
      <c r="E209" s="82"/>
    </row>
    <row r="210" spans="3:5">
      <c r="C210" s="43" t="s">
        <v>278</v>
      </c>
      <c r="D210" s="18">
        <v>0.98522813603399995</v>
      </c>
      <c r="E210" s="82"/>
    </row>
    <row r="211" spans="3:5">
      <c r="C211" s="43" t="s">
        <v>279</v>
      </c>
      <c r="D211" s="18">
        <v>0.98522813603399995</v>
      </c>
      <c r="E211" s="82"/>
    </row>
    <row r="212" spans="3:5">
      <c r="C212" s="43" t="s">
        <v>280</v>
      </c>
      <c r="D212" s="18">
        <v>0.98522813603399995</v>
      </c>
      <c r="E212" s="82"/>
    </row>
    <row r="213" spans="3:5">
      <c r="C213" s="43" t="s">
        <v>281</v>
      </c>
      <c r="D213" s="18">
        <v>0.98522813603399995</v>
      </c>
      <c r="E213" s="82"/>
    </row>
    <row r="214" spans="3:5">
      <c r="C214" s="43" t="s">
        <v>282</v>
      </c>
      <c r="D214" s="18">
        <v>0.98522813603399995</v>
      </c>
      <c r="E214" s="82"/>
    </row>
    <row r="215" spans="3:5">
      <c r="C215" s="43" t="s">
        <v>283</v>
      </c>
      <c r="D215" s="18">
        <v>0.98522813603399995</v>
      </c>
      <c r="E215" s="82"/>
    </row>
    <row r="216" spans="3:5">
      <c r="C216" s="43" t="s">
        <v>284</v>
      </c>
      <c r="D216" s="18">
        <v>0.86312056856700003</v>
      </c>
      <c r="E216" s="82"/>
    </row>
    <row r="217" spans="3:5">
      <c r="C217" s="43" t="s">
        <v>285</v>
      </c>
      <c r="D217" s="18">
        <v>0.86312056856700003</v>
      </c>
      <c r="E217" s="82"/>
    </row>
    <row r="218" spans="3:5">
      <c r="C218" s="43" t="s">
        <v>286</v>
      </c>
      <c r="D218" s="18">
        <v>0.98522813603399995</v>
      </c>
      <c r="E218" s="82"/>
    </row>
    <row r="219" spans="3:5">
      <c r="C219" s="43" t="s">
        <v>287</v>
      </c>
      <c r="D219" s="18">
        <v>0.98522813603399995</v>
      </c>
      <c r="E219" s="82"/>
    </row>
    <row r="220" spans="3:5">
      <c r="C220" s="43" t="s">
        <v>288</v>
      </c>
      <c r="D220" s="18">
        <v>0.98522813603399995</v>
      </c>
      <c r="E220" s="82"/>
    </row>
    <row r="221" spans="3:5">
      <c r="C221" s="43" t="s">
        <v>289</v>
      </c>
      <c r="D221" s="18">
        <v>0.98522813603399995</v>
      </c>
      <c r="E221" s="82"/>
    </row>
    <row r="222" spans="3:5">
      <c r="C222" s="43" t="s">
        <v>290</v>
      </c>
      <c r="D222" s="18">
        <v>0.98522813603399995</v>
      </c>
      <c r="E222" s="82"/>
    </row>
    <row r="223" spans="3:5">
      <c r="C223" s="43" t="s">
        <v>291</v>
      </c>
      <c r="D223" s="18">
        <v>0.98522813603399995</v>
      </c>
      <c r="E223" s="82"/>
    </row>
    <row r="224" spans="3:5">
      <c r="C224" s="43" t="s">
        <v>292</v>
      </c>
      <c r="D224" s="18">
        <v>0.86312056856700003</v>
      </c>
      <c r="E224" s="82"/>
    </row>
    <row r="225" spans="3:5">
      <c r="C225" s="43" t="s">
        <v>293</v>
      </c>
      <c r="D225" s="18">
        <v>0.98522813603399995</v>
      </c>
      <c r="E225" s="82"/>
    </row>
    <row r="226" spans="3:5">
      <c r="C226" s="43" t="s">
        <v>294</v>
      </c>
      <c r="D226" s="18">
        <v>0.98522813603399995</v>
      </c>
      <c r="E226" s="82"/>
    </row>
    <row r="227" spans="3:5">
      <c r="C227" s="43" t="s">
        <v>295</v>
      </c>
      <c r="D227" s="18">
        <v>0.98522813603399995</v>
      </c>
      <c r="E227" s="82"/>
    </row>
    <row r="228" spans="3:5">
      <c r="C228" s="43" t="s">
        <v>296</v>
      </c>
      <c r="D228" s="18">
        <v>0.86312056856700003</v>
      </c>
      <c r="E228" s="82"/>
    </row>
    <row r="229" spans="3:5">
      <c r="C229" s="43" t="s">
        <v>297</v>
      </c>
      <c r="D229" s="18">
        <v>0.98522813603399995</v>
      </c>
      <c r="E229" s="82"/>
    </row>
    <row r="230" spans="3:5">
      <c r="C230" s="43" t="s">
        <v>298</v>
      </c>
      <c r="D230" s="18">
        <v>0.86312056856700003</v>
      </c>
      <c r="E230" s="82"/>
    </row>
    <row r="231" spans="3:5">
      <c r="C231" s="43" t="s">
        <v>299</v>
      </c>
      <c r="D231" s="18">
        <v>0.86312056856700003</v>
      </c>
      <c r="E231" s="82"/>
    </row>
    <row r="232" spans="3:5">
      <c r="C232" s="43" t="s">
        <v>300</v>
      </c>
      <c r="D232" s="18">
        <v>0.59167277858199996</v>
      </c>
      <c r="E232" s="82"/>
    </row>
    <row r="233" spans="3:5">
      <c r="C233" s="43" t="s">
        <v>301</v>
      </c>
      <c r="D233" s="18">
        <v>0.86312056856700003</v>
      </c>
      <c r="E233" s="82"/>
    </row>
    <row r="234" spans="3:5">
      <c r="C234" s="43" t="s">
        <v>302</v>
      </c>
      <c r="D234" s="18">
        <v>0.98522813603399995</v>
      </c>
      <c r="E234" s="82"/>
    </row>
    <row r="235" spans="3:5">
      <c r="C235" s="43" t="s">
        <v>303</v>
      </c>
      <c r="D235" s="18">
        <v>0.98522813603399995</v>
      </c>
      <c r="E235" s="82"/>
    </row>
    <row r="236" spans="3:5">
      <c r="C236" s="43" t="s">
        <v>304</v>
      </c>
      <c r="D236" s="18">
        <v>0.98522813603399995</v>
      </c>
      <c r="E236" s="82"/>
    </row>
    <row r="237" spans="3:5">
      <c r="C237" s="43" t="s">
        <v>305</v>
      </c>
      <c r="D237" s="18">
        <v>0.98522813603399995</v>
      </c>
      <c r="E237" s="82"/>
    </row>
    <row r="238" spans="3:5">
      <c r="C238" s="43" t="s">
        <v>306</v>
      </c>
      <c r="D238" s="18">
        <v>0.98522813603399995</v>
      </c>
      <c r="E238" s="82"/>
    </row>
    <row r="239" spans="3:5">
      <c r="C239" s="43" t="s">
        <v>307</v>
      </c>
      <c r="D239" s="18">
        <v>0.98522813603399995</v>
      </c>
      <c r="E239" s="82"/>
    </row>
    <row r="240" spans="3:5">
      <c r="C240" s="43" t="s">
        <v>308</v>
      </c>
      <c r="D240" s="18">
        <v>0.86312056856700003</v>
      </c>
      <c r="E240" s="82"/>
    </row>
    <row r="241" spans="3:5">
      <c r="C241" s="43" t="s">
        <v>309</v>
      </c>
      <c r="D241" s="18">
        <v>0.98522813603399995</v>
      </c>
      <c r="E241" s="82"/>
    </row>
    <row r="242" spans="3:5">
      <c r="C242" s="43" t="s">
        <v>310</v>
      </c>
      <c r="D242" s="18">
        <v>0.98522813603399995</v>
      </c>
      <c r="E242" s="82"/>
    </row>
    <row r="243" spans="3:5">
      <c r="C243" s="43" t="s">
        <v>311</v>
      </c>
      <c r="D243" s="18">
        <v>0.98522813603399995</v>
      </c>
      <c r="E243" s="82"/>
    </row>
    <row r="244" spans="3:5">
      <c r="C244" s="43" t="s">
        <v>312</v>
      </c>
      <c r="D244" s="18">
        <v>0.86312056856700003</v>
      </c>
      <c r="E244" s="82"/>
    </row>
    <row r="245" spans="3:5">
      <c r="C245" s="43" t="s">
        <v>313</v>
      </c>
      <c r="D245" s="18">
        <v>0.98522813603399995</v>
      </c>
      <c r="E245" s="82"/>
    </row>
    <row r="246" spans="3:5">
      <c r="C246" s="43" t="s">
        <v>314</v>
      </c>
      <c r="D246" s="18">
        <v>0.86312056856700003</v>
      </c>
      <c r="E246" s="82"/>
    </row>
    <row r="247" spans="3:5">
      <c r="C247" s="43" t="s">
        <v>315</v>
      </c>
      <c r="D247" s="18">
        <v>0.86312056856700003</v>
      </c>
      <c r="E247" s="82"/>
    </row>
    <row r="248" spans="3:5">
      <c r="C248" s="43" t="s">
        <v>316</v>
      </c>
      <c r="D248" s="18">
        <v>0.59167277858199996</v>
      </c>
      <c r="E248" s="82"/>
    </row>
    <row r="249" spans="3:5">
      <c r="C249" s="43" t="s">
        <v>317</v>
      </c>
      <c r="D249" s="18">
        <v>0.98522813603399995</v>
      </c>
      <c r="E249" s="82"/>
    </row>
    <row r="250" spans="3:5">
      <c r="C250" s="43" t="s">
        <v>318</v>
      </c>
      <c r="D250" s="18">
        <v>0.98522813603399995</v>
      </c>
      <c r="E250" s="82"/>
    </row>
    <row r="251" spans="3:5">
      <c r="C251" s="43" t="s">
        <v>319</v>
      </c>
      <c r="D251" s="18">
        <v>0.98522813603399995</v>
      </c>
      <c r="E251" s="82"/>
    </row>
    <row r="252" spans="3:5">
      <c r="C252" s="43" t="s">
        <v>320</v>
      </c>
      <c r="D252" s="18">
        <v>0.86312056856700003</v>
      </c>
      <c r="E252" s="82"/>
    </row>
    <row r="253" spans="3:5">
      <c r="C253" s="43" t="s">
        <v>321</v>
      </c>
      <c r="D253" s="18">
        <v>0.98522813603399995</v>
      </c>
      <c r="E253" s="82"/>
    </row>
    <row r="254" spans="3:5">
      <c r="C254" s="43" t="s">
        <v>322</v>
      </c>
      <c r="D254" s="18">
        <v>0.86312056856700003</v>
      </c>
      <c r="E254" s="82"/>
    </row>
    <row r="255" spans="3:5">
      <c r="C255" s="43" t="s">
        <v>323</v>
      </c>
      <c r="D255" s="18">
        <v>0.86312056856700003</v>
      </c>
      <c r="E255" s="82"/>
    </row>
    <row r="256" spans="3:5">
      <c r="C256" s="43" t="s">
        <v>324</v>
      </c>
      <c r="D256" s="18">
        <v>0.59167277858199996</v>
      </c>
      <c r="E256" s="82"/>
    </row>
    <row r="257" spans="3:5">
      <c r="C257" s="43" t="s">
        <v>325</v>
      </c>
      <c r="D257" s="18">
        <v>0.98522813603399995</v>
      </c>
      <c r="E257" s="82"/>
    </row>
    <row r="258" spans="3:5">
      <c r="C258" s="43" t="s">
        <v>326</v>
      </c>
      <c r="D258" s="18">
        <v>0.86312056856700003</v>
      </c>
      <c r="E258" s="82"/>
    </row>
    <row r="259" spans="3:5">
      <c r="C259" s="43" t="s">
        <v>327</v>
      </c>
      <c r="D259" s="18">
        <v>0.86312056856700003</v>
      </c>
      <c r="E259" s="82"/>
    </row>
    <row r="260" spans="3:5">
      <c r="C260" s="43" t="s">
        <v>328</v>
      </c>
      <c r="D260" s="18">
        <v>0.59167277858199996</v>
      </c>
      <c r="E260" s="82"/>
    </row>
    <row r="261" spans="3:5">
      <c r="C261" s="43" t="s">
        <v>329</v>
      </c>
      <c r="D261" s="18">
        <v>0.86312056856700003</v>
      </c>
      <c r="E261" s="82"/>
    </row>
    <row r="262" spans="3:5">
      <c r="C262" s="43" t="s">
        <v>330</v>
      </c>
      <c r="D262" s="18">
        <v>0.59167277858199996</v>
      </c>
      <c r="E262" s="82"/>
    </row>
    <row r="263" spans="3:5">
      <c r="C263" s="43" t="s">
        <v>331</v>
      </c>
      <c r="D263" s="18">
        <v>0.59167277858199996</v>
      </c>
      <c r="E263" s="82"/>
    </row>
    <row r="264" spans="3:5">
      <c r="C264" s="43" t="s">
        <v>332</v>
      </c>
      <c r="D264" s="18">
        <v>0</v>
      </c>
      <c r="E264" s="82"/>
    </row>
    <row r="266" spans="3:5">
      <c r="C266" s="43" t="s">
        <v>333</v>
      </c>
      <c r="D266" s="18">
        <v>0</v>
      </c>
      <c r="E266" s="82">
        <v>5</v>
      </c>
    </row>
    <row r="267" spans="3:5">
      <c r="C267" s="43" t="s">
        <v>334</v>
      </c>
      <c r="D267" s="18">
        <v>0.54356444319999997</v>
      </c>
      <c r="E267" s="82"/>
    </row>
    <row r="268" spans="3:5">
      <c r="C268" s="43" t="s">
        <v>335</v>
      </c>
      <c r="D268" s="18">
        <v>0.54356444319999997</v>
      </c>
      <c r="E268" s="82"/>
    </row>
    <row r="269" spans="3:5">
      <c r="C269" s="43" t="s">
        <v>336</v>
      </c>
      <c r="D269" s="18">
        <v>0.81127812445900005</v>
      </c>
      <c r="E269" s="82"/>
    </row>
    <row r="270" spans="3:5">
      <c r="C270" s="43" t="s">
        <v>337</v>
      </c>
      <c r="D270" s="18">
        <v>0.54356444319999997</v>
      </c>
      <c r="E270" s="82"/>
    </row>
    <row r="271" spans="3:5">
      <c r="C271" s="43" t="s">
        <v>338</v>
      </c>
      <c r="D271" s="18">
        <v>0.81127812445900005</v>
      </c>
      <c r="E271" s="82"/>
    </row>
    <row r="272" spans="3:5">
      <c r="C272" s="43" t="s">
        <v>339</v>
      </c>
      <c r="D272" s="18">
        <v>0.81127812445900005</v>
      </c>
      <c r="E272" s="82"/>
    </row>
    <row r="273" spans="3:5">
      <c r="C273" s="43" t="s">
        <v>340</v>
      </c>
      <c r="D273" s="18">
        <v>0.95443400292500002</v>
      </c>
      <c r="E273" s="82"/>
    </row>
    <row r="274" spans="3:5">
      <c r="C274" s="43" t="s">
        <v>341</v>
      </c>
      <c r="D274" s="18">
        <v>0.54356444319999997</v>
      </c>
      <c r="E274" s="82"/>
    </row>
    <row r="275" spans="3:5">
      <c r="C275" s="43" t="s">
        <v>342</v>
      </c>
      <c r="D275" s="18">
        <v>0.81127812445900005</v>
      </c>
      <c r="E275" s="82"/>
    </row>
    <row r="276" spans="3:5">
      <c r="C276" s="43" t="s">
        <v>343</v>
      </c>
      <c r="D276" s="18">
        <v>0.81127812445900005</v>
      </c>
      <c r="E276" s="82"/>
    </row>
    <row r="277" spans="3:5">
      <c r="C277" s="43" t="s">
        <v>344</v>
      </c>
      <c r="D277" s="18">
        <v>0.95443400292500002</v>
      </c>
      <c r="E277" s="82"/>
    </row>
    <row r="278" spans="3:5">
      <c r="C278" s="43" t="s">
        <v>345</v>
      </c>
      <c r="D278" s="18">
        <v>0.81127812445900005</v>
      </c>
      <c r="E278" s="82"/>
    </row>
    <row r="279" spans="3:5">
      <c r="C279" s="43" t="s">
        <v>346</v>
      </c>
      <c r="D279" s="18">
        <v>0.95443400292500002</v>
      </c>
      <c r="E279" s="82"/>
    </row>
    <row r="280" spans="3:5">
      <c r="C280" s="43" t="s">
        <v>347</v>
      </c>
      <c r="D280" s="18">
        <v>0.95443400292500002</v>
      </c>
      <c r="E280" s="82"/>
    </row>
    <row r="281" spans="3:5">
      <c r="C281" s="43" t="s">
        <v>348</v>
      </c>
      <c r="D281" s="18">
        <v>1</v>
      </c>
      <c r="E281" s="82"/>
    </row>
    <row r="282" spans="3:5">
      <c r="C282" s="43" t="s">
        <v>349</v>
      </c>
      <c r="D282" s="18">
        <v>0.54356444319999997</v>
      </c>
      <c r="E282" s="82"/>
    </row>
    <row r="283" spans="3:5">
      <c r="C283" s="43" t="s">
        <v>350</v>
      </c>
      <c r="D283" s="18">
        <v>0.81127812445900005</v>
      </c>
      <c r="E283" s="82"/>
    </row>
    <row r="284" spans="3:5">
      <c r="C284" s="43" t="s">
        <v>351</v>
      </c>
      <c r="D284" s="18">
        <v>0.81127812445900005</v>
      </c>
      <c r="E284" s="82"/>
    </row>
    <row r="285" spans="3:5">
      <c r="C285" s="43" t="s">
        <v>352</v>
      </c>
      <c r="D285" s="18">
        <v>0.95443400292500002</v>
      </c>
      <c r="E285" s="82"/>
    </row>
    <row r="286" spans="3:5">
      <c r="C286" s="43" t="s">
        <v>353</v>
      </c>
      <c r="D286" s="18">
        <v>0.81127812445900005</v>
      </c>
      <c r="E286" s="82"/>
    </row>
    <row r="287" spans="3:5">
      <c r="C287" s="43" t="s">
        <v>354</v>
      </c>
      <c r="D287" s="18">
        <v>0.95443400292500002</v>
      </c>
      <c r="E287" s="82"/>
    </row>
    <row r="288" spans="3:5">
      <c r="C288" s="43" t="s">
        <v>355</v>
      </c>
      <c r="D288" s="18">
        <v>0.95443400292500002</v>
      </c>
      <c r="E288" s="82"/>
    </row>
    <row r="289" spans="3:5">
      <c r="C289" s="43" t="s">
        <v>356</v>
      </c>
      <c r="D289" s="18">
        <v>1</v>
      </c>
      <c r="E289" s="82"/>
    </row>
    <row r="290" spans="3:5">
      <c r="C290" s="43" t="s">
        <v>357</v>
      </c>
      <c r="D290" s="18">
        <v>0.81127812445900005</v>
      </c>
      <c r="E290" s="82"/>
    </row>
    <row r="291" spans="3:5">
      <c r="C291" s="43" t="s">
        <v>358</v>
      </c>
      <c r="D291" s="18">
        <v>0.95443400292500002</v>
      </c>
      <c r="E291" s="82"/>
    </row>
    <row r="292" spans="3:5">
      <c r="C292" s="43" t="s">
        <v>359</v>
      </c>
      <c r="D292" s="18">
        <v>0.95443400292500002</v>
      </c>
      <c r="E292" s="82"/>
    </row>
    <row r="293" spans="3:5">
      <c r="C293" s="43" t="s">
        <v>360</v>
      </c>
      <c r="D293" s="18">
        <v>1</v>
      </c>
      <c r="E293" s="82"/>
    </row>
    <row r="294" spans="3:5">
      <c r="C294" s="43" t="s">
        <v>361</v>
      </c>
      <c r="D294" s="18">
        <v>0.95443400292500002</v>
      </c>
      <c r="E294" s="82"/>
    </row>
    <row r="295" spans="3:5">
      <c r="C295" s="43" t="s">
        <v>362</v>
      </c>
      <c r="D295" s="18">
        <v>1</v>
      </c>
      <c r="E295" s="82"/>
    </row>
    <row r="296" spans="3:5">
      <c r="C296" s="43" t="s">
        <v>363</v>
      </c>
      <c r="D296" s="18">
        <v>1</v>
      </c>
      <c r="E296" s="82"/>
    </row>
    <row r="297" spans="3:5">
      <c r="C297" s="43" t="s">
        <v>364</v>
      </c>
      <c r="D297" s="18">
        <v>0.95443400292500002</v>
      </c>
      <c r="E297" s="82"/>
    </row>
    <row r="298" spans="3:5">
      <c r="C298" s="43" t="s">
        <v>365</v>
      </c>
      <c r="D298" s="18">
        <v>0.54356444319999997</v>
      </c>
      <c r="E298" s="82"/>
    </row>
    <row r="299" spans="3:5">
      <c r="C299" s="43" t="s">
        <v>366</v>
      </c>
      <c r="D299" s="18">
        <v>0.81127812445900005</v>
      </c>
      <c r="E299" s="82"/>
    </row>
    <row r="300" spans="3:5">
      <c r="C300" s="43" t="s">
        <v>367</v>
      </c>
      <c r="D300" s="18">
        <v>0.81127812445900005</v>
      </c>
      <c r="E300" s="82"/>
    </row>
    <row r="301" spans="3:5">
      <c r="C301" s="43" t="s">
        <v>368</v>
      </c>
      <c r="D301" s="18">
        <v>0.95443400292500002</v>
      </c>
      <c r="E301" s="82"/>
    </row>
    <row r="302" spans="3:5">
      <c r="C302" s="43" t="s">
        <v>369</v>
      </c>
      <c r="D302" s="18">
        <v>0.81127812445900005</v>
      </c>
      <c r="E302" s="82"/>
    </row>
    <row r="303" spans="3:5">
      <c r="C303" s="43" t="s">
        <v>370</v>
      </c>
      <c r="D303" s="18">
        <v>0.95443400292500002</v>
      </c>
      <c r="E303" s="82"/>
    </row>
    <row r="304" spans="3:5">
      <c r="C304" s="43" t="s">
        <v>371</v>
      </c>
      <c r="D304" s="18">
        <v>0.95443400292500002</v>
      </c>
      <c r="E304" s="82"/>
    </row>
    <row r="305" spans="3:5">
      <c r="C305" s="43" t="s">
        <v>372</v>
      </c>
      <c r="D305" s="18">
        <v>1</v>
      </c>
      <c r="E305" s="82"/>
    </row>
    <row r="306" spans="3:5">
      <c r="C306" s="43" t="s">
        <v>373</v>
      </c>
      <c r="D306" s="18">
        <v>0.81127812445900005</v>
      </c>
      <c r="E306" s="82"/>
    </row>
    <row r="307" spans="3:5">
      <c r="C307" s="43" t="s">
        <v>374</v>
      </c>
      <c r="D307" s="18">
        <v>0.95443400292500002</v>
      </c>
      <c r="E307" s="82"/>
    </row>
    <row r="308" spans="3:5">
      <c r="C308" s="43" t="s">
        <v>375</v>
      </c>
      <c r="D308" s="18">
        <v>0.95443400292500002</v>
      </c>
      <c r="E308" s="82"/>
    </row>
    <row r="309" spans="3:5">
      <c r="C309" s="43" t="s">
        <v>376</v>
      </c>
      <c r="D309" s="18">
        <v>1</v>
      </c>
      <c r="E309" s="82"/>
    </row>
    <row r="310" spans="3:5">
      <c r="C310" s="43" t="s">
        <v>377</v>
      </c>
      <c r="D310" s="18">
        <v>0.95443400292500002</v>
      </c>
      <c r="E310" s="82"/>
    </row>
    <row r="311" spans="3:5">
      <c r="C311" s="43" t="s">
        <v>378</v>
      </c>
      <c r="D311" s="18">
        <v>1</v>
      </c>
      <c r="E311" s="82"/>
    </row>
    <row r="312" spans="3:5">
      <c r="C312" s="43" t="s">
        <v>379</v>
      </c>
      <c r="D312" s="18">
        <v>1</v>
      </c>
      <c r="E312" s="82"/>
    </row>
    <row r="313" spans="3:5">
      <c r="C313" s="43" t="s">
        <v>380</v>
      </c>
      <c r="D313" s="18">
        <v>0.95443400292500002</v>
      </c>
      <c r="E313" s="82"/>
    </row>
    <row r="314" spans="3:5">
      <c r="C314" s="43" t="s">
        <v>381</v>
      </c>
      <c r="D314" s="18">
        <v>0.81127812445900005</v>
      </c>
      <c r="E314" s="82"/>
    </row>
    <row r="315" spans="3:5">
      <c r="C315" s="43" t="s">
        <v>382</v>
      </c>
      <c r="D315" s="18">
        <v>0.95443400292500002</v>
      </c>
      <c r="E315" s="82"/>
    </row>
    <row r="316" spans="3:5">
      <c r="C316" s="43" t="s">
        <v>383</v>
      </c>
      <c r="D316" s="18">
        <v>0.95443400292500002</v>
      </c>
      <c r="E316" s="82"/>
    </row>
    <row r="317" spans="3:5">
      <c r="C317" s="43" t="s">
        <v>384</v>
      </c>
      <c r="D317" s="18">
        <v>1</v>
      </c>
      <c r="E317" s="82"/>
    </row>
    <row r="318" spans="3:5">
      <c r="C318" s="43" t="s">
        <v>385</v>
      </c>
      <c r="D318" s="18">
        <v>0.95443400292500002</v>
      </c>
      <c r="E318" s="82"/>
    </row>
    <row r="319" spans="3:5">
      <c r="C319" s="43" t="s">
        <v>386</v>
      </c>
      <c r="D319" s="18">
        <v>1</v>
      </c>
      <c r="E319" s="82"/>
    </row>
    <row r="320" spans="3:5">
      <c r="C320" s="43" t="s">
        <v>387</v>
      </c>
      <c r="D320" s="18">
        <v>1</v>
      </c>
      <c r="E320" s="82"/>
    </row>
    <row r="321" spans="3:5">
      <c r="C321" s="43" t="s">
        <v>388</v>
      </c>
      <c r="D321" s="18">
        <v>0.95443400292500002</v>
      </c>
      <c r="E321" s="82"/>
    </row>
    <row r="322" spans="3:5">
      <c r="C322" s="43" t="s">
        <v>389</v>
      </c>
      <c r="D322" s="18">
        <v>0.95443400292500002</v>
      </c>
      <c r="E322" s="82"/>
    </row>
    <row r="323" spans="3:5">
      <c r="C323" s="43" t="s">
        <v>390</v>
      </c>
      <c r="D323" s="18">
        <v>1</v>
      </c>
      <c r="E323" s="82"/>
    </row>
    <row r="324" spans="3:5">
      <c r="C324" s="43" t="s">
        <v>391</v>
      </c>
      <c r="D324" s="18">
        <v>1</v>
      </c>
      <c r="E324" s="82"/>
    </row>
    <row r="325" spans="3:5">
      <c r="C325" s="43" t="s">
        <v>392</v>
      </c>
      <c r="D325" s="18">
        <v>0.95443400292500002</v>
      </c>
      <c r="E325" s="82"/>
    </row>
    <row r="326" spans="3:5">
      <c r="C326" s="43" t="s">
        <v>393</v>
      </c>
      <c r="D326" s="18">
        <v>1</v>
      </c>
      <c r="E326" s="82"/>
    </row>
    <row r="327" spans="3:5">
      <c r="C327" s="43" t="s">
        <v>394</v>
      </c>
      <c r="D327" s="18">
        <v>0.95443400292500002</v>
      </c>
      <c r="E327" s="82"/>
    </row>
    <row r="328" spans="3:5">
      <c r="C328" s="43" t="s">
        <v>395</v>
      </c>
      <c r="D328" s="18">
        <v>0.95443400292500002</v>
      </c>
      <c r="E328" s="82"/>
    </row>
    <row r="329" spans="3:5">
      <c r="C329" s="43" t="s">
        <v>396</v>
      </c>
      <c r="D329" s="18">
        <v>0.81127812445900005</v>
      </c>
      <c r="E329" s="82"/>
    </row>
    <row r="330" spans="3:5">
      <c r="C330" s="43" t="s">
        <v>397</v>
      </c>
      <c r="D330" s="18">
        <v>0.54356444319999997</v>
      </c>
      <c r="E330" s="82"/>
    </row>
    <row r="331" spans="3:5">
      <c r="C331" s="43" t="s">
        <v>398</v>
      </c>
      <c r="D331" s="18">
        <v>0.81127812445900005</v>
      </c>
      <c r="E331" s="82"/>
    </row>
    <row r="332" spans="3:5">
      <c r="C332" s="43" t="s">
        <v>399</v>
      </c>
      <c r="D332" s="18">
        <v>0.81127812445900005</v>
      </c>
      <c r="E332" s="82"/>
    </row>
    <row r="333" spans="3:5">
      <c r="C333" s="43" t="s">
        <v>400</v>
      </c>
      <c r="D333" s="18">
        <v>0.95443400292500002</v>
      </c>
      <c r="E333" s="82"/>
    </row>
    <row r="334" spans="3:5">
      <c r="C334" s="43" t="s">
        <v>401</v>
      </c>
      <c r="D334" s="18">
        <v>0.81127812445900005</v>
      </c>
      <c r="E334" s="82"/>
    </row>
    <row r="335" spans="3:5">
      <c r="C335" s="43" t="s">
        <v>402</v>
      </c>
      <c r="D335" s="18">
        <v>0.95443400292500002</v>
      </c>
      <c r="E335" s="82"/>
    </row>
    <row r="336" spans="3:5">
      <c r="C336" s="43" t="s">
        <v>403</v>
      </c>
      <c r="D336" s="18">
        <v>0.95443400292500002</v>
      </c>
      <c r="E336" s="82"/>
    </row>
    <row r="337" spans="3:5">
      <c r="C337" s="43" t="s">
        <v>404</v>
      </c>
      <c r="D337" s="18">
        <v>1</v>
      </c>
      <c r="E337" s="82"/>
    </row>
    <row r="338" spans="3:5">
      <c r="C338" s="43" t="s">
        <v>405</v>
      </c>
      <c r="D338" s="18">
        <v>0.81127812445900005</v>
      </c>
      <c r="E338" s="82"/>
    </row>
    <row r="339" spans="3:5">
      <c r="C339" s="43" t="s">
        <v>406</v>
      </c>
      <c r="D339" s="18">
        <v>0.95443400292500002</v>
      </c>
      <c r="E339" s="82"/>
    </row>
    <row r="340" spans="3:5">
      <c r="C340" s="43" t="s">
        <v>407</v>
      </c>
      <c r="D340" s="18">
        <v>0.95443400292500002</v>
      </c>
      <c r="E340" s="82"/>
    </row>
    <row r="341" spans="3:5">
      <c r="C341" s="43" t="s">
        <v>408</v>
      </c>
      <c r="D341" s="18">
        <v>1</v>
      </c>
      <c r="E341" s="82"/>
    </row>
    <row r="342" spans="3:5">
      <c r="C342" s="43" t="s">
        <v>409</v>
      </c>
      <c r="D342" s="18">
        <v>0.95443400292500002</v>
      </c>
      <c r="E342" s="82"/>
    </row>
    <row r="343" spans="3:5">
      <c r="C343" s="43" t="s">
        <v>410</v>
      </c>
      <c r="D343" s="18">
        <v>1</v>
      </c>
      <c r="E343" s="82"/>
    </row>
    <row r="344" spans="3:5">
      <c r="C344" s="43" t="s">
        <v>411</v>
      </c>
      <c r="D344" s="18">
        <v>1</v>
      </c>
      <c r="E344" s="82"/>
    </row>
    <row r="345" spans="3:5">
      <c r="C345" s="43" t="s">
        <v>412</v>
      </c>
      <c r="D345" s="18">
        <v>0.95443400292500002</v>
      </c>
      <c r="E345" s="82"/>
    </row>
    <row r="346" spans="3:5">
      <c r="C346" s="43" t="s">
        <v>413</v>
      </c>
      <c r="D346" s="18">
        <v>0.81127812445900005</v>
      </c>
      <c r="E346" s="82"/>
    </row>
    <row r="347" spans="3:5">
      <c r="C347" s="43" t="s">
        <v>414</v>
      </c>
      <c r="D347" s="18">
        <v>0.95443400292500002</v>
      </c>
      <c r="E347" s="82"/>
    </row>
    <row r="348" spans="3:5">
      <c r="C348" s="43" t="s">
        <v>415</v>
      </c>
      <c r="D348" s="18">
        <v>0.95443400292500002</v>
      </c>
      <c r="E348" s="82"/>
    </row>
    <row r="349" spans="3:5">
      <c r="C349" s="43" t="s">
        <v>416</v>
      </c>
      <c r="D349" s="18">
        <v>1</v>
      </c>
      <c r="E349" s="82"/>
    </row>
    <row r="350" spans="3:5">
      <c r="C350" s="43" t="s">
        <v>417</v>
      </c>
      <c r="D350" s="18">
        <v>0.95443400292500002</v>
      </c>
      <c r="E350" s="82"/>
    </row>
    <row r="351" spans="3:5">
      <c r="C351" s="43" t="s">
        <v>418</v>
      </c>
      <c r="D351" s="18">
        <v>1</v>
      </c>
      <c r="E351" s="82"/>
    </row>
    <row r="352" spans="3:5">
      <c r="C352" s="43" t="s">
        <v>419</v>
      </c>
      <c r="D352" s="18">
        <v>1</v>
      </c>
      <c r="E352" s="82"/>
    </row>
    <row r="353" spans="3:5">
      <c r="C353" s="43" t="s">
        <v>420</v>
      </c>
      <c r="D353" s="18">
        <v>0.95443400292500002</v>
      </c>
      <c r="E353" s="82"/>
    </row>
    <row r="354" spans="3:5">
      <c r="C354" s="43" t="s">
        <v>421</v>
      </c>
      <c r="D354" s="18">
        <v>0.95443400292500002</v>
      </c>
      <c r="E354" s="82"/>
    </row>
    <row r="355" spans="3:5">
      <c r="C355" s="43" t="s">
        <v>422</v>
      </c>
      <c r="D355" s="18">
        <v>1</v>
      </c>
      <c r="E355" s="82"/>
    </row>
    <row r="356" spans="3:5">
      <c r="C356" s="43" t="s">
        <v>423</v>
      </c>
      <c r="D356" s="18">
        <v>1</v>
      </c>
      <c r="E356" s="82"/>
    </row>
    <row r="357" spans="3:5">
      <c r="C357" s="43" t="s">
        <v>424</v>
      </c>
      <c r="D357" s="18">
        <v>0.95443400292500002</v>
      </c>
      <c r="E357" s="82"/>
    </row>
    <row r="358" spans="3:5">
      <c r="C358" s="43" t="s">
        <v>425</v>
      </c>
      <c r="D358" s="18">
        <v>1</v>
      </c>
      <c r="E358" s="82"/>
    </row>
    <row r="359" spans="3:5">
      <c r="C359" s="43" t="s">
        <v>426</v>
      </c>
      <c r="D359" s="18">
        <v>0.95443400292500002</v>
      </c>
      <c r="E359" s="82"/>
    </row>
    <row r="360" spans="3:5">
      <c r="C360" s="43" t="s">
        <v>427</v>
      </c>
      <c r="D360" s="18">
        <v>0.95443400292500002</v>
      </c>
      <c r="E360" s="82"/>
    </row>
    <row r="361" spans="3:5">
      <c r="C361" s="43" t="s">
        <v>428</v>
      </c>
      <c r="D361" s="18">
        <v>0.81127812445900005</v>
      </c>
      <c r="E361" s="82"/>
    </row>
    <row r="362" spans="3:5">
      <c r="C362" s="43" t="s">
        <v>429</v>
      </c>
      <c r="D362" s="18">
        <v>0.81127812445900005</v>
      </c>
      <c r="E362" s="82"/>
    </row>
    <row r="363" spans="3:5">
      <c r="C363" s="43" t="s">
        <v>430</v>
      </c>
      <c r="D363" s="18">
        <v>0.95443400292500002</v>
      </c>
      <c r="E363" s="82"/>
    </row>
    <row r="364" spans="3:5">
      <c r="C364" s="43" t="s">
        <v>431</v>
      </c>
      <c r="D364" s="18">
        <v>0.95443400292500002</v>
      </c>
      <c r="E364" s="82"/>
    </row>
    <row r="365" spans="3:5">
      <c r="C365" s="43" t="s">
        <v>432</v>
      </c>
      <c r="D365" s="18">
        <v>1</v>
      </c>
      <c r="E365" s="82"/>
    </row>
    <row r="366" spans="3:5">
      <c r="C366" s="43" t="s">
        <v>433</v>
      </c>
      <c r="D366" s="18">
        <v>0.95443400292500002</v>
      </c>
      <c r="E366" s="82"/>
    </row>
    <row r="367" spans="3:5">
      <c r="C367" s="43" t="s">
        <v>434</v>
      </c>
      <c r="D367" s="18">
        <v>1</v>
      </c>
      <c r="E367" s="82"/>
    </row>
    <row r="368" spans="3:5">
      <c r="C368" s="43" t="s">
        <v>435</v>
      </c>
      <c r="D368" s="18">
        <v>1</v>
      </c>
      <c r="E368" s="82"/>
    </row>
    <row r="369" spans="3:5">
      <c r="C369" s="43" t="s">
        <v>436</v>
      </c>
      <c r="D369" s="18">
        <v>0.95443400292500002</v>
      </c>
      <c r="E369" s="82"/>
    </row>
    <row r="370" spans="3:5">
      <c r="C370" s="43" t="s">
        <v>437</v>
      </c>
      <c r="D370" s="18">
        <v>0.95443400292500002</v>
      </c>
      <c r="E370" s="82"/>
    </row>
    <row r="371" spans="3:5">
      <c r="C371" s="43" t="s">
        <v>438</v>
      </c>
      <c r="D371" s="18">
        <v>1</v>
      </c>
      <c r="E371" s="82"/>
    </row>
    <row r="372" spans="3:5">
      <c r="C372" s="43" t="s">
        <v>439</v>
      </c>
      <c r="D372" s="18">
        <v>1</v>
      </c>
      <c r="E372" s="82"/>
    </row>
    <row r="373" spans="3:5">
      <c r="C373" s="43" t="s">
        <v>440</v>
      </c>
      <c r="D373" s="18">
        <v>0.95443400292500002</v>
      </c>
      <c r="E373" s="82"/>
    </row>
    <row r="374" spans="3:5">
      <c r="C374" s="43" t="s">
        <v>441</v>
      </c>
      <c r="D374" s="18">
        <v>1</v>
      </c>
      <c r="E374" s="82"/>
    </row>
    <row r="375" spans="3:5">
      <c r="C375" s="43" t="s">
        <v>442</v>
      </c>
      <c r="D375" s="18">
        <v>0.95443400292500002</v>
      </c>
      <c r="E375" s="82"/>
    </row>
    <row r="376" spans="3:5">
      <c r="C376" s="43" t="s">
        <v>443</v>
      </c>
      <c r="D376" s="18">
        <v>0.95443400292500002</v>
      </c>
      <c r="E376" s="82"/>
    </row>
    <row r="377" spans="3:5">
      <c r="C377" s="43" t="s">
        <v>444</v>
      </c>
      <c r="D377" s="18">
        <v>0.81127812445900005</v>
      </c>
      <c r="E377" s="82"/>
    </row>
    <row r="378" spans="3:5">
      <c r="C378" s="43" t="s">
        <v>445</v>
      </c>
      <c r="D378" s="18">
        <v>0.95443400292500002</v>
      </c>
      <c r="E378" s="82"/>
    </row>
    <row r="379" spans="3:5">
      <c r="C379" s="43" t="s">
        <v>446</v>
      </c>
      <c r="D379" s="18">
        <v>1</v>
      </c>
      <c r="E379" s="82"/>
    </row>
    <row r="380" spans="3:5">
      <c r="C380" s="43" t="s">
        <v>447</v>
      </c>
      <c r="D380" s="18">
        <v>1</v>
      </c>
      <c r="E380" s="82"/>
    </row>
    <row r="381" spans="3:5">
      <c r="C381" s="43" t="s">
        <v>448</v>
      </c>
      <c r="D381" s="18">
        <v>0.95443400292500002</v>
      </c>
      <c r="E381" s="82"/>
    </row>
    <row r="382" spans="3:5">
      <c r="C382" s="43" t="s">
        <v>449</v>
      </c>
      <c r="D382" s="18">
        <v>1</v>
      </c>
      <c r="E382" s="82"/>
    </row>
    <row r="383" spans="3:5">
      <c r="C383" s="43" t="s">
        <v>450</v>
      </c>
      <c r="D383" s="18">
        <v>0.95443400292500002</v>
      </c>
      <c r="E383" s="82"/>
    </row>
    <row r="384" spans="3:5">
      <c r="C384" s="43" t="s">
        <v>451</v>
      </c>
      <c r="D384" s="18">
        <v>0.95443400292500002</v>
      </c>
      <c r="E384" s="82"/>
    </row>
    <row r="385" spans="3:5">
      <c r="C385" s="43" t="s">
        <v>452</v>
      </c>
      <c r="D385" s="18">
        <v>0.81127812445900005</v>
      </c>
      <c r="E385" s="82"/>
    </row>
    <row r="386" spans="3:5">
      <c r="C386" s="43" t="s">
        <v>453</v>
      </c>
      <c r="D386" s="18">
        <v>1</v>
      </c>
      <c r="E386" s="82"/>
    </row>
    <row r="387" spans="3:5">
      <c r="C387" s="43" t="s">
        <v>454</v>
      </c>
      <c r="D387" s="18">
        <v>0.95443400292500002</v>
      </c>
      <c r="E387" s="82"/>
    </row>
    <row r="388" spans="3:5">
      <c r="C388" s="43" t="s">
        <v>455</v>
      </c>
      <c r="D388" s="18">
        <v>0.95443400292500002</v>
      </c>
      <c r="E388" s="82"/>
    </row>
    <row r="389" spans="3:5">
      <c r="C389" s="43" t="s">
        <v>456</v>
      </c>
      <c r="D389" s="18">
        <v>0.81127812445900005</v>
      </c>
      <c r="E389" s="82"/>
    </row>
    <row r="390" spans="3:5">
      <c r="C390" s="43" t="s">
        <v>457</v>
      </c>
      <c r="D390" s="18">
        <v>0.95443400292500002</v>
      </c>
      <c r="E390" s="82"/>
    </row>
    <row r="391" spans="3:5">
      <c r="C391" s="43" t="s">
        <v>458</v>
      </c>
      <c r="D391" s="18">
        <v>0.81127812445900005</v>
      </c>
      <c r="E391" s="82"/>
    </row>
    <row r="392" spans="3:5">
      <c r="C392" s="43" t="s">
        <v>459</v>
      </c>
      <c r="D392" s="18">
        <v>0.81127812445900005</v>
      </c>
      <c r="E392" s="82"/>
    </row>
    <row r="393" spans="3:5">
      <c r="C393" s="43" t="s">
        <v>460</v>
      </c>
      <c r="D393" s="18">
        <v>0.54356444319999997</v>
      </c>
      <c r="E393" s="82"/>
    </row>
    <row r="394" spans="3:5">
      <c r="C394" s="43" t="s">
        <v>461</v>
      </c>
      <c r="D394" s="18">
        <v>0.54356444319999997</v>
      </c>
      <c r="E394" s="82"/>
    </row>
    <row r="395" spans="3:5">
      <c r="C395" s="43" t="s">
        <v>462</v>
      </c>
      <c r="D395" s="18">
        <v>0.81127812445900005</v>
      </c>
      <c r="E395" s="82"/>
    </row>
    <row r="396" spans="3:5">
      <c r="C396" s="43" t="s">
        <v>463</v>
      </c>
      <c r="D396" s="18">
        <v>0.81127812445900005</v>
      </c>
      <c r="E396" s="82"/>
    </row>
    <row r="397" spans="3:5">
      <c r="C397" s="43" t="s">
        <v>464</v>
      </c>
      <c r="D397" s="18">
        <v>0.95443400292500002</v>
      </c>
      <c r="E397" s="82"/>
    </row>
    <row r="398" spans="3:5">
      <c r="C398" s="43" t="s">
        <v>465</v>
      </c>
      <c r="D398" s="18">
        <v>0.81127812445900005</v>
      </c>
      <c r="E398" s="82"/>
    </row>
    <row r="399" spans="3:5">
      <c r="C399" s="43" t="s">
        <v>466</v>
      </c>
      <c r="D399" s="18">
        <v>0.95443400292500002</v>
      </c>
      <c r="E399" s="82"/>
    </row>
    <row r="400" spans="3:5">
      <c r="C400" s="43" t="s">
        <v>467</v>
      </c>
      <c r="D400" s="18">
        <v>0.95443400292500002</v>
      </c>
      <c r="E400" s="82"/>
    </row>
    <row r="401" spans="3:5">
      <c r="C401" s="43" t="s">
        <v>468</v>
      </c>
      <c r="D401" s="18">
        <v>1</v>
      </c>
      <c r="E401" s="82"/>
    </row>
    <row r="402" spans="3:5">
      <c r="C402" s="43" t="s">
        <v>469</v>
      </c>
      <c r="D402" s="18">
        <v>0.81127812445900005</v>
      </c>
      <c r="E402" s="82"/>
    </row>
    <row r="403" spans="3:5">
      <c r="C403" s="43" t="s">
        <v>470</v>
      </c>
      <c r="D403" s="18">
        <v>0.95443400292500002</v>
      </c>
      <c r="E403" s="82"/>
    </row>
    <row r="404" spans="3:5">
      <c r="C404" s="43" t="s">
        <v>471</v>
      </c>
      <c r="D404" s="18">
        <v>0.95443400292500002</v>
      </c>
      <c r="E404" s="82"/>
    </row>
    <row r="405" spans="3:5">
      <c r="C405" s="43" t="s">
        <v>472</v>
      </c>
      <c r="D405" s="18">
        <v>1</v>
      </c>
      <c r="E405" s="82"/>
    </row>
    <row r="406" spans="3:5">
      <c r="C406" s="43" t="s">
        <v>473</v>
      </c>
      <c r="D406" s="18">
        <v>0.95443400292500002</v>
      </c>
      <c r="E406" s="82"/>
    </row>
    <row r="407" spans="3:5">
      <c r="C407" s="43" t="s">
        <v>474</v>
      </c>
      <c r="D407" s="18">
        <v>1</v>
      </c>
      <c r="E407" s="82"/>
    </row>
    <row r="408" spans="3:5">
      <c r="C408" s="43" t="s">
        <v>475</v>
      </c>
      <c r="D408" s="18">
        <v>1</v>
      </c>
      <c r="E408" s="82"/>
    </row>
    <row r="409" spans="3:5">
      <c r="C409" s="43" t="s">
        <v>476</v>
      </c>
      <c r="D409" s="18">
        <v>0.95443400292500002</v>
      </c>
      <c r="E409" s="82"/>
    </row>
    <row r="410" spans="3:5">
      <c r="C410" s="43" t="s">
        <v>477</v>
      </c>
      <c r="D410" s="18">
        <v>0.81127812445900005</v>
      </c>
      <c r="E410" s="82"/>
    </row>
    <row r="411" spans="3:5">
      <c r="C411" s="43" t="s">
        <v>478</v>
      </c>
      <c r="D411" s="18">
        <v>0.95443400292500002</v>
      </c>
      <c r="E411" s="82"/>
    </row>
    <row r="412" spans="3:5">
      <c r="C412" s="43" t="s">
        <v>479</v>
      </c>
      <c r="D412" s="18">
        <v>0.95443400292500002</v>
      </c>
      <c r="E412" s="82"/>
    </row>
    <row r="413" spans="3:5">
      <c r="C413" s="43" t="s">
        <v>480</v>
      </c>
      <c r="D413" s="18">
        <v>1</v>
      </c>
      <c r="E413" s="82"/>
    </row>
    <row r="414" spans="3:5">
      <c r="C414" s="43" t="s">
        <v>481</v>
      </c>
      <c r="D414" s="18">
        <v>0.95443400292500002</v>
      </c>
      <c r="E414" s="82"/>
    </row>
    <row r="415" spans="3:5">
      <c r="C415" s="43" t="s">
        <v>482</v>
      </c>
      <c r="D415" s="18">
        <v>1</v>
      </c>
      <c r="E415" s="82"/>
    </row>
    <row r="416" spans="3:5">
      <c r="C416" s="43" t="s">
        <v>483</v>
      </c>
      <c r="D416" s="18">
        <v>1</v>
      </c>
      <c r="E416" s="82"/>
    </row>
    <row r="417" spans="3:5">
      <c r="C417" s="43" t="s">
        <v>484</v>
      </c>
      <c r="D417" s="18">
        <v>0.95443400292500002</v>
      </c>
      <c r="E417" s="82"/>
    </row>
    <row r="418" spans="3:5">
      <c r="C418" s="43" t="s">
        <v>485</v>
      </c>
      <c r="D418" s="18">
        <v>0.95443400292500002</v>
      </c>
      <c r="E418" s="82"/>
    </row>
    <row r="419" spans="3:5">
      <c r="C419" s="43" t="s">
        <v>486</v>
      </c>
      <c r="D419" s="18">
        <v>1</v>
      </c>
      <c r="E419" s="82"/>
    </row>
    <row r="420" spans="3:5">
      <c r="C420" s="43" t="s">
        <v>487</v>
      </c>
      <c r="D420" s="18">
        <v>1</v>
      </c>
      <c r="E420" s="82"/>
    </row>
    <row r="421" spans="3:5">
      <c r="C421" s="43" t="s">
        <v>488</v>
      </c>
      <c r="D421" s="18">
        <v>0.95443400292500002</v>
      </c>
      <c r="E421" s="82"/>
    </row>
    <row r="422" spans="3:5">
      <c r="C422" s="43" t="s">
        <v>489</v>
      </c>
      <c r="D422" s="18">
        <v>1</v>
      </c>
      <c r="E422" s="82"/>
    </row>
    <row r="423" spans="3:5">
      <c r="C423" s="43" t="s">
        <v>490</v>
      </c>
      <c r="D423" s="18">
        <v>0.95443400292500002</v>
      </c>
      <c r="E423" s="82"/>
    </row>
    <row r="424" spans="3:5">
      <c r="C424" s="43" t="s">
        <v>491</v>
      </c>
      <c r="D424" s="18">
        <v>0.95443400292500002</v>
      </c>
      <c r="E424" s="82"/>
    </row>
    <row r="425" spans="3:5">
      <c r="C425" s="43" t="s">
        <v>492</v>
      </c>
      <c r="D425" s="18">
        <v>0.81127812445900005</v>
      </c>
      <c r="E425" s="82"/>
    </row>
    <row r="426" spans="3:5">
      <c r="C426" s="43" t="s">
        <v>493</v>
      </c>
      <c r="D426" s="18">
        <v>0.81127812445900005</v>
      </c>
      <c r="E426" s="82"/>
    </row>
    <row r="427" spans="3:5">
      <c r="C427" s="43" t="s">
        <v>494</v>
      </c>
      <c r="D427" s="18">
        <v>0.95443400292500002</v>
      </c>
      <c r="E427" s="82"/>
    </row>
    <row r="428" spans="3:5">
      <c r="C428" s="43" t="s">
        <v>495</v>
      </c>
      <c r="D428" s="18">
        <v>0.95443400292500002</v>
      </c>
      <c r="E428" s="82"/>
    </row>
    <row r="429" spans="3:5">
      <c r="C429" s="43" t="s">
        <v>496</v>
      </c>
      <c r="D429" s="18">
        <v>1</v>
      </c>
      <c r="E429" s="82"/>
    </row>
    <row r="430" spans="3:5">
      <c r="C430" s="43" t="s">
        <v>497</v>
      </c>
      <c r="D430" s="18">
        <v>0.95443400292500002</v>
      </c>
      <c r="E430" s="82"/>
    </row>
    <row r="431" spans="3:5">
      <c r="C431" s="43" t="s">
        <v>498</v>
      </c>
      <c r="D431" s="18">
        <v>1</v>
      </c>
      <c r="E431" s="82"/>
    </row>
    <row r="432" spans="3:5">
      <c r="C432" s="43" t="s">
        <v>499</v>
      </c>
      <c r="D432" s="18">
        <v>1</v>
      </c>
      <c r="E432" s="82"/>
    </row>
    <row r="433" spans="3:5">
      <c r="C433" s="43" t="s">
        <v>500</v>
      </c>
      <c r="D433" s="18">
        <v>0.95443400292500002</v>
      </c>
      <c r="E433" s="82"/>
    </row>
    <row r="434" spans="3:5">
      <c r="C434" s="43" t="s">
        <v>501</v>
      </c>
      <c r="D434" s="18">
        <v>0.95443400292500002</v>
      </c>
      <c r="E434" s="82"/>
    </row>
    <row r="435" spans="3:5">
      <c r="C435" s="43" t="s">
        <v>502</v>
      </c>
      <c r="D435" s="18">
        <v>1</v>
      </c>
      <c r="E435" s="82"/>
    </row>
    <row r="436" spans="3:5">
      <c r="C436" s="43" t="s">
        <v>503</v>
      </c>
      <c r="D436" s="18">
        <v>1</v>
      </c>
      <c r="E436" s="82"/>
    </row>
    <row r="437" spans="3:5">
      <c r="C437" s="43" t="s">
        <v>504</v>
      </c>
      <c r="D437" s="18">
        <v>0.95443400292500002</v>
      </c>
      <c r="E437" s="82"/>
    </row>
    <row r="438" spans="3:5">
      <c r="C438" s="43" t="s">
        <v>505</v>
      </c>
      <c r="D438" s="18">
        <v>1</v>
      </c>
      <c r="E438" s="82"/>
    </row>
    <row r="439" spans="3:5">
      <c r="C439" s="43" t="s">
        <v>506</v>
      </c>
      <c r="D439" s="18">
        <v>0.95443400292500002</v>
      </c>
      <c r="E439" s="82"/>
    </row>
    <row r="440" spans="3:5">
      <c r="C440" s="43" t="s">
        <v>507</v>
      </c>
      <c r="D440" s="18">
        <v>0.95443400292500002</v>
      </c>
      <c r="E440" s="82"/>
    </row>
    <row r="441" spans="3:5">
      <c r="C441" s="43" t="s">
        <v>508</v>
      </c>
      <c r="D441" s="18">
        <v>0.81127812445900005</v>
      </c>
      <c r="E441" s="82"/>
    </row>
    <row r="442" spans="3:5">
      <c r="C442" s="43" t="s">
        <v>509</v>
      </c>
      <c r="D442" s="18">
        <v>0.95443400292500002</v>
      </c>
      <c r="E442" s="82"/>
    </row>
    <row r="443" spans="3:5">
      <c r="C443" s="43" t="s">
        <v>510</v>
      </c>
      <c r="D443" s="18">
        <v>1</v>
      </c>
      <c r="E443" s="82"/>
    </row>
    <row r="444" spans="3:5">
      <c r="C444" s="43" t="s">
        <v>511</v>
      </c>
      <c r="D444" s="18">
        <v>1</v>
      </c>
      <c r="E444" s="82"/>
    </row>
    <row r="445" spans="3:5">
      <c r="C445" s="43" t="s">
        <v>512</v>
      </c>
      <c r="D445" s="18">
        <v>0.95443400292500002</v>
      </c>
      <c r="E445" s="82"/>
    </row>
    <row r="446" spans="3:5">
      <c r="C446" s="43" t="s">
        <v>513</v>
      </c>
      <c r="D446" s="18">
        <v>1</v>
      </c>
      <c r="E446" s="82"/>
    </row>
    <row r="447" spans="3:5">
      <c r="C447" s="43" t="s">
        <v>514</v>
      </c>
      <c r="D447" s="18">
        <v>0.95443400292500002</v>
      </c>
      <c r="E447" s="82"/>
    </row>
    <row r="448" spans="3:5">
      <c r="C448" s="43" t="s">
        <v>515</v>
      </c>
      <c r="D448" s="18">
        <v>0.95443400292500002</v>
      </c>
      <c r="E448" s="82"/>
    </row>
    <row r="449" spans="3:5">
      <c r="C449" s="43" t="s">
        <v>516</v>
      </c>
      <c r="D449" s="18">
        <v>0.81127812445900005</v>
      </c>
      <c r="E449" s="82"/>
    </row>
    <row r="450" spans="3:5">
      <c r="C450" s="43" t="s">
        <v>517</v>
      </c>
      <c r="D450" s="18">
        <v>1</v>
      </c>
      <c r="E450" s="82"/>
    </row>
    <row r="451" spans="3:5">
      <c r="C451" s="43" t="s">
        <v>518</v>
      </c>
      <c r="D451" s="18">
        <v>0.95443400292500002</v>
      </c>
      <c r="E451" s="82"/>
    </row>
    <row r="452" spans="3:5">
      <c r="C452" s="43" t="s">
        <v>519</v>
      </c>
      <c r="D452" s="18">
        <v>0.95443400292500002</v>
      </c>
      <c r="E452" s="82"/>
    </row>
    <row r="453" spans="3:5">
      <c r="C453" s="43" t="s">
        <v>520</v>
      </c>
      <c r="D453" s="18">
        <v>0.81127812445900005</v>
      </c>
      <c r="E453" s="82"/>
    </row>
    <row r="454" spans="3:5">
      <c r="C454" s="43" t="s">
        <v>521</v>
      </c>
      <c r="D454" s="18">
        <v>0.95443400292500002</v>
      </c>
      <c r="E454" s="82"/>
    </row>
    <row r="455" spans="3:5">
      <c r="C455" s="43" t="s">
        <v>522</v>
      </c>
      <c r="D455" s="18">
        <v>0.81127812445900005</v>
      </c>
      <c r="E455" s="82"/>
    </row>
    <row r="456" spans="3:5">
      <c r="C456" s="43" t="s">
        <v>523</v>
      </c>
      <c r="D456" s="18">
        <v>0.81127812445900005</v>
      </c>
      <c r="E456" s="82"/>
    </row>
    <row r="457" spans="3:5">
      <c r="C457" s="43" t="s">
        <v>524</v>
      </c>
      <c r="D457" s="18">
        <v>0.54356444319999997</v>
      </c>
      <c r="E457" s="82"/>
    </row>
    <row r="458" spans="3:5">
      <c r="C458" s="43" t="s">
        <v>525</v>
      </c>
      <c r="D458" s="18">
        <v>0.81127812445900005</v>
      </c>
      <c r="E458" s="82"/>
    </row>
    <row r="459" spans="3:5">
      <c r="C459" s="43" t="s">
        <v>526</v>
      </c>
      <c r="D459" s="18">
        <v>0.95443400292500002</v>
      </c>
      <c r="E459" s="82"/>
    </row>
    <row r="460" spans="3:5">
      <c r="C460" s="43" t="s">
        <v>527</v>
      </c>
      <c r="D460" s="18">
        <v>0.95443400292500002</v>
      </c>
      <c r="E460" s="82"/>
    </row>
    <row r="461" spans="3:5">
      <c r="C461" s="43" t="s">
        <v>528</v>
      </c>
      <c r="D461" s="18">
        <v>1</v>
      </c>
      <c r="E461" s="82"/>
    </row>
    <row r="462" spans="3:5">
      <c r="C462" s="43" t="s">
        <v>529</v>
      </c>
      <c r="D462" s="18">
        <v>0.95443400292500002</v>
      </c>
      <c r="E462" s="82"/>
    </row>
    <row r="463" spans="3:5">
      <c r="C463" s="43" t="s">
        <v>530</v>
      </c>
      <c r="D463" s="18">
        <v>1</v>
      </c>
      <c r="E463" s="82"/>
    </row>
    <row r="464" spans="3:5">
      <c r="C464" s="43" t="s">
        <v>531</v>
      </c>
      <c r="D464" s="18">
        <v>1</v>
      </c>
      <c r="E464" s="82"/>
    </row>
    <row r="465" spans="3:5">
      <c r="C465" s="43" t="s">
        <v>532</v>
      </c>
      <c r="D465" s="18">
        <v>0.95443400292500002</v>
      </c>
      <c r="E465" s="82"/>
    </row>
    <row r="466" spans="3:5">
      <c r="C466" s="43" t="s">
        <v>533</v>
      </c>
      <c r="D466" s="18">
        <v>0.95443400292500002</v>
      </c>
      <c r="E466" s="82"/>
    </row>
    <row r="467" spans="3:5">
      <c r="C467" s="43" t="s">
        <v>534</v>
      </c>
      <c r="D467" s="18">
        <v>1</v>
      </c>
      <c r="E467" s="82"/>
    </row>
    <row r="468" spans="3:5">
      <c r="C468" s="43" t="s">
        <v>535</v>
      </c>
      <c r="D468" s="18">
        <v>1</v>
      </c>
      <c r="E468" s="82"/>
    </row>
    <row r="469" spans="3:5">
      <c r="C469" s="43" t="s">
        <v>536</v>
      </c>
      <c r="D469" s="18">
        <v>0.95443400292500002</v>
      </c>
      <c r="E469" s="82"/>
    </row>
    <row r="470" spans="3:5">
      <c r="C470" s="43" t="s">
        <v>537</v>
      </c>
      <c r="D470" s="18">
        <v>1</v>
      </c>
      <c r="E470" s="82"/>
    </row>
    <row r="471" spans="3:5">
      <c r="C471" s="43" t="s">
        <v>538</v>
      </c>
      <c r="D471" s="18">
        <v>0.95443400292500002</v>
      </c>
      <c r="E471" s="82"/>
    </row>
    <row r="472" spans="3:5">
      <c r="C472" s="43" t="s">
        <v>539</v>
      </c>
      <c r="D472" s="18">
        <v>0.95443400292500002</v>
      </c>
      <c r="E472" s="82"/>
    </row>
    <row r="473" spans="3:5">
      <c r="C473" s="43" t="s">
        <v>540</v>
      </c>
      <c r="D473" s="18">
        <v>0.81127812445900005</v>
      </c>
      <c r="E473" s="82"/>
    </row>
    <row r="474" spans="3:5">
      <c r="C474" s="43" t="s">
        <v>541</v>
      </c>
      <c r="D474" s="18">
        <v>0.95443400292500002</v>
      </c>
      <c r="E474" s="82"/>
    </row>
    <row r="475" spans="3:5">
      <c r="C475" s="43" t="s">
        <v>542</v>
      </c>
      <c r="D475" s="18">
        <v>1</v>
      </c>
      <c r="E475" s="82"/>
    </row>
    <row r="476" spans="3:5">
      <c r="C476" s="43" t="s">
        <v>543</v>
      </c>
      <c r="D476" s="18">
        <v>1</v>
      </c>
      <c r="E476" s="82"/>
    </row>
    <row r="477" spans="3:5">
      <c r="C477" s="43" t="s">
        <v>544</v>
      </c>
      <c r="D477" s="18">
        <v>0.95443400292500002</v>
      </c>
      <c r="E477" s="82"/>
    </row>
    <row r="478" spans="3:5">
      <c r="C478" s="43" t="s">
        <v>545</v>
      </c>
      <c r="D478" s="18">
        <v>1</v>
      </c>
      <c r="E478" s="82"/>
    </row>
    <row r="479" spans="3:5">
      <c r="C479" s="43" t="s">
        <v>546</v>
      </c>
      <c r="D479" s="18">
        <v>0.95443400292500002</v>
      </c>
      <c r="E479" s="82"/>
    </row>
    <row r="480" spans="3:5">
      <c r="C480" s="43" t="s">
        <v>547</v>
      </c>
      <c r="D480" s="18">
        <v>0.95443400292500002</v>
      </c>
      <c r="E480" s="82"/>
    </row>
    <row r="481" spans="3:5">
      <c r="C481" s="43" t="s">
        <v>548</v>
      </c>
      <c r="D481" s="18">
        <v>0.81127812445900005</v>
      </c>
      <c r="E481" s="82"/>
    </row>
    <row r="482" spans="3:5">
      <c r="C482" s="43" t="s">
        <v>549</v>
      </c>
      <c r="D482" s="18">
        <v>1</v>
      </c>
      <c r="E482" s="82"/>
    </row>
    <row r="483" spans="3:5">
      <c r="C483" s="43" t="s">
        <v>550</v>
      </c>
      <c r="D483" s="18">
        <v>0.95443400292500002</v>
      </c>
      <c r="E483" s="82"/>
    </row>
    <row r="484" spans="3:5">
      <c r="C484" s="43" t="s">
        <v>551</v>
      </c>
      <c r="D484" s="18">
        <v>0.95443400292500002</v>
      </c>
      <c r="E484" s="82"/>
    </row>
    <row r="485" spans="3:5">
      <c r="C485" s="43" t="s">
        <v>552</v>
      </c>
      <c r="D485" s="18">
        <v>0.81127812445900005</v>
      </c>
      <c r="E485" s="82"/>
    </row>
    <row r="486" spans="3:5">
      <c r="C486" s="43" t="s">
        <v>553</v>
      </c>
      <c r="D486" s="18">
        <v>0.95443400292500002</v>
      </c>
      <c r="E486" s="82"/>
    </row>
    <row r="487" spans="3:5">
      <c r="C487" s="43" t="s">
        <v>554</v>
      </c>
      <c r="D487" s="18">
        <v>0.81127812445900005</v>
      </c>
      <c r="E487" s="82"/>
    </row>
    <row r="488" spans="3:5">
      <c r="C488" s="43" t="s">
        <v>555</v>
      </c>
      <c r="D488" s="18">
        <v>0.81127812445900005</v>
      </c>
      <c r="E488" s="82"/>
    </row>
    <row r="489" spans="3:5">
      <c r="C489" s="43" t="s">
        <v>556</v>
      </c>
      <c r="D489" s="18">
        <v>0.54356444319999997</v>
      </c>
      <c r="E489" s="82"/>
    </row>
    <row r="490" spans="3:5">
      <c r="C490" s="43" t="s">
        <v>557</v>
      </c>
      <c r="D490" s="18">
        <v>0.95443400292500002</v>
      </c>
      <c r="E490" s="82"/>
    </row>
    <row r="491" spans="3:5">
      <c r="C491" s="43" t="s">
        <v>558</v>
      </c>
      <c r="D491" s="18">
        <v>1</v>
      </c>
      <c r="E491" s="82"/>
    </row>
    <row r="492" spans="3:5">
      <c r="C492" s="43" t="s">
        <v>559</v>
      </c>
      <c r="D492" s="18">
        <v>1</v>
      </c>
      <c r="E492" s="82"/>
    </row>
    <row r="493" spans="3:5">
      <c r="C493" s="43" t="s">
        <v>560</v>
      </c>
      <c r="D493" s="18">
        <v>0.95443400292500002</v>
      </c>
      <c r="E493" s="82"/>
    </row>
    <row r="494" spans="3:5">
      <c r="C494" s="43" t="s">
        <v>561</v>
      </c>
      <c r="D494" s="18">
        <v>1</v>
      </c>
      <c r="E494" s="82"/>
    </row>
    <row r="495" spans="3:5">
      <c r="C495" s="43" t="s">
        <v>562</v>
      </c>
      <c r="D495" s="18">
        <v>0.95443400292500002</v>
      </c>
      <c r="E495" s="82"/>
    </row>
    <row r="496" spans="3:5">
      <c r="C496" s="43" t="s">
        <v>563</v>
      </c>
      <c r="D496" s="18">
        <v>0.95443400292500002</v>
      </c>
      <c r="E496" s="82"/>
    </row>
    <row r="497" spans="3:5">
      <c r="C497" s="43" t="s">
        <v>564</v>
      </c>
      <c r="D497" s="18">
        <v>0.81127812445900005</v>
      </c>
      <c r="E497" s="82"/>
    </row>
    <row r="498" spans="3:5">
      <c r="C498" s="43" t="s">
        <v>565</v>
      </c>
      <c r="D498" s="18">
        <v>1</v>
      </c>
      <c r="E498" s="82"/>
    </row>
    <row r="499" spans="3:5">
      <c r="C499" s="43" t="s">
        <v>566</v>
      </c>
      <c r="D499" s="18">
        <v>0.95443400292500002</v>
      </c>
      <c r="E499" s="82"/>
    </row>
    <row r="500" spans="3:5">
      <c r="C500" s="43" t="s">
        <v>567</v>
      </c>
      <c r="D500" s="18">
        <v>0.95443400292500002</v>
      </c>
      <c r="E500" s="82"/>
    </row>
    <row r="501" spans="3:5">
      <c r="C501" s="43" t="s">
        <v>568</v>
      </c>
      <c r="D501" s="18">
        <v>0.81127812445900005</v>
      </c>
      <c r="E501" s="82"/>
    </row>
    <row r="502" spans="3:5">
      <c r="C502" s="43" t="s">
        <v>569</v>
      </c>
      <c r="D502" s="18">
        <v>0.95443400292500002</v>
      </c>
      <c r="E502" s="82"/>
    </row>
    <row r="503" spans="3:5">
      <c r="C503" s="43" t="s">
        <v>570</v>
      </c>
      <c r="D503" s="18">
        <v>0.81127812445900005</v>
      </c>
      <c r="E503" s="82"/>
    </row>
    <row r="504" spans="3:5">
      <c r="C504" s="43" t="s">
        <v>571</v>
      </c>
      <c r="D504" s="18">
        <v>0.81127812445900005</v>
      </c>
      <c r="E504" s="82"/>
    </row>
    <row r="505" spans="3:5">
      <c r="C505" s="43" t="s">
        <v>572</v>
      </c>
      <c r="D505" s="18">
        <v>0.54356444319999997</v>
      </c>
      <c r="E505" s="82"/>
    </row>
    <row r="506" spans="3:5">
      <c r="C506" s="43" t="s">
        <v>573</v>
      </c>
      <c r="D506" s="18">
        <v>1</v>
      </c>
      <c r="E506" s="82"/>
    </row>
    <row r="507" spans="3:5">
      <c r="C507" s="43" t="s">
        <v>574</v>
      </c>
      <c r="D507" s="18">
        <v>0.95443400292500002</v>
      </c>
      <c r="E507" s="82"/>
    </row>
    <row r="508" spans="3:5">
      <c r="C508" s="43" t="s">
        <v>575</v>
      </c>
      <c r="D508" s="18">
        <v>0.95443400292500002</v>
      </c>
      <c r="E508" s="82"/>
    </row>
    <row r="509" spans="3:5">
      <c r="C509" s="43" t="s">
        <v>576</v>
      </c>
      <c r="D509" s="18">
        <v>0.81127812445900005</v>
      </c>
      <c r="E509" s="82"/>
    </row>
    <row r="510" spans="3:5">
      <c r="C510" s="43" t="s">
        <v>577</v>
      </c>
      <c r="D510" s="18">
        <v>0.95443400292500002</v>
      </c>
      <c r="E510" s="82"/>
    </row>
    <row r="511" spans="3:5">
      <c r="C511" s="43" t="s">
        <v>578</v>
      </c>
      <c r="D511" s="18">
        <v>0.81127812445900005</v>
      </c>
      <c r="E511" s="82"/>
    </row>
    <row r="512" spans="3:5">
      <c r="C512" s="43" t="s">
        <v>579</v>
      </c>
      <c r="D512" s="18">
        <v>0.81127812445900005</v>
      </c>
      <c r="E512" s="82"/>
    </row>
    <row r="513" spans="3:5">
      <c r="C513" s="43" t="s">
        <v>580</v>
      </c>
      <c r="D513" s="18">
        <v>0.54356444319999997</v>
      </c>
      <c r="E513" s="82"/>
    </row>
    <row r="514" spans="3:5">
      <c r="C514" s="43" t="s">
        <v>581</v>
      </c>
      <c r="D514" s="18">
        <v>0.95443400292500002</v>
      </c>
      <c r="E514" s="82"/>
    </row>
    <row r="515" spans="3:5">
      <c r="C515" s="43" t="s">
        <v>582</v>
      </c>
      <c r="D515" s="18">
        <v>0.81127812445900005</v>
      </c>
      <c r="E515" s="82"/>
    </row>
    <row r="516" spans="3:5">
      <c r="C516" s="43" t="s">
        <v>583</v>
      </c>
      <c r="D516" s="18">
        <v>0.81127812445900005</v>
      </c>
      <c r="E516" s="82"/>
    </row>
    <row r="517" spans="3:5">
      <c r="C517" s="43" t="s">
        <v>584</v>
      </c>
      <c r="D517" s="18">
        <v>0.54356444319999997</v>
      </c>
      <c r="E517" s="82"/>
    </row>
    <row r="518" spans="3:5">
      <c r="C518" s="43" t="s">
        <v>585</v>
      </c>
      <c r="D518" s="18">
        <v>0.81127812445900005</v>
      </c>
      <c r="E518" s="82"/>
    </row>
    <row r="519" spans="3:5">
      <c r="C519" s="43" t="s">
        <v>586</v>
      </c>
      <c r="D519" s="18">
        <v>0.54356444319999997</v>
      </c>
      <c r="E519" s="82"/>
    </row>
    <row r="520" spans="3:5">
      <c r="C520" s="43" t="s">
        <v>587</v>
      </c>
      <c r="D520" s="18">
        <v>0.54356444319999997</v>
      </c>
      <c r="E520" s="82"/>
    </row>
    <row r="521" spans="3:5">
      <c r="C521" s="43" t="s">
        <v>588</v>
      </c>
      <c r="D521" s="18">
        <v>0</v>
      </c>
      <c r="E521" s="82"/>
    </row>
  </sheetData>
  <mergeCells count="29">
    <mergeCell ref="H21:H36"/>
    <mergeCell ref="H11:H18"/>
    <mergeCell ref="H5:H8"/>
    <mergeCell ref="H2:H3"/>
    <mergeCell ref="G2:G3"/>
    <mergeCell ref="G21:G36"/>
    <mergeCell ref="G5:G8"/>
    <mergeCell ref="G11:G18"/>
    <mergeCell ref="E2:E3"/>
    <mergeCell ref="E5:E8"/>
    <mergeCell ref="E21:E36"/>
    <mergeCell ref="E39:E70"/>
    <mergeCell ref="AP21:AS21"/>
    <mergeCell ref="AK22:AK25"/>
    <mergeCell ref="AK26:AK30"/>
    <mergeCell ref="U22:U23"/>
    <mergeCell ref="U24:U25"/>
    <mergeCell ref="U26:U27"/>
    <mergeCell ref="U28:U29"/>
    <mergeCell ref="V21:W21"/>
    <mergeCell ref="X21:Y21"/>
    <mergeCell ref="Z21:AA21"/>
    <mergeCell ref="AB21:AC21"/>
    <mergeCell ref="AL21:AO21"/>
    <mergeCell ref="G39:G70"/>
    <mergeCell ref="E72:E135"/>
    <mergeCell ref="E137:E264"/>
    <mergeCell ref="E266:E521"/>
    <mergeCell ref="E11:E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3.42578125" bestFit="1" customWidth="1"/>
    <col min="2" max="2" width="18.28515625" bestFit="1" customWidth="1"/>
    <col min="3" max="3" width="14" bestFit="1" customWidth="1"/>
    <col min="4" max="4" width="14" customWidth="1"/>
  </cols>
  <sheetData>
    <row r="1" spans="1:5">
      <c r="A1" t="s">
        <v>76</v>
      </c>
      <c r="B1" t="s">
        <v>41</v>
      </c>
      <c r="C1" t="s">
        <v>42</v>
      </c>
      <c r="E1" t="s">
        <v>43</v>
      </c>
    </row>
    <row r="2" spans="1:5">
      <c r="A2" t="s">
        <v>44</v>
      </c>
      <c r="B2" s="30">
        <v>4000000</v>
      </c>
      <c r="C2" s="30">
        <v>4194304</v>
      </c>
      <c r="D2" s="30" t="s">
        <v>66</v>
      </c>
    </row>
    <row r="3" spans="1:5">
      <c r="A3" t="s">
        <v>45</v>
      </c>
      <c r="B3" s="30">
        <v>21000000</v>
      </c>
      <c r="C3" s="30">
        <v>33554432</v>
      </c>
      <c r="D3" s="30" t="s">
        <v>67</v>
      </c>
    </row>
    <row r="4" spans="1:5">
      <c r="A4" t="s">
        <v>46</v>
      </c>
      <c r="B4" s="30">
        <v>24000000</v>
      </c>
      <c r="C4" s="30">
        <v>33554432</v>
      </c>
      <c r="D4" s="30" t="s">
        <v>67</v>
      </c>
    </row>
    <row r="5" spans="1:5">
      <c r="A5" t="s">
        <v>47</v>
      </c>
      <c r="B5" s="30">
        <v>27000000</v>
      </c>
      <c r="C5" s="30">
        <v>33554432</v>
      </c>
      <c r="D5" s="30" t="s">
        <v>67</v>
      </c>
    </row>
    <row r="6" spans="1:5">
      <c r="A6" t="s">
        <v>48</v>
      </c>
      <c r="B6" s="30">
        <v>160000000</v>
      </c>
      <c r="C6" s="30">
        <v>268435456</v>
      </c>
      <c r="D6" s="30" t="s">
        <v>68</v>
      </c>
    </row>
    <row r="7" spans="1:5">
      <c r="A7" t="s">
        <v>49</v>
      </c>
      <c r="B7" s="30">
        <v>300000000</v>
      </c>
      <c r="C7" s="30">
        <v>536870912</v>
      </c>
      <c r="D7" s="30" t="s">
        <v>69</v>
      </c>
    </row>
    <row r="8" spans="1:5">
      <c r="A8" t="s">
        <v>50</v>
      </c>
      <c r="B8" s="30">
        <v>310000000</v>
      </c>
      <c r="C8" s="30">
        <v>536870912</v>
      </c>
      <c r="D8" s="30" t="s">
        <v>69</v>
      </c>
    </row>
    <row r="9" spans="1:5">
      <c r="A9" t="s">
        <v>51</v>
      </c>
      <c r="B9" s="30">
        <v>430000000</v>
      </c>
      <c r="C9" s="30">
        <v>536870912</v>
      </c>
      <c r="D9" s="30" t="s">
        <v>69</v>
      </c>
    </row>
    <row r="10" spans="1:5">
      <c r="A10" t="s">
        <v>52</v>
      </c>
      <c r="B10" s="30">
        <v>450000000</v>
      </c>
      <c r="C10" s="30">
        <v>536870912</v>
      </c>
      <c r="D10" s="30" t="s">
        <v>69</v>
      </c>
    </row>
    <row r="11" spans="1:5">
      <c r="A11" t="s">
        <v>53</v>
      </c>
      <c r="B11" s="30">
        <v>480000000</v>
      </c>
      <c r="C11" s="30">
        <v>536870912</v>
      </c>
      <c r="D11" s="30" t="s">
        <v>69</v>
      </c>
    </row>
    <row r="12" spans="1:5">
      <c r="A12" t="s">
        <v>54</v>
      </c>
      <c r="B12" s="30">
        <v>700000000</v>
      </c>
      <c r="C12" s="30">
        <v>1073741824</v>
      </c>
      <c r="D12" s="30" t="s">
        <v>70</v>
      </c>
    </row>
    <row r="13" spans="1:5">
      <c r="A13" t="s">
        <v>55</v>
      </c>
      <c r="B13" s="30">
        <v>1200000000</v>
      </c>
      <c r="C13" s="30">
        <v>2147483648</v>
      </c>
      <c r="D13" s="30" t="s">
        <v>71</v>
      </c>
    </row>
    <row r="14" spans="1:5">
      <c r="A14" t="s">
        <v>56</v>
      </c>
      <c r="B14" s="30">
        <v>1500000000</v>
      </c>
      <c r="C14" s="30">
        <v>2147483648</v>
      </c>
      <c r="D14" s="30" t="s">
        <v>71</v>
      </c>
    </row>
    <row r="15" spans="1:5">
      <c r="A15" t="s">
        <v>57</v>
      </c>
      <c r="B15" s="30">
        <v>1500000000</v>
      </c>
      <c r="C15" s="30">
        <v>2147483648</v>
      </c>
      <c r="D15" s="30" t="s">
        <v>71</v>
      </c>
    </row>
    <row r="16" spans="1:5">
      <c r="A16" t="s">
        <v>58</v>
      </c>
      <c r="B16" s="30">
        <v>2500000000</v>
      </c>
      <c r="C16" s="30">
        <v>4294967296</v>
      </c>
      <c r="D16" s="30" t="s">
        <v>72</v>
      </c>
    </row>
    <row r="17" spans="1:4">
      <c r="A17" t="s">
        <v>59</v>
      </c>
      <c r="B17" s="30">
        <v>3000000000</v>
      </c>
      <c r="C17" s="30">
        <v>4294967296</v>
      </c>
      <c r="D17" s="30" t="s">
        <v>72</v>
      </c>
    </row>
    <row r="18" spans="1:4">
      <c r="A18" t="s">
        <v>60</v>
      </c>
      <c r="B18" s="30">
        <v>4300000000</v>
      </c>
      <c r="C18" s="30">
        <v>4294967296</v>
      </c>
      <c r="D18" s="30" t="s">
        <v>72</v>
      </c>
    </row>
    <row r="19" spans="1:4">
      <c r="A19" t="s">
        <v>61</v>
      </c>
      <c r="B19" s="30">
        <v>5800000000</v>
      </c>
      <c r="C19" s="30">
        <v>8589934592</v>
      </c>
      <c r="D19" s="30" t="s">
        <v>73</v>
      </c>
    </row>
    <row r="20" spans="1:4">
      <c r="A20" t="s">
        <v>62</v>
      </c>
      <c r="B20" s="30">
        <v>6200000000</v>
      </c>
      <c r="C20" s="30">
        <v>8589934592</v>
      </c>
      <c r="D20" s="30" t="s">
        <v>73</v>
      </c>
    </row>
    <row r="21" spans="1:4">
      <c r="A21" t="s">
        <v>63</v>
      </c>
      <c r="B21" s="30">
        <v>10500000000</v>
      </c>
      <c r="C21" s="30">
        <v>17179869184</v>
      </c>
      <c r="D21" s="30" t="s">
        <v>74</v>
      </c>
    </row>
    <row r="22" spans="1:4">
      <c r="A22" t="s">
        <v>64</v>
      </c>
      <c r="B22" s="30">
        <v>11000000000</v>
      </c>
      <c r="C22" s="30">
        <v>17179869184</v>
      </c>
      <c r="D22" s="30" t="s">
        <v>74</v>
      </c>
    </row>
    <row r="23" spans="1:4">
      <c r="A23" t="s">
        <v>65</v>
      </c>
      <c r="B23" s="30">
        <v>23000000000</v>
      </c>
      <c r="C23" s="30">
        <v>34359738368</v>
      </c>
      <c r="D23" s="30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4"/>
  <sheetViews>
    <sheetView workbookViewId="0"/>
  </sheetViews>
  <sheetFormatPr defaultRowHeight="15"/>
  <cols>
    <col min="1" max="5" width="2" bestFit="1" customWidth="1"/>
    <col min="10" max="10" width="25" bestFit="1" customWidth="1"/>
    <col min="12" max="12" width="13.85546875" bestFit="1" customWidth="1"/>
    <col min="15" max="15" width="25" bestFit="1" customWidth="1"/>
    <col min="20" max="23" width="10.5703125" customWidth="1"/>
  </cols>
  <sheetData>
    <row r="1" spans="1:23">
      <c r="B1">
        <v>0</v>
      </c>
      <c r="C1">
        <v>1</v>
      </c>
      <c r="D1">
        <v>2</v>
      </c>
      <c r="E1">
        <v>3</v>
      </c>
      <c r="T1" s="40">
        <v>0.5625</v>
      </c>
      <c r="U1">
        <v>0.4375</v>
      </c>
      <c r="V1" t="s">
        <v>78</v>
      </c>
      <c r="W1">
        <f>-((LOG(T1, 2) * T1) + (LOG(U1, 2) * U1))</f>
        <v>0.98869940828849745</v>
      </c>
    </row>
    <row r="2" spans="1:23">
      <c r="A2">
        <v>0</v>
      </c>
      <c r="B2" s="31">
        <v>1</v>
      </c>
      <c r="C2" s="32">
        <v>1</v>
      </c>
      <c r="D2" s="31">
        <v>0</v>
      </c>
      <c r="E2" s="33">
        <v>0</v>
      </c>
      <c r="J2" t="s">
        <v>79</v>
      </c>
      <c r="K2">
        <v>1</v>
      </c>
    </row>
    <row r="3" spans="1:23">
      <c r="A3">
        <v>1</v>
      </c>
      <c r="B3" s="34">
        <v>0</v>
      </c>
      <c r="C3" s="35">
        <v>0</v>
      </c>
      <c r="D3" s="37">
        <v>1</v>
      </c>
      <c r="E3" s="39">
        <v>0</v>
      </c>
      <c r="J3" t="s">
        <v>77</v>
      </c>
      <c r="K3">
        <v>1</v>
      </c>
    </row>
    <row r="4" spans="1:23">
      <c r="A4">
        <v>2</v>
      </c>
      <c r="B4" s="31">
        <v>1</v>
      </c>
      <c r="C4" s="33">
        <v>0</v>
      </c>
      <c r="D4" s="35">
        <v>1</v>
      </c>
      <c r="E4" s="36">
        <v>1</v>
      </c>
    </row>
    <row r="5" spans="1:23">
      <c r="A5">
        <v>3</v>
      </c>
      <c r="B5" s="37">
        <v>1</v>
      </c>
      <c r="C5" s="39">
        <v>0</v>
      </c>
      <c r="D5" s="38">
        <v>1</v>
      </c>
      <c r="E5" s="39">
        <v>1</v>
      </c>
      <c r="J5" t="s">
        <v>80</v>
      </c>
      <c r="K5">
        <v>0</v>
      </c>
    </row>
    <row r="6" spans="1:23">
      <c r="J6" t="s">
        <v>81</v>
      </c>
      <c r="K6">
        <v>0.988699408</v>
      </c>
    </row>
    <row r="8" spans="1:23">
      <c r="J8" t="s">
        <v>82</v>
      </c>
      <c r="K8">
        <v>2</v>
      </c>
    </row>
    <row r="9" spans="1:23">
      <c r="J9" t="s">
        <v>83</v>
      </c>
      <c r="K9">
        <v>1</v>
      </c>
    </row>
    <row r="10" spans="1:23">
      <c r="L10" t="s">
        <v>84</v>
      </c>
      <c r="M10">
        <v>0.92347400000000002</v>
      </c>
    </row>
    <row r="11" spans="1:23">
      <c r="J11" t="s">
        <v>85</v>
      </c>
      <c r="K11">
        <v>0.92347400000000002</v>
      </c>
    </row>
    <row r="12" spans="1:23">
      <c r="L12" t="s">
        <v>84</v>
      </c>
      <c r="M12">
        <v>0.8112781</v>
      </c>
    </row>
    <row r="13" spans="1:23">
      <c r="J13" t="s">
        <v>85</v>
      </c>
      <c r="K13">
        <v>0.8112781</v>
      </c>
    </row>
    <row r="14" spans="1:23">
      <c r="L14" t="s">
        <v>84</v>
      </c>
      <c r="M14">
        <v>0.81127800000000005</v>
      </c>
    </row>
    <row r="15" spans="1:23">
      <c r="J15" t="s">
        <v>85</v>
      </c>
      <c r="K15">
        <v>0.8112781</v>
      </c>
    </row>
    <row r="16" spans="1:23">
      <c r="L16" t="s">
        <v>84</v>
      </c>
      <c r="M16">
        <v>0.81127800000000005</v>
      </c>
    </row>
    <row r="17" spans="10:11">
      <c r="J17" t="s">
        <v>85</v>
      </c>
      <c r="K17">
        <v>0.8112781</v>
      </c>
    </row>
    <row r="18" spans="10:11">
      <c r="J18" t="s">
        <v>86</v>
      </c>
      <c r="K18">
        <v>2</v>
      </c>
    </row>
    <row r="19" spans="10:11">
      <c r="J19" t="s">
        <v>87</v>
      </c>
      <c r="K19">
        <v>0</v>
      </c>
    </row>
    <row r="20" spans="10:11">
      <c r="J20" t="s">
        <v>88</v>
      </c>
      <c r="K20">
        <v>0</v>
      </c>
    </row>
    <row r="21" spans="10:11">
      <c r="J21" t="s">
        <v>89</v>
      </c>
      <c r="K21">
        <v>0</v>
      </c>
    </row>
    <row r="22" spans="10:11">
      <c r="J22" t="s">
        <v>90</v>
      </c>
      <c r="K22">
        <v>2</v>
      </c>
    </row>
    <row r="23" spans="10:11">
      <c r="J23" t="s">
        <v>91</v>
      </c>
      <c r="K23">
        <v>0</v>
      </c>
    </row>
    <row r="24" spans="10:11">
      <c r="J24" t="s">
        <v>92</v>
      </c>
      <c r="K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16"/>
  <sheetViews>
    <sheetView workbookViewId="0">
      <selection activeCell="D7" sqref="D7:D142"/>
    </sheetView>
  </sheetViews>
  <sheetFormatPr defaultRowHeight="15"/>
  <cols>
    <col min="1" max="1" width="31" style="43" customWidth="1"/>
    <col min="2" max="2" width="23.5703125" style="43" customWidth="1"/>
    <col min="3" max="3" width="9.140625" style="43"/>
    <col min="4" max="4" width="15.28515625" style="43" customWidth="1"/>
    <col min="5" max="5" width="12.28515625" style="43" customWidth="1"/>
    <col min="6" max="6" width="42.85546875" style="43" customWidth="1"/>
    <col min="7" max="16384" width="9.140625" style="43"/>
  </cols>
  <sheetData>
    <row r="1" spans="1:16">
      <c r="A1" s="43" t="s">
        <v>95</v>
      </c>
      <c r="B1" s="43" t="s">
        <v>96</v>
      </c>
      <c r="C1" s="43" t="s">
        <v>93</v>
      </c>
      <c r="D1" s="87" t="s">
        <v>97</v>
      </c>
      <c r="E1" s="87"/>
      <c r="L1" s="43" t="s">
        <v>99</v>
      </c>
    </row>
    <row r="3" spans="1:16">
      <c r="P3" s="43" t="s">
        <v>100</v>
      </c>
    </row>
    <row r="4" spans="1:16">
      <c r="B4" s="43" t="s">
        <v>98</v>
      </c>
      <c r="C4" s="43" t="s">
        <v>4</v>
      </c>
      <c r="D4" s="45" t="s">
        <v>4</v>
      </c>
      <c r="E4" s="45" t="s">
        <v>19</v>
      </c>
      <c r="F4" s="45" t="s">
        <v>19</v>
      </c>
      <c r="H4" s="45" t="s">
        <v>4</v>
      </c>
      <c r="I4" s="45" t="s">
        <v>19</v>
      </c>
      <c r="J4" s="45" t="s">
        <v>19</v>
      </c>
      <c r="L4" s="45" t="s">
        <v>4</v>
      </c>
      <c r="M4" s="45" t="s">
        <v>19</v>
      </c>
      <c r="N4" s="45" t="s">
        <v>19</v>
      </c>
    </row>
    <row r="6" spans="1:16">
      <c r="A6" s="43">
        <v>1111</v>
      </c>
    </row>
    <row r="7" spans="1:16">
      <c r="B7" s="43">
        <v>1001</v>
      </c>
      <c r="C7" s="43" t="s">
        <v>10</v>
      </c>
      <c r="D7" s="42" t="s">
        <v>4</v>
      </c>
      <c r="E7" s="42" t="s">
        <v>4</v>
      </c>
      <c r="F7" s="42" t="s">
        <v>4</v>
      </c>
      <c r="H7" s="44" t="s">
        <v>4</v>
      </c>
      <c r="I7" s="44" t="s">
        <v>10</v>
      </c>
      <c r="J7" s="44" t="s">
        <v>10</v>
      </c>
      <c r="L7" s="44" t="s">
        <v>4</v>
      </c>
      <c r="M7" s="44" t="s">
        <v>10</v>
      </c>
      <c r="N7" s="44" t="s">
        <v>10</v>
      </c>
    </row>
    <row r="8" spans="1:16">
      <c r="D8" s="42" t="s">
        <v>4</v>
      </c>
      <c r="E8" s="42" t="s">
        <v>5</v>
      </c>
      <c r="F8" s="42" t="s">
        <v>5</v>
      </c>
      <c r="H8" s="44" t="s">
        <v>5</v>
      </c>
      <c r="I8" s="44" t="s">
        <v>11</v>
      </c>
      <c r="J8" s="45" t="s">
        <v>10</v>
      </c>
      <c r="L8" s="44" t="s">
        <v>13</v>
      </c>
      <c r="M8" s="44" t="s">
        <v>19</v>
      </c>
      <c r="N8" s="45" t="s">
        <v>10</v>
      </c>
    </row>
    <row r="9" spans="1:16">
      <c r="D9" s="42" t="s">
        <v>4</v>
      </c>
      <c r="E9" s="42" t="s">
        <v>6</v>
      </c>
      <c r="F9" s="42" t="s">
        <v>6</v>
      </c>
      <c r="H9" s="44" t="s">
        <v>6</v>
      </c>
      <c r="I9" s="44" t="s">
        <v>8</v>
      </c>
      <c r="J9" s="45" t="s">
        <v>10</v>
      </c>
    </row>
    <row r="10" spans="1:16">
      <c r="D10" s="42" t="s">
        <v>4</v>
      </c>
      <c r="E10" s="42" t="s">
        <v>7</v>
      </c>
      <c r="F10" s="42" t="s">
        <v>7</v>
      </c>
      <c r="H10" s="44" t="s">
        <v>7</v>
      </c>
      <c r="I10" s="44" t="s">
        <v>9</v>
      </c>
      <c r="J10" s="45" t="s">
        <v>10</v>
      </c>
    </row>
    <row r="11" spans="1:16">
      <c r="D11" s="42" t="s">
        <v>4</v>
      </c>
      <c r="E11" s="42" t="s">
        <v>8</v>
      </c>
      <c r="F11" s="42" t="s">
        <v>8</v>
      </c>
      <c r="H11" s="44" t="s">
        <v>12</v>
      </c>
      <c r="I11" s="44" t="s">
        <v>18</v>
      </c>
      <c r="J11" s="45" t="s">
        <v>10</v>
      </c>
    </row>
    <row r="12" spans="1:16">
      <c r="D12" s="42" t="s">
        <v>4</v>
      </c>
      <c r="E12" s="42" t="s">
        <v>9</v>
      </c>
      <c r="F12" s="42" t="s">
        <v>9</v>
      </c>
      <c r="H12" s="44" t="s">
        <v>13</v>
      </c>
      <c r="I12" s="44" t="s">
        <v>19</v>
      </c>
      <c r="J12" s="45" t="s">
        <v>10</v>
      </c>
    </row>
    <row r="13" spans="1:16">
      <c r="D13" s="44" t="s">
        <v>4</v>
      </c>
      <c r="E13" s="44" t="s">
        <v>10</v>
      </c>
      <c r="F13" s="44" t="s">
        <v>10</v>
      </c>
      <c r="H13" s="44" t="s">
        <v>14</v>
      </c>
      <c r="I13" s="44" t="s">
        <v>16</v>
      </c>
      <c r="J13" s="45" t="s">
        <v>10</v>
      </c>
    </row>
    <row r="14" spans="1:16">
      <c r="D14" s="42" t="s">
        <v>4</v>
      </c>
      <c r="E14" s="42" t="s">
        <v>11</v>
      </c>
      <c r="F14" s="42" t="s">
        <v>11</v>
      </c>
      <c r="H14" s="44" t="s">
        <v>15</v>
      </c>
      <c r="I14" s="44" t="s">
        <v>17</v>
      </c>
      <c r="J14" s="45" t="s">
        <v>10</v>
      </c>
    </row>
    <row r="15" spans="1:16">
      <c r="D15" s="42" t="s">
        <v>4</v>
      </c>
      <c r="E15" s="42" t="s">
        <v>12</v>
      </c>
      <c r="F15" s="42" t="s">
        <v>12</v>
      </c>
    </row>
    <row r="16" spans="1:16">
      <c r="D16" s="42" t="s">
        <v>4</v>
      </c>
      <c r="E16" s="42" t="s">
        <v>13</v>
      </c>
      <c r="F16" s="42" t="s">
        <v>13</v>
      </c>
      <c r="H16" s="44" t="s">
        <v>4</v>
      </c>
      <c r="I16" s="44" t="s">
        <v>13</v>
      </c>
      <c r="J16" s="44" t="s">
        <v>13</v>
      </c>
      <c r="L16" s="44" t="s">
        <v>4</v>
      </c>
      <c r="M16" s="44" t="s">
        <v>13</v>
      </c>
      <c r="N16" s="44" t="s">
        <v>13</v>
      </c>
    </row>
    <row r="17" spans="4:14">
      <c r="D17" s="42" t="s">
        <v>4</v>
      </c>
      <c r="E17" s="42" t="s">
        <v>14</v>
      </c>
      <c r="F17" s="42" t="s">
        <v>14</v>
      </c>
      <c r="H17" s="44" t="s">
        <v>5</v>
      </c>
      <c r="I17" s="44" t="s">
        <v>12</v>
      </c>
      <c r="J17" s="45" t="s">
        <v>13</v>
      </c>
      <c r="L17" s="44" t="s">
        <v>10</v>
      </c>
      <c r="M17" s="44" t="s">
        <v>19</v>
      </c>
      <c r="N17" s="45" t="s">
        <v>13</v>
      </c>
    </row>
    <row r="18" spans="4:14">
      <c r="D18" s="42" t="s">
        <v>4</v>
      </c>
      <c r="E18" s="42" t="s">
        <v>15</v>
      </c>
      <c r="F18" s="42" t="s">
        <v>15</v>
      </c>
      <c r="H18" s="44" t="s">
        <v>6</v>
      </c>
      <c r="I18" s="44" t="s">
        <v>15</v>
      </c>
      <c r="J18" s="45" t="s">
        <v>13</v>
      </c>
    </row>
    <row r="19" spans="4:14">
      <c r="D19" s="42" t="s">
        <v>4</v>
      </c>
      <c r="E19" s="42" t="s">
        <v>16</v>
      </c>
      <c r="F19" s="42" t="s">
        <v>16</v>
      </c>
      <c r="H19" s="44" t="s">
        <v>7</v>
      </c>
      <c r="I19" s="44" t="s">
        <v>14</v>
      </c>
      <c r="J19" s="45" t="s">
        <v>13</v>
      </c>
    </row>
    <row r="20" spans="4:14">
      <c r="D20" s="42" t="s">
        <v>4</v>
      </c>
      <c r="E20" s="42" t="s">
        <v>17</v>
      </c>
      <c r="F20" s="42" t="s">
        <v>17</v>
      </c>
      <c r="H20" s="44" t="s">
        <v>8</v>
      </c>
      <c r="I20" s="44" t="s">
        <v>17</v>
      </c>
      <c r="J20" s="45" t="s">
        <v>13</v>
      </c>
    </row>
    <row r="21" spans="4:14">
      <c r="D21" s="42" t="s">
        <v>4</v>
      </c>
      <c r="E21" s="42" t="s">
        <v>18</v>
      </c>
      <c r="F21" s="42" t="s">
        <v>18</v>
      </c>
      <c r="H21" s="44" t="s">
        <v>9</v>
      </c>
      <c r="I21" s="44" t="s">
        <v>16</v>
      </c>
      <c r="J21" s="45" t="s">
        <v>13</v>
      </c>
    </row>
    <row r="22" spans="4:14">
      <c r="D22" s="42" t="s">
        <v>4</v>
      </c>
      <c r="E22" s="42" t="s">
        <v>19</v>
      </c>
      <c r="F22" s="42" t="s">
        <v>19</v>
      </c>
      <c r="H22" s="44" t="s">
        <v>10</v>
      </c>
      <c r="I22" s="44" t="s">
        <v>19</v>
      </c>
      <c r="J22" s="45" t="s">
        <v>13</v>
      </c>
    </row>
    <row r="23" spans="4:14">
      <c r="D23" s="42" t="s">
        <v>5</v>
      </c>
      <c r="E23" s="42" t="s">
        <v>5</v>
      </c>
      <c r="F23" s="43" t="s">
        <v>4</v>
      </c>
      <c r="H23" s="44" t="s">
        <v>11</v>
      </c>
      <c r="I23" s="44" t="s">
        <v>18</v>
      </c>
      <c r="J23" s="45" t="s">
        <v>13</v>
      </c>
    </row>
    <row r="24" spans="4:14">
      <c r="D24" s="42" t="s">
        <v>5</v>
      </c>
      <c r="E24" s="42" t="s">
        <v>6</v>
      </c>
      <c r="F24" s="43" t="s">
        <v>7</v>
      </c>
    </row>
    <row r="25" spans="4:14">
      <c r="D25" s="42" t="s">
        <v>5</v>
      </c>
      <c r="E25" s="42" t="s">
        <v>7</v>
      </c>
      <c r="F25" s="43" t="s">
        <v>6</v>
      </c>
      <c r="H25" s="44" t="s">
        <v>4</v>
      </c>
      <c r="I25" s="44" t="s">
        <v>14</v>
      </c>
      <c r="J25" s="44" t="s">
        <v>14</v>
      </c>
      <c r="L25" s="44" t="s">
        <v>4</v>
      </c>
      <c r="M25" s="44" t="s">
        <v>14</v>
      </c>
      <c r="N25" s="44" t="s">
        <v>14</v>
      </c>
    </row>
    <row r="26" spans="4:14">
      <c r="D26" s="42" t="s">
        <v>5</v>
      </c>
      <c r="E26" s="42" t="s">
        <v>8</v>
      </c>
      <c r="F26" s="43" t="s">
        <v>9</v>
      </c>
      <c r="H26" s="44" t="s">
        <v>5</v>
      </c>
      <c r="I26" s="44" t="s">
        <v>15</v>
      </c>
      <c r="J26" s="45" t="s">
        <v>14</v>
      </c>
      <c r="L26" s="44" t="s">
        <v>9</v>
      </c>
      <c r="M26" s="44" t="s">
        <v>19</v>
      </c>
      <c r="N26" s="45" t="s">
        <v>14</v>
      </c>
    </row>
    <row r="27" spans="4:14">
      <c r="D27" s="42" t="s">
        <v>5</v>
      </c>
      <c r="E27" s="42" t="s">
        <v>9</v>
      </c>
      <c r="F27" s="43" t="s">
        <v>8</v>
      </c>
      <c r="H27" s="44" t="s">
        <v>6</v>
      </c>
      <c r="I27" s="44" t="s">
        <v>12</v>
      </c>
      <c r="J27" s="45" t="s">
        <v>14</v>
      </c>
    </row>
    <row r="28" spans="4:14">
      <c r="D28" s="42" t="s">
        <v>5</v>
      </c>
      <c r="E28" s="42" t="s">
        <v>10</v>
      </c>
      <c r="F28" s="43" t="s">
        <v>11</v>
      </c>
      <c r="H28" s="44" t="s">
        <v>7</v>
      </c>
      <c r="I28" s="44" t="s">
        <v>13</v>
      </c>
      <c r="J28" s="45" t="s">
        <v>14</v>
      </c>
    </row>
    <row r="29" spans="4:14">
      <c r="D29" s="44" t="s">
        <v>5</v>
      </c>
      <c r="E29" s="44" t="s">
        <v>11</v>
      </c>
      <c r="F29" s="45" t="s">
        <v>10</v>
      </c>
      <c r="H29" s="44" t="s">
        <v>8</v>
      </c>
      <c r="I29" s="44" t="s">
        <v>18</v>
      </c>
      <c r="J29" s="45" t="s">
        <v>14</v>
      </c>
    </row>
    <row r="30" spans="4:14">
      <c r="D30" s="42" t="s">
        <v>5</v>
      </c>
      <c r="E30" s="42" t="s">
        <v>12</v>
      </c>
      <c r="F30" s="43" t="s">
        <v>13</v>
      </c>
      <c r="H30" s="44" t="s">
        <v>9</v>
      </c>
      <c r="I30" s="44" t="s">
        <v>19</v>
      </c>
      <c r="J30" s="45" t="s">
        <v>14</v>
      </c>
    </row>
    <row r="31" spans="4:14">
      <c r="D31" s="42" t="s">
        <v>5</v>
      </c>
      <c r="E31" s="42" t="s">
        <v>13</v>
      </c>
      <c r="F31" s="43" t="s">
        <v>12</v>
      </c>
      <c r="H31" s="44" t="s">
        <v>10</v>
      </c>
      <c r="I31" s="44" t="s">
        <v>16</v>
      </c>
      <c r="J31" s="45" t="s">
        <v>14</v>
      </c>
    </row>
    <row r="32" spans="4:14">
      <c r="D32" s="42" t="s">
        <v>5</v>
      </c>
      <c r="E32" s="42" t="s">
        <v>14</v>
      </c>
      <c r="F32" s="43" t="s">
        <v>15</v>
      </c>
      <c r="H32" s="44" t="s">
        <v>11</v>
      </c>
      <c r="I32" s="44" t="s">
        <v>17</v>
      </c>
      <c r="J32" s="45" t="s">
        <v>14</v>
      </c>
    </row>
    <row r="33" spans="4:6">
      <c r="D33" s="42" t="s">
        <v>5</v>
      </c>
      <c r="E33" s="42" t="s">
        <v>15</v>
      </c>
      <c r="F33" s="43" t="s">
        <v>14</v>
      </c>
    </row>
    <row r="34" spans="4:6">
      <c r="D34" s="42" t="s">
        <v>5</v>
      </c>
      <c r="E34" s="42" t="s">
        <v>16</v>
      </c>
      <c r="F34" s="43" t="s">
        <v>17</v>
      </c>
    </row>
    <row r="35" spans="4:6">
      <c r="D35" s="42" t="s">
        <v>5</v>
      </c>
      <c r="E35" s="42" t="s">
        <v>17</v>
      </c>
      <c r="F35" s="43" t="s">
        <v>16</v>
      </c>
    </row>
    <row r="36" spans="4:6">
      <c r="D36" s="42" t="s">
        <v>5</v>
      </c>
      <c r="E36" s="42" t="s">
        <v>18</v>
      </c>
      <c r="F36" s="43" t="s">
        <v>19</v>
      </c>
    </row>
    <row r="37" spans="4:6">
      <c r="D37" s="42" t="s">
        <v>5</v>
      </c>
      <c r="E37" s="42" t="s">
        <v>19</v>
      </c>
      <c r="F37" s="43" t="s">
        <v>18</v>
      </c>
    </row>
    <row r="38" spans="4:6">
      <c r="D38" s="42" t="s">
        <v>6</v>
      </c>
      <c r="E38" s="42" t="s">
        <v>6</v>
      </c>
      <c r="F38" s="43" t="s">
        <v>4</v>
      </c>
    </row>
    <row r="39" spans="4:6">
      <c r="D39" s="42" t="s">
        <v>6</v>
      </c>
      <c r="E39" s="42" t="s">
        <v>7</v>
      </c>
      <c r="F39" s="43" t="s">
        <v>5</v>
      </c>
    </row>
    <row r="40" spans="4:6">
      <c r="D40" s="44" t="s">
        <v>6</v>
      </c>
      <c r="E40" s="44" t="s">
        <v>8</v>
      </c>
      <c r="F40" s="45" t="s">
        <v>10</v>
      </c>
    </row>
    <row r="41" spans="4:6">
      <c r="D41" s="42" t="s">
        <v>6</v>
      </c>
      <c r="E41" s="42" t="s">
        <v>9</v>
      </c>
      <c r="F41" s="43" t="s">
        <v>11</v>
      </c>
    </row>
    <row r="42" spans="4:6">
      <c r="D42" s="42" t="s">
        <v>6</v>
      </c>
      <c r="E42" s="42" t="s">
        <v>10</v>
      </c>
      <c r="F42" s="43" t="s">
        <v>8</v>
      </c>
    </row>
    <row r="43" spans="4:6">
      <c r="D43" s="42" t="s">
        <v>6</v>
      </c>
      <c r="E43" s="42" t="s">
        <v>11</v>
      </c>
      <c r="F43" s="43" t="s">
        <v>9</v>
      </c>
    </row>
    <row r="44" spans="4:6">
      <c r="D44" s="42" t="s">
        <v>6</v>
      </c>
      <c r="E44" s="42" t="s">
        <v>12</v>
      </c>
      <c r="F44" s="43" t="s">
        <v>14</v>
      </c>
    </row>
    <row r="45" spans="4:6">
      <c r="D45" s="42" t="s">
        <v>6</v>
      </c>
      <c r="E45" s="42" t="s">
        <v>13</v>
      </c>
      <c r="F45" s="43" t="s">
        <v>15</v>
      </c>
    </row>
    <row r="46" spans="4:6">
      <c r="D46" s="42" t="s">
        <v>6</v>
      </c>
      <c r="E46" s="42" t="s">
        <v>14</v>
      </c>
      <c r="F46" s="43" t="s">
        <v>12</v>
      </c>
    </row>
    <row r="47" spans="4:6">
      <c r="D47" s="42" t="s">
        <v>6</v>
      </c>
      <c r="E47" s="42" t="s">
        <v>15</v>
      </c>
      <c r="F47" s="43" t="s">
        <v>13</v>
      </c>
    </row>
    <row r="48" spans="4:6">
      <c r="D48" s="42" t="s">
        <v>6</v>
      </c>
      <c r="E48" s="42" t="s">
        <v>16</v>
      </c>
      <c r="F48" s="43" t="s">
        <v>18</v>
      </c>
    </row>
    <row r="49" spans="4:6">
      <c r="D49" s="42" t="s">
        <v>6</v>
      </c>
      <c r="E49" s="42" t="s">
        <v>17</v>
      </c>
      <c r="F49" s="43" t="s">
        <v>19</v>
      </c>
    </row>
    <row r="50" spans="4:6">
      <c r="D50" s="42" t="s">
        <v>6</v>
      </c>
      <c r="E50" s="42" t="s">
        <v>18</v>
      </c>
      <c r="F50" s="43" t="s">
        <v>16</v>
      </c>
    </row>
    <row r="51" spans="4:6">
      <c r="D51" s="42" t="s">
        <v>6</v>
      </c>
      <c r="E51" s="42" t="s">
        <v>19</v>
      </c>
      <c r="F51" s="43" t="s">
        <v>17</v>
      </c>
    </row>
    <row r="52" spans="4:6">
      <c r="D52" s="42" t="s">
        <v>7</v>
      </c>
      <c r="E52" s="42" t="s">
        <v>7</v>
      </c>
      <c r="F52" s="43" t="s">
        <v>4</v>
      </c>
    </row>
    <row r="53" spans="4:6">
      <c r="D53" s="42" t="s">
        <v>7</v>
      </c>
      <c r="E53" s="42" t="s">
        <v>8</v>
      </c>
      <c r="F53" s="43" t="s">
        <v>11</v>
      </c>
    </row>
    <row r="54" spans="4:6">
      <c r="D54" s="44" t="s">
        <v>7</v>
      </c>
      <c r="E54" s="44" t="s">
        <v>9</v>
      </c>
      <c r="F54" s="45" t="s">
        <v>10</v>
      </c>
    </row>
    <row r="55" spans="4:6">
      <c r="D55" s="42" t="s">
        <v>7</v>
      </c>
      <c r="E55" s="42" t="s">
        <v>10</v>
      </c>
      <c r="F55" s="43" t="s">
        <v>9</v>
      </c>
    </row>
    <row r="56" spans="4:6">
      <c r="D56" s="42" t="s">
        <v>7</v>
      </c>
      <c r="E56" s="42" t="s">
        <v>11</v>
      </c>
      <c r="F56" s="43" t="s">
        <v>8</v>
      </c>
    </row>
    <row r="57" spans="4:6">
      <c r="D57" s="42" t="s">
        <v>7</v>
      </c>
      <c r="E57" s="42" t="s">
        <v>12</v>
      </c>
      <c r="F57" s="43" t="s">
        <v>15</v>
      </c>
    </row>
    <row r="58" spans="4:6">
      <c r="D58" s="42" t="s">
        <v>7</v>
      </c>
      <c r="E58" s="42" t="s">
        <v>13</v>
      </c>
      <c r="F58" s="43" t="s">
        <v>14</v>
      </c>
    </row>
    <row r="59" spans="4:6">
      <c r="D59" s="42" t="s">
        <v>7</v>
      </c>
      <c r="E59" s="42" t="s">
        <v>14</v>
      </c>
      <c r="F59" s="43" t="s">
        <v>13</v>
      </c>
    </row>
    <row r="60" spans="4:6">
      <c r="D60" s="42" t="s">
        <v>7</v>
      </c>
      <c r="E60" s="42" t="s">
        <v>15</v>
      </c>
      <c r="F60" s="43" t="s">
        <v>12</v>
      </c>
    </row>
    <row r="61" spans="4:6">
      <c r="D61" s="42" t="s">
        <v>7</v>
      </c>
      <c r="E61" s="42" t="s">
        <v>16</v>
      </c>
      <c r="F61" s="43" t="s">
        <v>19</v>
      </c>
    </row>
    <row r="62" spans="4:6">
      <c r="D62" s="42" t="s">
        <v>7</v>
      </c>
      <c r="E62" s="42" t="s">
        <v>17</v>
      </c>
      <c r="F62" s="43" t="s">
        <v>18</v>
      </c>
    </row>
    <row r="63" spans="4:6">
      <c r="D63" s="42" t="s">
        <v>7</v>
      </c>
      <c r="E63" s="42" t="s">
        <v>18</v>
      </c>
      <c r="F63" s="43" t="s">
        <v>17</v>
      </c>
    </row>
    <row r="64" spans="4:6">
      <c r="D64" s="42" t="s">
        <v>7</v>
      </c>
      <c r="E64" s="42" t="s">
        <v>19</v>
      </c>
      <c r="F64" s="43" t="s">
        <v>16</v>
      </c>
    </row>
    <row r="65" spans="4:6">
      <c r="D65" s="42" t="s">
        <v>8</v>
      </c>
      <c r="E65" s="42" t="s">
        <v>8</v>
      </c>
      <c r="F65" s="43" t="s">
        <v>4</v>
      </c>
    </row>
    <row r="66" spans="4:6">
      <c r="D66" s="42" t="s">
        <v>8</v>
      </c>
      <c r="E66" s="42" t="s">
        <v>9</v>
      </c>
      <c r="F66" s="43" t="s">
        <v>5</v>
      </c>
    </row>
    <row r="67" spans="4:6">
      <c r="D67" s="42" t="s">
        <v>8</v>
      </c>
      <c r="E67" s="42" t="s">
        <v>10</v>
      </c>
      <c r="F67" s="43" t="s">
        <v>6</v>
      </c>
    </row>
    <row r="68" spans="4:6">
      <c r="D68" s="42" t="s">
        <v>8</v>
      </c>
      <c r="E68" s="42" t="s">
        <v>11</v>
      </c>
      <c r="F68" s="43" t="s">
        <v>7</v>
      </c>
    </row>
    <row r="69" spans="4:6">
      <c r="D69" s="42" t="s">
        <v>8</v>
      </c>
      <c r="E69" s="42" t="s">
        <v>12</v>
      </c>
      <c r="F69" s="43" t="s">
        <v>16</v>
      </c>
    </row>
    <row r="70" spans="4:6">
      <c r="D70" s="42" t="s">
        <v>8</v>
      </c>
      <c r="E70" s="42" t="s">
        <v>13</v>
      </c>
      <c r="F70" s="43" t="s">
        <v>17</v>
      </c>
    </row>
    <row r="71" spans="4:6">
      <c r="D71" s="42" t="s">
        <v>8</v>
      </c>
      <c r="E71" s="42" t="s">
        <v>14</v>
      </c>
      <c r="F71" s="43" t="s">
        <v>18</v>
      </c>
    </row>
    <row r="72" spans="4:6">
      <c r="D72" s="42" t="s">
        <v>8</v>
      </c>
      <c r="E72" s="42" t="s">
        <v>15</v>
      </c>
      <c r="F72" s="43" t="s">
        <v>19</v>
      </c>
    </row>
    <row r="73" spans="4:6">
      <c r="D73" s="42" t="s">
        <v>8</v>
      </c>
      <c r="E73" s="42" t="s">
        <v>16</v>
      </c>
      <c r="F73" s="43" t="s">
        <v>12</v>
      </c>
    </row>
    <row r="74" spans="4:6">
      <c r="D74" s="42" t="s">
        <v>8</v>
      </c>
      <c r="E74" s="42" t="s">
        <v>17</v>
      </c>
      <c r="F74" s="43" t="s">
        <v>13</v>
      </c>
    </row>
    <row r="75" spans="4:6">
      <c r="D75" s="42" t="s">
        <v>8</v>
      </c>
      <c r="E75" s="42" t="s">
        <v>18</v>
      </c>
      <c r="F75" s="43" t="s">
        <v>14</v>
      </c>
    </row>
    <row r="76" spans="4:6">
      <c r="D76" s="42" t="s">
        <v>8</v>
      </c>
      <c r="E76" s="42" t="s">
        <v>19</v>
      </c>
      <c r="F76" s="43" t="s">
        <v>15</v>
      </c>
    </row>
    <row r="77" spans="4:6">
      <c r="D77" s="42" t="s">
        <v>9</v>
      </c>
      <c r="E77" s="42" t="s">
        <v>9</v>
      </c>
      <c r="F77" s="43" t="s">
        <v>4</v>
      </c>
    </row>
    <row r="78" spans="4:6">
      <c r="D78" s="42" t="s">
        <v>9</v>
      </c>
      <c r="E78" s="42" t="s">
        <v>10</v>
      </c>
      <c r="F78" s="43" t="s">
        <v>7</v>
      </c>
    </row>
    <row r="79" spans="4:6">
      <c r="D79" s="42" t="s">
        <v>9</v>
      </c>
      <c r="E79" s="42" t="s">
        <v>11</v>
      </c>
      <c r="F79" s="43" t="s">
        <v>6</v>
      </c>
    </row>
    <row r="80" spans="4:6">
      <c r="D80" s="42" t="s">
        <v>9</v>
      </c>
      <c r="E80" s="42" t="s">
        <v>12</v>
      </c>
      <c r="F80" s="43" t="s">
        <v>17</v>
      </c>
    </row>
    <row r="81" spans="4:6">
      <c r="D81" s="42" t="s">
        <v>9</v>
      </c>
      <c r="E81" s="42" t="s">
        <v>13</v>
      </c>
      <c r="F81" s="43" t="s">
        <v>16</v>
      </c>
    </row>
    <row r="82" spans="4:6">
      <c r="D82" s="42" t="s">
        <v>9</v>
      </c>
      <c r="E82" s="42" t="s">
        <v>14</v>
      </c>
      <c r="F82" s="43" t="s">
        <v>19</v>
      </c>
    </row>
    <row r="83" spans="4:6">
      <c r="D83" s="42" t="s">
        <v>9</v>
      </c>
      <c r="E83" s="42" t="s">
        <v>15</v>
      </c>
      <c r="F83" s="43" t="s">
        <v>18</v>
      </c>
    </row>
    <row r="84" spans="4:6">
      <c r="D84" s="42" t="s">
        <v>9</v>
      </c>
      <c r="E84" s="42" t="s">
        <v>16</v>
      </c>
      <c r="F84" s="43" t="s">
        <v>13</v>
      </c>
    </row>
    <row r="85" spans="4:6">
      <c r="D85" s="42" t="s">
        <v>9</v>
      </c>
      <c r="E85" s="42" t="s">
        <v>17</v>
      </c>
      <c r="F85" s="43" t="s">
        <v>12</v>
      </c>
    </row>
    <row r="86" spans="4:6">
      <c r="D86" s="42" t="s">
        <v>9</v>
      </c>
      <c r="E86" s="42" t="s">
        <v>18</v>
      </c>
      <c r="F86" s="43" t="s">
        <v>15</v>
      </c>
    </row>
    <row r="87" spans="4:6">
      <c r="D87" s="42" t="s">
        <v>9</v>
      </c>
      <c r="E87" s="42" t="s">
        <v>19</v>
      </c>
      <c r="F87" s="43" t="s">
        <v>14</v>
      </c>
    </row>
    <row r="88" spans="4:6">
      <c r="D88" s="42" t="s">
        <v>10</v>
      </c>
      <c r="E88" s="42" t="s">
        <v>10</v>
      </c>
      <c r="F88" s="43" t="s">
        <v>4</v>
      </c>
    </row>
    <row r="89" spans="4:6">
      <c r="D89" s="42" t="s">
        <v>10</v>
      </c>
      <c r="E89" s="42" t="s">
        <v>11</v>
      </c>
      <c r="F89" s="43" t="s">
        <v>5</v>
      </c>
    </row>
    <row r="90" spans="4:6">
      <c r="D90" s="42" t="s">
        <v>10</v>
      </c>
      <c r="E90" s="42" t="s">
        <v>12</v>
      </c>
      <c r="F90" s="43" t="s">
        <v>18</v>
      </c>
    </row>
    <row r="91" spans="4:6">
      <c r="D91" s="42" t="s">
        <v>10</v>
      </c>
      <c r="E91" s="42" t="s">
        <v>13</v>
      </c>
      <c r="F91" s="43" t="s">
        <v>19</v>
      </c>
    </row>
    <row r="92" spans="4:6">
      <c r="D92" s="42" t="s">
        <v>10</v>
      </c>
      <c r="E92" s="42" t="s">
        <v>14</v>
      </c>
      <c r="F92" s="43" t="s">
        <v>16</v>
      </c>
    </row>
    <row r="93" spans="4:6">
      <c r="D93" s="42" t="s">
        <v>10</v>
      </c>
      <c r="E93" s="42" t="s">
        <v>15</v>
      </c>
      <c r="F93" s="43" t="s">
        <v>17</v>
      </c>
    </row>
    <row r="94" spans="4:6">
      <c r="D94" s="42" t="s">
        <v>10</v>
      </c>
      <c r="E94" s="42" t="s">
        <v>16</v>
      </c>
      <c r="F94" s="43" t="s">
        <v>14</v>
      </c>
    </row>
    <row r="95" spans="4:6">
      <c r="D95" s="42" t="s">
        <v>10</v>
      </c>
      <c r="E95" s="42" t="s">
        <v>17</v>
      </c>
      <c r="F95" s="43" t="s">
        <v>15</v>
      </c>
    </row>
    <row r="96" spans="4:6">
      <c r="D96" s="42" t="s">
        <v>10</v>
      </c>
      <c r="E96" s="42" t="s">
        <v>18</v>
      </c>
      <c r="F96" s="43" t="s">
        <v>12</v>
      </c>
    </row>
    <row r="97" spans="4:6">
      <c r="D97" s="42" t="s">
        <v>10</v>
      </c>
      <c r="E97" s="42" t="s">
        <v>19</v>
      </c>
      <c r="F97" s="43" t="s">
        <v>13</v>
      </c>
    </row>
    <row r="98" spans="4:6">
      <c r="D98" s="42" t="s">
        <v>11</v>
      </c>
      <c r="E98" s="42" t="s">
        <v>11</v>
      </c>
      <c r="F98" s="43" t="s">
        <v>4</v>
      </c>
    </row>
    <row r="99" spans="4:6">
      <c r="D99" s="42" t="s">
        <v>11</v>
      </c>
      <c r="E99" s="42" t="s">
        <v>12</v>
      </c>
      <c r="F99" s="43" t="s">
        <v>19</v>
      </c>
    </row>
    <row r="100" spans="4:6">
      <c r="D100" s="42" t="s">
        <v>11</v>
      </c>
      <c r="E100" s="42" t="s">
        <v>13</v>
      </c>
      <c r="F100" s="43" t="s">
        <v>18</v>
      </c>
    </row>
    <row r="101" spans="4:6">
      <c r="D101" s="42" t="s">
        <v>11</v>
      </c>
      <c r="E101" s="42" t="s">
        <v>14</v>
      </c>
      <c r="F101" s="43" t="s">
        <v>17</v>
      </c>
    </row>
    <row r="102" spans="4:6">
      <c r="D102" s="42" t="s">
        <v>11</v>
      </c>
      <c r="E102" s="42" t="s">
        <v>15</v>
      </c>
      <c r="F102" s="43" t="s">
        <v>16</v>
      </c>
    </row>
    <row r="103" spans="4:6">
      <c r="D103" s="42" t="s">
        <v>11</v>
      </c>
      <c r="E103" s="42" t="s">
        <v>16</v>
      </c>
      <c r="F103" s="43" t="s">
        <v>15</v>
      </c>
    </row>
    <row r="104" spans="4:6">
      <c r="D104" s="42" t="s">
        <v>11</v>
      </c>
      <c r="E104" s="42" t="s">
        <v>17</v>
      </c>
      <c r="F104" s="43" t="s">
        <v>14</v>
      </c>
    </row>
    <row r="105" spans="4:6">
      <c r="D105" s="42" t="s">
        <v>11</v>
      </c>
      <c r="E105" s="42" t="s">
        <v>18</v>
      </c>
      <c r="F105" s="43" t="s">
        <v>13</v>
      </c>
    </row>
    <row r="106" spans="4:6">
      <c r="D106" s="42" t="s">
        <v>11</v>
      </c>
      <c r="E106" s="42" t="s">
        <v>19</v>
      </c>
      <c r="F106" s="43" t="s">
        <v>12</v>
      </c>
    </row>
    <row r="107" spans="4:6">
      <c r="D107" s="42" t="s">
        <v>12</v>
      </c>
      <c r="E107" s="42" t="s">
        <v>12</v>
      </c>
      <c r="F107" s="43" t="s">
        <v>4</v>
      </c>
    </row>
    <row r="108" spans="4:6">
      <c r="D108" s="42" t="s">
        <v>12</v>
      </c>
      <c r="E108" s="42" t="s">
        <v>13</v>
      </c>
      <c r="F108" s="43" t="s">
        <v>5</v>
      </c>
    </row>
    <row r="109" spans="4:6">
      <c r="D109" s="42" t="s">
        <v>12</v>
      </c>
      <c r="E109" s="42" t="s">
        <v>14</v>
      </c>
      <c r="F109" s="43" t="s">
        <v>6</v>
      </c>
    </row>
    <row r="110" spans="4:6">
      <c r="D110" s="42" t="s">
        <v>12</v>
      </c>
      <c r="E110" s="42" t="s">
        <v>15</v>
      </c>
      <c r="F110" s="43" t="s">
        <v>7</v>
      </c>
    </row>
    <row r="111" spans="4:6">
      <c r="D111" s="42" t="s">
        <v>12</v>
      </c>
      <c r="E111" s="42" t="s">
        <v>16</v>
      </c>
      <c r="F111" s="43" t="s">
        <v>8</v>
      </c>
    </row>
    <row r="112" spans="4:6">
      <c r="D112" s="42" t="s">
        <v>12</v>
      </c>
      <c r="E112" s="42" t="s">
        <v>17</v>
      </c>
      <c r="F112" s="43" t="s">
        <v>9</v>
      </c>
    </row>
    <row r="113" spans="4:6">
      <c r="D113" s="44" t="s">
        <v>12</v>
      </c>
      <c r="E113" s="44" t="s">
        <v>18</v>
      </c>
      <c r="F113" s="45" t="s">
        <v>10</v>
      </c>
    </row>
    <row r="114" spans="4:6">
      <c r="D114" s="42" t="s">
        <v>12</v>
      </c>
      <c r="E114" s="42" t="s">
        <v>19</v>
      </c>
      <c r="F114" s="43" t="s">
        <v>11</v>
      </c>
    </row>
    <row r="115" spans="4:6">
      <c r="D115" s="42" t="s">
        <v>13</v>
      </c>
      <c r="E115" s="42" t="s">
        <v>13</v>
      </c>
      <c r="F115" s="43" t="s">
        <v>4</v>
      </c>
    </row>
    <row r="116" spans="4:6">
      <c r="D116" s="42" t="s">
        <v>13</v>
      </c>
      <c r="E116" s="42" t="s">
        <v>14</v>
      </c>
      <c r="F116" s="43" t="s">
        <v>7</v>
      </c>
    </row>
    <row r="117" spans="4:6">
      <c r="D117" s="42" t="s">
        <v>13</v>
      </c>
      <c r="E117" s="42" t="s">
        <v>15</v>
      </c>
      <c r="F117" s="43" t="s">
        <v>6</v>
      </c>
    </row>
    <row r="118" spans="4:6">
      <c r="D118" s="42" t="s">
        <v>13</v>
      </c>
      <c r="E118" s="42" t="s">
        <v>16</v>
      </c>
      <c r="F118" s="43" t="s">
        <v>9</v>
      </c>
    </row>
    <row r="119" spans="4:6">
      <c r="D119" s="42" t="s">
        <v>13</v>
      </c>
      <c r="E119" s="42" t="s">
        <v>17</v>
      </c>
      <c r="F119" s="43" t="s">
        <v>8</v>
      </c>
    </row>
    <row r="120" spans="4:6">
      <c r="D120" s="42" t="s">
        <v>13</v>
      </c>
      <c r="E120" s="42" t="s">
        <v>18</v>
      </c>
      <c r="F120" s="43" t="s">
        <v>11</v>
      </c>
    </row>
    <row r="121" spans="4:6">
      <c r="D121" s="44" t="s">
        <v>13</v>
      </c>
      <c r="E121" s="44" t="s">
        <v>19</v>
      </c>
      <c r="F121" s="45" t="s">
        <v>10</v>
      </c>
    </row>
    <row r="122" spans="4:6">
      <c r="D122" s="42" t="s">
        <v>14</v>
      </c>
      <c r="E122" s="42" t="s">
        <v>14</v>
      </c>
      <c r="F122" s="43" t="s">
        <v>4</v>
      </c>
    </row>
    <row r="123" spans="4:6">
      <c r="D123" s="42" t="s">
        <v>14</v>
      </c>
      <c r="E123" s="42" t="s">
        <v>15</v>
      </c>
      <c r="F123" s="43" t="s">
        <v>5</v>
      </c>
    </row>
    <row r="124" spans="4:6">
      <c r="D124" s="44" t="s">
        <v>14</v>
      </c>
      <c r="E124" s="44" t="s">
        <v>16</v>
      </c>
      <c r="F124" s="45" t="s">
        <v>10</v>
      </c>
    </row>
    <row r="125" spans="4:6">
      <c r="D125" s="42" t="s">
        <v>14</v>
      </c>
      <c r="E125" s="42" t="s">
        <v>17</v>
      </c>
      <c r="F125" s="43" t="s">
        <v>11</v>
      </c>
    </row>
    <row r="126" spans="4:6">
      <c r="D126" s="42" t="s">
        <v>14</v>
      </c>
      <c r="E126" s="42" t="s">
        <v>18</v>
      </c>
      <c r="F126" s="43" t="s">
        <v>8</v>
      </c>
    </row>
    <row r="127" spans="4:6">
      <c r="D127" s="42" t="s">
        <v>14</v>
      </c>
      <c r="E127" s="42" t="s">
        <v>19</v>
      </c>
      <c r="F127" s="43" t="s">
        <v>9</v>
      </c>
    </row>
    <row r="128" spans="4:6">
      <c r="D128" s="42" t="s">
        <v>15</v>
      </c>
      <c r="E128" s="42" t="s">
        <v>15</v>
      </c>
      <c r="F128" s="43" t="s">
        <v>4</v>
      </c>
    </row>
    <row r="129" spans="2:6">
      <c r="D129" s="42" t="s">
        <v>15</v>
      </c>
      <c r="E129" s="42" t="s">
        <v>16</v>
      </c>
      <c r="F129" s="43" t="s">
        <v>11</v>
      </c>
    </row>
    <row r="130" spans="2:6">
      <c r="D130" s="44" t="s">
        <v>15</v>
      </c>
      <c r="E130" s="44" t="s">
        <v>17</v>
      </c>
      <c r="F130" s="45" t="s">
        <v>10</v>
      </c>
    </row>
    <row r="131" spans="2:6">
      <c r="D131" s="42" t="s">
        <v>15</v>
      </c>
      <c r="E131" s="42" t="s">
        <v>18</v>
      </c>
      <c r="F131" s="43" t="s">
        <v>9</v>
      </c>
    </row>
    <row r="132" spans="2:6">
      <c r="D132" s="42" t="s">
        <v>15</v>
      </c>
      <c r="E132" s="42" t="s">
        <v>19</v>
      </c>
      <c r="F132" s="43" t="s">
        <v>8</v>
      </c>
    </row>
    <row r="133" spans="2:6">
      <c r="D133" s="42" t="s">
        <v>16</v>
      </c>
      <c r="E133" s="42" t="s">
        <v>16</v>
      </c>
      <c r="F133" s="43" t="s">
        <v>4</v>
      </c>
    </row>
    <row r="134" spans="2:6">
      <c r="D134" s="42" t="s">
        <v>16</v>
      </c>
      <c r="E134" s="42" t="s">
        <v>17</v>
      </c>
      <c r="F134" s="43" t="s">
        <v>5</v>
      </c>
    </row>
    <row r="135" spans="2:6">
      <c r="D135" s="42" t="s">
        <v>16</v>
      </c>
      <c r="E135" s="42" t="s">
        <v>18</v>
      </c>
      <c r="F135" s="43" t="s">
        <v>6</v>
      </c>
    </row>
    <row r="136" spans="2:6">
      <c r="D136" s="42" t="s">
        <v>16</v>
      </c>
      <c r="E136" s="42" t="s">
        <v>19</v>
      </c>
      <c r="F136" s="43" t="s">
        <v>7</v>
      </c>
    </row>
    <row r="137" spans="2:6">
      <c r="D137" s="42" t="s">
        <v>17</v>
      </c>
      <c r="E137" s="42" t="s">
        <v>17</v>
      </c>
      <c r="F137" s="43" t="s">
        <v>4</v>
      </c>
    </row>
    <row r="138" spans="2:6">
      <c r="D138" s="42" t="s">
        <v>17</v>
      </c>
      <c r="E138" s="42" t="s">
        <v>18</v>
      </c>
      <c r="F138" s="43" t="s">
        <v>7</v>
      </c>
    </row>
    <row r="139" spans="2:6">
      <c r="D139" s="42" t="s">
        <v>17</v>
      </c>
      <c r="E139" s="42" t="s">
        <v>19</v>
      </c>
      <c r="F139" s="43" t="s">
        <v>6</v>
      </c>
    </row>
    <row r="140" spans="2:6">
      <c r="D140" s="42" t="s">
        <v>18</v>
      </c>
      <c r="E140" s="42" t="s">
        <v>18</v>
      </c>
      <c r="F140" s="43" t="s">
        <v>4</v>
      </c>
    </row>
    <row r="141" spans="2:6">
      <c r="D141" s="42" t="s">
        <v>18</v>
      </c>
      <c r="E141" s="42" t="s">
        <v>19</v>
      </c>
      <c r="F141" s="43" t="s">
        <v>5</v>
      </c>
    </row>
    <row r="142" spans="2:6">
      <c r="D142" s="42" t="s">
        <v>19</v>
      </c>
      <c r="E142" s="42" t="s">
        <v>19</v>
      </c>
      <c r="F142" s="43" t="s">
        <v>4</v>
      </c>
    </row>
    <row r="144" spans="2:6">
      <c r="B144" s="43" t="s">
        <v>10</v>
      </c>
      <c r="C144" s="43" t="s">
        <v>13</v>
      </c>
      <c r="D144" s="42" t="s">
        <v>4</v>
      </c>
      <c r="E144" s="42" t="s">
        <v>4</v>
      </c>
      <c r="F144" s="42" t="s">
        <v>4</v>
      </c>
    </row>
    <row r="145" spans="4:6">
      <c r="D145" s="42" t="s">
        <v>4</v>
      </c>
      <c r="E145" s="42" t="s">
        <v>5</v>
      </c>
      <c r="F145" s="42" t="s">
        <v>5</v>
      </c>
    </row>
    <row r="146" spans="4:6">
      <c r="D146" s="42" t="s">
        <v>4</v>
      </c>
      <c r="E146" s="42" t="s">
        <v>6</v>
      </c>
      <c r="F146" s="42" t="s">
        <v>6</v>
      </c>
    </row>
    <row r="147" spans="4:6">
      <c r="D147" s="42" t="s">
        <v>4</v>
      </c>
      <c r="E147" s="42" t="s">
        <v>7</v>
      </c>
      <c r="F147" s="42" t="s">
        <v>7</v>
      </c>
    </row>
    <row r="148" spans="4:6">
      <c r="D148" s="42" t="s">
        <v>4</v>
      </c>
      <c r="E148" s="42" t="s">
        <v>8</v>
      </c>
      <c r="F148" s="42" t="s">
        <v>8</v>
      </c>
    </row>
    <row r="149" spans="4:6">
      <c r="D149" s="42" t="s">
        <v>4</v>
      </c>
      <c r="E149" s="42" t="s">
        <v>9</v>
      </c>
      <c r="F149" s="42" t="s">
        <v>9</v>
      </c>
    </row>
    <row r="150" spans="4:6">
      <c r="D150" s="42" t="s">
        <v>4</v>
      </c>
      <c r="E150" s="42" t="s">
        <v>10</v>
      </c>
      <c r="F150" s="42" t="s">
        <v>10</v>
      </c>
    </row>
    <row r="151" spans="4:6">
      <c r="D151" s="42" t="s">
        <v>4</v>
      </c>
      <c r="E151" s="42" t="s">
        <v>11</v>
      </c>
      <c r="F151" s="42" t="s">
        <v>11</v>
      </c>
    </row>
    <row r="152" spans="4:6">
      <c r="D152" s="42" t="s">
        <v>4</v>
      </c>
      <c r="E152" s="42" t="s">
        <v>12</v>
      </c>
      <c r="F152" s="42" t="s">
        <v>12</v>
      </c>
    </row>
    <row r="153" spans="4:6">
      <c r="D153" s="44" t="s">
        <v>4</v>
      </c>
      <c r="E153" s="44" t="s">
        <v>13</v>
      </c>
      <c r="F153" s="44" t="s">
        <v>13</v>
      </c>
    </row>
    <row r="154" spans="4:6">
      <c r="D154" s="42" t="s">
        <v>4</v>
      </c>
      <c r="E154" s="42" t="s">
        <v>14</v>
      </c>
      <c r="F154" s="42" t="s">
        <v>14</v>
      </c>
    </row>
    <row r="155" spans="4:6">
      <c r="D155" s="42" t="s">
        <v>4</v>
      </c>
      <c r="E155" s="42" t="s">
        <v>15</v>
      </c>
      <c r="F155" s="42" t="s">
        <v>15</v>
      </c>
    </row>
    <row r="156" spans="4:6">
      <c r="D156" s="42" t="s">
        <v>4</v>
      </c>
      <c r="E156" s="42" t="s">
        <v>16</v>
      </c>
      <c r="F156" s="42" t="s">
        <v>16</v>
      </c>
    </row>
    <row r="157" spans="4:6">
      <c r="D157" s="42" t="s">
        <v>4</v>
      </c>
      <c r="E157" s="42" t="s">
        <v>17</v>
      </c>
      <c r="F157" s="42" t="s">
        <v>17</v>
      </c>
    </row>
    <row r="158" spans="4:6">
      <c r="D158" s="42" t="s">
        <v>4</v>
      </c>
      <c r="E158" s="42" t="s">
        <v>18</v>
      </c>
      <c r="F158" s="42" t="s">
        <v>18</v>
      </c>
    </row>
    <row r="159" spans="4:6">
      <c r="D159" s="42" t="s">
        <v>4</v>
      </c>
      <c r="E159" s="42" t="s">
        <v>19</v>
      </c>
      <c r="F159" s="42" t="s">
        <v>19</v>
      </c>
    </row>
    <row r="160" spans="4:6">
      <c r="D160" s="42" t="s">
        <v>5</v>
      </c>
      <c r="E160" s="42" t="s">
        <v>5</v>
      </c>
      <c r="F160" s="43" t="s">
        <v>4</v>
      </c>
    </row>
    <row r="161" spans="4:6">
      <c r="D161" s="42" t="s">
        <v>5</v>
      </c>
      <c r="E161" s="42" t="s">
        <v>6</v>
      </c>
      <c r="F161" s="43" t="s">
        <v>7</v>
      </c>
    </row>
    <row r="162" spans="4:6">
      <c r="D162" s="42" t="s">
        <v>5</v>
      </c>
      <c r="E162" s="42" t="s">
        <v>7</v>
      </c>
      <c r="F162" s="43" t="s">
        <v>6</v>
      </c>
    </row>
    <row r="163" spans="4:6">
      <c r="D163" s="42" t="s">
        <v>5</v>
      </c>
      <c r="E163" s="42" t="s">
        <v>8</v>
      </c>
      <c r="F163" s="43" t="s">
        <v>9</v>
      </c>
    </row>
    <row r="164" spans="4:6">
      <c r="D164" s="42" t="s">
        <v>5</v>
      </c>
      <c r="E164" s="42" t="s">
        <v>9</v>
      </c>
      <c r="F164" s="43" t="s">
        <v>8</v>
      </c>
    </row>
    <row r="165" spans="4:6">
      <c r="D165" s="42" t="s">
        <v>5</v>
      </c>
      <c r="E165" s="42" t="s">
        <v>10</v>
      </c>
      <c r="F165" s="43" t="s">
        <v>11</v>
      </c>
    </row>
    <row r="166" spans="4:6">
      <c r="D166" s="42" t="s">
        <v>5</v>
      </c>
      <c r="E166" s="42" t="s">
        <v>11</v>
      </c>
      <c r="F166" s="43" t="s">
        <v>10</v>
      </c>
    </row>
    <row r="167" spans="4:6">
      <c r="D167" s="44" t="s">
        <v>5</v>
      </c>
      <c r="E167" s="44" t="s">
        <v>12</v>
      </c>
      <c r="F167" s="45" t="s">
        <v>13</v>
      </c>
    </row>
    <row r="168" spans="4:6">
      <c r="D168" s="42" t="s">
        <v>5</v>
      </c>
      <c r="E168" s="42" t="s">
        <v>13</v>
      </c>
      <c r="F168" s="43" t="s">
        <v>12</v>
      </c>
    </row>
    <row r="169" spans="4:6">
      <c r="D169" s="42" t="s">
        <v>5</v>
      </c>
      <c r="E169" s="42" t="s">
        <v>14</v>
      </c>
      <c r="F169" s="43" t="s">
        <v>15</v>
      </c>
    </row>
    <row r="170" spans="4:6">
      <c r="D170" s="42" t="s">
        <v>5</v>
      </c>
      <c r="E170" s="42" t="s">
        <v>15</v>
      </c>
      <c r="F170" s="43" t="s">
        <v>14</v>
      </c>
    </row>
    <row r="171" spans="4:6">
      <c r="D171" s="42" t="s">
        <v>5</v>
      </c>
      <c r="E171" s="42" t="s">
        <v>16</v>
      </c>
      <c r="F171" s="43" t="s">
        <v>17</v>
      </c>
    </row>
    <row r="172" spans="4:6">
      <c r="D172" s="42" t="s">
        <v>5</v>
      </c>
      <c r="E172" s="42" t="s">
        <v>17</v>
      </c>
      <c r="F172" s="43" t="s">
        <v>16</v>
      </c>
    </row>
    <row r="173" spans="4:6">
      <c r="D173" s="42" t="s">
        <v>5</v>
      </c>
      <c r="E173" s="42" t="s">
        <v>18</v>
      </c>
      <c r="F173" s="43" t="s">
        <v>19</v>
      </c>
    </row>
    <row r="174" spans="4:6">
      <c r="D174" s="42" t="s">
        <v>5</v>
      </c>
      <c r="E174" s="42" t="s">
        <v>19</v>
      </c>
      <c r="F174" s="43" t="s">
        <v>18</v>
      </c>
    </row>
    <row r="175" spans="4:6">
      <c r="D175" s="42" t="s">
        <v>6</v>
      </c>
      <c r="E175" s="42" t="s">
        <v>6</v>
      </c>
      <c r="F175" s="43" t="s">
        <v>4</v>
      </c>
    </row>
    <row r="176" spans="4:6">
      <c r="D176" s="42" t="s">
        <v>6</v>
      </c>
      <c r="E176" s="42" t="s">
        <v>7</v>
      </c>
      <c r="F176" s="43" t="s">
        <v>5</v>
      </c>
    </row>
    <row r="177" spans="4:6">
      <c r="D177" s="42" t="s">
        <v>6</v>
      </c>
      <c r="E177" s="42" t="s">
        <v>8</v>
      </c>
      <c r="F177" s="43" t="s">
        <v>10</v>
      </c>
    </row>
    <row r="178" spans="4:6">
      <c r="D178" s="42" t="s">
        <v>6</v>
      </c>
      <c r="E178" s="42" t="s">
        <v>9</v>
      </c>
      <c r="F178" s="43" t="s">
        <v>11</v>
      </c>
    </row>
    <row r="179" spans="4:6">
      <c r="D179" s="42" t="s">
        <v>6</v>
      </c>
      <c r="E179" s="42" t="s">
        <v>10</v>
      </c>
      <c r="F179" s="43" t="s">
        <v>8</v>
      </c>
    </row>
    <row r="180" spans="4:6">
      <c r="D180" s="42" t="s">
        <v>6</v>
      </c>
      <c r="E180" s="42" t="s">
        <v>11</v>
      </c>
      <c r="F180" s="43" t="s">
        <v>9</v>
      </c>
    </row>
    <row r="181" spans="4:6">
      <c r="D181" s="42" t="s">
        <v>6</v>
      </c>
      <c r="E181" s="42" t="s">
        <v>12</v>
      </c>
      <c r="F181" s="43" t="s">
        <v>14</v>
      </c>
    </row>
    <row r="182" spans="4:6">
      <c r="D182" s="42" t="s">
        <v>6</v>
      </c>
      <c r="E182" s="42" t="s">
        <v>13</v>
      </c>
      <c r="F182" s="43" t="s">
        <v>15</v>
      </c>
    </row>
    <row r="183" spans="4:6">
      <c r="D183" s="42" t="s">
        <v>6</v>
      </c>
      <c r="E183" s="42" t="s">
        <v>14</v>
      </c>
      <c r="F183" s="43" t="s">
        <v>12</v>
      </c>
    </row>
    <row r="184" spans="4:6">
      <c r="D184" s="44" t="s">
        <v>6</v>
      </c>
      <c r="E184" s="44" t="s">
        <v>15</v>
      </c>
      <c r="F184" s="45" t="s">
        <v>13</v>
      </c>
    </row>
    <row r="185" spans="4:6">
      <c r="D185" s="42" t="s">
        <v>6</v>
      </c>
      <c r="E185" s="42" t="s">
        <v>16</v>
      </c>
      <c r="F185" s="43" t="s">
        <v>18</v>
      </c>
    </row>
    <row r="186" spans="4:6">
      <c r="D186" s="42" t="s">
        <v>6</v>
      </c>
      <c r="E186" s="42" t="s">
        <v>17</v>
      </c>
      <c r="F186" s="43" t="s">
        <v>19</v>
      </c>
    </row>
    <row r="187" spans="4:6">
      <c r="D187" s="42" t="s">
        <v>6</v>
      </c>
      <c r="E187" s="42" t="s">
        <v>18</v>
      </c>
      <c r="F187" s="43" t="s">
        <v>16</v>
      </c>
    </row>
    <row r="188" spans="4:6">
      <c r="D188" s="42" t="s">
        <v>6</v>
      </c>
      <c r="E188" s="42" t="s">
        <v>19</v>
      </c>
      <c r="F188" s="43" t="s">
        <v>17</v>
      </c>
    </row>
    <row r="189" spans="4:6">
      <c r="D189" s="42" t="s">
        <v>7</v>
      </c>
      <c r="E189" s="42" t="s">
        <v>7</v>
      </c>
      <c r="F189" s="43" t="s">
        <v>4</v>
      </c>
    </row>
    <row r="190" spans="4:6">
      <c r="D190" s="42" t="s">
        <v>7</v>
      </c>
      <c r="E190" s="42" t="s">
        <v>8</v>
      </c>
      <c r="F190" s="43" t="s">
        <v>11</v>
      </c>
    </row>
    <row r="191" spans="4:6">
      <c r="D191" s="42" t="s">
        <v>7</v>
      </c>
      <c r="E191" s="42" t="s">
        <v>9</v>
      </c>
      <c r="F191" s="43" t="s">
        <v>10</v>
      </c>
    </row>
    <row r="192" spans="4:6">
      <c r="D192" s="42" t="s">
        <v>7</v>
      </c>
      <c r="E192" s="42" t="s">
        <v>10</v>
      </c>
      <c r="F192" s="43" t="s">
        <v>9</v>
      </c>
    </row>
    <row r="193" spans="4:6">
      <c r="D193" s="42" t="s">
        <v>7</v>
      </c>
      <c r="E193" s="42" t="s">
        <v>11</v>
      </c>
      <c r="F193" s="43" t="s">
        <v>8</v>
      </c>
    </row>
    <row r="194" spans="4:6">
      <c r="D194" s="42" t="s">
        <v>7</v>
      </c>
      <c r="E194" s="42" t="s">
        <v>12</v>
      </c>
      <c r="F194" s="43" t="s">
        <v>15</v>
      </c>
    </row>
    <row r="195" spans="4:6">
      <c r="D195" s="42" t="s">
        <v>7</v>
      </c>
      <c r="E195" s="42" t="s">
        <v>13</v>
      </c>
      <c r="F195" s="43" t="s">
        <v>14</v>
      </c>
    </row>
    <row r="196" spans="4:6">
      <c r="D196" s="44" t="s">
        <v>7</v>
      </c>
      <c r="E196" s="44" t="s">
        <v>14</v>
      </c>
      <c r="F196" s="45" t="s">
        <v>13</v>
      </c>
    </row>
    <row r="197" spans="4:6">
      <c r="D197" s="42" t="s">
        <v>7</v>
      </c>
      <c r="E197" s="42" t="s">
        <v>15</v>
      </c>
      <c r="F197" s="43" t="s">
        <v>12</v>
      </c>
    </row>
    <row r="198" spans="4:6">
      <c r="D198" s="42" t="s">
        <v>7</v>
      </c>
      <c r="E198" s="42" t="s">
        <v>16</v>
      </c>
      <c r="F198" s="43" t="s">
        <v>19</v>
      </c>
    </row>
    <row r="199" spans="4:6">
      <c r="D199" s="42" t="s">
        <v>7</v>
      </c>
      <c r="E199" s="42" t="s">
        <v>17</v>
      </c>
      <c r="F199" s="43" t="s">
        <v>18</v>
      </c>
    </row>
    <row r="200" spans="4:6">
      <c r="D200" s="42" t="s">
        <v>7</v>
      </c>
      <c r="E200" s="42" t="s">
        <v>18</v>
      </c>
      <c r="F200" s="43" t="s">
        <v>17</v>
      </c>
    </row>
    <row r="201" spans="4:6">
      <c r="D201" s="42" t="s">
        <v>7</v>
      </c>
      <c r="E201" s="42" t="s">
        <v>19</v>
      </c>
      <c r="F201" s="43" t="s">
        <v>16</v>
      </c>
    </row>
    <row r="202" spans="4:6">
      <c r="D202" s="42" t="s">
        <v>8</v>
      </c>
      <c r="E202" s="42" t="s">
        <v>8</v>
      </c>
      <c r="F202" s="43" t="s">
        <v>4</v>
      </c>
    </row>
    <row r="203" spans="4:6">
      <c r="D203" s="42" t="s">
        <v>8</v>
      </c>
      <c r="E203" s="42" t="s">
        <v>9</v>
      </c>
      <c r="F203" s="43" t="s">
        <v>5</v>
      </c>
    </row>
    <row r="204" spans="4:6">
      <c r="D204" s="42" t="s">
        <v>8</v>
      </c>
      <c r="E204" s="42" t="s">
        <v>10</v>
      </c>
      <c r="F204" s="43" t="s">
        <v>6</v>
      </c>
    </row>
    <row r="205" spans="4:6">
      <c r="D205" s="42" t="s">
        <v>8</v>
      </c>
      <c r="E205" s="42" t="s">
        <v>11</v>
      </c>
      <c r="F205" s="43" t="s">
        <v>7</v>
      </c>
    </row>
    <row r="206" spans="4:6">
      <c r="D206" s="42" t="s">
        <v>8</v>
      </c>
      <c r="E206" s="42" t="s">
        <v>12</v>
      </c>
      <c r="F206" s="43" t="s">
        <v>16</v>
      </c>
    </row>
    <row r="207" spans="4:6">
      <c r="D207" s="42" t="s">
        <v>8</v>
      </c>
      <c r="E207" s="42" t="s">
        <v>13</v>
      </c>
      <c r="F207" s="43" t="s">
        <v>17</v>
      </c>
    </row>
    <row r="208" spans="4:6">
      <c r="D208" s="42" t="s">
        <v>8</v>
      </c>
      <c r="E208" s="42" t="s">
        <v>14</v>
      </c>
      <c r="F208" s="43" t="s">
        <v>18</v>
      </c>
    </row>
    <row r="209" spans="4:6">
      <c r="D209" s="42" t="s">
        <v>8</v>
      </c>
      <c r="E209" s="42" t="s">
        <v>15</v>
      </c>
      <c r="F209" s="43" t="s">
        <v>19</v>
      </c>
    </row>
    <row r="210" spans="4:6">
      <c r="D210" s="42" t="s">
        <v>8</v>
      </c>
      <c r="E210" s="42" t="s">
        <v>16</v>
      </c>
      <c r="F210" s="43" t="s">
        <v>12</v>
      </c>
    </row>
    <row r="211" spans="4:6">
      <c r="D211" s="44" t="s">
        <v>8</v>
      </c>
      <c r="E211" s="44" t="s">
        <v>17</v>
      </c>
      <c r="F211" s="45" t="s">
        <v>13</v>
      </c>
    </row>
    <row r="212" spans="4:6">
      <c r="D212" s="42" t="s">
        <v>8</v>
      </c>
      <c r="E212" s="42" t="s">
        <v>18</v>
      </c>
      <c r="F212" s="43" t="s">
        <v>14</v>
      </c>
    </row>
    <row r="213" spans="4:6">
      <c r="D213" s="42" t="s">
        <v>8</v>
      </c>
      <c r="E213" s="42" t="s">
        <v>19</v>
      </c>
      <c r="F213" s="43" t="s">
        <v>15</v>
      </c>
    </row>
    <row r="214" spans="4:6">
      <c r="D214" s="42" t="s">
        <v>9</v>
      </c>
      <c r="E214" s="42" t="s">
        <v>9</v>
      </c>
      <c r="F214" s="43" t="s">
        <v>4</v>
      </c>
    </row>
    <row r="215" spans="4:6">
      <c r="D215" s="42" t="s">
        <v>9</v>
      </c>
      <c r="E215" s="42" t="s">
        <v>10</v>
      </c>
      <c r="F215" s="43" t="s">
        <v>7</v>
      </c>
    </row>
    <row r="216" spans="4:6">
      <c r="D216" s="42" t="s">
        <v>9</v>
      </c>
      <c r="E216" s="42" t="s">
        <v>11</v>
      </c>
      <c r="F216" s="43" t="s">
        <v>6</v>
      </c>
    </row>
    <row r="217" spans="4:6">
      <c r="D217" s="42" t="s">
        <v>9</v>
      </c>
      <c r="E217" s="42" t="s">
        <v>12</v>
      </c>
      <c r="F217" s="43" t="s">
        <v>17</v>
      </c>
    </row>
    <row r="218" spans="4:6">
      <c r="D218" s="42" t="s">
        <v>9</v>
      </c>
      <c r="E218" s="42" t="s">
        <v>13</v>
      </c>
      <c r="F218" s="43" t="s">
        <v>16</v>
      </c>
    </row>
    <row r="219" spans="4:6">
      <c r="D219" s="42" t="s">
        <v>9</v>
      </c>
      <c r="E219" s="42" t="s">
        <v>14</v>
      </c>
      <c r="F219" s="43" t="s">
        <v>19</v>
      </c>
    </row>
    <row r="220" spans="4:6">
      <c r="D220" s="42" t="s">
        <v>9</v>
      </c>
      <c r="E220" s="42" t="s">
        <v>15</v>
      </c>
      <c r="F220" s="43" t="s">
        <v>18</v>
      </c>
    </row>
    <row r="221" spans="4:6">
      <c r="D221" s="44" t="s">
        <v>9</v>
      </c>
      <c r="E221" s="44" t="s">
        <v>16</v>
      </c>
      <c r="F221" s="45" t="s">
        <v>13</v>
      </c>
    </row>
    <row r="222" spans="4:6">
      <c r="D222" s="42" t="s">
        <v>9</v>
      </c>
      <c r="E222" s="42" t="s">
        <v>17</v>
      </c>
      <c r="F222" s="43" t="s">
        <v>12</v>
      </c>
    </row>
    <row r="223" spans="4:6">
      <c r="D223" s="42" t="s">
        <v>9</v>
      </c>
      <c r="E223" s="42" t="s">
        <v>18</v>
      </c>
      <c r="F223" s="43" t="s">
        <v>15</v>
      </c>
    </row>
    <row r="224" spans="4:6">
      <c r="D224" s="42" t="s">
        <v>9</v>
      </c>
      <c r="E224" s="42" t="s">
        <v>19</v>
      </c>
      <c r="F224" s="43" t="s">
        <v>14</v>
      </c>
    </row>
    <row r="225" spans="4:6">
      <c r="D225" s="42" t="s">
        <v>10</v>
      </c>
      <c r="E225" s="42" t="s">
        <v>10</v>
      </c>
      <c r="F225" s="43" t="s">
        <v>4</v>
      </c>
    </row>
    <row r="226" spans="4:6">
      <c r="D226" s="42" t="s">
        <v>10</v>
      </c>
      <c r="E226" s="42" t="s">
        <v>11</v>
      </c>
      <c r="F226" s="43" t="s">
        <v>5</v>
      </c>
    </row>
    <row r="227" spans="4:6">
      <c r="D227" s="42" t="s">
        <v>10</v>
      </c>
      <c r="E227" s="42" t="s">
        <v>12</v>
      </c>
      <c r="F227" s="43" t="s">
        <v>18</v>
      </c>
    </row>
    <row r="228" spans="4:6">
      <c r="D228" s="42" t="s">
        <v>10</v>
      </c>
      <c r="E228" s="42" t="s">
        <v>13</v>
      </c>
      <c r="F228" s="43" t="s">
        <v>19</v>
      </c>
    </row>
    <row r="229" spans="4:6">
      <c r="D229" s="42" t="s">
        <v>10</v>
      </c>
      <c r="E229" s="42" t="s">
        <v>14</v>
      </c>
      <c r="F229" s="43" t="s">
        <v>16</v>
      </c>
    </row>
    <row r="230" spans="4:6">
      <c r="D230" s="42" t="s">
        <v>10</v>
      </c>
      <c r="E230" s="42" t="s">
        <v>15</v>
      </c>
      <c r="F230" s="43" t="s">
        <v>17</v>
      </c>
    </row>
    <row r="231" spans="4:6">
      <c r="D231" s="42" t="s">
        <v>10</v>
      </c>
      <c r="E231" s="42" t="s">
        <v>16</v>
      </c>
      <c r="F231" s="43" t="s">
        <v>14</v>
      </c>
    </row>
    <row r="232" spans="4:6">
      <c r="D232" s="42" t="s">
        <v>10</v>
      </c>
      <c r="E232" s="42" t="s">
        <v>17</v>
      </c>
      <c r="F232" s="43" t="s">
        <v>15</v>
      </c>
    </row>
    <row r="233" spans="4:6">
      <c r="D233" s="42" t="s">
        <v>10</v>
      </c>
      <c r="E233" s="42" t="s">
        <v>18</v>
      </c>
      <c r="F233" s="43" t="s">
        <v>12</v>
      </c>
    </row>
    <row r="234" spans="4:6">
      <c r="D234" s="44" t="s">
        <v>10</v>
      </c>
      <c r="E234" s="44" t="s">
        <v>19</v>
      </c>
      <c r="F234" s="45" t="s">
        <v>13</v>
      </c>
    </row>
    <row r="235" spans="4:6">
      <c r="D235" s="42" t="s">
        <v>11</v>
      </c>
      <c r="E235" s="42" t="s">
        <v>11</v>
      </c>
      <c r="F235" s="43" t="s">
        <v>4</v>
      </c>
    </row>
    <row r="236" spans="4:6">
      <c r="D236" s="42" t="s">
        <v>11</v>
      </c>
      <c r="E236" s="42" t="s">
        <v>12</v>
      </c>
      <c r="F236" s="43" t="s">
        <v>19</v>
      </c>
    </row>
    <row r="237" spans="4:6">
      <c r="D237" s="42" t="s">
        <v>11</v>
      </c>
      <c r="E237" s="42" t="s">
        <v>13</v>
      </c>
      <c r="F237" s="43" t="s">
        <v>18</v>
      </c>
    </row>
    <row r="238" spans="4:6">
      <c r="D238" s="42" t="s">
        <v>11</v>
      </c>
      <c r="E238" s="42" t="s">
        <v>14</v>
      </c>
      <c r="F238" s="43" t="s">
        <v>17</v>
      </c>
    </row>
    <row r="239" spans="4:6">
      <c r="D239" s="42" t="s">
        <v>11</v>
      </c>
      <c r="E239" s="42" t="s">
        <v>15</v>
      </c>
      <c r="F239" s="43" t="s">
        <v>16</v>
      </c>
    </row>
    <row r="240" spans="4:6">
      <c r="D240" s="42" t="s">
        <v>11</v>
      </c>
      <c r="E240" s="42" t="s">
        <v>16</v>
      </c>
      <c r="F240" s="43" t="s">
        <v>15</v>
      </c>
    </row>
    <row r="241" spans="4:6">
      <c r="D241" s="42" t="s">
        <v>11</v>
      </c>
      <c r="E241" s="42" t="s">
        <v>17</v>
      </c>
      <c r="F241" s="43" t="s">
        <v>14</v>
      </c>
    </row>
    <row r="242" spans="4:6">
      <c r="D242" s="44" t="s">
        <v>11</v>
      </c>
      <c r="E242" s="44" t="s">
        <v>18</v>
      </c>
      <c r="F242" s="45" t="s">
        <v>13</v>
      </c>
    </row>
    <row r="243" spans="4:6">
      <c r="D243" s="42" t="s">
        <v>11</v>
      </c>
      <c r="E243" s="42" t="s">
        <v>19</v>
      </c>
      <c r="F243" s="43" t="s">
        <v>12</v>
      </c>
    </row>
    <row r="244" spans="4:6">
      <c r="D244" s="42" t="s">
        <v>12</v>
      </c>
      <c r="E244" s="42" t="s">
        <v>12</v>
      </c>
      <c r="F244" s="43" t="s">
        <v>4</v>
      </c>
    </row>
    <row r="245" spans="4:6">
      <c r="D245" s="42" t="s">
        <v>12</v>
      </c>
      <c r="E245" s="42" t="s">
        <v>13</v>
      </c>
      <c r="F245" s="43" t="s">
        <v>5</v>
      </c>
    </row>
    <row r="246" spans="4:6">
      <c r="D246" s="42" t="s">
        <v>12</v>
      </c>
      <c r="E246" s="42" t="s">
        <v>14</v>
      </c>
      <c r="F246" s="43" t="s">
        <v>6</v>
      </c>
    </row>
    <row r="247" spans="4:6">
      <c r="D247" s="42" t="s">
        <v>12</v>
      </c>
      <c r="E247" s="42" t="s">
        <v>15</v>
      </c>
      <c r="F247" s="43" t="s">
        <v>7</v>
      </c>
    </row>
    <row r="248" spans="4:6">
      <c r="D248" s="42" t="s">
        <v>12</v>
      </c>
      <c r="E248" s="42" t="s">
        <v>16</v>
      </c>
      <c r="F248" s="43" t="s">
        <v>8</v>
      </c>
    </row>
    <row r="249" spans="4:6">
      <c r="D249" s="42" t="s">
        <v>12</v>
      </c>
      <c r="E249" s="42" t="s">
        <v>17</v>
      </c>
      <c r="F249" s="43" t="s">
        <v>9</v>
      </c>
    </row>
    <row r="250" spans="4:6">
      <c r="D250" s="42" t="s">
        <v>12</v>
      </c>
      <c r="E250" s="42" t="s">
        <v>18</v>
      </c>
      <c r="F250" s="43" t="s">
        <v>10</v>
      </c>
    </row>
    <row r="251" spans="4:6">
      <c r="D251" s="42" t="s">
        <v>12</v>
      </c>
      <c r="E251" s="42" t="s">
        <v>19</v>
      </c>
      <c r="F251" s="43" t="s">
        <v>11</v>
      </c>
    </row>
    <row r="252" spans="4:6">
      <c r="D252" s="42" t="s">
        <v>13</v>
      </c>
      <c r="E252" s="42" t="s">
        <v>13</v>
      </c>
      <c r="F252" s="43" t="s">
        <v>4</v>
      </c>
    </row>
    <row r="253" spans="4:6">
      <c r="D253" s="42" t="s">
        <v>13</v>
      </c>
      <c r="E253" s="42" t="s">
        <v>14</v>
      </c>
      <c r="F253" s="43" t="s">
        <v>7</v>
      </c>
    </row>
    <row r="254" spans="4:6">
      <c r="D254" s="42" t="s">
        <v>13</v>
      </c>
      <c r="E254" s="42" t="s">
        <v>15</v>
      </c>
      <c r="F254" s="43" t="s">
        <v>6</v>
      </c>
    </row>
    <row r="255" spans="4:6">
      <c r="D255" s="42" t="s">
        <v>13</v>
      </c>
      <c r="E255" s="42" t="s">
        <v>16</v>
      </c>
      <c r="F255" s="43" t="s">
        <v>9</v>
      </c>
    </row>
    <row r="256" spans="4:6">
      <c r="D256" s="42" t="s">
        <v>13</v>
      </c>
      <c r="E256" s="42" t="s">
        <v>17</v>
      </c>
      <c r="F256" s="43" t="s">
        <v>8</v>
      </c>
    </row>
    <row r="257" spans="4:6">
      <c r="D257" s="42" t="s">
        <v>13</v>
      </c>
      <c r="E257" s="42" t="s">
        <v>18</v>
      </c>
      <c r="F257" s="43" t="s">
        <v>11</v>
      </c>
    </row>
    <row r="258" spans="4:6">
      <c r="D258" s="42" t="s">
        <v>13</v>
      </c>
      <c r="E258" s="42" t="s">
        <v>19</v>
      </c>
      <c r="F258" s="43" t="s">
        <v>10</v>
      </c>
    </row>
    <row r="259" spans="4:6">
      <c r="D259" s="42" t="s">
        <v>14</v>
      </c>
      <c r="E259" s="42" t="s">
        <v>14</v>
      </c>
      <c r="F259" s="43" t="s">
        <v>4</v>
      </c>
    </row>
    <row r="260" spans="4:6">
      <c r="D260" s="42" t="s">
        <v>14</v>
      </c>
      <c r="E260" s="42" t="s">
        <v>15</v>
      </c>
      <c r="F260" s="43" t="s">
        <v>5</v>
      </c>
    </row>
    <row r="261" spans="4:6">
      <c r="D261" s="42" t="s">
        <v>14</v>
      </c>
      <c r="E261" s="42" t="s">
        <v>16</v>
      </c>
      <c r="F261" s="43" t="s">
        <v>10</v>
      </c>
    </row>
    <row r="262" spans="4:6">
      <c r="D262" s="42" t="s">
        <v>14</v>
      </c>
      <c r="E262" s="42" t="s">
        <v>17</v>
      </c>
      <c r="F262" s="43" t="s">
        <v>11</v>
      </c>
    </row>
    <row r="263" spans="4:6">
      <c r="D263" s="42" t="s">
        <v>14</v>
      </c>
      <c r="E263" s="42" t="s">
        <v>18</v>
      </c>
      <c r="F263" s="43" t="s">
        <v>8</v>
      </c>
    </row>
    <row r="264" spans="4:6">
      <c r="D264" s="42" t="s">
        <v>14</v>
      </c>
      <c r="E264" s="42" t="s">
        <v>19</v>
      </c>
      <c r="F264" s="43" t="s">
        <v>9</v>
      </c>
    </row>
    <row r="265" spans="4:6">
      <c r="D265" s="42" t="s">
        <v>15</v>
      </c>
      <c r="E265" s="42" t="s">
        <v>15</v>
      </c>
      <c r="F265" s="43" t="s">
        <v>4</v>
      </c>
    </row>
    <row r="266" spans="4:6">
      <c r="D266" s="42" t="s">
        <v>15</v>
      </c>
      <c r="E266" s="42" t="s">
        <v>16</v>
      </c>
      <c r="F266" s="43" t="s">
        <v>11</v>
      </c>
    </row>
    <row r="267" spans="4:6">
      <c r="D267" s="42" t="s">
        <v>15</v>
      </c>
      <c r="E267" s="42" t="s">
        <v>17</v>
      </c>
      <c r="F267" s="43" t="s">
        <v>10</v>
      </c>
    </row>
    <row r="268" spans="4:6">
      <c r="D268" s="42" t="s">
        <v>15</v>
      </c>
      <c r="E268" s="42" t="s">
        <v>18</v>
      </c>
      <c r="F268" s="43" t="s">
        <v>9</v>
      </c>
    </row>
    <row r="269" spans="4:6">
      <c r="D269" s="42" t="s">
        <v>15</v>
      </c>
      <c r="E269" s="42" t="s">
        <v>19</v>
      </c>
      <c r="F269" s="43" t="s">
        <v>8</v>
      </c>
    </row>
    <row r="270" spans="4:6">
      <c r="D270" s="42" t="s">
        <v>16</v>
      </c>
      <c r="E270" s="42" t="s">
        <v>16</v>
      </c>
      <c r="F270" s="43" t="s">
        <v>4</v>
      </c>
    </row>
    <row r="271" spans="4:6">
      <c r="D271" s="42" t="s">
        <v>16</v>
      </c>
      <c r="E271" s="42" t="s">
        <v>17</v>
      </c>
      <c r="F271" s="43" t="s">
        <v>5</v>
      </c>
    </row>
    <row r="272" spans="4:6">
      <c r="D272" s="42" t="s">
        <v>16</v>
      </c>
      <c r="E272" s="42" t="s">
        <v>18</v>
      </c>
      <c r="F272" s="43" t="s">
        <v>6</v>
      </c>
    </row>
    <row r="273" spans="2:6">
      <c r="D273" s="42" t="s">
        <v>16</v>
      </c>
      <c r="E273" s="42" t="s">
        <v>19</v>
      </c>
      <c r="F273" s="43" t="s">
        <v>7</v>
      </c>
    </row>
    <row r="274" spans="2:6">
      <c r="D274" s="42" t="s">
        <v>17</v>
      </c>
      <c r="E274" s="42" t="s">
        <v>17</v>
      </c>
      <c r="F274" s="43" t="s">
        <v>4</v>
      </c>
    </row>
    <row r="275" spans="2:6">
      <c r="D275" s="42" t="s">
        <v>17</v>
      </c>
      <c r="E275" s="42" t="s">
        <v>18</v>
      </c>
      <c r="F275" s="43" t="s">
        <v>7</v>
      </c>
    </row>
    <row r="276" spans="2:6">
      <c r="D276" s="42" t="s">
        <v>17</v>
      </c>
      <c r="E276" s="42" t="s">
        <v>19</v>
      </c>
      <c r="F276" s="43" t="s">
        <v>6</v>
      </c>
    </row>
    <row r="277" spans="2:6">
      <c r="D277" s="42" t="s">
        <v>18</v>
      </c>
      <c r="E277" s="42" t="s">
        <v>18</v>
      </c>
      <c r="F277" s="43" t="s">
        <v>4</v>
      </c>
    </row>
    <row r="278" spans="2:6">
      <c r="D278" s="42" t="s">
        <v>18</v>
      </c>
      <c r="E278" s="42" t="s">
        <v>19</v>
      </c>
      <c r="F278" s="43" t="s">
        <v>5</v>
      </c>
    </row>
    <row r="279" spans="2:6">
      <c r="D279" s="42" t="s">
        <v>19</v>
      </c>
      <c r="E279" s="42" t="s">
        <v>19</v>
      </c>
      <c r="F279" s="43" t="s">
        <v>4</v>
      </c>
    </row>
    <row r="281" spans="2:6">
      <c r="B281" s="43" t="s">
        <v>9</v>
      </c>
      <c r="C281" s="43" t="s">
        <v>14</v>
      </c>
      <c r="D281" s="42" t="s">
        <v>4</v>
      </c>
      <c r="E281" s="42" t="s">
        <v>4</v>
      </c>
      <c r="F281" s="42" t="s">
        <v>4</v>
      </c>
    </row>
    <row r="282" spans="2:6">
      <c r="D282" s="42" t="s">
        <v>4</v>
      </c>
      <c r="E282" s="42" t="s">
        <v>5</v>
      </c>
      <c r="F282" s="42" t="s">
        <v>5</v>
      </c>
    </row>
    <row r="283" spans="2:6">
      <c r="D283" s="42" t="s">
        <v>4</v>
      </c>
      <c r="E283" s="42" t="s">
        <v>6</v>
      </c>
      <c r="F283" s="42" t="s">
        <v>6</v>
      </c>
    </row>
    <row r="284" spans="2:6">
      <c r="D284" s="42" t="s">
        <v>4</v>
      </c>
      <c r="E284" s="42" t="s">
        <v>7</v>
      </c>
      <c r="F284" s="42" t="s">
        <v>7</v>
      </c>
    </row>
    <row r="285" spans="2:6">
      <c r="D285" s="42" t="s">
        <v>4</v>
      </c>
      <c r="E285" s="42" t="s">
        <v>8</v>
      </c>
      <c r="F285" s="42" t="s">
        <v>8</v>
      </c>
    </row>
    <row r="286" spans="2:6">
      <c r="D286" s="42" t="s">
        <v>4</v>
      </c>
      <c r="E286" s="42" t="s">
        <v>9</v>
      </c>
      <c r="F286" s="42" t="s">
        <v>9</v>
      </c>
    </row>
    <row r="287" spans="2:6">
      <c r="D287" s="42" t="s">
        <v>4</v>
      </c>
      <c r="E287" s="42" t="s">
        <v>10</v>
      </c>
      <c r="F287" s="42" t="s">
        <v>10</v>
      </c>
    </row>
    <row r="288" spans="2:6">
      <c r="D288" s="42" t="s">
        <v>4</v>
      </c>
      <c r="E288" s="42" t="s">
        <v>11</v>
      </c>
      <c r="F288" s="42" t="s">
        <v>11</v>
      </c>
    </row>
    <row r="289" spans="4:6">
      <c r="D289" s="42" t="s">
        <v>4</v>
      </c>
      <c r="E289" s="42" t="s">
        <v>12</v>
      </c>
      <c r="F289" s="42" t="s">
        <v>12</v>
      </c>
    </row>
    <row r="290" spans="4:6">
      <c r="D290" s="42" t="s">
        <v>4</v>
      </c>
      <c r="E290" s="42" t="s">
        <v>13</v>
      </c>
      <c r="F290" s="42" t="s">
        <v>13</v>
      </c>
    </row>
    <row r="291" spans="4:6">
      <c r="D291" s="44" t="s">
        <v>4</v>
      </c>
      <c r="E291" s="44" t="s">
        <v>14</v>
      </c>
      <c r="F291" s="44" t="s">
        <v>14</v>
      </c>
    </row>
    <row r="292" spans="4:6">
      <c r="D292" s="42" t="s">
        <v>4</v>
      </c>
      <c r="E292" s="42" t="s">
        <v>15</v>
      </c>
      <c r="F292" s="42" t="s">
        <v>15</v>
      </c>
    </row>
    <row r="293" spans="4:6">
      <c r="D293" s="42" t="s">
        <v>4</v>
      </c>
      <c r="E293" s="42" t="s">
        <v>16</v>
      </c>
      <c r="F293" s="42" t="s">
        <v>16</v>
      </c>
    </row>
    <row r="294" spans="4:6">
      <c r="D294" s="42" t="s">
        <v>4</v>
      </c>
      <c r="E294" s="42" t="s">
        <v>17</v>
      </c>
      <c r="F294" s="42" t="s">
        <v>17</v>
      </c>
    </row>
    <row r="295" spans="4:6">
      <c r="D295" s="42" t="s">
        <v>4</v>
      </c>
      <c r="E295" s="42" t="s">
        <v>18</v>
      </c>
      <c r="F295" s="42" t="s">
        <v>18</v>
      </c>
    </row>
    <row r="296" spans="4:6">
      <c r="D296" s="42" t="s">
        <v>4</v>
      </c>
      <c r="E296" s="42" t="s">
        <v>19</v>
      </c>
      <c r="F296" s="42" t="s">
        <v>19</v>
      </c>
    </row>
    <row r="297" spans="4:6">
      <c r="D297" s="42" t="s">
        <v>5</v>
      </c>
      <c r="E297" s="42" t="s">
        <v>5</v>
      </c>
      <c r="F297" s="43" t="s">
        <v>4</v>
      </c>
    </row>
    <row r="298" spans="4:6">
      <c r="D298" s="42" t="s">
        <v>5</v>
      </c>
      <c r="E298" s="42" t="s">
        <v>6</v>
      </c>
      <c r="F298" s="43" t="s">
        <v>7</v>
      </c>
    </row>
    <row r="299" spans="4:6">
      <c r="D299" s="42" t="s">
        <v>5</v>
      </c>
      <c r="E299" s="42" t="s">
        <v>7</v>
      </c>
      <c r="F299" s="43" t="s">
        <v>6</v>
      </c>
    </row>
    <row r="300" spans="4:6">
      <c r="D300" s="42" t="s">
        <v>5</v>
      </c>
      <c r="E300" s="42" t="s">
        <v>8</v>
      </c>
      <c r="F300" s="43" t="s">
        <v>9</v>
      </c>
    </row>
    <row r="301" spans="4:6">
      <c r="D301" s="42" t="s">
        <v>5</v>
      </c>
      <c r="E301" s="42" t="s">
        <v>9</v>
      </c>
      <c r="F301" s="43" t="s">
        <v>8</v>
      </c>
    </row>
    <row r="302" spans="4:6">
      <c r="D302" s="42" t="s">
        <v>5</v>
      </c>
      <c r="E302" s="42" t="s">
        <v>10</v>
      </c>
      <c r="F302" s="43" t="s">
        <v>11</v>
      </c>
    </row>
    <row r="303" spans="4:6">
      <c r="D303" s="42" t="s">
        <v>5</v>
      </c>
      <c r="E303" s="42" t="s">
        <v>11</v>
      </c>
      <c r="F303" s="43" t="s">
        <v>10</v>
      </c>
    </row>
    <row r="304" spans="4:6">
      <c r="D304" s="42" t="s">
        <v>5</v>
      </c>
      <c r="E304" s="42" t="s">
        <v>12</v>
      </c>
      <c r="F304" s="43" t="s">
        <v>13</v>
      </c>
    </row>
    <row r="305" spans="4:6">
      <c r="D305" s="42" t="s">
        <v>5</v>
      </c>
      <c r="E305" s="42" t="s">
        <v>13</v>
      </c>
      <c r="F305" s="43" t="s">
        <v>12</v>
      </c>
    </row>
    <row r="306" spans="4:6">
      <c r="D306" s="42" t="s">
        <v>5</v>
      </c>
      <c r="E306" s="42" t="s">
        <v>14</v>
      </c>
      <c r="F306" s="43" t="s">
        <v>15</v>
      </c>
    </row>
    <row r="307" spans="4:6">
      <c r="D307" s="44" t="s">
        <v>5</v>
      </c>
      <c r="E307" s="44" t="s">
        <v>15</v>
      </c>
      <c r="F307" s="45" t="s">
        <v>14</v>
      </c>
    </row>
    <row r="308" spans="4:6">
      <c r="D308" s="42" t="s">
        <v>5</v>
      </c>
      <c r="E308" s="42" t="s">
        <v>16</v>
      </c>
      <c r="F308" s="43" t="s">
        <v>17</v>
      </c>
    </row>
    <row r="309" spans="4:6">
      <c r="D309" s="42" t="s">
        <v>5</v>
      </c>
      <c r="E309" s="42" t="s">
        <v>17</v>
      </c>
      <c r="F309" s="43" t="s">
        <v>16</v>
      </c>
    </row>
    <row r="310" spans="4:6">
      <c r="D310" s="42" t="s">
        <v>5</v>
      </c>
      <c r="E310" s="42" t="s">
        <v>18</v>
      </c>
      <c r="F310" s="43" t="s">
        <v>19</v>
      </c>
    </row>
    <row r="311" spans="4:6">
      <c r="D311" s="42" t="s">
        <v>5</v>
      </c>
      <c r="E311" s="42" t="s">
        <v>19</v>
      </c>
      <c r="F311" s="43" t="s">
        <v>18</v>
      </c>
    </row>
    <row r="312" spans="4:6">
      <c r="D312" s="42" t="s">
        <v>6</v>
      </c>
      <c r="E312" s="42" t="s">
        <v>6</v>
      </c>
      <c r="F312" s="43" t="s">
        <v>4</v>
      </c>
    </row>
    <row r="313" spans="4:6">
      <c r="D313" s="42" t="s">
        <v>6</v>
      </c>
      <c r="E313" s="42" t="s">
        <v>7</v>
      </c>
      <c r="F313" s="43" t="s">
        <v>5</v>
      </c>
    </row>
    <row r="314" spans="4:6">
      <c r="D314" s="42" t="s">
        <v>6</v>
      </c>
      <c r="E314" s="42" t="s">
        <v>8</v>
      </c>
      <c r="F314" s="43" t="s">
        <v>10</v>
      </c>
    </row>
    <row r="315" spans="4:6">
      <c r="D315" s="42" t="s">
        <v>6</v>
      </c>
      <c r="E315" s="42" t="s">
        <v>9</v>
      </c>
      <c r="F315" s="43" t="s">
        <v>11</v>
      </c>
    </row>
    <row r="316" spans="4:6">
      <c r="D316" s="42" t="s">
        <v>6</v>
      </c>
      <c r="E316" s="42" t="s">
        <v>10</v>
      </c>
      <c r="F316" s="43" t="s">
        <v>8</v>
      </c>
    </row>
    <row r="317" spans="4:6">
      <c r="D317" s="42" t="s">
        <v>6</v>
      </c>
      <c r="E317" s="42" t="s">
        <v>11</v>
      </c>
      <c r="F317" s="43" t="s">
        <v>9</v>
      </c>
    </row>
    <row r="318" spans="4:6">
      <c r="D318" s="44" t="s">
        <v>6</v>
      </c>
      <c r="E318" s="44" t="s">
        <v>12</v>
      </c>
      <c r="F318" s="45" t="s">
        <v>14</v>
      </c>
    </row>
    <row r="319" spans="4:6">
      <c r="D319" s="42" t="s">
        <v>6</v>
      </c>
      <c r="E319" s="42" t="s">
        <v>13</v>
      </c>
      <c r="F319" s="43" t="s">
        <v>15</v>
      </c>
    </row>
    <row r="320" spans="4:6">
      <c r="D320" s="42" t="s">
        <v>6</v>
      </c>
      <c r="E320" s="42" t="s">
        <v>14</v>
      </c>
      <c r="F320" s="43" t="s">
        <v>12</v>
      </c>
    </row>
    <row r="321" spans="4:6">
      <c r="D321" s="42" t="s">
        <v>6</v>
      </c>
      <c r="E321" s="42" t="s">
        <v>15</v>
      </c>
      <c r="F321" s="43" t="s">
        <v>13</v>
      </c>
    </row>
    <row r="322" spans="4:6">
      <c r="D322" s="42" t="s">
        <v>6</v>
      </c>
      <c r="E322" s="42" t="s">
        <v>16</v>
      </c>
      <c r="F322" s="43" t="s">
        <v>18</v>
      </c>
    </row>
    <row r="323" spans="4:6">
      <c r="D323" s="42" t="s">
        <v>6</v>
      </c>
      <c r="E323" s="42" t="s">
        <v>17</v>
      </c>
      <c r="F323" s="43" t="s">
        <v>19</v>
      </c>
    </row>
    <row r="324" spans="4:6">
      <c r="D324" s="42" t="s">
        <v>6</v>
      </c>
      <c r="E324" s="42" t="s">
        <v>18</v>
      </c>
      <c r="F324" s="43" t="s">
        <v>16</v>
      </c>
    </row>
    <row r="325" spans="4:6">
      <c r="D325" s="42" t="s">
        <v>6</v>
      </c>
      <c r="E325" s="42" t="s">
        <v>19</v>
      </c>
      <c r="F325" s="43" t="s">
        <v>17</v>
      </c>
    </row>
    <row r="326" spans="4:6">
      <c r="D326" s="42" t="s">
        <v>7</v>
      </c>
      <c r="E326" s="42" t="s">
        <v>7</v>
      </c>
      <c r="F326" s="43" t="s">
        <v>4</v>
      </c>
    </row>
    <row r="327" spans="4:6">
      <c r="D327" s="42" t="s">
        <v>7</v>
      </c>
      <c r="E327" s="42" t="s">
        <v>8</v>
      </c>
      <c r="F327" s="43" t="s">
        <v>11</v>
      </c>
    </row>
    <row r="328" spans="4:6">
      <c r="D328" s="42" t="s">
        <v>7</v>
      </c>
      <c r="E328" s="42" t="s">
        <v>9</v>
      </c>
      <c r="F328" s="43" t="s">
        <v>10</v>
      </c>
    </row>
    <row r="329" spans="4:6">
      <c r="D329" s="42" t="s">
        <v>7</v>
      </c>
      <c r="E329" s="42" t="s">
        <v>10</v>
      </c>
      <c r="F329" s="43" t="s">
        <v>9</v>
      </c>
    </row>
    <row r="330" spans="4:6">
      <c r="D330" s="42" t="s">
        <v>7</v>
      </c>
      <c r="E330" s="42" t="s">
        <v>11</v>
      </c>
      <c r="F330" s="43" t="s">
        <v>8</v>
      </c>
    </row>
    <row r="331" spans="4:6">
      <c r="D331" s="42" t="s">
        <v>7</v>
      </c>
      <c r="E331" s="42" t="s">
        <v>12</v>
      </c>
      <c r="F331" s="43" t="s">
        <v>15</v>
      </c>
    </row>
    <row r="332" spans="4:6">
      <c r="D332" s="44" t="s">
        <v>7</v>
      </c>
      <c r="E332" s="44" t="s">
        <v>13</v>
      </c>
      <c r="F332" s="45" t="s">
        <v>14</v>
      </c>
    </row>
    <row r="333" spans="4:6">
      <c r="D333" s="42" t="s">
        <v>7</v>
      </c>
      <c r="E333" s="42" t="s">
        <v>14</v>
      </c>
      <c r="F333" s="43" t="s">
        <v>13</v>
      </c>
    </row>
    <row r="334" spans="4:6">
      <c r="D334" s="42" t="s">
        <v>7</v>
      </c>
      <c r="E334" s="42" t="s">
        <v>15</v>
      </c>
      <c r="F334" s="43" t="s">
        <v>12</v>
      </c>
    </row>
    <row r="335" spans="4:6">
      <c r="D335" s="42" t="s">
        <v>7</v>
      </c>
      <c r="E335" s="42" t="s">
        <v>16</v>
      </c>
      <c r="F335" s="43" t="s">
        <v>19</v>
      </c>
    </row>
    <row r="336" spans="4:6">
      <c r="D336" s="42" t="s">
        <v>7</v>
      </c>
      <c r="E336" s="42" t="s">
        <v>17</v>
      </c>
      <c r="F336" s="43" t="s">
        <v>18</v>
      </c>
    </row>
    <row r="337" spans="4:6">
      <c r="D337" s="42" t="s">
        <v>7</v>
      </c>
      <c r="E337" s="42" t="s">
        <v>18</v>
      </c>
      <c r="F337" s="43" t="s">
        <v>17</v>
      </c>
    </row>
    <row r="338" spans="4:6">
      <c r="D338" s="42" t="s">
        <v>7</v>
      </c>
      <c r="E338" s="42" t="s">
        <v>19</v>
      </c>
      <c r="F338" s="43" t="s">
        <v>16</v>
      </c>
    </row>
    <row r="339" spans="4:6">
      <c r="D339" s="42" t="s">
        <v>8</v>
      </c>
      <c r="E339" s="42" t="s">
        <v>8</v>
      </c>
      <c r="F339" s="43" t="s">
        <v>4</v>
      </c>
    </row>
    <row r="340" spans="4:6">
      <c r="D340" s="42" t="s">
        <v>8</v>
      </c>
      <c r="E340" s="42" t="s">
        <v>9</v>
      </c>
      <c r="F340" s="43" t="s">
        <v>5</v>
      </c>
    </row>
    <row r="341" spans="4:6">
      <c r="D341" s="42" t="s">
        <v>8</v>
      </c>
      <c r="E341" s="42" t="s">
        <v>10</v>
      </c>
      <c r="F341" s="43" t="s">
        <v>6</v>
      </c>
    </row>
    <row r="342" spans="4:6">
      <c r="D342" s="42" t="s">
        <v>8</v>
      </c>
      <c r="E342" s="42" t="s">
        <v>11</v>
      </c>
      <c r="F342" s="43" t="s">
        <v>7</v>
      </c>
    </row>
    <row r="343" spans="4:6">
      <c r="D343" s="42" t="s">
        <v>8</v>
      </c>
      <c r="E343" s="42" t="s">
        <v>12</v>
      </c>
      <c r="F343" s="43" t="s">
        <v>16</v>
      </c>
    </row>
    <row r="344" spans="4:6">
      <c r="D344" s="42" t="s">
        <v>8</v>
      </c>
      <c r="E344" s="42" t="s">
        <v>13</v>
      </c>
      <c r="F344" s="43" t="s">
        <v>17</v>
      </c>
    </row>
    <row r="345" spans="4:6">
      <c r="D345" s="42" t="s">
        <v>8</v>
      </c>
      <c r="E345" s="42" t="s">
        <v>14</v>
      </c>
      <c r="F345" s="43" t="s">
        <v>18</v>
      </c>
    </row>
    <row r="346" spans="4:6">
      <c r="D346" s="42" t="s">
        <v>8</v>
      </c>
      <c r="E346" s="42" t="s">
        <v>15</v>
      </c>
      <c r="F346" s="43" t="s">
        <v>19</v>
      </c>
    </row>
    <row r="347" spans="4:6">
      <c r="D347" s="42" t="s">
        <v>8</v>
      </c>
      <c r="E347" s="42" t="s">
        <v>16</v>
      </c>
      <c r="F347" s="43" t="s">
        <v>12</v>
      </c>
    </row>
    <row r="348" spans="4:6">
      <c r="D348" s="42" t="s">
        <v>8</v>
      </c>
      <c r="E348" s="42" t="s">
        <v>17</v>
      </c>
      <c r="F348" s="43" t="s">
        <v>13</v>
      </c>
    </row>
    <row r="349" spans="4:6">
      <c r="D349" s="44" t="s">
        <v>8</v>
      </c>
      <c r="E349" s="44" t="s">
        <v>18</v>
      </c>
      <c r="F349" s="45" t="s">
        <v>14</v>
      </c>
    </row>
    <row r="350" spans="4:6">
      <c r="D350" s="42" t="s">
        <v>8</v>
      </c>
      <c r="E350" s="42" t="s">
        <v>19</v>
      </c>
      <c r="F350" s="43" t="s">
        <v>15</v>
      </c>
    </row>
    <row r="351" spans="4:6">
      <c r="D351" s="42" t="s">
        <v>9</v>
      </c>
      <c r="E351" s="42" t="s">
        <v>9</v>
      </c>
      <c r="F351" s="43" t="s">
        <v>4</v>
      </c>
    </row>
    <row r="352" spans="4:6">
      <c r="D352" s="42" t="s">
        <v>9</v>
      </c>
      <c r="E352" s="42" t="s">
        <v>10</v>
      </c>
      <c r="F352" s="43" t="s">
        <v>7</v>
      </c>
    </row>
    <row r="353" spans="4:6">
      <c r="D353" s="42" t="s">
        <v>9</v>
      </c>
      <c r="E353" s="42" t="s">
        <v>11</v>
      </c>
      <c r="F353" s="43" t="s">
        <v>6</v>
      </c>
    </row>
    <row r="354" spans="4:6">
      <c r="D354" s="42" t="s">
        <v>9</v>
      </c>
      <c r="E354" s="42" t="s">
        <v>12</v>
      </c>
      <c r="F354" s="43" t="s">
        <v>17</v>
      </c>
    </row>
    <row r="355" spans="4:6">
      <c r="D355" s="42" t="s">
        <v>9</v>
      </c>
      <c r="E355" s="42" t="s">
        <v>13</v>
      </c>
      <c r="F355" s="43" t="s">
        <v>16</v>
      </c>
    </row>
    <row r="356" spans="4:6">
      <c r="D356" s="42" t="s">
        <v>9</v>
      </c>
      <c r="E356" s="42" t="s">
        <v>14</v>
      </c>
      <c r="F356" s="43" t="s">
        <v>19</v>
      </c>
    </row>
    <row r="357" spans="4:6">
      <c r="D357" s="42" t="s">
        <v>9</v>
      </c>
      <c r="E357" s="42" t="s">
        <v>15</v>
      </c>
      <c r="F357" s="43" t="s">
        <v>18</v>
      </c>
    </row>
    <row r="358" spans="4:6">
      <c r="D358" s="42" t="s">
        <v>9</v>
      </c>
      <c r="E358" s="42" t="s">
        <v>16</v>
      </c>
      <c r="F358" s="43" t="s">
        <v>13</v>
      </c>
    </row>
    <row r="359" spans="4:6">
      <c r="D359" s="42" t="s">
        <v>9</v>
      </c>
      <c r="E359" s="42" t="s">
        <v>17</v>
      </c>
      <c r="F359" s="43" t="s">
        <v>12</v>
      </c>
    </row>
    <row r="360" spans="4:6">
      <c r="D360" s="42" t="s">
        <v>9</v>
      </c>
      <c r="E360" s="42" t="s">
        <v>18</v>
      </c>
      <c r="F360" s="43" t="s">
        <v>15</v>
      </c>
    </row>
    <row r="361" spans="4:6">
      <c r="D361" s="44" t="s">
        <v>9</v>
      </c>
      <c r="E361" s="44" t="s">
        <v>19</v>
      </c>
      <c r="F361" s="45" t="s">
        <v>14</v>
      </c>
    </row>
    <row r="362" spans="4:6">
      <c r="D362" s="42" t="s">
        <v>10</v>
      </c>
      <c r="E362" s="42" t="s">
        <v>10</v>
      </c>
      <c r="F362" s="43" t="s">
        <v>4</v>
      </c>
    </row>
    <row r="363" spans="4:6">
      <c r="D363" s="42" t="s">
        <v>10</v>
      </c>
      <c r="E363" s="42" t="s">
        <v>11</v>
      </c>
      <c r="F363" s="43" t="s">
        <v>5</v>
      </c>
    </row>
    <row r="364" spans="4:6">
      <c r="D364" s="42" t="s">
        <v>10</v>
      </c>
      <c r="E364" s="42" t="s">
        <v>12</v>
      </c>
      <c r="F364" s="43" t="s">
        <v>18</v>
      </c>
    </row>
    <row r="365" spans="4:6">
      <c r="D365" s="42" t="s">
        <v>10</v>
      </c>
      <c r="E365" s="42" t="s">
        <v>13</v>
      </c>
      <c r="F365" s="43" t="s">
        <v>19</v>
      </c>
    </row>
    <row r="366" spans="4:6">
      <c r="D366" s="42" t="s">
        <v>10</v>
      </c>
      <c r="E366" s="42" t="s">
        <v>14</v>
      </c>
      <c r="F366" s="43" t="s">
        <v>16</v>
      </c>
    </row>
    <row r="367" spans="4:6">
      <c r="D367" s="42" t="s">
        <v>10</v>
      </c>
      <c r="E367" s="42" t="s">
        <v>15</v>
      </c>
      <c r="F367" s="43" t="s">
        <v>17</v>
      </c>
    </row>
    <row r="368" spans="4:6">
      <c r="D368" s="44" t="s">
        <v>10</v>
      </c>
      <c r="E368" s="44" t="s">
        <v>16</v>
      </c>
      <c r="F368" s="45" t="s">
        <v>14</v>
      </c>
    </row>
    <row r="369" spans="4:6">
      <c r="D369" s="42" t="s">
        <v>10</v>
      </c>
      <c r="E369" s="42" t="s">
        <v>17</v>
      </c>
      <c r="F369" s="43" t="s">
        <v>15</v>
      </c>
    </row>
    <row r="370" spans="4:6">
      <c r="D370" s="42" t="s">
        <v>10</v>
      </c>
      <c r="E370" s="42" t="s">
        <v>18</v>
      </c>
      <c r="F370" s="43" t="s">
        <v>12</v>
      </c>
    </row>
    <row r="371" spans="4:6">
      <c r="D371" s="42" t="s">
        <v>10</v>
      </c>
      <c r="E371" s="42" t="s">
        <v>19</v>
      </c>
      <c r="F371" s="43" t="s">
        <v>13</v>
      </c>
    </row>
    <row r="372" spans="4:6">
      <c r="D372" s="42" t="s">
        <v>11</v>
      </c>
      <c r="E372" s="42" t="s">
        <v>11</v>
      </c>
      <c r="F372" s="43" t="s">
        <v>4</v>
      </c>
    </row>
    <row r="373" spans="4:6">
      <c r="D373" s="42" t="s">
        <v>11</v>
      </c>
      <c r="E373" s="42" t="s">
        <v>12</v>
      </c>
      <c r="F373" s="43" t="s">
        <v>19</v>
      </c>
    </row>
    <row r="374" spans="4:6">
      <c r="D374" s="42" t="s">
        <v>11</v>
      </c>
      <c r="E374" s="42" t="s">
        <v>13</v>
      </c>
      <c r="F374" s="43" t="s">
        <v>18</v>
      </c>
    </row>
    <row r="375" spans="4:6">
      <c r="D375" s="42" t="s">
        <v>11</v>
      </c>
      <c r="E375" s="42" t="s">
        <v>14</v>
      </c>
      <c r="F375" s="43" t="s">
        <v>17</v>
      </c>
    </row>
    <row r="376" spans="4:6">
      <c r="D376" s="42" t="s">
        <v>11</v>
      </c>
      <c r="E376" s="42" t="s">
        <v>15</v>
      </c>
      <c r="F376" s="43" t="s">
        <v>16</v>
      </c>
    </row>
    <row r="377" spans="4:6">
      <c r="D377" s="42" t="s">
        <v>11</v>
      </c>
      <c r="E377" s="42" t="s">
        <v>16</v>
      </c>
      <c r="F377" s="43" t="s">
        <v>15</v>
      </c>
    </row>
    <row r="378" spans="4:6">
      <c r="D378" s="44" t="s">
        <v>11</v>
      </c>
      <c r="E378" s="44" t="s">
        <v>17</v>
      </c>
      <c r="F378" s="45" t="s">
        <v>14</v>
      </c>
    </row>
    <row r="379" spans="4:6">
      <c r="D379" s="42" t="s">
        <v>11</v>
      </c>
      <c r="E379" s="42" t="s">
        <v>18</v>
      </c>
      <c r="F379" s="43" t="s">
        <v>13</v>
      </c>
    </row>
    <row r="380" spans="4:6">
      <c r="D380" s="42" t="s">
        <v>11</v>
      </c>
      <c r="E380" s="42" t="s">
        <v>19</v>
      </c>
      <c r="F380" s="43" t="s">
        <v>12</v>
      </c>
    </row>
    <row r="381" spans="4:6">
      <c r="D381" s="42" t="s">
        <v>12</v>
      </c>
      <c r="E381" s="42" t="s">
        <v>12</v>
      </c>
      <c r="F381" s="43" t="s">
        <v>4</v>
      </c>
    </row>
    <row r="382" spans="4:6">
      <c r="D382" s="42" t="s">
        <v>12</v>
      </c>
      <c r="E382" s="42" t="s">
        <v>13</v>
      </c>
      <c r="F382" s="43" t="s">
        <v>5</v>
      </c>
    </row>
    <row r="383" spans="4:6">
      <c r="D383" s="42" t="s">
        <v>12</v>
      </c>
      <c r="E383" s="42" t="s">
        <v>14</v>
      </c>
      <c r="F383" s="43" t="s">
        <v>6</v>
      </c>
    </row>
    <row r="384" spans="4:6">
      <c r="D384" s="42" t="s">
        <v>12</v>
      </c>
      <c r="E384" s="42" t="s">
        <v>15</v>
      </c>
      <c r="F384" s="43" t="s">
        <v>7</v>
      </c>
    </row>
    <row r="385" spans="4:6">
      <c r="D385" s="42" t="s">
        <v>12</v>
      </c>
      <c r="E385" s="42" t="s">
        <v>16</v>
      </c>
      <c r="F385" s="43" t="s">
        <v>8</v>
      </c>
    </row>
    <row r="386" spans="4:6">
      <c r="D386" s="42" t="s">
        <v>12</v>
      </c>
      <c r="E386" s="42" t="s">
        <v>17</v>
      </c>
      <c r="F386" s="43" t="s">
        <v>9</v>
      </c>
    </row>
    <row r="387" spans="4:6">
      <c r="D387" s="42" t="s">
        <v>12</v>
      </c>
      <c r="E387" s="42" t="s">
        <v>18</v>
      </c>
      <c r="F387" s="43" t="s">
        <v>10</v>
      </c>
    </row>
    <row r="388" spans="4:6">
      <c r="D388" s="42" t="s">
        <v>12</v>
      </c>
      <c r="E388" s="42" t="s">
        <v>19</v>
      </c>
      <c r="F388" s="43" t="s">
        <v>11</v>
      </c>
    </row>
    <row r="389" spans="4:6">
      <c r="D389" s="42" t="s">
        <v>13</v>
      </c>
      <c r="E389" s="42" t="s">
        <v>13</v>
      </c>
      <c r="F389" s="43" t="s">
        <v>4</v>
      </c>
    </row>
    <row r="390" spans="4:6">
      <c r="D390" s="42" t="s">
        <v>13</v>
      </c>
      <c r="E390" s="42" t="s">
        <v>14</v>
      </c>
      <c r="F390" s="43" t="s">
        <v>7</v>
      </c>
    </row>
    <row r="391" spans="4:6">
      <c r="D391" s="42" t="s">
        <v>13</v>
      </c>
      <c r="E391" s="42" t="s">
        <v>15</v>
      </c>
      <c r="F391" s="43" t="s">
        <v>6</v>
      </c>
    </row>
    <row r="392" spans="4:6">
      <c r="D392" s="42" t="s">
        <v>13</v>
      </c>
      <c r="E392" s="42" t="s">
        <v>16</v>
      </c>
      <c r="F392" s="43" t="s">
        <v>9</v>
      </c>
    </row>
    <row r="393" spans="4:6">
      <c r="D393" s="42" t="s">
        <v>13</v>
      </c>
      <c r="E393" s="42" t="s">
        <v>17</v>
      </c>
      <c r="F393" s="43" t="s">
        <v>8</v>
      </c>
    </row>
    <row r="394" spans="4:6">
      <c r="D394" s="42" t="s">
        <v>13</v>
      </c>
      <c r="E394" s="42" t="s">
        <v>18</v>
      </c>
      <c r="F394" s="43" t="s">
        <v>11</v>
      </c>
    </row>
    <row r="395" spans="4:6">
      <c r="D395" s="42" t="s">
        <v>13</v>
      </c>
      <c r="E395" s="42" t="s">
        <v>19</v>
      </c>
      <c r="F395" s="43" t="s">
        <v>10</v>
      </c>
    </row>
    <row r="396" spans="4:6">
      <c r="D396" s="42" t="s">
        <v>14</v>
      </c>
      <c r="E396" s="42" t="s">
        <v>14</v>
      </c>
      <c r="F396" s="43" t="s">
        <v>4</v>
      </c>
    </row>
    <row r="397" spans="4:6">
      <c r="D397" s="42" t="s">
        <v>14</v>
      </c>
      <c r="E397" s="42" t="s">
        <v>15</v>
      </c>
      <c r="F397" s="43" t="s">
        <v>5</v>
      </c>
    </row>
    <row r="398" spans="4:6">
      <c r="D398" s="42" t="s">
        <v>14</v>
      </c>
      <c r="E398" s="42" t="s">
        <v>16</v>
      </c>
      <c r="F398" s="43" t="s">
        <v>10</v>
      </c>
    </row>
    <row r="399" spans="4:6">
      <c r="D399" s="42" t="s">
        <v>14</v>
      </c>
      <c r="E399" s="42" t="s">
        <v>17</v>
      </c>
      <c r="F399" s="43" t="s">
        <v>11</v>
      </c>
    </row>
    <row r="400" spans="4:6">
      <c r="D400" s="42" t="s">
        <v>14</v>
      </c>
      <c r="E400" s="42" t="s">
        <v>18</v>
      </c>
      <c r="F400" s="43" t="s">
        <v>8</v>
      </c>
    </row>
    <row r="401" spans="4:6">
      <c r="D401" s="42" t="s">
        <v>14</v>
      </c>
      <c r="E401" s="42" t="s">
        <v>19</v>
      </c>
      <c r="F401" s="43" t="s">
        <v>9</v>
      </c>
    </row>
    <row r="402" spans="4:6">
      <c r="D402" s="42" t="s">
        <v>15</v>
      </c>
      <c r="E402" s="42" t="s">
        <v>15</v>
      </c>
      <c r="F402" s="43" t="s">
        <v>4</v>
      </c>
    </row>
    <row r="403" spans="4:6">
      <c r="D403" s="42" t="s">
        <v>15</v>
      </c>
      <c r="E403" s="42" t="s">
        <v>16</v>
      </c>
      <c r="F403" s="43" t="s">
        <v>11</v>
      </c>
    </row>
    <row r="404" spans="4:6">
      <c r="D404" s="42" t="s">
        <v>15</v>
      </c>
      <c r="E404" s="42" t="s">
        <v>17</v>
      </c>
      <c r="F404" s="43" t="s">
        <v>10</v>
      </c>
    </row>
    <row r="405" spans="4:6">
      <c r="D405" s="42" t="s">
        <v>15</v>
      </c>
      <c r="E405" s="42" t="s">
        <v>18</v>
      </c>
      <c r="F405" s="43" t="s">
        <v>9</v>
      </c>
    </row>
    <row r="406" spans="4:6">
      <c r="D406" s="42" t="s">
        <v>15</v>
      </c>
      <c r="E406" s="42" t="s">
        <v>19</v>
      </c>
      <c r="F406" s="43" t="s">
        <v>8</v>
      </c>
    </row>
    <row r="407" spans="4:6">
      <c r="D407" s="42" t="s">
        <v>16</v>
      </c>
      <c r="E407" s="42" t="s">
        <v>16</v>
      </c>
      <c r="F407" s="43" t="s">
        <v>4</v>
      </c>
    </row>
    <row r="408" spans="4:6">
      <c r="D408" s="42" t="s">
        <v>16</v>
      </c>
      <c r="E408" s="42" t="s">
        <v>17</v>
      </c>
      <c r="F408" s="43" t="s">
        <v>5</v>
      </c>
    </row>
    <row r="409" spans="4:6">
      <c r="D409" s="42" t="s">
        <v>16</v>
      </c>
      <c r="E409" s="42" t="s">
        <v>18</v>
      </c>
      <c r="F409" s="43" t="s">
        <v>6</v>
      </c>
    </row>
    <row r="410" spans="4:6">
      <c r="D410" s="42" t="s">
        <v>16</v>
      </c>
      <c r="E410" s="42" t="s">
        <v>19</v>
      </c>
      <c r="F410" s="43" t="s">
        <v>7</v>
      </c>
    </row>
    <row r="411" spans="4:6">
      <c r="D411" s="42" t="s">
        <v>17</v>
      </c>
      <c r="E411" s="42" t="s">
        <v>17</v>
      </c>
      <c r="F411" s="43" t="s">
        <v>4</v>
      </c>
    </row>
    <row r="412" spans="4:6">
      <c r="D412" s="42" t="s">
        <v>17</v>
      </c>
      <c r="E412" s="42" t="s">
        <v>18</v>
      </c>
      <c r="F412" s="43" t="s">
        <v>7</v>
      </c>
    </row>
    <row r="413" spans="4:6">
      <c r="D413" s="42" t="s">
        <v>17</v>
      </c>
      <c r="E413" s="42" t="s">
        <v>19</v>
      </c>
      <c r="F413" s="43" t="s">
        <v>6</v>
      </c>
    </row>
    <row r="414" spans="4:6">
      <c r="D414" s="42" t="s">
        <v>18</v>
      </c>
      <c r="E414" s="42" t="s">
        <v>18</v>
      </c>
      <c r="F414" s="43" t="s">
        <v>4</v>
      </c>
    </row>
    <row r="415" spans="4:6">
      <c r="D415" s="42" t="s">
        <v>18</v>
      </c>
      <c r="E415" s="42" t="s">
        <v>19</v>
      </c>
      <c r="F415" s="43" t="s">
        <v>5</v>
      </c>
    </row>
    <row r="416" spans="4:6">
      <c r="D416" s="42" t="s">
        <v>19</v>
      </c>
      <c r="E416" s="42" t="s">
        <v>19</v>
      </c>
      <c r="F416" s="43" t="s">
        <v>4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7"/>
  <sheetViews>
    <sheetView workbookViewId="0">
      <pane ySplit="1" topLeftCell="A116" activePane="bottomLeft" state="frozen"/>
      <selection pane="bottomLeft" activeCell="E22" sqref="E22"/>
    </sheetView>
  </sheetViews>
  <sheetFormatPr defaultRowHeight="15"/>
  <cols>
    <col min="1" max="1" width="16.5703125" customWidth="1"/>
    <col min="2" max="2" width="13.7109375" hidden="1" customWidth="1"/>
    <col min="3" max="3" width="23" customWidth="1"/>
    <col min="4" max="4" width="28.85546875" customWidth="1"/>
    <col min="5" max="5" width="28.85546875" style="46" customWidth="1"/>
    <col min="6" max="6" width="12.85546875" customWidth="1"/>
    <col min="7" max="7" width="26.140625" customWidth="1"/>
    <col min="8" max="8" width="21.7109375" customWidth="1"/>
    <col min="9" max="9" width="20" bestFit="1" customWidth="1"/>
  </cols>
  <sheetData>
    <row r="1" spans="1:9">
      <c r="A1" s="49" t="s">
        <v>101</v>
      </c>
      <c r="B1" s="50" t="s">
        <v>102</v>
      </c>
      <c r="C1" s="49" t="s">
        <v>103</v>
      </c>
      <c r="D1" s="50" t="s">
        <v>104</v>
      </c>
      <c r="E1" s="50" t="s">
        <v>592</v>
      </c>
      <c r="F1" s="49" t="s">
        <v>105</v>
      </c>
      <c r="G1" s="50" t="s">
        <v>106</v>
      </c>
      <c r="I1" s="50" t="s">
        <v>593</v>
      </c>
    </row>
    <row r="2" spans="1:9">
      <c r="A2" s="48" t="s">
        <v>5</v>
      </c>
      <c r="B2" s="47">
        <v>0.81127812445900005</v>
      </c>
      <c r="C2" s="48" t="s">
        <v>5</v>
      </c>
      <c r="D2" s="47">
        <v>0.81127812445900005</v>
      </c>
      <c r="E2" s="47" t="str">
        <f t="shared" ref="E2:E33" si="0">IF(B2 &lt; D2, "Left Lower Entropy", IF(B2&gt;D2, "Left Higher Entropy", "Equal Entropy"))</f>
        <v>Equal Entropy</v>
      </c>
      <c r="F2" s="48" t="s">
        <v>4</v>
      </c>
      <c r="G2" s="47">
        <v>0</v>
      </c>
      <c r="H2">
        <f t="shared" ref="H2:H22" si="1">24/136</f>
        <v>0.17647058823529413</v>
      </c>
      <c r="I2" t="b">
        <f>Sheet10!G2=IF(G2 &lt; D2, "1 Entropy Decreased", IF(G2 &gt; D2, "3 Entropy Increased", "2 Entropy Stayed the Same"))</f>
        <v>1</v>
      </c>
    </row>
    <row r="3" spans="1:9">
      <c r="A3" s="48" t="s">
        <v>5</v>
      </c>
      <c r="B3" s="47">
        <v>0.81127812445900005</v>
      </c>
      <c r="C3" s="48" t="s">
        <v>18</v>
      </c>
      <c r="D3" s="47">
        <v>0.81127812445900005</v>
      </c>
      <c r="E3" s="47" t="str">
        <f t="shared" si="0"/>
        <v>Equal Entropy</v>
      </c>
      <c r="F3" s="48" t="s">
        <v>19</v>
      </c>
      <c r="G3" s="47">
        <v>0</v>
      </c>
      <c r="H3" s="46">
        <f t="shared" si="1"/>
        <v>0.17647058823529413</v>
      </c>
      <c r="I3" s="46" t="str">
        <f t="shared" ref="I3:I34" si="2">IF(G3 &lt; D3, "1 Entropy Decreased", IF(G3 &gt; D3, "3 Entropy Increased", "2 Entropy Stayed the Same"))</f>
        <v>1 Entropy Decreased</v>
      </c>
    </row>
    <row r="4" spans="1:9">
      <c r="A4" s="48" t="s">
        <v>6</v>
      </c>
      <c r="B4" s="47">
        <v>0.81127812445900005</v>
      </c>
      <c r="C4" s="48" t="s">
        <v>6</v>
      </c>
      <c r="D4" s="47">
        <v>0.81127812445900005</v>
      </c>
      <c r="E4" s="47" t="str">
        <f t="shared" si="0"/>
        <v>Equal Entropy</v>
      </c>
      <c r="F4" s="48" t="s">
        <v>4</v>
      </c>
      <c r="G4" s="47">
        <v>0</v>
      </c>
      <c r="H4" s="46">
        <f t="shared" si="1"/>
        <v>0.17647058823529413</v>
      </c>
      <c r="I4" s="46" t="str">
        <f t="shared" si="2"/>
        <v>1 Entropy Decreased</v>
      </c>
    </row>
    <row r="5" spans="1:9">
      <c r="A5" s="48" t="s">
        <v>6</v>
      </c>
      <c r="B5" s="47">
        <v>0.81127812445900005</v>
      </c>
      <c r="C5" s="48" t="s">
        <v>17</v>
      </c>
      <c r="D5" s="47">
        <v>0.81127812445900005</v>
      </c>
      <c r="E5" s="47" t="str">
        <f t="shared" si="0"/>
        <v>Equal Entropy</v>
      </c>
      <c r="F5" s="48" t="s">
        <v>19</v>
      </c>
      <c r="G5" s="47">
        <v>0</v>
      </c>
      <c r="H5" s="46">
        <f t="shared" si="1"/>
        <v>0.17647058823529413</v>
      </c>
      <c r="I5" s="46" t="str">
        <f t="shared" si="2"/>
        <v>1 Entropy Decreased</v>
      </c>
    </row>
    <row r="6" spans="1:9">
      <c r="A6" s="48" t="s">
        <v>7</v>
      </c>
      <c r="B6" s="47">
        <v>1</v>
      </c>
      <c r="C6" s="48" t="s">
        <v>7</v>
      </c>
      <c r="D6" s="47">
        <v>1</v>
      </c>
      <c r="E6" s="47" t="str">
        <f t="shared" si="0"/>
        <v>Equal Entropy</v>
      </c>
      <c r="F6" s="48" t="s">
        <v>4</v>
      </c>
      <c r="G6" s="47">
        <v>0</v>
      </c>
      <c r="H6" s="46">
        <f t="shared" si="1"/>
        <v>0.17647058823529413</v>
      </c>
      <c r="I6" s="46" t="str">
        <f t="shared" si="2"/>
        <v>1 Entropy Decreased</v>
      </c>
    </row>
    <row r="7" spans="1:9">
      <c r="A7" s="48" t="s">
        <v>7</v>
      </c>
      <c r="B7" s="47">
        <v>1</v>
      </c>
      <c r="C7" s="48" t="s">
        <v>16</v>
      </c>
      <c r="D7" s="47">
        <v>1</v>
      </c>
      <c r="E7" s="47" t="str">
        <f t="shared" si="0"/>
        <v>Equal Entropy</v>
      </c>
      <c r="F7" s="48" t="s">
        <v>19</v>
      </c>
      <c r="G7" s="47">
        <v>0</v>
      </c>
      <c r="H7" s="46">
        <f t="shared" si="1"/>
        <v>0.17647058823529413</v>
      </c>
      <c r="I7" s="46" t="str">
        <f t="shared" si="2"/>
        <v>1 Entropy Decreased</v>
      </c>
    </row>
    <row r="8" spans="1:9">
      <c r="A8" s="48" t="s">
        <v>8</v>
      </c>
      <c r="B8" s="47">
        <v>0.81127812445900005</v>
      </c>
      <c r="C8" s="48" t="s">
        <v>8</v>
      </c>
      <c r="D8" s="47">
        <v>0.81127812445900005</v>
      </c>
      <c r="E8" s="47" t="str">
        <f t="shared" si="0"/>
        <v>Equal Entropy</v>
      </c>
      <c r="F8" s="48" t="s">
        <v>4</v>
      </c>
      <c r="G8" s="47">
        <v>0</v>
      </c>
      <c r="H8" s="46">
        <f t="shared" si="1"/>
        <v>0.17647058823529413</v>
      </c>
      <c r="I8" s="46" t="str">
        <f t="shared" si="2"/>
        <v>1 Entropy Decreased</v>
      </c>
    </row>
    <row r="9" spans="1:9">
      <c r="A9" s="48" t="s">
        <v>8</v>
      </c>
      <c r="B9" s="47">
        <v>0.81127812445900005</v>
      </c>
      <c r="C9" s="48" t="s">
        <v>15</v>
      </c>
      <c r="D9" s="47">
        <v>0.81127812445900005</v>
      </c>
      <c r="E9" s="47" t="str">
        <f t="shared" si="0"/>
        <v>Equal Entropy</v>
      </c>
      <c r="F9" s="48" t="s">
        <v>19</v>
      </c>
      <c r="G9" s="47">
        <v>0</v>
      </c>
      <c r="H9" s="46">
        <f t="shared" si="1"/>
        <v>0.17647058823529413</v>
      </c>
      <c r="I9" s="46" t="str">
        <f t="shared" si="2"/>
        <v>1 Entropy Decreased</v>
      </c>
    </row>
    <row r="10" spans="1:9">
      <c r="A10" s="48" t="s">
        <v>9</v>
      </c>
      <c r="B10" s="47">
        <v>1</v>
      </c>
      <c r="C10" s="48" t="s">
        <v>9</v>
      </c>
      <c r="D10" s="47">
        <v>1</v>
      </c>
      <c r="E10" s="47" t="str">
        <f t="shared" si="0"/>
        <v>Equal Entropy</v>
      </c>
      <c r="F10" s="48" t="s">
        <v>4</v>
      </c>
      <c r="G10" s="47">
        <v>0</v>
      </c>
      <c r="H10" s="46">
        <f t="shared" si="1"/>
        <v>0.17647058823529413</v>
      </c>
      <c r="I10" s="46" t="str">
        <f t="shared" si="2"/>
        <v>1 Entropy Decreased</v>
      </c>
    </row>
    <row r="11" spans="1:9">
      <c r="A11" s="48" t="s">
        <v>9</v>
      </c>
      <c r="B11" s="47">
        <v>1</v>
      </c>
      <c r="C11" s="48" t="s">
        <v>14</v>
      </c>
      <c r="D11" s="47">
        <v>1</v>
      </c>
      <c r="E11" s="47" t="str">
        <f t="shared" si="0"/>
        <v>Equal Entropy</v>
      </c>
      <c r="F11" s="48" t="s">
        <v>19</v>
      </c>
      <c r="G11" s="47">
        <v>0</v>
      </c>
      <c r="H11" s="46">
        <f t="shared" si="1"/>
        <v>0.17647058823529413</v>
      </c>
      <c r="I11" s="46" t="str">
        <f t="shared" si="2"/>
        <v>1 Entropy Decreased</v>
      </c>
    </row>
    <row r="12" spans="1:9">
      <c r="A12" s="48" t="s">
        <v>10</v>
      </c>
      <c r="B12" s="47">
        <v>1</v>
      </c>
      <c r="C12" s="48" t="s">
        <v>10</v>
      </c>
      <c r="D12" s="47">
        <v>1</v>
      </c>
      <c r="E12" s="47" t="str">
        <f t="shared" si="0"/>
        <v>Equal Entropy</v>
      </c>
      <c r="F12" s="48" t="s">
        <v>4</v>
      </c>
      <c r="G12" s="47">
        <v>0</v>
      </c>
      <c r="H12" s="46">
        <f t="shared" si="1"/>
        <v>0.17647058823529413</v>
      </c>
      <c r="I12" s="46" t="str">
        <f t="shared" si="2"/>
        <v>1 Entropy Decreased</v>
      </c>
    </row>
    <row r="13" spans="1:9">
      <c r="A13" s="48" t="s">
        <v>10</v>
      </c>
      <c r="B13" s="47">
        <v>1</v>
      </c>
      <c r="C13" s="48" t="s">
        <v>13</v>
      </c>
      <c r="D13" s="47">
        <v>1</v>
      </c>
      <c r="E13" s="47" t="str">
        <f t="shared" si="0"/>
        <v>Equal Entropy</v>
      </c>
      <c r="F13" s="48" t="s">
        <v>19</v>
      </c>
      <c r="G13" s="47">
        <v>0</v>
      </c>
      <c r="H13" s="46">
        <f t="shared" si="1"/>
        <v>0.17647058823529413</v>
      </c>
      <c r="I13" s="46" t="str">
        <f t="shared" si="2"/>
        <v>1 Entropy Decreased</v>
      </c>
    </row>
    <row r="14" spans="1:9">
      <c r="A14" s="48" t="s">
        <v>11</v>
      </c>
      <c r="B14" s="47">
        <v>0.81127812445900005</v>
      </c>
      <c r="C14" s="48" t="s">
        <v>11</v>
      </c>
      <c r="D14" s="47">
        <v>0.81127812445900005</v>
      </c>
      <c r="E14" s="47" t="str">
        <f t="shared" si="0"/>
        <v>Equal Entropy</v>
      </c>
      <c r="F14" s="48" t="s">
        <v>4</v>
      </c>
      <c r="G14" s="47">
        <v>0</v>
      </c>
      <c r="H14" s="46">
        <f t="shared" si="1"/>
        <v>0.17647058823529413</v>
      </c>
      <c r="I14" s="46" t="str">
        <f t="shared" si="2"/>
        <v>1 Entropy Decreased</v>
      </c>
    </row>
    <row r="15" spans="1:9">
      <c r="A15" s="48" t="s">
        <v>11</v>
      </c>
      <c r="B15" s="47">
        <v>0.81127812445900005</v>
      </c>
      <c r="C15" s="48" t="s">
        <v>12</v>
      </c>
      <c r="D15" s="47">
        <v>0.81127812445900005</v>
      </c>
      <c r="E15" s="47" t="str">
        <f t="shared" si="0"/>
        <v>Equal Entropy</v>
      </c>
      <c r="F15" s="48" t="s">
        <v>19</v>
      </c>
      <c r="G15" s="47">
        <v>0</v>
      </c>
      <c r="H15" s="46">
        <f t="shared" si="1"/>
        <v>0.17647058823529413</v>
      </c>
      <c r="I15" s="46" t="str">
        <f t="shared" si="2"/>
        <v>1 Entropy Decreased</v>
      </c>
    </row>
    <row r="16" spans="1:9">
      <c r="A16" s="48" t="s">
        <v>12</v>
      </c>
      <c r="B16" s="47">
        <v>0.81127812445900005</v>
      </c>
      <c r="C16" s="48" t="s">
        <v>12</v>
      </c>
      <c r="D16" s="47">
        <v>0.81127812445900005</v>
      </c>
      <c r="E16" s="47" t="str">
        <f t="shared" si="0"/>
        <v>Equal Entropy</v>
      </c>
      <c r="F16" s="48" t="s">
        <v>4</v>
      </c>
      <c r="G16" s="47">
        <v>0</v>
      </c>
      <c r="H16" s="46">
        <f t="shared" si="1"/>
        <v>0.17647058823529413</v>
      </c>
      <c r="I16" s="46" t="str">
        <f t="shared" si="2"/>
        <v>1 Entropy Decreased</v>
      </c>
    </row>
    <row r="17" spans="1:9">
      <c r="A17" s="48" t="s">
        <v>13</v>
      </c>
      <c r="B17" s="47">
        <v>1</v>
      </c>
      <c r="C17" s="48" t="s">
        <v>13</v>
      </c>
      <c r="D17" s="47">
        <v>1</v>
      </c>
      <c r="E17" s="47" t="str">
        <f t="shared" si="0"/>
        <v>Equal Entropy</v>
      </c>
      <c r="F17" s="48" t="s">
        <v>4</v>
      </c>
      <c r="G17" s="47">
        <v>0</v>
      </c>
      <c r="H17" s="46">
        <f t="shared" si="1"/>
        <v>0.17647058823529413</v>
      </c>
      <c r="I17" s="46" t="str">
        <f t="shared" si="2"/>
        <v>1 Entropy Decreased</v>
      </c>
    </row>
    <row r="18" spans="1:9">
      <c r="A18" s="48" t="s">
        <v>14</v>
      </c>
      <c r="B18" s="47">
        <v>1</v>
      </c>
      <c r="C18" s="48" t="s">
        <v>14</v>
      </c>
      <c r="D18" s="47">
        <v>1</v>
      </c>
      <c r="E18" s="47" t="str">
        <f t="shared" si="0"/>
        <v>Equal Entropy</v>
      </c>
      <c r="F18" s="48" t="s">
        <v>4</v>
      </c>
      <c r="G18" s="47">
        <v>0</v>
      </c>
      <c r="H18" s="46">
        <f t="shared" si="1"/>
        <v>0.17647058823529413</v>
      </c>
      <c r="I18" s="46" t="str">
        <f t="shared" si="2"/>
        <v>1 Entropy Decreased</v>
      </c>
    </row>
    <row r="19" spans="1:9">
      <c r="A19" s="48" t="s">
        <v>15</v>
      </c>
      <c r="B19" s="47">
        <v>0.81127812445900005</v>
      </c>
      <c r="C19" s="48" t="s">
        <v>15</v>
      </c>
      <c r="D19" s="47">
        <v>0.81127812445900005</v>
      </c>
      <c r="E19" s="47" t="str">
        <f t="shared" si="0"/>
        <v>Equal Entropy</v>
      </c>
      <c r="F19" s="48" t="s">
        <v>4</v>
      </c>
      <c r="G19" s="47">
        <v>0</v>
      </c>
      <c r="H19" s="46">
        <f t="shared" si="1"/>
        <v>0.17647058823529413</v>
      </c>
      <c r="I19" s="46" t="str">
        <f t="shared" si="2"/>
        <v>1 Entropy Decreased</v>
      </c>
    </row>
    <row r="20" spans="1:9">
      <c r="A20" s="48" t="s">
        <v>16</v>
      </c>
      <c r="B20" s="47">
        <v>1</v>
      </c>
      <c r="C20" s="48" t="s">
        <v>16</v>
      </c>
      <c r="D20" s="47">
        <v>1</v>
      </c>
      <c r="E20" s="47" t="str">
        <f t="shared" si="0"/>
        <v>Equal Entropy</v>
      </c>
      <c r="F20" s="48" t="s">
        <v>4</v>
      </c>
      <c r="G20" s="47">
        <v>0</v>
      </c>
      <c r="H20" s="46">
        <f t="shared" si="1"/>
        <v>0.17647058823529413</v>
      </c>
      <c r="I20" s="46" t="str">
        <f t="shared" si="2"/>
        <v>1 Entropy Decreased</v>
      </c>
    </row>
    <row r="21" spans="1:9">
      <c r="A21" s="48" t="s">
        <v>17</v>
      </c>
      <c r="B21" s="47">
        <v>0.81127812445900005</v>
      </c>
      <c r="C21" s="48" t="s">
        <v>17</v>
      </c>
      <c r="D21" s="47">
        <v>0.81127812445900005</v>
      </c>
      <c r="E21" s="47" t="str">
        <f t="shared" si="0"/>
        <v>Equal Entropy</v>
      </c>
      <c r="F21" s="48" t="s">
        <v>4</v>
      </c>
      <c r="G21" s="47">
        <v>0</v>
      </c>
      <c r="H21" s="46">
        <f t="shared" si="1"/>
        <v>0.17647058823529413</v>
      </c>
      <c r="I21" s="46" t="str">
        <f t="shared" si="2"/>
        <v>1 Entropy Decreased</v>
      </c>
    </row>
    <row r="22" spans="1:9">
      <c r="A22" s="48" t="s">
        <v>18</v>
      </c>
      <c r="B22" s="47">
        <v>0.81127812445900005</v>
      </c>
      <c r="C22" s="48" t="s">
        <v>18</v>
      </c>
      <c r="D22" s="47">
        <v>0.81127812445900005</v>
      </c>
      <c r="E22" s="47" t="str">
        <f t="shared" si="0"/>
        <v>Equal Entropy</v>
      </c>
      <c r="F22" s="48" t="s">
        <v>4</v>
      </c>
      <c r="G22" s="47">
        <v>0</v>
      </c>
      <c r="H22" s="46">
        <f t="shared" si="1"/>
        <v>0.17647058823529413</v>
      </c>
      <c r="I22" s="46" t="str">
        <f t="shared" si="2"/>
        <v>1 Entropy Decreased</v>
      </c>
    </row>
    <row r="23" spans="1:9">
      <c r="A23" s="48" t="s">
        <v>5</v>
      </c>
      <c r="B23" s="47">
        <v>0.81127812445900005</v>
      </c>
      <c r="C23" s="48" t="s">
        <v>7</v>
      </c>
      <c r="D23" s="47">
        <v>1</v>
      </c>
      <c r="E23" s="47" t="str">
        <f t="shared" si="0"/>
        <v>Left Lower Entropy</v>
      </c>
      <c r="F23" s="48" t="s">
        <v>6</v>
      </c>
      <c r="G23" s="47">
        <v>0.81127812445900005</v>
      </c>
      <c r="H23" s="46">
        <f t="shared" ref="H23:H46" si="3">64/136</f>
        <v>0.47058823529411764</v>
      </c>
      <c r="I23" s="46" t="str">
        <f t="shared" si="2"/>
        <v>1 Entropy Decreased</v>
      </c>
    </row>
    <row r="24" spans="1:9">
      <c r="A24" s="48" t="s">
        <v>5</v>
      </c>
      <c r="B24" s="47">
        <v>0.81127812445900005</v>
      </c>
      <c r="C24" s="48" t="s">
        <v>9</v>
      </c>
      <c r="D24" s="47">
        <v>1</v>
      </c>
      <c r="E24" s="47" t="str">
        <f t="shared" si="0"/>
        <v>Left Lower Entropy</v>
      </c>
      <c r="F24" s="48" t="s">
        <v>8</v>
      </c>
      <c r="G24" s="47">
        <v>0.81127812445900005</v>
      </c>
      <c r="H24" s="46">
        <f t="shared" si="3"/>
        <v>0.47058823529411764</v>
      </c>
      <c r="I24" s="46" t="str">
        <f t="shared" si="2"/>
        <v>1 Entropy Decreased</v>
      </c>
    </row>
    <row r="25" spans="1:9">
      <c r="A25" s="48" t="s">
        <v>5</v>
      </c>
      <c r="B25" s="47">
        <v>0.81127812445900005</v>
      </c>
      <c r="C25" s="48" t="s">
        <v>10</v>
      </c>
      <c r="D25" s="47">
        <v>1</v>
      </c>
      <c r="E25" s="47" t="str">
        <f t="shared" si="0"/>
        <v>Left Lower Entropy</v>
      </c>
      <c r="F25" s="48" t="s">
        <v>11</v>
      </c>
      <c r="G25" s="47">
        <v>0.81127812445900005</v>
      </c>
      <c r="H25" s="46">
        <f t="shared" si="3"/>
        <v>0.47058823529411764</v>
      </c>
      <c r="I25" s="46" t="str">
        <f t="shared" si="2"/>
        <v>1 Entropy Decreased</v>
      </c>
    </row>
    <row r="26" spans="1:9">
      <c r="A26" s="48" t="s">
        <v>5</v>
      </c>
      <c r="B26" s="47">
        <v>0.81127812445900005</v>
      </c>
      <c r="C26" s="48" t="s">
        <v>13</v>
      </c>
      <c r="D26" s="47">
        <v>1</v>
      </c>
      <c r="E26" s="47" t="str">
        <f t="shared" si="0"/>
        <v>Left Lower Entropy</v>
      </c>
      <c r="F26" s="48" t="s">
        <v>12</v>
      </c>
      <c r="G26" s="47">
        <v>0.81127812445900005</v>
      </c>
      <c r="H26">
        <f t="shared" si="3"/>
        <v>0.47058823529411764</v>
      </c>
      <c r="I26" s="46" t="str">
        <f t="shared" si="2"/>
        <v>1 Entropy Decreased</v>
      </c>
    </row>
    <row r="27" spans="1:9">
      <c r="A27" s="48" t="s">
        <v>5</v>
      </c>
      <c r="B27" s="47">
        <v>0.81127812445900005</v>
      </c>
      <c r="C27" s="48" t="s">
        <v>14</v>
      </c>
      <c r="D27" s="47">
        <v>1</v>
      </c>
      <c r="E27" s="47" t="str">
        <f t="shared" si="0"/>
        <v>Left Lower Entropy</v>
      </c>
      <c r="F27" s="48" t="s">
        <v>15</v>
      </c>
      <c r="G27" s="47">
        <v>0.81127812445900005</v>
      </c>
      <c r="H27" s="46">
        <f t="shared" si="3"/>
        <v>0.47058823529411764</v>
      </c>
      <c r="I27" s="46" t="str">
        <f t="shared" si="2"/>
        <v>1 Entropy Decreased</v>
      </c>
    </row>
    <row r="28" spans="1:9">
      <c r="A28" s="48" t="s">
        <v>5</v>
      </c>
      <c r="B28" s="47">
        <v>0.81127812445900005</v>
      </c>
      <c r="C28" s="48" t="s">
        <v>16</v>
      </c>
      <c r="D28" s="47">
        <v>1</v>
      </c>
      <c r="E28" s="47" t="str">
        <f t="shared" si="0"/>
        <v>Left Lower Entropy</v>
      </c>
      <c r="F28" s="48" t="s">
        <v>17</v>
      </c>
      <c r="G28" s="47">
        <v>0.81127812445900005</v>
      </c>
      <c r="H28" s="46">
        <f t="shared" si="3"/>
        <v>0.47058823529411764</v>
      </c>
      <c r="I28" s="46" t="str">
        <f t="shared" si="2"/>
        <v>1 Entropy Decreased</v>
      </c>
    </row>
    <row r="29" spans="1:9">
      <c r="A29" s="48" t="s">
        <v>6</v>
      </c>
      <c r="B29" s="47">
        <v>0.81127812445900005</v>
      </c>
      <c r="C29" s="48" t="s">
        <v>7</v>
      </c>
      <c r="D29" s="47">
        <v>1</v>
      </c>
      <c r="E29" s="47" t="str">
        <f t="shared" si="0"/>
        <v>Left Lower Entropy</v>
      </c>
      <c r="F29" s="48" t="s">
        <v>5</v>
      </c>
      <c r="G29" s="47">
        <v>0.81127812445900005</v>
      </c>
      <c r="H29" s="46">
        <f t="shared" si="3"/>
        <v>0.47058823529411764</v>
      </c>
      <c r="I29" s="46" t="str">
        <f t="shared" si="2"/>
        <v>1 Entropy Decreased</v>
      </c>
    </row>
    <row r="30" spans="1:9">
      <c r="A30" s="48" t="s">
        <v>6</v>
      </c>
      <c r="B30" s="47">
        <v>0.81127812445900005</v>
      </c>
      <c r="C30" s="48" t="s">
        <v>9</v>
      </c>
      <c r="D30" s="47">
        <v>1</v>
      </c>
      <c r="E30" s="47" t="str">
        <f t="shared" si="0"/>
        <v>Left Lower Entropy</v>
      </c>
      <c r="F30" s="48" t="s">
        <v>11</v>
      </c>
      <c r="G30" s="47">
        <v>0.81127812445900005</v>
      </c>
      <c r="H30" s="46">
        <f t="shared" si="3"/>
        <v>0.47058823529411764</v>
      </c>
      <c r="I30" s="46" t="str">
        <f t="shared" si="2"/>
        <v>1 Entropy Decreased</v>
      </c>
    </row>
    <row r="31" spans="1:9">
      <c r="A31" s="48" t="s">
        <v>6</v>
      </c>
      <c r="B31" s="47">
        <v>0.81127812445900005</v>
      </c>
      <c r="C31" s="48" t="s">
        <v>10</v>
      </c>
      <c r="D31" s="47">
        <v>1</v>
      </c>
      <c r="E31" s="47" t="str">
        <f t="shared" si="0"/>
        <v>Left Lower Entropy</v>
      </c>
      <c r="F31" s="48" t="s">
        <v>8</v>
      </c>
      <c r="G31" s="47">
        <v>0.81127812445900005</v>
      </c>
      <c r="H31" s="46">
        <f t="shared" si="3"/>
        <v>0.47058823529411764</v>
      </c>
      <c r="I31" s="46" t="str">
        <f t="shared" si="2"/>
        <v>1 Entropy Decreased</v>
      </c>
    </row>
    <row r="32" spans="1:9">
      <c r="A32" s="48" t="s">
        <v>6</v>
      </c>
      <c r="B32" s="47">
        <v>0.81127812445900005</v>
      </c>
      <c r="C32" s="48" t="s">
        <v>13</v>
      </c>
      <c r="D32" s="47">
        <v>1</v>
      </c>
      <c r="E32" s="47" t="str">
        <f t="shared" si="0"/>
        <v>Left Lower Entropy</v>
      </c>
      <c r="F32" s="48" t="s">
        <v>15</v>
      </c>
      <c r="G32" s="47">
        <v>0.81127812445900005</v>
      </c>
      <c r="H32" s="46">
        <f t="shared" si="3"/>
        <v>0.47058823529411764</v>
      </c>
      <c r="I32" s="46" t="str">
        <f t="shared" si="2"/>
        <v>1 Entropy Decreased</v>
      </c>
    </row>
    <row r="33" spans="1:9">
      <c r="A33" s="48" t="s">
        <v>6</v>
      </c>
      <c r="B33" s="47">
        <v>0.81127812445900005</v>
      </c>
      <c r="C33" s="48" t="s">
        <v>14</v>
      </c>
      <c r="D33" s="47">
        <v>1</v>
      </c>
      <c r="E33" s="47" t="str">
        <f t="shared" si="0"/>
        <v>Left Lower Entropy</v>
      </c>
      <c r="F33" s="48" t="s">
        <v>12</v>
      </c>
      <c r="G33" s="47">
        <v>0.81127812445900005</v>
      </c>
      <c r="H33" s="46">
        <f t="shared" si="3"/>
        <v>0.47058823529411764</v>
      </c>
      <c r="I33" s="46" t="str">
        <f t="shared" si="2"/>
        <v>1 Entropy Decreased</v>
      </c>
    </row>
    <row r="34" spans="1:9">
      <c r="A34" s="48" t="s">
        <v>6</v>
      </c>
      <c r="B34" s="47">
        <v>0.81127812445900005</v>
      </c>
      <c r="C34" s="48" t="s">
        <v>16</v>
      </c>
      <c r="D34" s="47">
        <v>1</v>
      </c>
      <c r="E34" s="47" t="str">
        <f t="shared" ref="E34:E65" si="4">IF(B34 &lt; D34, "Left Lower Entropy", IF(B34&gt;D34, "Left Higher Entropy", "Equal Entropy"))</f>
        <v>Left Lower Entropy</v>
      </c>
      <c r="F34" s="48" t="s">
        <v>18</v>
      </c>
      <c r="G34" s="47">
        <v>0.81127812445900005</v>
      </c>
      <c r="H34" s="46">
        <f t="shared" si="3"/>
        <v>0.47058823529411764</v>
      </c>
      <c r="I34" s="46" t="str">
        <f t="shared" si="2"/>
        <v>1 Entropy Decreased</v>
      </c>
    </row>
    <row r="35" spans="1:9">
      <c r="A35" s="48" t="s">
        <v>8</v>
      </c>
      <c r="B35" s="47">
        <v>0.81127812445900005</v>
      </c>
      <c r="C35" s="48" t="s">
        <v>9</v>
      </c>
      <c r="D35" s="47">
        <v>1</v>
      </c>
      <c r="E35" s="47" t="str">
        <f t="shared" si="4"/>
        <v>Left Lower Entropy</v>
      </c>
      <c r="F35" s="48" t="s">
        <v>5</v>
      </c>
      <c r="G35" s="47">
        <v>0.81127812445900005</v>
      </c>
      <c r="H35" s="46">
        <f t="shared" si="3"/>
        <v>0.47058823529411764</v>
      </c>
      <c r="I35" s="46" t="str">
        <f t="shared" ref="I35:I66" si="5">IF(G35 &lt; D35, "1 Entropy Decreased", IF(G35 &gt; D35, "3 Entropy Increased", "2 Entropy Stayed the Same"))</f>
        <v>1 Entropy Decreased</v>
      </c>
    </row>
    <row r="36" spans="1:9">
      <c r="A36" s="48" t="s">
        <v>8</v>
      </c>
      <c r="B36" s="47">
        <v>0.81127812445900005</v>
      </c>
      <c r="C36" s="48" t="s">
        <v>10</v>
      </c>
      <c r="D36" s="47">
        <v>1</v>
      </c>
      <c r="E36" s="47" t="str">
        <f t="shared" si="4"/>
        <v>Left Lower Entropy</v>
      </c>
      <c r="F36" s="48" t="s">
        <v>6</v>
      </c>
      <c r="G36" s="47">
        <v>0.81127812445900005</v>
      </c>
      <c r="H36" s="46">
        <f t="shared" si="3"/>
        <v>0.47058823529411764</v>
      </c>
      <c r="I36" s="46" t="str">
        <f t="shared" si="5"/>
        <v>1 Entropy Decreased</v>
      </c>
    </row>
    <row r="37" spans="1:9">
      <c r="A37" s="48" t="s">
        <v>8</v>
      </c>
      <c r="B37" s="47">
        <v>0.81127812445900005</v>
      </c>
      <c r="C37" s="48" t="s">
        <v>13</v>
      </c>
      <c r="D37" s="47">
        <v>1</v>
      </c>
      <c r="E37" s="47" t="str">
        <f t="shared" si="4"/>
        <v>Left Lower Entropy</v>
      </c>
      <c r="F37" s="48" t="s">
        <v>17</v>
      </c>
      <c r="G37" s="47">
        <v>0.81127812445900005</v>
      </c>
      <c r="H37" s="46">
        <f t="shared" si="3"/>
        <v>0.47058823529411764</v>
      </c>
      <c r="I37" s="46" t="str">
        <f t="shared" si="5"/>
        <v>1 Entropy Decreased</v>
      </c>
    </row>
    <row r="38" spans="1:9">
      <c r="A38" s="48" t="s">
        <v>8</v>
      </c>
      <c r="B38" s="47">
        <v>0.81127812445900005</v>
      </c>
      <c r="C38" s="48" t="s">
        <v>14</v>
      </c>
      <c r="D38" s="47">
        <v>1</v>
      </c>
      <c r="E38" s="47" t="str">
        <f t="shared" si="4"/>
        <v>Left Lower Entropy</v>
      </c>
      <c r="F38" s="48" t="s">
        <v>18</v>
      </c>
      <c r="G38" s="47">
        <v>0.81127812445900005</v>
      </c>
      <c r="H38" s="46">
        <f t="shared" si="3"/>
        <v>0.47058823529411764</v>
      </c>
      <c r="I38" s="46" t="str">
        <f t="shared" si="5"/>
        <v>1 Entropy Decreased</v>
      </c>
    </row>
    <row r="39" spans="1:9">
      <c r="A39" s="48" t="s">
        <v>8</v>
      </c>
      <c r="B39" s="47">
        <v>0.81127812445900005</v>
      </c>
      <c r="C39" s="48" t="s">
        <v>16</v>
      </c>
      <c r="D39" s="47">
        <v>1</v>
      </c>
      <c r="E39" s="47" t="str">
        <f t="shared" si="4"/>
        <v>Left Lower Entropy</v>
      </c>
      <c r="F39" s="48" t="s">
        <v>12</v>
      </c>
      <c r="G39" s="47">
        <v>0.81127812445900005</v>
      </c>
      <c r="H39" s="46">
        <f t="shared" si="3"/>
        <v>0.47058823529411764</v>
      </c>
      <c r="I39" s="46" t="str">
        <f t="shared" si="5"/>
        <v>1 Entropy Decreased</v>
      </c>
    </row>
    <row r="40" spans="1:9">
      <c r="A40" s="48" t="s">
        <v>11</v>
      </c>
      <c r="B40" s="47">
        <v>0.81127812445900005</v>
      </c>
      <c r="C40" s="48" t="s">
        <v>13</v>
      </c>
      <c r="D40" s="47">
        <v>1</v>
      </c>
      <c r="E40" s="47" t="str">
        <f t="shared" si="4"/>
        <v>Left Lower Entropy</v>
      </c>
      <c r="F40" s="48" t="s">
        <v>18</v>
      </c>
      <c r="G40" s="47">
        <v>0.81127812445900005</v>
      </c>
      <c r="H40" s="46">
        <f t="shared" si="3"/>
        <v>0.47058823529411764</v>
      </c>
      <c r="I40" s="46" t="str">
        <f t="shared" si="5"/>
        <v>1 Entropy Decreased</v>
      </c>
    </row>
    <row r="41" spans="1:9">
      <c r="A41" s="48" t="s">
        <v>11</v>
      </c>
      <c r="B41" s="47">
        <v>0.81127812445900005</v>
      </c>
      <c r="C41" s="48" t="s">
        <v>14</v>
      </c>
      <c r="D41" s="47">
        <v>1</v>
      </c>
      <c r="E41" s="47" t="str">
        <f t="shared" si="4"/>
        <v>Left Lower Entropy</v>
      </c>
      <c r="F41" s="48" t="s">
        <v>17</v>
      </c>
      <c r="G41" s="47">
        <v>0.81127812445900005</v>
      </c>
      <c r="H41" s="46">
        <f t="shared" si="3"/>
        <v>0.47058823529411764</v>
      </c>
      <c r="I41" s="46" t="str">
        <f t="shared" si="5"/>
        <v>1 Entropy Decreased</v>
      </c>
    </row>
    <row r="42" spans="1:9">
      <c r="A42" s="48" t="s">
        <v>11</v>
      </c>
      <c r="B42" s="47">
        <v>0.81127812445900005</v>
      </c>
      <c r="C42" s="48" t="s">
        <v>16</v>
      </c>
      <c r="D42" s="47">
        <v>1</v>
      </c>
      <c r="E42" s="47" t="str">
        <f t="shared" si="4"/>
        <v>Left Lower Entropy</v>
      </c>
      <c r="F42" s="48" t="s">
        <v>15</v>
      </c>
      <c r="G42" s="47">
        <v>0.81127812445900005</v>
      </c>
      <c r="H42" s="46">
        <f t="shared" si="3"/>
        <v>0.47058823529411764</v>
      </c>
      <c r="I42" s="46" t="str">
        <f t="shared" si="5"/>
        <v>1 Entropy Decreased</v>
      </c>
    </row>
    <row r="43" spans="1:9">
      <c r="A43" s="48" t="s">
        <v>12</v>
      </c>
      <c r="B43" s="47">
        <v>0.81127812445900005</v>
      </c>
      <c r="C43" s="48" t="s">
        <v>13</v>
      </c>
      <c r="D43" s="47">
        <v>1</v>
      </c>
      <c r="E43" s="47" t="str">
        <f t="shared" si="4"/>
        <v>Left Lower Entropy</v>
      </c>
      <c r="F43" s="48" t="s">
        <v>5</v>
      </c>
      <c r="G43" s="47">
        <v>0.81127812445900005</v>
      </c>
      <c r="H43" s="46">
        <f t="shared" si="3"/>
        <v>0.47058823529411764</v>
      </c>
      <c r="I43" s="46" t="str">
        <f t="shared" si="5"/>
        <v>1 Entropy Decreased</v>
      </c>
    </row>
    <row r="44" spans="1:9">
      <c r="A44" s="48" t="s">
        <v>12</v>
      </c>
      <c r="B44" s="47">
        <v>0.81127812445900005</v>
      </c>
      <c r="C44" s="48" t="s">
        <v>14</v>
      </c>
      <c r="D44" s="47">
        <v>1</v>
      </c>
      <c r="E44" s="47" t="str">
        <f t="shared" si="4"/>
        <v>Left Lower Entropy</v>
      </c>
      <c r="F44" s="48" t="s">
        <v>6</v>
      </c>
      <c r="G44" s="47">
        <v>0.81127812445900005</v>
      </c>
      <c r="H44" s="46">
        <f t="shared" si="3"/>
        <v>0.47058823529411764</v>
      </c>
      <c r="I44" s="46" t="str">
        <f t="shared" si="5"/>
        <v>1 Entropy Decreased</v>
      </c>
    </row>
    <row r="45" spans="1:9">
      <c r="A45" s="48" t="s">
        <v>12</v>
      </c>
      <c r="B45" s="47">
        <v>0.81127812445900005</v>
      </c>
      <c r="C45" s="48" t="s">
        <v>16</v>
      </c>
      <c r="D45" s="47">
        <v>1</v>
      </c>
      <c r="E45" s="47" t="str">
        <f t="shared" si="4"/>
        <v>Left Lower Entropy</v>
      </c>
      <c r="F45" s="48" t="s">
        <v>8</v>
      </c>
      <c r="G45" s="47">
        <v>0.81127812445900005</v>
      </c>
      <c r="H45" s="46">
        <f t="shared" si="3"/>
        <v>0.47058823529411764</v>
      </c>
      <c r="I45" s="46" t="str">
        <f t="shared" si="5"/>
        <v>1 Entropy Decreased</v>
      </c>
    </row>
    <row r="46" spans="1:9">
      <c r="A46" s="48" t="s">
        <v>15</v>
      </c>
      <c r="B46" s="47">
        <v>0.81127812445900005</v>
      </c>
      <c r="C46" s="48" t="s">
        <v>16</v>
      </c>
      <c r="D46" s="47">
        <v>1</v>
      </c>
      <c r="E46" s="47" t="str">
        <f t="shared" si="4"/>
        <v>Left Lower Entropy</v>
      </c>
      <c r="F46" s="48" t="s">
        <v>11</v>
      </c>
      <c r="G46" s="47">
        <v>0.81127812445900005</v>
      </c>
      <c r="H46" s="46">
        <f t="shared" si="3"/>
        <v>0.47058823529411764</v>
      </c>
      <c r="I46" s="46" t="str">
        <f t="shared" si="5"/>
        <v>1 Entropy Decreased</v>
      </c>
    </row>
    <row r="47" spans="1:9">
      <c r="A47" s="48" t="s">
        <v>4</v>
      </c>
      <c r="B47" s="47">
        <v>0</v>
      </c>
      <c r="C47" s="48" t="s">
        <v>4</v>
      </c>
      <c r="D47" s="47">
        <v>0</v>
      </c>
      <c r="E47" s="47" t="str">
        <f t="shared" si="4"/>
        <v>Equal Entropy</v>
      </c>
      <c r="F47" s="48" t="s">
        <v>4</v>
      </c>
      <c r="G47" s="47">
        <v>0</v>
      </c>
      <c r="H47" s="46">
        <f>24/136</f>
        <v>0.17647058823529413</v>
      </c>
      <c r="I47" s="46" t="str">
        <f t="shared" si="5"/>
        <v>2 Entropy Stayed the Same</v>
      </c>
    </row>
    <row r="48" spans="1:9">
      <c r="A48" s="48" t="s">
        <v>4</v>
      </c>
      <c r="B48" s="47">
        <v>0</v>
      </c>
      <c r="C48" s="48" t="s">
        <v>19</v>
      </c>
      <c r="D48" s="47">
        <v>0</v>
      </c>
      <c r="E48" s="47" t="str">
        <f t="shared" si="4"/>
        <v>Equal Entropy</v>
      </c>
      <c r="F48" s="48" t="s">
        <v>19</v>
      </c>
      <c r="G48" s="47">
        <v>0</v>
      </c>
      <c r="H48" s="46">
        <f>24/136</f>
        <v>0.17647058823529413</v>
      </c>
      <c r="I48" s="46" t="str">
        <f t="shared" si="5"/>
        <v>2 Entropy Stayed the Same</v>
      </c>
    </row>
    <row r="49" spans="1:9">
      <c r="A49" s="48" t="s">
        <v>19</v>
      </c>
      <c r="B49" s="47">
        <v>0</v>
      </c>
      <c r="C49" s="48" t="s">
        <v>19</v>
      </c>
      <c r="D49" s="47">
        <v>0</v>
      </c>
      <c r="E49" s="47" t="str">
        <f t="shared" si="4"/>
        <v>Equal Entropy</v>
      </c>
      <c r="F49" s="48" t="s">
        <v>4</v>
      </c>
      <c r="G49" s="47">
        <v>0</v>
      </c>
      <c r="H49" s="46">
        <f>24/136</f>
        <v>0.17647058823529413</v>
      </c>
      <c r="I49" s="46" t="str">
        <f t="shared" si="5"/>
        <v>2 Entropy Stayed the Same</v>
      </c>
    </row>
    <row r="50" spans="1:9">
      <c r="A50" s="48" t="s">
        <v>4</v>
      </c>
      <c r="B50" s="47">
        <v>0</v>
      </c>
      <c r="C50" s="48" t="s">
        <v>5</v>
      </c>
      <c r="D50" s="47">
        <v>0.81127812445900005</v>
      </c>
      <c r="E50" s="47" t="str">
        <f t="shared" si="4"/>
        <v>Left Lower Entropy</v>
      </c>
      <c r="F50" s="48" t="s">
        <v>5</v>
      </c>
      <c r="G50" s="47">
        <v>0.81127812445900005</v>
      </c>
      <c r="H50" s="46">
        <f t="shared" ref="H50:H81" si="6">64/136</f>
        <v>0.47058823529411764</v>
      </c>
      <c r="I50" s="46" t="str">
        <f t="shared" si="5"/>
        <v>2 Entropy Stayed the Same</v>
      </c>
    </row>
    <row r="51" spans="1:9">
      <c r="A51" s="48" t="s">
        <v>4</v>
      </c>
      <c r="B51" s="47">
        <v>0</v>
      </c>
      <c r="C51" s="48" t="s">
        <v>6</v>
      </c>
      <c r="D51" s="47">
        <v>0.81127812445900005</v>
      </c>
      <c r="E51" s="47" t="str">
        <f t="shared" si="4"/>
        <v>Left Lower Entropy</v>
      </c>
      <c r="F51" s="48" t="s">
        <v>6</v>
      </c>
      <c r="G51" s="47">
        <v>0.81127812445900005</v>
      </c>
      <c r="H51" s="46">
        <f t="shared" si="6"/>
        <v>0.47058823529411764</v>
      </c>
      <c r="I51" s="46" t="str">
        <f t="shared" si="5"/>
        <v>2 Entropy Stayed the Same</v>
      </c>
    </row>
    <row r="52" spans="1:9">
      <c r="A52" s="48" t="s">
        <v>4</v>
      </c>
      <c r="B52" s="47">
        <v>0</v>
      </c>
      <c r="C52" s="48" t="s">
        <v>8</v>
      </c>
      <c r="D52" s="47">
        <v>0.81127812445900005</v>
      </c>
      <c r="E52" s="47" t="str">
        <f t="shared" si="4"/>
        <v>Left Lower Entropy</v>
      </c>
      <c r="F52" s="48" t="s">
        <v>8</v>
      </c>
      <c r="G52" s="47">
        <v>0.81127812445900005</v>
      </c>
      <c r="H52" s="46">
        <f t="shared" si="6"/>
        <v>0.47058823529411764</v>
      </c>
      <c r="I52" s="46" t="str">
        <f t="shared" si="5"/>
        <v>2 Entropy Stayed the Same</v>
      </c>
    </row>
    <row r="53" spans="1:9">
      <c r="A53" s="48" t="s">
        <v>4</v>
      </c>
      <c r="B53" s="47">
        <v>0</v>
      </c>
      <c r="C53" s="48" t="s">
        <v>11</v>
      </c>
      <c r="D53" s="47">
        <v>0.81127812445900005</v>
      </c>
      <c r="E53" s="47" t="str">
        <f t="shared" si="4"/>
        <v>Left Lower Entropy</v>
      </c>
      <c r="F53" s="48" t="s">
        <v>11</v>
      </c>
      <c r="G53" s="47">
        <v>0.81127812445900005</v>
      </c>
      <c r="H53" s="46">
        <f t="shared" si="6"/>
        <v>0.47058823529411764</v>
      </c>
      <c r="I53" s="46" t="str">
        <f t="shared" si="5"/>
        <v>2 Entropy Stayed the Same</v>
      </c>
    </row>
    <row r="54" spans="1:9">
      <c r="A54" s="48" t="s">
        <v>4</v>
      </c>
      <c r="B54" s="47">
        <v>0</v>
      </c>
      <c r="C54" s="48" t="s">
        <v>12</v>
      </c>
      <c r="D54" s="47">
        <v>0.81127812445900005</v>
      </c>
      <c r="E54" s="47" t="str">
        <f t="shared" si="4"/>
        <v>Left Lower Entropy</v>
      </c>
      <c r="F54" s="48" t="s">
        <v>12</v>
      </c>
      <c r="G54" s="47">
        <v>0.81127812445900005</v>
      </c>
      <c r="H54" s="46">
        <f t="shared" si="6"/>
        <v>0.47058823529411764</v>
      </c>
      <c r="I54" s="46" t="str">
        <f t="shared" si="5"/>
        <v>2 Entropy Stayed the Same</v>
      </c>
    </row>
    <row r="55" spans="1:9">
      <c r="A55" s="48" t="s">
        <v>4</v>
      </c>
      <c r="B55" s="47">
        <v>0</v>
      </c>
      <c r="C55" s="48" t="s">
        <v>15</v>
      </c>
      <c r="D55" s="47">
        <v>0.81127812445900005</v>
      </c>
      <c r="E55" s="47" t="str">
        <f t="shared" si="4"/>
        <v>Left Lower Entropy</v>
      </c>
      <c r="F55" s="48" t="s">
        <v>15</v>
      </c>
      <c r="G55" s="47">
        <v>0.81127812445900005</v>
      </c>
      <c r="H55" s="46">
        <f t="shared" si="6"/>
        <v>0.47058823529411764</v>
      </c>
      <c r="I55" s="46" t="str">
        <f t="shared" si="5"/>
        <v>2 Entropy Stayed the Same</v>
      </c>
    </row>
    <row r="56" spans="1:9">
      <c r="A56" s="48" t="s">
        <v>4</v>
      </c>
      <c r="B56" s="47">
        <v>0</v>
      </c>
      <c r="C56" s="48" t="s">
        <v>17</v>
      </c>
      <c r="D56" s="47">
        <v>0.81127812445900005</v>
      </c>
      <c r="E56" s="47" t="str">
        <f t="shared" si="4"/>
        <v>Left Lower Entropy</v>
      </c>
      <c r="F56" s="48" t="s">
        <v>17</v>
      </c>
      <c r="G56" s="47">
        <v>0.81127812445900005</v>
      </c>
      <c r="H56" s="46">
        <f t="shared" si="6"/>
        <v>0.47058823529411764</v>
      </c>
      <c r="I56" s="46" t="str">
        <f t="shared" si="5"/>
        <v>2 Entropy Stayed the Same</v>
      </c>
    </row>
    <row r="57" spans="1:9">
      <c r="A57" s="48" t="s">
        <v>4</v>
      </c>
      <c r="B57" s="47">
        <v>0</v>
      </c>
      <c r="C57" s="48" t="s">
        <v>18</v>
      </c>
      <c r="D57" s="47">
        <v>0.81127812445900005</v>
      </c>
      <c r="E57" s="47" t="str">
        <f t="shared" si="4"/>
        <v>Left Lower Entropy</v>
      </c>
      <c r="F57" s="48" t="s">
        <v>18</v>
      </c>
      <c r="G57" s="47">
        <v>0.81127812445900005</v>
      </c>
      <c r="H57" s="46">
        <f t="shared" si="6"/>
        <v>0.47058823529411764</v>
      </c>
      <c r="I57" s="46" t="str">
        <f t="shared" si="5"/>
        <v>2 Entropy Stayed the Same</v>
      </c>
    </row>
    <row r="58" spans="1:9">
      <c r="A58" s="48" t="s">
        <v>7</v>
      </c>
      <c r="B58" s="47">
        <v>1</v>
      </c>
      <c r="C58" s="48" t="s">
        <v>8</v>
      </c>
      <c r="D58" s="47">
        <v>0.81127812445900005</v>
      </c>
      <c r="E58" s="47" t="str">
        <f t="shared" si="4"/>
        <v>Left Higher Entropy</v>
      </c>
      <c r="F58" s="48" t="s">
        <v>11</v>
      </c>
      <c r="G58" s="47">
        <v>0.81127812445900005</v>
      </c>
      <c r="H58" s="46">
        <f t="shared" si="6"/>
        <v>0.47058823529411764</v>
      </c>
      <c r="I58" s="46" t="str">
        <f t="shared" si="5"/>
        <v>2 Entropy Stayed the Same</v>
      </c>
    </row>
    <row r="59" spans="1:9">
      <c r="A59" s="48" t="s">
        <v>7</v>
      </c>
      <c r="B59" s="47">
        <v>1</v>
      </c>
      <c r="C59" s="48" t="s">
        <v>11</v>
      </c>
      <c r="D59" s="47">
        <v>0.81127812445900005</v>
      </c>
      <c r="E59" s="47" t="str">
        <f t="shared" si="4"/>
        <v>Left Higher Entropy</v>
      </c>
      <c r="F59" s="48" t="s">
        <v>8</v>
      </c>
      <c r="G59" s="47">
        <v>0.81127812445900005</v>
      </c>
      <c r="H59" s="46">
        <f t="shared" si="6"/>
        <v>0.47058823529411764</v>
      </c>
      <c r="I59" s="46" t="str">
        <f t="shared" si="5"/>
        <v>2 Entropy Stayed the Same</v>
      </c>
    </row>
    <row r="60" spans="1:9">
      <c r="A60" s="48" t="s">
        <v>7</v>
      </c>
      <c r="B60" s="47">
        <v>1</v>
      </c>
      <c r="C60" s="48" t="s">
        <v>12</v>
      </c>
      <c r="D60" s="47">
        <v>0.81127812445900005</v>
      </c>
      <c r="E60" s="47" t="str">
        <f t="shared" si="4"/>
        <v>Left Higher Entropy</v>
      </c>
      <c r="F60" s="48" t="s">
        <v>15</v>
      </c>
      <c r="G60" s="47">
        <v>0.81127812445900005</v>
      </c>
      <c r="H60" s="46">
        <f t="shared" si="6"/>
        <v>0.47058823529411764</v>
      </c>
      <c r="I60" s="46" t="str">
        <f t="shared" si="5"/>
        <v>2 Entropy Stayed the Same</v>
      </c>
    </row>
    <row r="61" spans="1:9">
      <c r="A61" s="48" t="s">
        <v>7</v>
      </c>
      <c r="B61" s="47">
        <v>1</v>
      </c>
      <c r="C61" s="48" t="s">
        <v>15</v>
      </c>
      <c r="D61" s="47">
        <v>0.81127812445900005</v>
      </c>
      <c r="E61" s="47" t="str">
        <f t="shared" si="4"/>
        <v>Left Higher Entropy</v>
      </c>
      <c r="F61" s="48" t="s">
        <v>12</v>
      </c>
      <c r="G61" s="47">
        <v>0.81127812445900005</v>
      </c>
      <c r="H61" s="46">
        <f t="shared" si="6"/>
        <v>0.47058823529411764</v>
      </c>
      <c r="I61" s="46" t="str">
        <f t="shared" si="5"/>
        <v>2 Entropy Stayed the Same</v>
      </c>
    </row>
    <row r="62" spans="1:9">
      <c r="A62" s="48" t="s">
        <v>7</v>
      </c>
      <c r="B62" s="47">
        <v>1</v>
      </c>
      <c r="C62" s="48" t="s">
        <v>17</v>
      </c>
      <c r="D62" s="47">
        <v>0.81127812445900005</v>
      </c>
      <c r="E62" s="47" t="str">
        <f t="shared" si="4"/>
        <v>Left Higher Entropy</v>
      </c>
      <c r="F62" s="48" t="s">
        <v>18</v>
      </c>
      <c r="G62" s="47">
        <v>0.81127812445900005</v>
      </c>
      <c r="H62" s="46">
        <f t="shared" si="6"/>
        <v>0.47058823529411764</v>
      </c>
      <c r="I62" s="46" t="str">
        <f t="shared" si="5"/>
        <v>2 Entropy Stayed the Same</v>
      </c>
    </row>
    <row r="63" spans="1:9">
      <c r="A63" s="48" t="s">
        <v>7</v>
      </c>
      <c r="B63" s="47">
        <v>1</v>
      </c>
      <c r="C63" s="48" t="s">
        <v>18</v>
      </c>
      <c r="D63" s="47">
        <v>0.81127812445900005</v>
      </c>
      <c r="E63" s="47" t="str">
        <f t="shared" si="4"/>
        <v>Left Higher Entropy</v>
      </c>
      <c r="F63" s="48" t="s">
        <v>17</v>
      </c>
      <c r="G63" s="47">
        <v>0.81127812445900005</v>
      </c>
      <c r="H63" s="46">
        <f t="shared" si="6"/>
        <v>0.47058823529411764</v>
      </c>
      <c r="I63" s="46" t="str">
        <f t="shared" si="5"/>
        <v>2 Entropy Stayed the Same</v>
      </c>
    </row>
    <row r="64" spans="1:9">
      <c r="A64" s="48" t="s">
        <v>9</v>
      </c>
      <c r="B64" s="47">
        <v>1</v>
      </c>
      <c r="C64" s="48" t="s">
        <v>11</v>
      </c>
      <c r="D64" s="47">
        <v>0.81127812445900005</v>
      </c>
      <c r="E64" s="47" t="str">
        <f t="shared" si="4"/>
        <v>Left Higher Entropy</v>
      </c>
      <c r="F64" s="48" t="s">
        <v>6</v>
      </c>
      <c r="G64" s="47">
        <v>0.81127812445900005</v>
      </c>
      <c r="H64" s="46">
        <f t="shared" si="6"/>
        <v>0.47058823529411764</v>
      </c>
      <c r="I64" s="46" t="str">
        <f t="shared" si="5"/>
        <v>2 Entropy Stayed the Same</v>
      </c>
    </row>
    <row r="65" spans="1:9">
      <c r="A65" s="48" t="s">
        <v>9</v>
      </c>
      <c r="B65" s="47">
        <v>1</v>
      </c>
      <c r="C65" s="48" t="s">
        <v>12</v>
      </c>
      <c r="D65" s="47">
        <v>0.81127812445900005</v>
      </c>
      <c r="E65" s="47" t="str">
        <f t="shared" si="4"/>
        <v>Left Higher Entropy</v>
      </c>
      <c r="F65" s="48" t="s">
        <v>17</v>
      </c>
      <c r="G65" s="47">
        <v>0.81127812445900005</v>
      </c>
      <c r="H65" s="46">
        <f t="shared" si="6"/>
        <v>0.47058823529411764</v>
      </c>
      <c r="I65" s="46" t="str">
        <f t="shared" si="5"/>
        <v>2 Entropy Stayed the Same</v>
      </c>
    </row>
    <row r="66" spans="1:9">
      <c r="A66" s="48" t="s">
        <v>9</v>
      </c>
      <c r="B66" s="47">
        <v>1</v>
      </c>
      <c r="C66" s="48" t="s">
        <v>15</v>
      </c>
      <c r="D66" s="47">
        <v>0.81127812445900005</v>
      </c>
      <c r="E66" s="47" t="str">
        <f t="shared" ref="E66:E97" si="7">IF(B66 &lt; D66, "Left Lower Entropy", IF(B66&gt;D66, "Left Higher Entropy", "Equal Entropy"))</f>
        <v>Left Higher Entropy</v>
      </c>
      <c r="F66" s="48" t="s">
        <v>18</v>
      </c>
      <c r="G66" s="47">
        <v>0.81127812445900005</v>
      </c>
      <c r="H66" s="46">
        <f t="shared" si="6"/>
        <v>0.47058823529411764</v>
      </c>
      <c r="I66" s="46" t="str">
        <f t="shared" si="5"/>
        <v>2 Entropy Stayed the Same</v>
      </c>
    </row>
    <row r="67" spans="1:9">
      <c r="A67" s="48" t="s">
        <v>9</v>
      </c>
      <c r="B67" s="47">
        <v>1</v>
      </c>
      <c r="C67" s="48" t="s">
        <v>17</v>
      </c>
      <c r="D67" s="47">
        <v>0.81127812445900005</v>
      </c>
      <c r="E67" s="47" t="str">
        <f t="shared" si="7"/>
        <v>Left Higher Entropy</v>
      </c>
      <c r="F67" s="48" t="s">
        <v>12</v>
      </c>
      <c r="G67" s="47">
        <v>0.81127812445900005</v>
      </c>
      <c r="H67" s="46">
        <f t="shared" si="6"/>
        <v>0.47058823529411764</v>
      </c>
      <c r="I67" s="46" t="str">
        <f t="shared" ref="I67:I98" si="8">IF(G67 &lt; D67, "1 Entropy Decreased", IF(G67 &gt; D67, "3 Entropy Increased", "2 Entropy Stayed the Same"))</f>
        <v>2 Entropy Stayed the Same</v>
      </c>
    </row>
    <row r="68" spans="1:9">
      <c r="A68" s="48" t="s">
        <v>9</v>
      </c>
      <c r="B68" s="47">
        <v>1</v>
      </c>
      <c r="C68" s="48" t="s">
        <v>18</v>
      </c>
      <c r="D68" s="47">
        <v>0.81127812445900005</v>
      </c>
      <c r="E68" s="47" t="str">
        <f t="shared" si="7"/>
        <v>Left Higher Entropy</v>
      </c>
      <c r="F68" s="48" t="s">
        <v>15</v>
      </c>
      <c r="G68" s="47">
        <v>0.81127812445900005</v>
      </c>
      <c r="H68" s="46">
        <f t="shared" si="6"/>
        <v>0.47058823529411764</v>
      </c>
      <c r="I68" s="46" t="str">
        <f t="shared" si="8"/>
        <v>2 Entropy Stayed the Same</v>
      </c>
    </row>
    <row r="69" spans="1:9">
      <c r="A69" s="48" t="s">
        <v>10</v>
      </c>
      <c r="B69" s="47">
        <v>1</v>
      </c>
      <c r="C69" s="48" t="s">
        <v>11</v>
      </c>
      <c r="D69" s="47">
        <v>0.81127812445900005</v>
      </c>
      <c r="E69" s="47" t="str">
        <f t="shared" si="7"/>
        <v>Left Higher Entropy</v>
      </c>
      <c r="F69" s="48" t="s">
        <v>5</v>
      </c>
      <c r="G69" s="47">
        <v>0.81127812445900005</v>
      </c>
      <c r="H69" s="46">
        <f t="shared" si="6"/>
        <v>0.47058823529411764</v>
      </c>
      <c r="I69" s="46" t="str">
        <f t="shared" si="8"/>
        <v>2 Entropy Stayed the Same</v>
      </c>
    </row>
    <row r="70" spans="1:9">
      <c r="A70" s="48" t="s">
        <v>10</v>
      </c>
      <c r="B70" s="47">
        <v>1</v>
      </c>
      <c r="C70" s="48" t="s">
        <v>12</v>
      </c>
      <c r="D70" s="47">
        <v>0.81127812445900005</v>
      </c>
      <c r="E70" s="47" t="str">
        <f t="shared" si="7"/>
        <v>Left Higher Entropy</v>
      </c>
      <c r="F70" s="48" t="s">
        <v>18</v>
      </c>
      <c r="G70" s="47">
        <v>0.81127812445900005</v>
      </c>
      <c r="H70" s="46">
        <f t="shared" si="6"/>
        <v>0.47058823529411764</v>
      </c>
      <c r="I70" s="46" t="str">
        <f t="shared" si="8"/>
        <v>2 Entropy Stayed the Same</v>
      </c>
    </row>
    <row r="71" spans="1:9">
      <c r="A71" s="48" t="s">
        <v>10</v>
      </c>
      <c r="B71" s="47">
        <v>1</v>
      </c>
      <c r="C71" s="48" t="s">
        <v>15</v>
      </c>
      <c r="D71" s="47">
        <v>0.81127812445900005</v>
      </c>
      <c r="E71" s="47" t="str">
        <f t="shared" si="7"/>
        <v>Left Higher Entropy</v>
      </c>
      <c r="F71" s="48" t="s">
        <v>17</v>
      </c>
      <c r="G71" s="47">
        <v>0.81127812445900005</v>
      </c>
      <c r="H71" s="46">
        <f t="shared" si="6"/>
        <v>0.47058823529411764</v>
      </c>
      <c r="I71" s="46" t="str">
        <f t="shared" si="8"/>
        <v>2 Entropy Stayed the Same</v>
      </c>
    </row>
    <row r="72" spans="1:9">
      <c r="A72" s="48" t="s">
        <v>10</v>
      </c>
      <c r="B72" s="47">
        <v>1</v>
      </c>
      <c r="C72" s="48" t="s">
        <v>17</v>
      </c>
      <c r="D72" s="47">
        <v>0.81127812445900005</v>
      </c>
      <c r="E72" s="47" t="str">
        <f t="shared" si="7"/>
        <v>Left Higher Entropy</v>
      </c>
      <c r="F72" s="48" t="s">
        <v>15</v>
      </c>
      <c r="G72" s="47">
        <v>0.81127812445900005</v>
      </c>
      <c r="H72" s="46">
        <f t="shared" si="6"/>
        <v>0.47058823529411764</v>
      </c>
      <c r="I72" s="46" t="str">
        <f t="shared" si="8"/>
        <v>2 Entropy Stayed the Same</v>
      </c>
    </row>
    <row r="73" spans="1:9">
      <c r="A73" s="48" t="s">
        <v>10</v>
      </c>
      <c r="B73" s="47">
        <v>1</v>
      </c>
      <c r="C73" s="48" t="s">
        <v>18</v>
      </c>
      <c r="D73" s="47">
        <v>0.81127812445900005</v>
      </c>
      <c r="E73" s="47" t="str">
        <f t="shared" si="7"/>
        <v>Left Higher Entropy</v>
      </c>
      <c r="F73" s="48" t="s">
        <v>12</v>
      </c>
      <c r="G73" s="47">
        <v>0.81127812445900005</v>
      </c>
      <c r="H73" s="46">
        <f t="shared" si="6"/>
        <v>0.47058823529411764</v>
      </c>
      <c r="I73" s="46" t="str">
        <f t="shared" si="8"/>
        <v>2 Entropy Stayed the Same</v>
      </c>
    </row>
    <row r="74" spans="1:9">
      <c r="A74" s="48" t="s">
        <v>13</v>
      </c>
      <c r="B74" s="47">
        <v>1</v>
      </c>
      <c r="C74" s="48" t="s">
        <v>15</v>
      </c>
      <c r="D74" s="47">
        <v>0.81127812445900005</v>
      </c>
      <c r="E74" s="47" t="str">
        <f t="shared" si="7"/>
        <v>Left Higher Entropy</v>
      </c>
      <c r="F74" s="48" t="s">
        <v>6</v>
      </c>
      <c r="G74" s="47">
        <v>0.81127812445900005</v>
      </c>
      <c r="H74" s="46">
        <f t="shared" si="6"/>
        <v>0.47058823529411764</v>
      </c>
      <c r="I74" s="46" t="str">
        <f t="shared" si="8"/>
        <v>2 Entropy Stayed the Same</v>
      </c>
    </row>
    <row r="75" spans="1:9">
      <c r="A75" s="48" t="s">
        <v>13</v>
      </c>
      <c r="B75" s="47">
        <v>1</v>
      </c>
      <c r="C75" s="48" t="s">
        <v>17</v>
      </c>
      <c r="D75" s="47">
        <v>0.81127812445900005</v>
      </c>
      <c r="E75" s="47" t="str">
        <f t="shared" si="7"/>
        <v>Left Higher Entropy</v>
      </c>
      <c r="F75" s="48" t="s">
        <v>8</v>
      </c>
      <c r="G75" s="47">
        <v>0.81127812445900005</v>
      </c>
      <c r="H75" s="46">
        <f t="shared" si="6"/>
        <v>0.47058823529411764</v>
      </c>
      <c r="I75" s="46" t="str">
        <f t="shared" si="8"/>
        <v>2 Entropy Stayed the Same</v>
      </c>
    </row>
    <row r="76" spans="1:9">
      <c r="A76" s="48" t="s">
        <v>13</v>
      </c>
      <c r="B76" s="47">
        <v>1</v>
      </c>
      <c r="C76" s="48" t="s">
        <v>18</v>
      </c>
      <c r="D76" s="47">
        <v>0.81127812445900005</v>
      </c>
      <c r="E76" s="47" t="str">
        <f t="shared" si="7"/>
        <v>Left Higher Entropy</v>
      </c>
      <c r="F76" s="48" t="s">
        <v>11</v>
      </c>
      <c r="G76" s="47">
        <v>0.81127812445900005</v>
      </c>
      <c r="H76" s="46">
        <f t="shared" si="6"/>
        <v>0.47058823529411764</v>
      </c>
      <c r="I76" s="46" t="str">
        <f t="shared" si="8"/>
        <v>2 Entropy Stayed the Same</v>
      </c>
    </row>
    <row r="77" spans="1:9">
      <c r="A77" s="48" t="s">
        <v>14</v>
      </c>
      <c r="B77" s="47">
        <v>1</v>
      </c>
      <c r="C77" s="48" t="s">
        <v>15</v>
      </c>
      <c r="D77" s="47">
        <v>0.81127812445900005</v>
      </c>
      <c r="E77" s="47" t="str">
        <f t="shared" si="7"/>
        <v>Left Higher Entropy</v>
      </c>
      <c r="F77" s="48" t="s">
        <v>5</v>
      </c>
      <c r="G77" s="47">
        <v>0.81127812445900005</v>
      </c>
      <c r="H77" s="46">
        <f t="shared" si="6"/>
        <v>0.47058823529411764</v>
      </c>
      <c r="I77" s="46" t="str">
        <f t="shared" si="8"/>
        <v>2 Entropy Stayed the Same</v>
      </c>
    </row>
    <row r="78" spans="1:9">
      <c r="A78" s="48" t="s">
        <v>14</v>
      </c>
      <c r="B78" s="47">
        <v>1</v>
      </c>
      <c r="C78" s="48" t="s">
        <v>17</v>
      </c>
      <c r="D78" s="47">
        <v>0.81127812445900005</v>
      </c>
      <c r="E78" s="47" t="str">
        <f t="shared" si="7"/>
        <v>Left Higher Entropy</v>
      </c>
      <c r="F78" s="48" t="s">
        <v>11</v>
      </c>
      <c r="G78" s="47">
        <v>0.81127812445900005</v>
      </c>
      <c r="H78" s="46">
        <f t="shared" si="6"/>
        <v>0.47058823529411764</v>
      </c>
      <c r="I78" s="46" t="str">
        <f t="shared" si="8"/>
        <v>2 Entropy Stayed the Same</v>
      </c>
    </row>
    <row r="79" spans="1:9">
      <c r="A79" s="48" t="s">
        <v>14</v>
      </c>
      <c r="B79" s="47">
        <v>1</v>
      </c>
      <c r="C79" s="48" t="s">
        <v>18</v>
      </c>
      <c r="D79" s="47">
        <v>0.81127812445900005</v>
      </c>
      <c r="E79" s="47" t="str">
        <f t="shared" si="7"/>
        <v>Left Higher Entropy</v>
      </c>
      <c r="F79" s="48" t="s">
        <v>8</v>
      </c>
      <c r="G79" s="47">
        <v>0.81127812445900005</v>
      </c>
      <c r="H79" s="46">
        <f t="shared" si="6"/>
        <v>0.47058823529411764</v>
      </c>
      <c r="I79" s="46" t="str">
        <f t="shared" si="8"/>
        <v>2 Entropy Stayed the Same</v>
      </c>
    </row>
    <row r="80" spans="1:9">
      <c r="A80" s="48" t="s">
        <v>16</v>
      </c>
      <c r="B80" s="47">
        <v>1</v>
      </c>
      <c r="C80" s="48" t="s">
        <v>17</v>
      </c>
      <c r="D80" s="47">
        <v>0.81127812445900005</v>
      </c>
      <c r="E80" s="47" t="str">
        <f t="shared" si="7"/>
        <v>Left Higher Entropy</v>
      </c>
      <c r="F80" s="48" t="s">
        <v>5</v>
      </c>
      <c r="G80" s="47">
        <v>0.81127812445900005</v>
      </c>
      <c r="H80" s="46">
        <f t="shared" si="6"/>
        <v>0.47058823529411764</v>
      </c>
      <c r="I80" s="46" t="str">
        <f t="shared" si="8"/>
        <v>2 Entropy Stayed the Same</v>
      </c>
    </row>
    <row r="81" spans="1:9">
      <c r="A81" s="48" t="s">
        <v>16</v>
      </c>
      <c r="B81" s="47">
        <v>1</v>
      </c>
      <c r="C81" s="48" t="s">
        <v>18</v>
      </c>
      <c r="D81" s="47">
        <v>0.81127812445900005</v>
      </c>
      <c r="E81" s="47" t="str">
        <f t="shared" si="7"/>
        <v>Left Higher Entropy</v>
      </c>
      <c r="F81" s="48" t="s">
        <v>6</v>
      </c>
      <c r="G81" s="47">
        <v>0.81127812445900005</v>
      </c>
      <c r="H81" s="46">
        <f t="shared" si="6"/>
        <v>0.47058823529411764</v>
      </c>
      <c r="I81" s="46" t="str">
        <f t="shared" si="8"/>
        <v>2 Entropy Stayed the Same</v>
      </c>
    </row>
    <row r="82" spans="1:9">
      <c r="A82" s="48" t="s">
        <v>4</v>
      </c>
      <c r="B82" s="47">
        <v>0</v>
      </c>
      <c r="C82" s="48" t="s">
        <v>7</v>
      </c>
      <c r="D82" s="47">
        <v>1</v>
      </c>
      <c r="E82" s="47" t="str">
        <f t="shared" si="7"/>
        <v>Left Lower Entropy</v>
      </c>
      <c r="F82" s="48" t="s">
        <v>7</v>
      </c>
      <c r="G82" s="47">
        <v>1</v>
      </c>
      <c r="H82" s="46">
        <f t="shared" ref="H82:H99" si="9">48/136</f>
        <v>0.35294117647058826</v>
      </c>
      <c r="I82" s="46" t="str">
        <f t="shared" si="8"/>
        <v>2 Entropy Stayed the Same</v>
      </c>
    </row>
    <row r="83" spans="1:9">
      <c r="A83" s="48" t="s">
        <v>4</v>
      </c>
      <c r="B83" s="47">
        <v>0</v>
      </c>
      <c r="C83" s="48" t="s">
        <v>9</v>
      </c>
      <c r="D83" s="47">
        <v>1</v>
      </c>
      <c r="E83" s="47" t="str">
        <f t="shared" si="7"/>
        <v>Left Lower Entropy</v>
      </c>
      <c r="F83" s="48" t="s">
        <v>9</v>
      </c>
      <c r="G83" s="47">
        <v>1</v>
      </c>
      <c r="H83" s="46">
        <f t="shared" si="9"/>
        <v>0.35294117647058826</v>
      </c>
      <c r="I83" s="46" t="str">
        <f t="shared" si="8"/>
        <v>2 Entropy Stayed the Same</v>
      </c>
    </row>
    <row r="84" spans="1:9">
      <c r="A84" s="48" t="s">
        <v>4</v>
      </c>
      <c r="B84" s="47">
        <v>0</v>
      </c>
      <c r="C84" s="48" t="s">
        <v>10</v>
      </c>
      <c r="D84" s="47">
        <v>1</v>
      </c>
      <c r="E84" s="47" t="str">
        <f t="shared" si="7"/>
        <v>Left Lower Entropy</v>
      </c>
      <c r="F84" s="48" t="s">
        <v>10</v>
      </c>
      <c r="G84" s="47">
        <v>1</v>
      </c>
      <c r="H84" s="46">
        <f t="shared" si="9"/>
        <v>0.35294117647058826</v>
      </c>
      <c r="I84" s="46" t="str">
        <f t="shared" si="8"/>
        <v>2 Entropy Stayed the Same</v>
      </c>
    </row>
    <row r="85" spans="1:9">
      <c r="A85" s="48" t="s">
        <v>4</v>
      </c>
      <c r="B85" s="47">
        <v>0</v>
      </c>
      <c r="C85" s="48" t="s">
        <v>13</v>
      </c>
      <c r="D85" s="47">
        <v>1</v>
      </c>
      <c r="E85" s="47" t="str">
        <f t="shared" si="7"/>
        <v>Left Lower Entropy</v>
      </c>
      <c r="F85" s="48" t="s">
        <v>13</v>
      </c>
      <c r="G85" s="47">
        <v>1</v>
      </c>
      <c r="H85" s="46">
        <f t="shared" si="9"/>
        <v>0.35294117647058826</v>
      </c>
      <c r="I85" s="46" t="str">
        <f t="shared" si="8"/>
        <v>2 Entropy Stayed the Same</v>
      </c>
    </row>
    <row r="86" spans="1:9">
      <c r="A86" s="48" t="s">
        <v>4</v>
      </c>
      <c r="B86" s="47">
        <v>0</v>
      </c>
      <c r="C86" s="48" t="s">
        <v>14</v>
      </c>
      <c r="D86" s="47">
        <v>1</v>
      </c>
      <c r="E86" s="47" t="str">
        <f t="shared" si="7"/>
        <v>Left Lower Entropy</v>
      </c>
      <c r="F86" s="48" t="s">
        <v>14</v>
      </c>
      <c r="G86" s="47">
        <v>1</v>
      </c>
      <c r="H86" s="46">
        <f t="shared" si="9"/>
        <v>0.35294117647058826</v>
      </c>
      <c r="I86" s="46" t="str">
        <f t="shared" si="8"/>
        <v>2 Entropy Stayed the Same</v>
      </c>
    </row>
    <row r="87" spans="1:9">
      <c r="A87" s="48" t="s">
        <v>4</v>
      </c>
      <c r="B87" s="47">
        <v>0</v>
      </c>
      <c r="C87" s="48" t="s">
        <v>16</v>
      </c>
      <c r="D87" s="47">
        <v>1</v>
      </c>
      <c r="E87" s="47" t="str">
        <f t="shared" si="7"/>
        <v>Left Lower Entropy</v>
      </c>
      <c r="F87" s="48" t="s">
        <v>16</v>
      </c>
      <c r="G87" s="47">
        <v>1</v>
      </c>
      <c r="H87" s="46">
        <f t="shared" si="9"/>
        <v>0.35294117647058826</v>
      </c>
      <c r="I87" s="46" t="str">
        <f t="shared" si="8"/>
        <v>2 Entropy Stayed the Same</v>
      </c>
    </row>
    <row r="88" spans="1:9">
      <c r="A88" s="48" t="s">
        <v>7</v>
      </c>
      <c r="B88" s="47">
        <v>1</v>
      </c>
      <c r="C88" s="48" t="s">
        <v>9</v>
      </c>
      <c r="D88" s="47">
        <v>1</v>
      </c>
      <c r="E88" s="47" t="str">
        <f t="shared" si="7"/>
        <v>Equal Entropy</v>
      </c>
      <c r="F88" s="48" t="s">
        <v>10</v>
      </c>
      <c r="G88" s="47">
        <v>1</v>
      </c>
      <c r="H88" s="46">
        <f t="shared" si="9"/>
        <v>0.35294117647058826</v>
      </c>
      <c r="I88" s="46" t="str">
        <f t="shared" si="8"/>
        <v>2 Entropy Stayed the Same</v>
      </c>
    </row>
    <row r="89" spans="1:9">
      <c r="A89" s="48" t="s">
        <v>7</v>
      </c>
      <c r="B89" s="47">
        <v>1</v>
      </c>
      <c r="C89" s="48" t="s">
        <v>10</v>
      </c>
      <c r="D89" s="47">
        <v>1</v>
      </c>
      <c r="E89" s="47" t="str">
        <f t="shared" si="7"/>
        <v>Equal Entropy</v>
      </c>
      <c r="F89" s="48" t="s">
        <v>9</v>
      </c>
      <c r="G89" s="47">
        <v>1</v>
      </c>
      <c r="H89" s="46">
        <f t="shared" si="9"/>
        <v>0.35294117647058826</v>
      </c>
      <c r="I89" s="46" t="str">
        <f t="shared" si="8"/>
        <v>2 Entropy Stayed the Same</v>
      </c>
    </row>
    <row r="90" spans="1:9">
      <c r="A90" s="48" t="s">
        <v>7</v>
      </c>
      <c r="B90" s="47">
        <v>1</v>
      </c>
      <c r="C90" s="48" t="s">
        <v>13</v>
      </c>
      <c r="D90" s="47">
        <v>1</v>
      </c>
      <c r="E90" s="47" t="str">
        <f t="shared" si="7"/>
        <v>Equal Entropy</v>
      </c>
      <c r="F90" s="48" t="s">
        <v>14</v>
      </c>
      <c r="G90" s="47">
        <v>1</v>
      </c>
      <c r="H90">
        <f t="shared" si="9"/>
        <v>0.35294117647058826</v>
      </c>
      <c r="I90" s="46" t="str">
        <f t="shared" si="8"/>
        <v>2 Entropy Stayed the Same</v>
      </c>
    </row>
    <row r="91" spans="1:9">
      <c r="A91" s="48" t="s">
        <v>7</v>
      </c>
      <c r="B91" s="47">
        <v>1</v>
      </c>
      <c r="C91" s="48" t="s">
        <v>14</v>
      </c>
      <c r="D91" s="47">
        <v>1</v>
      </c>
      <c r="E91" s="47" t="str">
        <f t="shared" si="7"/>
        <v>Equal Entropy</v>
      </c>
      <c r="F91" s="48" t="s">
        <v>13</v>
      </c>
      <c r="G91" s="47">
        <v>1</v>
      </c>
      <c r="H91" s="46">
        <f t="shared" si="9"/>
        <v>0.35294117647058826</v>
      </c>
      <c r="I91" s="46" t="str">
        <f t="shared" si="8"/>
        <v>2 Entropy Stayed the Same</v>
      </c>
    </row>
    <row r="92" spans="1:9">
      <c r="A92" s="48" t="s">
        <v>9</v>
      </c>
      <c r="B92" s="47">
        <v>1</v>
      </c>
      <c r="C92" s="48" t="s">
        <v>10</v>
      </c>
      <c r="D92" s="47">
        <v>1</v>
      </c>
      <c r="E92" s="47" t="str">
        <f t="shared" si="7"/>
        <v>Equal Entropy</v>
      </c>
      <c r="F92" s="48" t="s">
        <v>7</v>
      </c>
      <c r="G92" s="47">
        <v>1</v>
      </c>
      <c r="H92" s="46">
        <f t="shared" si="9"/>
        <v>0.35294117647058826</v>
      </c>
      <c r="I92" s="46" t="str">
        <f t="shared" si="8"/>
        <v>2 Entropy Stayed the Same</v>
      </c>
    </row>
    <row r="93" spans="1:9">
      <c r="A93" s="48" t="s">
        <v>9</v>
      </c>
      <c r="B93" s="47">
        <v>1</v>
      </c>
      <c r="C93" s="48" t="s">
        <v>13</v>
      </c>
      <c r="D93" s="47">
        <v>1</v>
      </c>
      <c r="E93" s="47" t="str">
        <f t="shared" si="7"/>
        <v>Equal Entropy</v>
      </c>
      <c r="F93" s="48" t="s">
        <v>16</v>
      </c>
      <c r="G93" s="47">
        <v>1</v>
      </c>
      <c r="H93" s="46">
        <f t="shared" si="9"/>
        <v>0.35294117647058826</v>
      </c>
      <c r="I93" s="46" t="str">
        <f t="shared" si="8"/>
        <v>2 Entropy Stayed the Same</v>
      </c>
    </row>
    <row r="94" spans="1:9">
      <c r="A94" s="48" t="s">
        <v>9</v>
      </c>
      <c r="B94" s="47">
        <v>1</v>
      </c>
      <c r="C94" s="48" t="s">
        <v>16</v>
      </c>
      <c r="D94" s="47">
        <v>1</v>
      </c>
      <c r="E94" s="47" t="str">
        <f t="shared" si="7"/>
        <v>Equal Entropy</v>
      </c>
      <c r="F94" s="48" t="s">
        <v>13</v>
      </c>
      <c r="G94" s="47">
        <v>1</v>
      </c>
      <c r="H94" s="46">
        <f t="shared" si="9"/>
        <v>0.35294117647058826</v>
      </c>
      <c r="I94" s="46" t="str">
        <f t="shared" si="8"/>
        <v>2 Entropy Stayed the Same</v>
      </c>
    </row>
    <row r="95" spans="1:9">
      <c r="A95" s="48" t="s">
        <v>10</v>
      </c>
      <c r="B95" s="47">
        <v>1</v>
      </c>
      <c r="C95" s="48" t="s">
        <v>14</v>
      </c>
      <c r="D95" s="47">
        <v>1</v>
      </c>
      <c r="E95" s="47" t="str">
        <f t="shared" si="7"/>
        <v>Equal Entropy</v>
      </c>
      <c r="F95" s="48" t="s">
        <v>16</v>
      </c>
      <c r="G95" s="47">
        <v>1</v>
      </c>
      <c r="H95" s="46">
        <f t="shared" si="9"/>
        <v>0.35294117647058826</v>
      </c>
      <c r="I95" s="46" t="str">
        <f t="shared" si="8"/>
        <v>2 Entropy Stayed the Same</v>
      </c>
    </row>
    <row r="96" spans="1:9">
      <c r="A96" s="48" t="s">
        <v>10</v>
      </c>
      <c r="B96" s="47">
        <v>1</v>
      </c>
      <c r="C96" s="48" t="s">
        <v>16</v>
      </c>
      <c r="D96" s="47">
        <v>1</v>
      </c>
      <c r="E96" s="47" t="str">
        <f t="shared" si="7"/>
        <v>Equal Entropy</v>
      </c>
      <c r="F96" s="48" t="s">
        <v>14</v>
      </c>
      <c r="G96" s="47">
        <v>1</v>
      </c>
      <c r="H96" s="46">
        <f t="shared" si="9"/>
        <v>0.35294117647058826</v>
      </c>
      <c r="I96" s="46" t="str">
        <f t="shared" si="8"/>
        <v>2 Entropy Stayed the Same</v>
      </c>
    </row>
    <row r="97" spans="1:9">
      <c r="A97" s="48" t="s">
        <v>13</v>
      </c>
      <c r="B97" s="47">
        <v>1</v>
      </c>
      <c r="C97" s="48" t="s">
        <v>14</v>
      </c>
      <c r="D97" s="47">
        <v>1</v>
      </c>
      <c r="E97" s="47" t="str">
        <f t="shared" si="7"/>
        <v>Equal Entropy</v>
      </c>
      <c r="F97" s="48" t="s">
        <v>7</v>
      </c>
      <c r="G97" s="47">
        <v>1</v>
      </c>
      <c r="H97" s="46">
        <f t="shared" si="9"/>
        <v>0.35294117647058826</v>
      </c>
      <c r="I97" s="46" t="str">
        <f t="shared" si="8"/>
        <v>2 Entropy Stayed the Same</v>
      </c>
    </row>
    <row r="98" spans="1:9">
      <c r="A98" s="48" t="s">
        <v>13</v>
      </c>
      <c r="B98" s="47">
        <v>1</v>
      </c>
      <c r="C98" s="48" t="s">
        <v>16</v>
      </c>
      <c r="D98" s="47">
        <v>1</v>
      </c>
      <c r="E98" s="47" t="str">
        <f t="shared" ref="E98:E129" si="10">IF(B98 &lt; D98, "Left Lower Entropy", IF(B98&gt;D98, "Left Higher Entropy", "Equal Entropy"))</f>
        <v>Equal Entropy</v>
      </c>
      <c r="F98" s="48" t="s">
        <v>9</v>
      </c>
      <c r="G98" s="47">
        <v>1</v>
      </c>
      <c r="H98" s="46">
        <f t="shared" si="9"/>
        <v>0.35294117647058826</v>
      </c>
      <c r="I98" s="46" t="str">
        <f t="shared" si="8"/>
        <v>2 Entropy Stayed the Same</v>
      </c>
    </row>
    <row r="99" spans="1:9">
      <c r="A99" s="48" t="s">
        <v>14</v>
      </c>
      <c r="B99" s="47">
        <v>1</v>
      </c>
      <c r="C99" s="48" t="s">
        <v>16</v>
      </c>
      <c r="D99" s="47">
        <v>1</v>
      </c>
      <c r="E99" s="47" t="str">
        <f t="shared" si="10"/>
        <v>Equal Entropy</v>
      </c>
      <c r="F99" s="48" t="s">
        <v>10</v>
      </c>
      <c r="G99" s="47">
        <v>1</v>
      </c>
      <c r="H99" s="46">
        <f t="shared" si="9"/>
        <v>0.35294117647058826</v>
      </c>
      <c r="I99" s="46" t="str">
        <f t="shared" ref="I99:I130" si="11">IF(G99 &lt; D99, "1 Entropy Decreased", IF(G99 &gt; D99, "3 Entropy Increased", "2 Entropy Stayed the Same"))</f>
        <v>2 Entropy Stayed the Same</v>
      </c>
    </row>
    <row r="100" spans="1:9">
      <c r="A100" s="48" t="s">
        <v>5</v>
      </c>
      <c r="B100" s="47">
        <v>0.81127812445900005</v>
      </c>
      <c r="C100" s="48" t="s">
        <v>19</v>
      </c>
      <c r="D100" s="47">
        <v>0</v>
      </c>
      <c r="E100" s="47" t="str">
        <f t="shared" si="10"/>
        <v>Left Higher Entropy</v>
      </c>
      <c r="F100" s="48" t="s">
        <v>18</v>
      </c>
      <c r="G100" s="47">
        <v>0.81127812445900005</v>
      </c>
      <c r="H100" s="46">
        <f t="shared" ref="H100:H107" si="12">64/136</f>
        <v>0.47058823529411764</v>
      </c>
      <c r="I100" s="46" t="str">
        <f t="shared" si="11"/>
        <v>3 Entropy Increased</v>
      </c>
    </row>
    <row r="101" spans="1:9">
      <c r="A101" s="48" t="s">
        <v>6</v>
      </c>
      <c r="B101" s="47">
        <v>0.81127812445900005</v>
      </c>
      <c r="C101" s="48" t="s">
        <v>19</v>
      </c>
      <c r="D101" s="47">
        <v>0</v>
      </c>
      <c r="E101" s="47" t="str">
        <f t="shared" si="10"/>
        <v>Left Higher Entropy</v>
      </c>
      <c r="F101" s="48" t="s">
        <v>17</v>
      </c>
      <c r="G101" s="47">
        <v>0.81127812445900005</v>
      </c>
      <c r="H101" s="46">
        <f t="shared" si="12"/>
        <v>0.47058823529411764</v>
      </c>
      <c r="I101" s="46" t="str">
        <f t="shared" si="11"/>
        <v>3 Entropy Increased</v>
      </c>
    </row>
    <row r="102" spans="1:9">
      <c r="A102" s="48" t="s">
        <v>8</v>
      </c>
      <c r="B102" s="47">
        <v>0.81127812445900005</v>
      </c>
      <c r="C102" s="48" t="s">
        <v>19</v>
      </c>
      <c r="D102" s="47">
        <v>0</v>
      </c>
      <c r="E102" s="47" t="str">
        <f t="shared" si="10"/>
        <v>Left Higher Entropy</v>
      </c>
      <c r="F102" s="48" t="s">
        <v>15</v>
      </c>
      <c r="G102" s="47">
        <v>0.81127812445900005</v>
      </c>
      <c r="H102" s="46">
        <f t="shared" si="12"/>
        <v>0.47058823529411764</v>
      </c>
      <c r="I102" s="46" t="str">
        <f t="shared" si="11"/>
        <v>3 Entropy Increased</v>
      </c>
    </row>
    <row r="103" spans="1:9">
      <c r="A103" s="48" t="s">
        <v>11</v>
      </c>
      <c r="B103" s="47">
        <v>0.81127812445900005</v>
      </c>
      <c r="C103" s="48" t="s">
        <v>19</v>
      </c>
      <c r="D103" s="47">
        <v>0</v>
      </c>
      <c r="E103" s="47" t="str">
        <f t="shared" si="10"/>
        <v>Left Higher Entropy</v>
      </c>
      <c r="F103" s="48" t="s">
        <v>12</v>
      </c>
      <c r="G103" s="47">
        <v>0.81127812445900005</v>
      </c>
      <c r="H103" s="46">
        <f t="shared" si="12"/>
        <v>0.47058823529411764</v>
      </c>
      <c r="I103" s="46" t="str">
        <f t="shared" si="11"/>
        <v>3 Entropy Increased</v>
      </c>
    </row>
    <row r="104" spans="1:9">
      <c r="A104" s="48" t="s">
        <v>12</v>
      </c>
      <c r="B104" s="47">
        <v>0.81127812445900005</v>
      </c>
      <c r="C104" s="48" t="s">
        <v>19</v>
      </c>
      <c r="D104" s="47">
        <v>0</v>
      </c>
      <c r="E104" s="47" t="str">
        <f t="shared" si="10"/>
        <v>Left Higher Entropy</v>
      </c>
      <c r="F104" s="48" t="s">
        <v>11</v>
      </c>
      <c r="G104" s="47">
        <v>0.81127812445900005</v>
      </c>
      <c r="H104" s="46">
        <f t="shared" si="12"/>
        <v>0.47058823529411764</v>
      </c>
      <c r="I104" s="46" t="str">
        <f t="shared" si="11"/>
        <v>3 Entropy Increased</v>
      </c>
    </row>
    <row r="105" spans="1:9">
      <c r="A105" s="48" t="s">
        <v>15</v>
      </c>
      <c r="B105" s="47">
        <v>0.81127812445900005</v>
      </c>
      <c r="C105" s="48" t="s">
        <v>19</v>
      </c>
      <c r="D105" s="47">
        <v>0</v>
      </c>
      <c r="E105" s="47" t="str">
        <f t="shared" si="10"/>
        <v>Left Higher Entropy</v>
      </c>
      <c r="F105" s="48" t="s">
        <v>8</v>
      </c>
      <c r="G105" s="47">
        <v>0.81127812445900005</v>
      </c>
      <c r="H105" s="46">
        <f t="shared" si="12"/>
        <v>0.47058823529411764</v>
      </c>
      <c r="I105" s="46" t="str">
        <f t="shared" si="11"/>
        <v>3 Entropy Increased</v>
      </c>
    </row>
    <row r="106" spans="1:9">
      <c r="A106" s="48" t="s">
        <v>17</v>
      </c>
      <c r="B106" s="47">
        <v>0.81127812445900005</v>
      </c>
      <c r="C106" s="48" t="s">
        <v>19</v>
      </c>
      <c r="D106" s="47">
        <v>0</v>
      </c>
      <c r="E106" s="47" t="str">
        <f t="shared" si="10"/>
        <v>Left Higher Entropy</v>
      </c>
      <c r="F106" s="48" t="s">
        <v>6</v>
      </c>
      <c r="G106" s="47">
        <v>0.81127812445900005</v>
      </c>
      <c r="H106" s="46">
        <f t="shared" si="12"/>
        <v>0.47058823529411764</v>
      </c>
      <c r="I106" s="46" t="str">
        <f t="shared" si="11"/>
        <v>3 Entropy Increased</v>
      </c>
    </row>
    <row r="107" spans="1:9">
      <c r="A107" s="48" t="s">
        <v>18</v>
      </c>
      <c r="B107" s="47">
        <v>0.81127812445900005</v>
      </c>
      <c r="C107" s="48" t="s">
        <v>19</v>
      </c>
      <c r="D107" s="47">
        <v>0</v>
      </c>
      <c r="E107" s="47" t="str">
        <f t="shared" si="10"/>
        <v>Left Higher Entropy</v>
      </c>
      <c r="F107" s="48" t="s">
        <v>5</v>
      </c>
      <c r="G107" s="47">
        <v>0.81127812445900005</v>
      </c>
      <c r="H107" s="46">
        <f t="shared" si="12"/>
        <v>0.47058823529411764</v>
      </c>
      <c r="I107" s="46" t="str">
        <f t="shared" si="11"/>
        <v>3 Entropy Increased</v>
      </c>
    </row>
    <row r="108" spans="1:9">
      <c r="A108" s="48" t="s">
        <v>5</v>
      </c>
      <c r="B108" s="47">
        <v>0.81127812445900005</v>
      </c>
      <c r="C108" s="48" t="s">
        <v>6</v>
      </c>
      <c r="D108" s="47">
        <v>0.81127812445900005</v>
      </c>
      <c r="E108" s="47" t="str">
        <f t="shared" si="10"/>
        <v>Equal Entropy</v>
      </c>
      <c r="F108" s="48" t="s">
        <v>7</v>
      </c>
      <c r="G108" s="47">
        <v>1</v>
      </c>
      <c r="H108" s="46">
        <f t="shared" ref="H108:H137" si="13">48/136</f>
        <v>0.35294117647058826</v>
      </c>
      <c r="I108" s="46" t="str">
        <f t="shared" si="11"/>
        <v>3 Entropy Increased</v>
      </c>
    </row>
    <row r="109" spans="1:9">
      <c r="A109" s="48" t="s">
        <v>5</v>
      </c>
      <c r="B109" s="47">
        <v>0.81127812445900005</v>
      </c>
      <c r="C109" s="48" t="s">
        <v>8</v>
      </c>
      <c r="D109" s="47">
        <v>0.81127812445900005</v>
      </c>
      <c r="E109" s="47" t="str">
        <f t="shared" si="10"/>
        <v>Equal Entropy</v>
      </c>
      <c r="F109" s="48" t="s">
        <v>9</v>
      </c>
      <c r="G109" s="47">
        <v>1</v>
      </c>
      <c r="H109" s="46">
        <f t="shared" si="13"/>
        <v>0.35294117647058826</v>
      </c>
      <c r="I109" s="46" t="str">
        <f t="shared" si="11"/>
        <v>3 Entropy Increased</v>
      </c>
    </row>
    <row r="110" spans="1:9">
      <c r="A110" s="48" t="s">
        <v>5</v>
      </c>
      <c r="B110" s="47">
        <v>0.81127812445900005</v>
      </c>
      <c r="C110" s="48" t="s">
        <v>11</v>
      </c>
      <c r="D110" s="47">
        <v>0.81127812445900005</v>
      </c>
      <c r="E110" s="47" t="str">
        <f t="shared" si="10"/>
        <v>Equal Entropy</v>
      </c>
      <c r="F110" s="48" t="s">
        <v>10</v>
      </c>
      <c r="G110" s="47">
        <v>1</v>
      </c>
      <c r="H110" s="46">
        <f t="shared" si="13"/>
        <v>0.35294117647058826</v>
      </c>
      <c r="I110" s="46" t="str">
        <f t="shared" si="11"/>
        <v>3 Entropy Increased</v>
      </c>
    </row>
    <row r="111" spans="1:9">
      <c r="A111" s="48" t="s">
        <v>5</v>
      </c>
      <c r="B111" s="47">
        <v>0.81127812445900005</v>
      </c>
      <c r="C111" s="48" t="s">
        <v>12</v>
      </c>
      <c r="D111" s="47">
        <v>0.81127812445900005</v>
      </c>
      <c r="E111" s="47" t="str">
        <f t="shared" si="10"/>
        <v>Equal Entropy</v>
      </c>
      <c r="F111" s="48" t="s">
        <v>13</v>
      </c>
      <c r="G111" s="47">
        <v>1</v>
      </c>
      <c r="H111" s="46">
        <f t="shared" si="13"/>
        <v>0.35294117647058826</v>
      </c>
      <c r="I111" s="46" t="str">
        <f t="shared" si="11"/>
        <v>3 Entropy Increased</v>
      </c>
    </row>
    <row r="112" spans="1:9">
      <c r="A112" s="48" t="s">
        <v>5</v>
      </c>
      <c r="B112" s="47">
        <v>0.81127812445900005</v>
      </c>
      <c r="C112" s="48" t="s">
        <v>15</v>
      </c>
      <c r="D112" s="47">
        <v>0.81127812445900005</v>
      </c>
      <c r="E112" s="47" t="str">
        <f t="shared" si="10"/>
        <v>Equal Entropy</v>
      </c>
      <c r="F112" s="48" t="s">
        <v>14</v>
      </c>
      <c r="G112" s="47">
        <v>1</v>
      </c>
      <c r="H112" s="46">
        <f t="shared" si="13"/>
        <v>0.35294117647058826</v>
      </c>
      <c r="I112" s="46" t="str">
        <f t="shared" si="11"/>
        <v>3 Entropy Increased</v>
      </c>
    </row>
    <row r="113" spans="1:9">
      <c r="A113" s="48" t="s">
        <v>5</v>
      </c>
      <c r="B113" s="47">
        <v>0.81127812445900005</v>
      </c>
      <c r="C113" s="48" t="s">
        <v>17</v>
      </c>
      <c r="D113" s="47">
        <v>0.81127812445900005</v>
      </c>
      <c r="E113" s="47" t="str">
        <f t="shared" si="10"/>
        <v>Equal Entropy</v>
      </c>
      <c r="F113" s="48" t="s">
        <v>16</v>
      </c>
      <c r="G113" s="47">
        <v>1</v>
      </c>
      <c r="H113" s="46">
        <f t="shared" si="13"/>
        <v>0.35294117647058826</v>
      </c>
      <c r="I113" s="46" t="str">
        <f t="shared" si="11"/>
        <v>3 Entropy Increased</v>
      </c>
    </row>
    <row r="114" spans="1:9">
      <c r="A114" s="48" t="s">
        <v>6</v>
      </c>
      <c r="B114" s="47">
        <v>0.81127812445900005</v>
      </c>
      <c r="C114" s="48" t="s">
        <v>8</v>
      </c>
      <c r="D114" s="47">
        <v>0.81127812445900005</v>
      </c>
      <c r="E114" s="47" t="str">
        <f t="shared" si="10"/>
        <v>Equal Entropy</v>
      </c>
      <c r="F114" s="48" t="s">
        <v>10</v>
      </c>
      <c r="G114" s="47">
        <v>1</v>
      </c>
      <c r="H114" s="46">
        <f t="shared" si="13"/>
        <v>0.35294117647058826</v>
      </c>
      <c r="I114" s="46" t="str">
        <f t="shared" si="11"/>
        <v>3 Entropy Increased</v>
      </c>
    </row>
    <row r="115" spans="1:9">
      <c r="A115" s="48" t="s">
        <v>6</v>
      </c>
      <c r="B115" s="47">
        <v>0.81127812445900005</v>
      </c>
      <c r="C115" s="48" t="s">
        <v>11</v>
      </c>
      <c r="D115" s="47">
        <v>0.81127812445900005</v>
      </c>
      <c r="E115" s="47" t="str">
        <f t="shared" si="10"/>
        <v>Equal Entropy</v>
      </c>
      <c r="F115" s="48" t="s">
        <v>9</v>
      </c>
      <c r="G115" s="47">
        <v>1</v>
      </c>
      <c r="H115" s="46">
        <f t="shared" si="13"/>
        <v>0.35294117647058826</v>
      </c>
      <c r="I115" s="46" t="str">
        <f t="shared" si="11"/>
        <v>3 Entropy Increased</v>
      </c>
    </row>
    <row r="116" spans="1:9">
      <c r="A116" s="48" t="s">
        <v>6</v>
      </c>
      <c r="B116" s="47">
        <v>0.81127812445900005</v>
      </c>
      <c r="C116" s="48" t="s">
        <v>12</v>
      </c>
      <c r="D116" s="47">
        <v>0.81127812445900005</v>
      </c>
      <c r="E116" s="47" t="str">
        <f t="shared" si="10"/>
        <v>Equal Entropy</v>
      </c>
      <c r="F116" s="48" t="s">
        <v>14</v>
      </c>
      <c r="G116" s="47">
        <v>1</v>
      </c>
      <c r="H116" s="46">
        <f t="shared" si="13"/>
        <v>0.35294117647058826</v>
      </c>
      <c r="I116" s="46" t="str">
        <f t="shared" si="11"/>
        <v>3 Entropy Increased</v>
      </c>
    </row>
    <row r="117" spans="1:9">
      <c r="A117" s="48" t="s">
        <v>6</v>
      </c>
      <c r="B117" s="47">
        <v>0.81127812445900005</v>
      </c>
      <c r="C117" s="48" t="s">
        <v>15</v>
      </c>
      <c r="D117" s="47">
        <v>0.81127812445900005</v>
      </c>
      <c r="E117" s="47" t="str">
        <f t="shared" si="10"/>
        <v>Equal Entropy</v>
      </c>
      <c r="F117" s="48" t="s">
        <v>13</v>
      </c>
      <c r="G117" s="47">
        <v>1</v>
      </c>
      <c r="H117" s="46">
        <f t="shared" si="13"/>
        <v>0.35294117647058826</v>
      </c>
      <c r="I117" s="46" t="str">
        <f t="shared" si="11"/>
        <v>3 Entropy Increased</v>
      </c>
    </row>
    <row r="118" spans="1:9">
      <c r="A118" s="48" t="s">
        <v>6</v>
      </c>
      <c r="B118" s="47">
        <v>0.81127812445900005</v>
      </c>
      <c r="C118" s="48" t="s">
        <v>18</v>
      </c>
      <c r="D118" s="47">
        <v>0.81127812445900005</v>
      </c>
      <c r="E118" s="47" t="str">
        <f t="shared" si="10"/>
        <v>Equal Entropy</v>
      </c>
      <c r="F118" s="48" t="s">
        <v>16</v>
      </c>
      <c r="G118" s="47">
        <v>1</v>
      </c>
      <c r="H118" s="46">
        <f t="shared" si="13"/>
        <v>0.35294117647058826</v>
      </c>
      <c r="I118" s="46" t="str">
        <f t="shared" si="11"/>
        <v>3 Entropy Increased</v>
      </c>
    </row>
    <row r="119" spans="1:9">
      <c r="A119" s="48" t="s">
        <v>7</v>
      </c>
      <c r="B119" s="47">
        <v>1</v>
      </c>
      <c r="C119" s="48" t="s">
        <v>19</v>
      </c>
      <c r="D119" s="47">
        <v>0</v>
      </c>
      <c r="E119" s="47" t="str">
        <f t="shared" si="10"/>
        <v>Left Higher Entropy</v>
      </c>
      <c r="F119" s="48" t="s">
        <v>16</v>
      </c>
      <c r="G119" s="47">
        <v>1</v>
      </c>
      <c r="H119" s="46">
        <f t="shared" si="13"/>
        <v>0.35294117647058826</v>
      </c>
      <c r="I119" s="46" t="str">
        <f t="shared" si="11"/>
        <v>3 Entropy Increased</v>
      </c>
    </row>
    <row r="120" spans="1:9">
      <c r="A120" s="48" t="s">
        <v>8</v>
      </c>
      <c r="B120" s="47">
        <v>0.81127812445900005</v>
      </c>
      <c r="C120" s="48" t="s">
        <v>11</v>
      </c>
      <c r="D120" s="47">
        <v>0.81127812445900005</v>
      </c>
      <c r="E120" s="47" t="str">
        <f t="shared" si="10"/>
        <v>Equal Entropy</v>
      </c>
      <c r="F120" s="48" t="s">
        <v>7</v>
      </c>
      <c r="G120" s="47">
        <v>1</v>
      </c>
      <c r="H120" s="46">
        <f t="shared" si="13"/>
        <v>0.35294117647058826</v>
      </c>
      <c r="I120" s="46" t="str">
        <f t="shared" si="11"/>
        <v>3 Entropy Increased</v>
      </c>
    </row>
    <row r="121" spans="1:9">
      <c r="A121" s="48" t="s">
        <v>8</v>
      </c>
      <c r="B121" s="47">
        <v>0.81127812445900005</v>
      </c>
      <c r="C121" s="48" t="s">
        <v>12</v>
      </c>
      <c r="D121" s="47">
        <v>0.81127812445900005</v>
      </c>
      <c r="E121" s="47" t="str">
        <f t="shared" si="10"/>
        <v>Equal Entropy</v>
      </c>
      <c r="F121" s="48" t="s">
        <v>16</v>
      </c>
      <c r="G121" s="47">
        <v>1</v>
      </c>
      <c r="H121" s="46">
        <f t="shared" si="13"/>
        <v>0.35294117647058826</v>
      </c>
      <c r="I121" s="46" t="str">
        <f t="shared" si="11"/>
        <v>3 Entropy Increased</v>
      </c>
    </row>
    <row r="122" spans="1:9">
      <c r="A122" s="48" t="s">
        <v>8</v>
      </c>
      <c r="B122" s="47">
        <v>0.81127812445900005</v>
      </c>
      <c r="C122" s="48" t="s">
        <v>17</v>
      </c>
      <c r="D122" s="47">
        <v>0.81127812445900005</v>
      </c>
      <c r="E122" s="47" t="str">
        <f t="shared" si="10"/>
        <v>Equal Entropy</v>
      </c>
      <c r="F122" s="48" t="s">
        <v>13</v>
      </c>
      <c r="G122" s="47">
        <v>1</v>
      </c>
      <c r="H122" s="46">
        <f t="shared" si="13"/>
        <v>0.35294117647058826</v>
      </c>
      <c r="I122" s="46" t="str">
        <f t="shared" si="11"/>
        <v>3 Entropy Increased</v>
      </c>
    </row>
    <row r="123" spans="1:9">
      <c r="A123" s="48" t="s">
        <v>8</v>
      </c>
      <c r="B123" s="47">
        <v>0.81127812445900005</v>
      </c>
      <c r="C123" s="48" t="s">
        <v>18</v>
      </c>
      <c r="D123" s="47">
        <v>0.81127812445900005</v>
      </c>
      <c r="E123" s="47" t="str">
        <f t="shared" si="10"/>
        <v>Equal Entropy</v>
      </c>
      <c r="F123" s="48" t="s">
        <v>14</v>
      </c>
      <c r="G123" s="47">
        <v>1</v>
      </c>
      <c r="H123" s="46">
        <f t="shared" si="13"/>
        <v>0.35294117647058826</v>
      </c>
      <c r="I123" s="46" t="str">
        <f t="shared" si="11"/>
        <v>3 Entropy Increased</v>
      </c>
    </row>
    <row r="124" spans="1:9">
      <c r="A124" s="48" t="s">
        <v>9</v>
      </c>
      <c r="B124" s="47">
        <v>1</v>
      </c>
      <c r="C124" s="48" t="s">
        <v>19</v>
      </c>
      <c r="D124" s="47">
        <v>0</v>
      </c>
      <c r="E124" s="47" t="str">
        <f t="shared" si="10"/>
        <v>Left Higher Entropy</v>
      </c>
      <c r="F124" s="48" t="s">
        <v>14</v>
      </c>
      <c r="G124" s="47">
        <v>1</v>
      </c>
      <c r="H124" s="46">
        <f t="shared" si="13"/>
        <v>0.35294117647058826</v>
      </c>
      <c r="I124" s="46" t="str">
        <f t="shared" si="11"/>
        <v>3 Entropy Increased</v>
      </c>
    </row>
    <row r="125" spans="1:9">
      <c r="A125" s="48" t="s">
        <v>10</v>
      </c>
      <c r="B125" s="47">
        <v>1</v>
      </c>
      <c r="C125" s="48" t="s">
        <v>19</v>
      </c>
      <c r="D125" s="47">
        <v>0</v>
      </c>
      <c r="E125" s="47" t="str">
        <f t="shared" si="10"/>
        <v>Left Higher Entropy</v>
      </c>
      <c r="F125" s="48" t="s">
        <v>13</v>
      </c>
      <c r="G125" s="47">
        <v>1</v>
      </c>
      <c r="H125" s="46">
        <f t="shared" si="13"/>
        <v>0.35294117647058826</v>
      </c>
      <c r="I125" s="46" t="str">
        <f t="shared" si="11"/>
        <v>3 Entropy Increased</v>
      </c>
    </row>
    <row r="126" spans="1:9">
      <c r="A126" s="48" t="s">
        <v>11</v>
      </c>
      <c r="B126" s="47">
        <v>0.81127812445900005</v>
      </c>
      <c r="C126" s="48" t="s">
        <v>15</v>
      </c>
      <c r="D126" s="47">
        <v>0.81127812445900005</v>
      </c>
      <c r="E126" s="47" t="str">
        <f t="shared" si="10"/>
        <v>Equal Entropy</v>
      </c>
      <c r="F126" s="48" t="s">
        <v>16</v>
      </c>
      <c r="G126" s="47">
        <v>1</v>
      </c>
      <c r="H126" s="46">
        <f t="shared" si="13"/>
        <v>0.35294117647058826</v>
      </c>
      <c r="I126" s="46" t="str">
        <f t="shared" si="11"/>
        <v>3 Entropy Increased</v>
      </c>
    </row>
    <row r="127" spans="1:9">
      <c r="A127" s="48" t="s">
        <v>11</v>
      </c>
      <c r="B127" s="47">
        <v>0.81127812445900005</v>
      </c>
      <c r="C127" s="48" t="s">
        <v>17</v>
      </c>
      <c r="D127" s="47">
        <v>0.81127812445900005</v>
      </c>
      <c r="E127" s="47" t="str">
        <f t="shared" si="10"/>
        <v>Equal Entropy</v>
      </c>
      <c r="F127" s="48" t="s">
        <v>14</v>
      </c>
      <c r="G127" s="47">
        <v>1</v>
      </c>
      <c r="H127" s="46">
        <f t="shared" si="13"/>
        <v>0.35294117647058826</v>
      </c>
      <c r="I127" s="46" t="str">
        <f t="shared" si="11"/>
        <v>3 Entropy Increased</v>
      </c>
    </row>
    <row r="128" spans="1:9">
      <c r="A128" s="48" t="s">
        <v>11</v>
      </c>
      <c r="B128" s="47">
        <v>0.81127812445900005</v>
      </c>
      <c r="C128" s="48" t="s">
        <v>18</v>
      </c>
      <c r="D128" s="47">
        <v>0.81127812445900005</v>
      </c>
      <c r="E128" s="47" t="str">
        <f t="shared" si="10"/>
        <v>Equal Entropy</v>
      </c>
      <c r="F128" s="48" t="s">
        <v>13</v>
      </c>
      <c r="G128" s="47">
        <v>1</v>
      </c>
      <c r="H128" s="46">
        <f t="shared" si="13"/>
        <v>0.35294117647058826</v>
      </c>
      <c r="I128" s="46" t="str">
        <f t="shared" si="11"/>
        <v>3 Entropy Increased</v>
      </c>
    </row>
    <row r="129" spans="1:9">
      <c r="A129" s="48" t="s">
        <v>12</v>
      </c>
      <c r="B129" s="47">
        <v>0.81127812445900005</v>
      </c>
      <c r="C129" s="48" t="s">
        <v>15</v>
      </c>
      <c r="D129" s="47">
        <v>0.81127812445900005</v>
      </c>
      <c r="E129" s="47" t="str">
        <f t="shared" si="10"/>
        <v>Equal Entropy</v>
      </c>
      <c r="F129" s="48" t="s">
        <v>7</v>
      </c>
      <c r="G129" s="47">
        <v>1</v>
      </c>
      <c r="H129" s="46">
        <f t="shared" si="13"/>
        <v>0.35294117647058826</v>
      </c>
      <c r="I129" s="46" t="str">
        <f t="shared" si="11"/>
        <v>3 Entropy Increased</v>
      </c>
    </row>
    <row r="130" spans="1:9">
      <c r="A130" s="48" t="s">
        <v>12</v>
      </c>
      <c r="B130" s="47">
        <v>0.81127812445900005</v>
      </c>
      <c r="C130" s="48" t="s">
        <v>17</v>
      </c>
      <c r="D130" s="47">
        <v>0.81127812445900005</v>
      </c>
      <c r="E130" s="47" t="str">
        <f t="shared" ref="E130:E137" si="14">IF(B130 &lt; D130, "Left Lower Entropy", IF(B130&gt;D130, "Left Higher Entropy", "Equal Entropy"))</f>
        <v>Equal Entropy</v>
      </c>
      <c r="F130" s="48" t="s">
        <v>9</v>
      </c>
      <c r="G130" s="47">
        <v>1</v>
      </c>
      <c r="H130" s="46">
        <f t="shared" si="13"/>
        <v>0.35294117647058826</v>
      </c>
      <c r="I130" s="46" t="str">
        <f t="shared" si="11"/>
        <v>3 Entropy Increased</v>
      </c>
    </row>
    <row r="131" spans="1:9">
      <c r="A131" s="48" t="s">
        <v>12</v>
      </c>
      <c r="B131" s="47">
        <v>0.81127812445900005</v>
      </c>
      <c r="C131" s="48" t="s">
        <v>18</v>
      </c>
      <c r="D131" s="47">
        <v>0.81127812445900005</v>
      </c>
      <c r="E131" s="47" t="str">
        <f t="shared" si="14"/>
        <v>Equal Entropy</v>
      </c>
      <c r="F131" s="48" t="s">
        <v>10</v>
      </c>
      <c r="G131" s="47">
        <v>1</v>
      </c>
      <c r="H131" s="46">
        <f t="shared" si="13"/>
        <v>0.35294117647058826</v>
      </c>
      <c r="I131" s="46" t="str">
        <f t="shared" ref="I131:I137" si="15">IF(G131 &lt; D131, "1 Entropy Decreased", IF(G131 &gt; D131, "3 Entropy Increased", "2 Entropy Stayed the Same"))</f>
        <v>3 Entropy Increased</v>
      </c>
    </row>
    <row r="132" spans="1:9">
      <c r="A132" s="48" t="s">
        <v>13</v>
      </c>
      <c r="B132" s="47">
        <v>1</v>
      </c>
      <c r="C132" s="48" t="s">
        <v>19</v>
      </c>
      <c r="D132" s="47">
        <v>0</v>
      </c>
      <c r="E132" s="47" t="str">
        <f t="shared" si="14"/>
        <v>Left Higher Entropy</v>
      </c>
      <c r="F132" s="48" t="s">
        <v>10</v>
      </c>
      <c r="G132" s="47">
        <v>1</v>
      </c>
      <c r="H132" s="46">
        <f t="shared" si="13"/>
        <v>0.35294117647058826</v>
      </c>
      <c r="I132" s="46" t="str">
        <f t="shared" si="15"/>
        <v>3 Entropy Increased</v>
      </c>
    </row>
    <row r="133" spans="1:9">
      <c r="A133" s="48" t="s">
        <v>14</v>
      </c>
      <c r="B133" s="47">
        <v>1</v>
      </c>
      <c r="C133" s="48" t="s">
        <v>19</v>
      </c>
      <c r="D133" s="47">
        <v>0</v>
      </c>
      <c r="E133" s="47" t="str">
        <f t="shared" si="14"/>
        <v>Left Higher Entropy</v>
      </c>
      <c r="F133" s="48" t="s">
        <v>9</v>
      </c>
      <c r="G133" s="47">
        <v>1</v>
      </c>
      <c r="H133" s="46">
        <f t="shared" si="13"/>
        <v>0.35294117647058826</v>
      </c>
      <c r="I133" s="46" t="str">
        <f t="shared" si="15"/>
        <v>3 Entropy Increased</v>
      </c>
    </row>
    <row r="134" spans="1:9">
      <c r="A134" s="48" t="s">
        <v>15</v>
      </c>
      <c r="B134" s="47">
        <v>0.81127812445900005</v>
      </c>
      <c r="C134" s="48" t="s">
        <v>17</v>
      </c>
      <c r="D134" s="47">
        <v>0.81127812445900005</v>
      </c>
      <c r="E134" s="47" t="str">
        <f t="shared" si="14"/>
        <v>Equal Entropy</v>
      </c>
      <c r="F134" s="48" t="s">
        <v>10</v>
      </c>
      <c r="G134" s="47">
        <v>1</v>
      </c>
      <c r="H134" s="46">
        <f t="shared" si="13"/>
        <v>0.35294117647058826</v>
      </c>
      <c r="I134" s="46" t="str">
        <f t="shared" si="15"/>
        <v>3 Entropy Increased</v>
      </c>
    </row>
    <row r="135" spans="1:9">
      <c r="A135" s="48" t="s">
        <v>15</v>
      </c>
      <c r="B135" s="47">
        <v>0.81127812445900005</v>
      </c>
      <c r="C135" s="48" t="s">
        <v>18</v>
      </c>
      <c r="D135" s="47">
        <v>0.81127812445900005</v>
      </c>
      <c r="E135" s="47" t="str">
        <f t="shared" si="14"/>
        <v>Equal Entropy</v>
      </c>
      <c r="F135" s="48" t="s">
        <v>9</v>
      </c>
      <c r="G135" s="47">
        <v>1</v>
      </c>
      <c r="H135" s="46">
        <f t="shared" si="13"/>
        <v>0.35294117647058826</v>
      </c>
      <c r="I135" s="46" t="str">
        <f t="shared" si="15"/>
        <v>3 Entropy Increased</v>
      </c>
    </row>
    <row r="136" spans="1:9">
      <c r="A136" s="48" t="s">
        <v>16</v>
      </c>
      <c r="B136" s="47">
        <v>1</v>
      </c>
      <c r="C136" s="48" t="s">
        <v>19</v>
      </c>
      <c r="D136" s="47">
        <v>0</v>
      </c>
      <c r="E136" s="47" t="str">
        <f t="shared" si="14"/>
        <v>Left Higher Entropy</v>
      </c>
      <c r="F136" s="48" t="s">
        <v>7</v>
      </c>
      <c r="G136" s="47">
        <v>1</v>
      </c>
      <c r="H136" s="46">
        <f t="shared" si="13"/>
        <v>0.35294117647058826</v>
      </c>
      <c r="I136" s="46" t="str">
        <f t="shared" si="15"/>
        <v>3 Entropy Increased</v>
      </c>
    </row>
    <row r="137" spans="1:9">
      <c r="A137" s="48" t="s">
        <v>17</v>
      </c>
      <c r="B137" s="47">
        <v>0.81127812445900005</v>
      </c>
      <c r="C137" s="48" t="s">
        <v>18</v>
      </c>
      <c r="D137" s="47">
        <v>0.81127812445900005</v>
      </c>
      <c r="E137" s="47" t="str">
        <f t="shared" si="14"/>
        <v>Equal Entropy</v>
      </c>
      <c r="F137" s="48" t="s">
        <v>7</v>
      </c>
      <c r="G137" s="47">
        <v>1</v>
      </c>
      <c r="H137" s="46">
        <f t="shared" si="13"/>
        <v>0.35294117647058826</v>
      </c>
      <c r="I137" s="46" t="str">
        <f t="shared" si="15"/>
        <v>3 Entropy Increased</v>
      </c>
    </row>
  </sheetData>
  <sortState ref="A2:I137">
    <sortCondition ref="I2:I137"/>
    <sortCondition ref="G2:G137"/>
    <sortCondition ref="A2:A137"/>
    <sortCondition ref="C2:C1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21"/>
  <sheetViews>
    <sheetView workbookViewId="0">
      <selection activeCell="F31" sqref="F31"/>
    </sheetView>
  </sheetViews>
  <sheetFormatPr defaultRowHeight="15"/>
  <cols>
    <col min="1" max="1" width="9.140625" style="62"/>
    <col min="2" max="2" width="13.7109375" style="43" bestFit="1" customWidth="1"/>
    <col min="3" max="3" width="13.7109375" style="18" bestFit="1" customWidth="1"/>
    <col min="4" max="4" width="12.42578125" bestFit="1" customWidth="1"/>
    <col min="5" max="5" width="21" style="62" bestFit="1" customWidth="1"/>
    <col min="6" max="6" width="26.140625" bestFit="1" customWidth="1"/>
  </cols>
  <sheetData>
    <row r="1" spans="1:6" s="51" customFormat="1">
      <c r="A1" s="61" t="s">
        <v>35</v>
      </c>
      <c r="B1" s="60" t="s">
        <v>33</v>
      </c>
      <c r="C1" s="16" t="s">
        <v>34</v>
      </c>
      <c r="D1" s="51" t="s">
        <v>589</v>
      </c>
      <c r="E1" s="61" t="s">
        <v>590</v>
      </c>
      <c r="F1" s="51" t="s">
        <v>591</v>
      </c>
    </row>
    <row r="2" spans="1:6">
      <c r="A2" s="88">
        <v>1</v>
      </c>
      <c r="B2" s="15">
        <v>0</v>
      </c>
      <c r="C2" s="21">
        <v>0</v>
      </c>
      <c r="D2">
        <f>2/2</f>
        <v>1</v>
      </c>
      <c r="E2" s="88">
        <v>2</v>
      </c>
      <c r="F2">
        <v>1</v>
      </c>
    </row>
    <row r="3" spans="1:6">
      <c r="A3" s="88"/>
      <c r="B3" s="19">
        <v>1</v>
      </c>
      <c r="C3" s="22">
        <v>0</v>
      </c>
      <c r="D3">
        <f>2/2</f>
        <v>1</v>
      </c>
      <c r="E3" s="88"/>
    </row>
    <row r="4" spans="1:6">
      <c r="B4" s="19"/>
      <c r="C4" s="22"/>
    </row>
    <row r="5" spans="1:6">
      <c r="A5" s="88">
        <v>2</v>
      </c>
      <c r="B5" s="19" t="s">
        <v>20</v>
      </c>
      <c r="C5" s="22">
        <v>0</v>
      </c>
      <c r="D5">
        <f>2/4</f>
        <v>0.5</v>
      </c>
      <c r="E5" s="88">
        <v>2</v>
      </c>
    </row>
    <row r="6" spans="1:6">
      <c r="A6" s="88"/>
      <c r="B6" s="19" t="s">
        <v>23</v>
      </c>
      <c r="C6" s="22">
        <v>0</v>
      </c>
      <c r="D6">
        <f>2/4</f>
        <v>0.5</v>
      </c>
      <c r="E6" s="88"/>
      <c r="F6">
        <v>1</v>
      </c>
    </row>
    <row r="7" spans="1:6">
      <c r="A7" s="88"/>
      <c r="B7" s="19" t="s">
        <v>21</v>
      </c>
      <c r="C7" s="22">
        <v>1</v>
      </c>
      <c r="D7" s="46">
        <f>2/4</f>
        <v>0.5</v>
      </c>
      <c r="E7" s="88">
        <v>2</v>
      </c>
    </row>
    <row r="8" spans="1:6">
      <c r="A8" s="88"/>
      <c r="B8" s="19" t="s">
        <v>22</v>
      </c>
      <c r="C8" s="22">
        <v>1</v>
      </c>
      <c r="D8" s="46">
        <f>2/4</f>
        <v>0.5</v>
      </c>
      <c r="E8" s="88"/>
    </row>
    <row r="9" spans="1:6">
      <c r="B9" s="19"/>
      <c r="C9" s="22"/>
    </row>
    <row r="10" spans="1:6">
      <c r="B10" s="19"/>
      <c r="C10" s="22"/>
    </row>
    <row r="11" spans="1:6">
      <c r="A11" s="88">
        <v>3</v>
      </c>
      <c r="B11" s="15" t="s">
        <v>24</v>
      </c>
      <c r="C11" s="22">
        <v>0</v>
      </c>
      <c r="D11">
        <f>2/8</f>
        <v>0.25</v>
      </c>
      <c r="E11" s="88">
        <v>2</v>
      </c>
      <c r="F11">
        <v>2</v>
      </c>
    </row>
    <row r="12" spans="1:6">
      <c r="A12" s="88"/>
      <c r="B12" s="15" t="s">
        <v>31</v>
      </c>
      <c r="C12" s="21">
        <v>0</v>
      </c>
      <c r="D12" s="46">
        <f>2/8</f>
        <v>0.25</v>
      </c>
      <c r="E12" s="88"/>
    </row>
    <row r="13" spans="1:6">
      <c r="A13" s="88"/>
      <c r="B13" s="15" t="s">
        <v>25</v>
      </c>
      <c r="C13" s="22">
        <v>0.91830000000000001</v>
      </c>
      <c r="D13">
        <f t="shared" ref="D13:D18" si="0">6/8</f>
        <v>0.75</v>
      </c>
      <c r="E13" s="88">
        <v>6</v>
      </c>
    </row>
    <row r="14" spans="1:6">
      <c r="A14" s="88"/>
      <c r="B14" s="15" t="s">
        <v>26</v>
      </c>
      <c r="C14" s="22">
        <v>0.91830000000000001</v>
      </c>
      <c r="D14" s="46">
        <f t="shared" si="0"/>
        <v>0.75</v>
      </c>
      <c r="E14" s="88"/>
    </row>
    <row r="15" spans="1:6">
      <c r="A15" s="88"/>
      <c r="B15" s="15" t="s">
        <v>27</v>
      </c>
      <c r="C15" s="22">
        <v>0.91830000000000001</v>
      </c>
      <c r="D15" s="46">
        <f t="shared" si="0"/>
        <v>0.75</v>
      </c>
      <c r="E15" s="88"/>
    </row>
    <row r="16" spans="1:6">
      <c r="A16" s="88"/>
      <c r="B16" s="15" t="s">
        <v>28</v>
      </c>
      <c r="C16" s="22">
        <v>0.91830000000000001</v>
      </c>
      <c r="D16" s="46">
        <f t="shared" si="0"/>
        <v>0.75</v>
      </c>
      <c r="E16" s="88"/>
    </row>
    <row r="17" spans="1:6">
      <c r="A17" s="88"/>
      <c r="B17" s="15" t="s">
        <v>29</v>
      </c>
      <c r="C17" s="22">
        <v>0.91830000000000001</v>
      </c>
      <c r="D17" s="46">
        <f t="shared" si="0"/>
        <v>0.75</v>
      </c>
      <c r="E17" s="88"/>
    </row>
    <row r="18" spans="1:6">
      <c r="A18" s="88"/>
      <c r="B18" s="15" t="s">
        <v>30</v>
      </c>
      <c r="C18" s="22">
        <v>0.91830000000000001</v>
      </c>
      <c r="D18" s="46">
        <f t="shared" si="0"/>
        <v>0.75</v>
      </c>
      <c r="E18" s="88"/>
    </row>
    <row r="19" spans="1:6">
      <c r="B19" s="15"/>
      <c r="C19" s="21"/>
    </row>
    <row r="20" spans="1:6">
      <c r="B20" s="15"/>
      <c r="C20" s="21"/>
    </row>
    <row r="21" spans="1:6">
      <c r="A21" s="88">
        <v>4</v>
      </c>
      <c r="B21" s="15" t="s">
        <v>4</v>
      </c>
      <c r="C21" s="25">
        <v>0</v>
      </c>
      <c r="D21">
        <f>2/16</f>
        <v>0.125</v>
      </c>
      <c r="E21" s="88">
        <v>2</v>
      </c>
      <c r="F21">
        <v>3</v>
      </c>
    </row>
    <row r="22" spans="1:6">
      <c r="A22" s="88"/>
      <c r="B22" s="15" t="s">
        <v>19</v>
      </c>
      <c r="C22" s="25">
        <v>0</v>
      </c>
      <c r="D22" s="46">
        <f>2/16</f>
        <v>0.125</v>
      </c>
      <c r="E22" s="88"/>
    </row>
    <row r="23" spans="1:6">
      <c r="A23" s="88"/>
      <c r="B23" s="15" t="s">
        <v>5</v>
      </c>
      <c r="C23" s="25">
        <v>0.81128</v>
      </c>
      <c r="D23">
        <f>8/16</f>
        <v>0.5</v>
      </c>
      <c r="E23" s="88">
        <v>8</v>
      </c>
    </row>
    <row r="24" spans="1:6">
      <c r="A24" s="88"/>
      <c r="B24" s="15" t="s">
        <v>6</v>
      </c>
      <c r="C24" s="25">
        <v>0.81128</v>
      </c>
      <c r="D24" s="46">
        <f t="shared" ref="D24:D30" si="1">8/16</f>
        <v>0.5</v>
      </c>
      <c r="E24" s="88"/>
    </row>
    <row r="25" spans="1:6">
      <c r="A25" s="88"/>
      <c r="B25" s="15" t="s">
        <v>8</v>
      </c>
      <c r="C25" s="25">
        <v>0.81128</v>
      </c>
      <c r="D25" s="46">
        <f t="shared" si="1"/>
        <v>0.5</v>
      </c>
      <c r="E25" s="88"/>
    </row>
    <row r="26" spans="1:6">
      <c r="A26" s="88"/>
      <c r="B26" s="15" t="s">
        <v>11</v>
      </c>
      <c r="C26" s="25">
        <v>0.81128</v>
      </c>
      <c r="D26" s="46">
        <f t="shared" si="1"/>
        <v>0.5</v>
      </c>
      <c r="E26" s="88"/>
    </row>
    <row r="27" spans="1:6">
      <c r="A27" s="88"/>
      <c r="B27" s="15" t="s">
        <v>12</v>
      </c>
      <c r="C27" s="25">
        <v>0.81128</v>
      </c>
      <c r="D27" s="46">
        <f t="shared" si="1"/>
        <v>0.5</v>
      </c>
      <c r="E27" s="88"/>
    </row>
    <row r="28" spans="1:6">
      <c r="A28" s="88"/>
      <c r="B28" s="15" t="s">
        <v>15</v>
      </c>
      <c r="C28" s="25">
        <v>0.81128</v>
      </c>
      <c r="D28" s="46">
        <f t="shared" si="1"/>
        <v>0.5</v>
      </c>
      <c r="E28" s="88"/>
    </row>
    <row r="29" spans="1:6">
      <c r="A29" s="88"/>
      <c r="B29" s="15" t="s">
        <v>17</v>
      </c>
      <c r="C29" s="25">
        <v>0.81128</v>
      </c>
      <c r="D29" s="46">
        <f t="shared" si="1"/>
        <v>0.5</v>
      </c>
      <c r="E29" s="88"/>
    </row>
    <row r="30" spans="1:6">
      <c r="A30" s="88"/>
      <c r="B30" s="15" t="s">
        <v>18</v>
      </c>
      <c r="C30" s="25">
        <v>0.81128</v>
      </c>
      <c r="D30" s="46">
        <f t="shared" si="1"/>
        <v>0.5</v>
      </c>
      <c r="E30" s="88"/>
    </row>
    <row r="31" spans="1:6">
      <c r="A31" s="88"/>
      <c r="B31" s="15" t="s">
        <v>7</v>
      </c>
      <c r="C31" s="25">
        <v>1</v>
      </c>
      <c r="D31">
        <f t="shared" ref="D31:D36" si="2">6/16</f>
        <v>0.375</v>
      </c>
      <c r="E31" s="88">
        <v>6</v>
      </c>
    </row>
    <row r="32" spans="1:6">
      <c r="A32" s="88"/>
      <c r="B32" s="15" t="s">
        <v>9</v>
      </c>
      <c r="C32" s="25">
        <v>1</v>
      </c>
      <c r="D32" s="46">
        <f t="shared" si="2"/>
        <v>0.375</v>
      </c>
      <c r="E32" s="88"/>
    </row>
    <row r="33" spans="1:6">
      <c r="A33" s="88"/>
      <c r="B33" s="15" t="s">
        <v>10</v>
      </c>
      <c r="C33" s="25">
        <v>1</v>
      </c>
      <c r="D33" s="46">
        <f t="shared" si="2"/>
        <v>0.375</v>
      </c>
      <c r="E33" s="88"/>
    </row>
    <row r="34" spans="1:6">
      <c r="A34" s="88"/>
      <c r="B34" s="15" t="s">
        <v>13</v>
      </c>
      <c r="C34" s="25">
        <v>1</v>
      </c>
      <c r="D34" s="46">
        <f t="shared" si="2"/>
        <v>0.375</v>
      </c>
      <c r="E34" s="88"/>
    </row>
    <row r="35" spans="1:6">
      <c r="A35" s="88"/>
      <c r="B35" s="15" t="s">
        <v>14</v>
      </c>
      <c r="C35" s="25">
        <v>1</v>
      </c>
      <c r="D35" s="46">
        <f t="shared" si="2"/>
        <v>0.375</v>
      </c>
      <c r="E35" s="88"/>
    </row>
    <row r="36" spans="1:6">
      <c r="A36" s="88"/>
      <c r="B36" s="15" t="s">
        <v>16</v>
      </c>
      <c r="C36" s="25">
        <v>1</v>
      </c>
      <c r="D36" s="46">
        <f t="shared" si="2"/>
        <v>0.375</v>
      </c>
      <c r="E36" s="88"/>
    </row>
    <row r="37" spans="1:6">
      <c r="B37" s="11"/>
      <c r="C37" s="11"/>
    </row>
    <row r="38" spans="1:6">
      <c r="B38" s="11"/>
      <c r="C38" s="11"/>
    </row>
    <row r="39" spans="1:6">
      <c r="A39" s="88">
        <v>5</v>
      </c>
      <c r="B39" s="41" t="s">
        <v>108</v>
      </c>
      <c r="C39" s="57">
        <v>0</v>
      </c>
      <c r="D39">
        <f>2/32</f>
        <v>6.25E-2</v>
      </c>
      <c r="E39" s="88">
        <v>2</v>
      </c>
      <c r="F39">
        <v>3</v>
      </c>
    </row>
    <row r="40" spans="1:6">
      <c r="A40" s="88"/>
      <c r="B40" s="41" t="s">
        <v>139</v>
      </c>
      <c r="C40" s="58">
        <v>0</v>
      </c>
      <c r="D40" s="46">
        <f>2/32</f>
        <v>6.25E-2</v>
      </c>
      <c r="E40" s="88"/>
    </row>
    <row r="41" spans="1:6">
      <c r="A41" s="88"/>
      <c r="B41" s="41" t="s">
        <v>124</v>
      </c>
      <c r="C41" s="57">
        <v>0.72192809488700005</v>
      </c>
      <c r="D41">
        <f>10/32</f>
        <v>0.3125</v>
      </c>
      <c r="E41" s="88">
        <v>10</v>
      </c>
    </row>
    <row r="42" spans="1:6">
      <c r="A42" s="88"/>
      <c r="B42" s="41" t="s">
        <v>112</v>
      </c>
      <c r="C42" s="57">
        <v>0.72192809488700005</v>
      </c>
      <c r="D42" s="46">
        <f t="shared" ref="D42:D50" si="3">10/32</f>
        <v>0.3125</v>
      </c>
      <c r="E42" s="88"/>
    </row>
    <row r="43" spans="1:6">
      <c r="A43" s="88"/>
      <c r="B43" s="41" t="s">
        <v>110</v>
      </c>
      <c r="C43" s="58">
        <v>0.72192809488700005</v>
      </c>
      <c r="D43" s="46">
        <f t="shared" si="3"/>
        <v>0.3125</v>
      </c>
      <c r="E43" s="88"/>
    </row>
    <row r="44" spans="1:6">
      <c r="A44" s="88"/>
      <c r="B44" s="41" t="s">
        <v>109</v>
      </c>
      <c r="C44" s="58">
        <v>0.72192809488700005</v>
      </c>
      <c r="D44" s="46">
        <f t="shared" si="3"/>
        <v>0.3125</v>
      </c>
      <c r="E44" s="88"/>
    </row>
    <row r="45" spans="1:6">
      <c r="A45" s="88"/>
      <c r="B45" s="41" t="s">
        <v>131</v>
      </c>
      <c r="C45" s="58">
        <v>0.72192809488700005</v>
      </c>
      <c r="D45" s="46">
        <f t="shared" si="3"/>
        <v>0.3125</v>
      </c>
      <c r="E45" s="88"/>
    </row>
    <row r="46" spans="1:6">
      <c r="A46" s="88"/>
      <c r="B46" s="41" t="s">
        <v>116</v>
      </c>
      <c r="C46" s="58">
        <v>0.72192809488700005</v>
      </c>
      <c r="D46" s="46">
        <f t="shared" si="3"/>
        <v>0.3125</v>
      </c>
      <c r="E46" s="88"/>
    </row>
    <row r="47" spans="1:6">
      <c r="A47" s="88"/>
      <c r="B47" s="41" t="s">
        <v>138</v>
      </c>
      <c r="C47" s="58">
        <v>0.72192809488700005</v>
      </c>
      <c r="D47" s="46">
        <f t="shared" si="3"/>
        <v>0.3125</v>
      </c>
      <c r="E47" s="88"/>
    </row>
    <row r="48" spans="1:6">
      <c r="A48" s="88"/>
      <c r="B48" s="41" t="s">
        <v>137</v>
      </c>
      <c r="C48" s="58">
        <v>0.72192809488700005</v>
      </c>
      <c r="D48" s="46">
        <f t="shared" si="3"/>
        <v>0.3125</v>
      </c>
      <c r="E48" s="88"/>
    </row>
    <row r="49" spans="1:5">
      <c r="A49" s="88"/>
      <c r="B49" s="41" t="s">
        <v>135</v>
      </c>
      <c r="C49" s="58">
        <v>0.72192809488700005</v>
      </c>
      <c r="D49" s="46">
        <f t="shared" si="3"/>
        <v>0.3125</v>
      </c>
      <c r="E49" s="88"/>
    </row>
    <row r="50" spans="1:5">
      <c r="A50" s="88"/>
      <c r="B50" s="41" t="s">
        <v>123</v>
      </c>
      <c r="C50" s="58">
        <v>0.72192809488700005</v>
      </c>
      <c r="D50" s="46">
        <f t="shared" si="3"/>
        <v>0.3125</v>
      </c>
      <c r="E50" s="88"/>
    </row>
    <row r="51" spans="1:5">
      <c r="A51" s="88"/>
      <c r="B51" s="41" t="s">
        <v>128</v>
      </c>
      <c r="C51" s="57">
        <v>0.97095059445499998</v>
      </c>
      <c r="D51">
        <f>20/32</f>
        <v>0.625</v>
      </c>
      <c r="E51" s="88">
        <v>20</v>
      </c>
    </row>
    <row r="52" spans="1:5">
      <c r="A52" s="88"/>
      <c r="B52" s="41" t="s">
        <v>126</v>
      </c>
      <c r="C52" s="58">
        <v>0.97095059445499998</v>
      </c>
      <c r="D52" s="46">
        <f t="shared" ref="D52:D70" si="4">20/32</f>
        <v>0.625</v>
      </c>
      <c r="E52" s="88"/>
    </row>
    <row r="53" spans="1:5">
      <c r="A53" s="88"/>
      <c r="B53" s="41" t="s">
        <v>114</v>
      </c>
      <c r="C53" s="58">
        <v>0.97095059445499998</v>
      </c>
      <c r="D53" s="46">
        <f t="shared" si="4"/>
        <v>0.625</v>
      </c>
      <c r="E53" s="88"/>
    </row>
    <row r="54" spans="1:5">
      <c r="A54" s="88"/>
      <c r="B54" s="41" t="s">
        <v>130</v>
      </c>
      <c r="C54" s="58">
        <v>0.97095059445499998</v>
      </c>
      <c r="D54" s="46">
        <f t="shared" si="4"/>
        <v>0.625</v>
      </c>
      <c r="E54" s="88"/>
    </row>
    <row r="55" spans="1:5">
      <c r="A55" s="88"/>
      <c r="B55" s="41" t="s">
        <v>125</v>
      </c>
      <c r="C55" s="58">
        <v>0.97095059445499998</v>
      </c>
      <c r="D55" s="46">
        <f t="shared" si="4"/>
        <v>0.625</v>
      </c>
      <c r="E55" s="88"/>
    </row>
    <row r="56" spans="1:5">
      <c r="A56" s="88"/>
      <c r="B56" s="41" t="s">
        <v>113</v>
      </c>
      <c r="C56" s="58">
        <v>0.97095059445499998</v>
      </c>
      <c r="D56" s="46">
        <f t="shared" si="4"/>
        <v>0.625</v>
      </c>
      <c r="E56" s="88"/>
    </row>
    <row r="57" spans="1:5">
      <c r="A57" s="88"/>
      <c r="B57" s="41" t="s">
        <v>129</v>
      </c>
      <c r="C57" s="58">
        <v>0.97095059445499998</v>
      </c>
      <c r="D57" s="46">
        <f t="shared" si="4"/>
        <v>0.625</v>
      </c>
      <c r="E57" s="88"/>
    </row>
    <row r="58" spans="1:5">
      <c r="A58" s="88"/>
      <c r="B58" s="41" t="s">
        <v>111</v>
      </c>
      <c r="C58" s="58">
        <v>0.97095059445499998</v>
      </c>
      <c r="D58" s="46">
        <f t="shared" si="4"/>
        <v>0.625</v>
      </c>
      <c r="E58" s="88"/>
    </row>
    <row r="59" spans="1:5">
      <c r="A59" s="88"/>
      <c r="B59" s="41" t="s">
        <v>127</v>
      </c>
      <c r="C59" s="58">
        <v>0.97095059445499998</v>
      </c>
      <c r="D59" s="46">
        <f t="shared" si="4"/>
        <v>0.625</v>
      </c>
      <c r="E59" s="88"/>
    </row>
    <row r="60" spans="1:5">
      <c r="A60" s="88"/>
      <c r="B60" s="41" t="s">
        <v>115</v>
      </c>
      <c r="C60" s="58">
        <v>0.97095059445499998</v>
      </c>
      <c r="D60" s="46">
        <f t="shared" si="4"/>
        <v>0.625</v>
      </c>
      <c r="E60" s="88"/>
    </row>
    <row r="61" spans="1:5">
      <c r="A61" s="88"/>
      <c r="B61" s="41" t="s">
        <v>132</v>
      </c>
      <c r="C61" s="58">
        <v>0.97095059445499998</v>
      </c>
      <c r="D61" s="46">
        <f t="shared" si="4"/>
        <v>0.625</v>
      </c>
      <c r="E61" s="88"/>
    </row>
    <row r="62" spans="1:5">
      <c r="A62" s="88"/>
      <c r="B62" s="41" t="s">
        <v>120</v>
      </c>
      <c r="C62" s="58">
        <v>0.97095059445499998</v>
      </c>
      <c r="D62" s="46">
        <f t="shared" si="4"/>
        <v>0.625</v>
      </c>
      <c r="E62" s="88"/>
    </row>
    <row r="63" spans="1:5">
      <c r="A63" s="88"/>
      <c r="B63" s="41" t="s">
        <v>136</v>
      </c>
      <c r="C63" s="58">
        <v>0.97095059445499998</v>
      </c>
      <c r="D63" s="46">
        <f t="shared" si="4"/>
        <v>0.625</v>
      </c>
      <c r="E63" s="88"/>
    </row>
    <row r="64" spans="1:5">
      <c r="A64" s="88"/>
      <c r="B64" s="41" t="s">
        <v>118</v>
      </c>
      <c r="C64" s="58">
        <v>0.97095059445499998</v>
      </c>
      <c r="D64" s="46">
        <f t="shared" si="4"/>
        <v>0.625</v>
      </c>
      <c r="E64" s="88"/>
    </row>
    <row r="65" spans="1:6">
      <c r="A65" s="88"/>
      <c r="B65" s="41" t="s">
        <v>134</v>
      </c>
      <c r="C65" s="58">
        <v>0.97095059445499998</v>
      </c>
      <c r="D65" s="46">
        <f t="shared" si="4"/>
        <v>0.625</v>
      </c>
      <c r="E65" s="88"/>
    </row>
    <row r="66" spans="1:6">
      <c r="A66" s="88"/>
      <c r="B66" s="41" t="s">
        <v>122</v>
      </c>
      <c r="C66" s="58">
        <v>0.97095059445499998</v>
      </c>
      <c r="D66" s="46">
        <f t="shared" si="4"/>
        <v>0.625</v>
      </c>
      <c r="E66" s="88"/>
    </row>
    <row r="67" spans="1:6">
      <c r="A67" s="88"/>
      <c r="B67" s="41" t="s">
        <v>117</v>
      </c>
      <c r="C67" s="58">
        <v>0.97095059445499998</v>
      </c>
      <c r="D67" s="46">
        <f t="shared" si="4"/>
        <v>0.625</v>
      </c>
      <c r="E67" s="88"/>
    </row>
    <row r="68" spans="1:6">
      <c r="A68" s="88"/>
      <c r="B68" s="41" t="s">
        <v>133</v>
      </c>
      <c r="C68" s="58">
        <v>0.97095059445499998</v>
      </c>
      <c r="D68" s="46">
        <f t="shared" si="4"/>
        <v>0.625</v>
      </c>
      <c r="E68" s="88"/>
    </row>
    <row r="69" spans="1:6">
      <c r="A69" s="88"/>
      <c r="B69" s="41" t="s">
        <v>121</v>
      </c>
      <c r="C69" s="58">
        <v>0.97095059445499998</v>
      </c>
      <c r="D69" s="46">
        <f t="shared" si="4"/>
        <v>0.625</v>
      </c>
      <c r="E69" s="88"/>
    </row>
    <row r="70" spans="1:6">
      <c r="A70" s="88"/>
      <c r="B70" s="41" t="s">
        <v>119</v>
      </c>
      <c r="C70" s="58">
        <v>0.97095059445499998</v>
      </c>
      <c r="D70" s="46">
        <f t="shared" si="4"/>
        <v>0.625</v>
      </c>
      <c r="E70" s="88"/>
    </row>
    <row r="71" spans="1:6">
      <c r="C71" s="59"/>
    </row>
    <row r="72" spans="1:6">
      <c r="A72" s="88">
        <v>6</v>
      </c>
      <c r="B72" s="43" t="s">
        <v>141</v>
      </c>
      <c r="C72" s="56">
        <v>0</v>
      </c>
      <c r="D72">
        <f>2/64</f>
        <v>3.125E-2</v>
      </c>
      <c r="E72" s="88">
        <v>2</v>
      </c>
      <c r="F72">
        <v>4</v>
      </c>
    </row>
    <row r="73" spans="1:6">
      <c r="A73" s="88"/>
      <c r="B73" s="43" t="s">
        <v>204</v>
      </c>
      <c r="C73" s="56">
        <v>0</v>
      </c>
      <c r="D73" s="46">
        <f>2/64</f>
        <v>3.125E-2</v>
      </c>
      <c r="E73" s="88"/>
    </row>
    <row r="74" spans="1:6">
      <c r="A74" s="88"/>
      <c r="B74" s="43" t="s">
        <v>142</v>
      </c>
      <c r="C74" s="56">
        <v>0.65002242164799995</v>
      </c>
      <c r="D74">
        <f>12/64</f>
        <v>0.1875</v>
      </c>
      <c r="E74" s="88">
        <v>12</v>
      </c>
    </row>
    <row r="75" spans="1:6">
      <c r="A75" s="88"/>
      <c r="B75" s="43" t="s">
        <v>143</v>
      </c>
      <c r="C75" s="56">
        <v>0.65002242164799995</v>
      </c>
      <c r="D75" s="46">
        <f t="shared" ref="D75:D85" si="5">12/64</f>
        <v>0.1875</v>
      </c>
      <c r="E75" s="88"/>
    </row>
    <row r="76" spans="1:6">
      <c r="A76" s="88"/>
      <c r="B76" s="43" t="s">
        <v>145</v>
      </c>
      <c r="C76" s="56">
        <v>0.65002242164799995</v>
      </c>
      <c r="D76" s="46">
        <f t="shared" si="5"/>
        <v>0.1875</v>
      </c>
      <c r="E76" s="88"/>
    </row>
    <row r="77" spans="1:6">
      <c r="A77" s="88"/>
      <c r="B77" s="43" t="s">
        <v>149</v>
      </c>
      <c r="C77" s="56">
        <v>0.65002242164799995</v>
      </c>
      <c r="D77" s="46">
        <f t="shared" si="5"/>
        <v>0.1875</v>
      </c>
      <c r="E77" s="88"/>
    </row>
    <row r="78" spans="1:6">
      <c r="A78" s="88"/>
      <c r="B78" s="43" t="s">
        <v>157</v>
      </c>
      <c r="C78" s="56">
        <v>0.65002242164799995</v>
      </c>
      <c r="D78" s="46">
        <f t="shared" si="5"/>
        <v>0.1875</v>
      </c>
      <c r="E78" s="88"/>
    </row>
    <row r="79" spans="1:6">
      <c r="A79" s="88"/>
      <c r="B79" s="43" t="s">
        <v>172</v>
      </c>
      <c r="C79" s="56">
        <v>0.65002242164799995</v>
      </c>
      <c r="D79" s="46">
        <f t="shared" si="5"/>
        <v>0.1875</v>
      </c>
      <c r="E79" s="88"/>
    </row>
    <row r="80" spans="1:6">
      <c r="A80" s="88"/>
      <c r="B80" s="43" t="s">
        <v>173</v>
      </c>
      <c r="C80" s="56">
        <v>0.65002242164799995</v>
      </c>
      <c r="D80" s="46">
        <f t="shared" si="5"/>
        <v>0.1875</v>
      </c>
      <c r="E80" s="88"/>
    </row>
    <row r="81" spans="1:5">
      <c r="A81" s="88"/>
      <c r="B81" s="43" t="s">
        <v>188</v>
      </c>
      <c r="C81" s="56">
        <v>0.65002242164799995</v>
      </c>
      <c r="D81" s="46">
        <f t="shared" si="5"/>
        <v>0.1875</v>
      </c>
      <c r="E81" s="88"/>
    </row>
    <row r="82" spans="1:5">
      <c r="A82" s="88"/>
      <c r="B82" s="43" t="s">
        <v>196</v>
      </c>
      <c r="C82" s="56">
        <v>0.65002242164799995</v>
      </c>
      <c r="D82" s="46">
        <f t="shared" si="5"/>
        <v>0.1875</v>
      </c>
      <c r="E82" s="88"/>
    </row>
    <row r="83" spans="1:5">
      <c r="A83" s="88"/>
      <c r="B83" s="43" t="s">
        <v>200</v>
      </c>
      <c r="C83" s="56">
        <v>0.65002242164799995</v>
      </c>
      <c r="D83" s="46">
        <f t="shared" si="5"/>
        <v>0.1875</v>
      </c>
      <c r="E83" s="88"/>
    </row>
    <row r="84" spans="1:5">
      <c r="A84" s="88"/>
      <c r="B84" s="43" t="s">
        <v>202</v>
      </c>
      <c r="C84" s="56">
        <v>0.65002242164799995</v>
      </c>
      <c r="D84" s="46">
        <f t="shared" si="5"/>
        <v>0.1875</v>
      </c>
      <c r="E84" s="88"/>
    </row>
    <row r="85" spans="1:5">
      <c r="A85" s="88"/>
      <c r="B85" s="43" t="s">
        <v>203</v>
      </c>
      <c r="C85" s="56">
        <v>0.65002242164799995</v>
      </c>
      <c r="D85" s="46">
        <f t="shared" si="5"/>
        <v>0.1875</v>
      </c>
      <c r="E85" s="88"/>
    </row>
    <row r="86" spans="1:5">
      <c r="A86" s="88"/>
      <c r="B86" s="43" t="s">
        <v>144</v>
      </c>
      <c r="C86" s="56">
        <v>0.91829583405399995</v>
      </c>
      <c r="D86">
        <f>30/64</f>
        <v>0.46875</v>
      </c>
      <c r="E86" s="88">
        <v>30</v>
      </c>
    </row>
    <row r="87" spans="1:5">
      <c r="A87" s="88"/>
      <c r="B87" s="43" t="s">
        <v>146</v>
      </c>
      <c r="C87" s="56">
        <v>0.91829583405399995</v>
      </c>
      <c r="D87" s="46">
        <f t="shared" ref="D87:D115" si="6">30/64</f>
        <v>0.46875</v>
      </c>
      <c r="E87" s="88"/>
    </row>
    <row r="88" spans="1:5">
      <c r="A88" s="88"/>
      <c r="B88" s="43" t="s">
        <v>147</v>
      </c>
      <c r="C88" s="56">
        <v>0.91829583405399995</v>
      </c>
      <c r="D88" s="46">
        <f t="shared" si="6"/>
        <v>0.46875</v>
      </c>
      <c r="E88" s="88"/>
    </row>
    <row r="89" spans="1:5">
      <c r="A89" s="88"/>
      <c r="B89" s="43" t="s">
        <v>150</v>
      </c>
      <c r="C89" s="56">
        <v>0.91829583405399995</v>
      </c>
      <c r="D89" s="46">
        <f t="shared" si="6"/>
        <v>0.46875</v>
      </c>
      <c r="E89" s="88"/>
    </row>
    <row r="90" spans="1:5">
      <c r="A90" s="88"/>
      <c r="B90" s="43" t="s">
        <v>151</v>
      </c>
      <c r="C90" s="56">
        <v>0.91829583405399995</v>
      </c>
      <c r="D90" s="46">
        <f t="shared" si="6"/>
        <v>0.46875</v>
      </c>
      <c r="E90" s="88"/>
    </row>
    <row r="91" spans="1:5">
      <c r="A91" s="88"/>
      <c r="B91" s="43" t="s">
        <v>153</v>
      </c>
      <c r="C91" s="56">
        <v>0.91829583405399995</v>
      </c>
      <c r="D91" s="46">
        <f t="shared" si="6"/>
        <v>0.46875</v>
      </c>
      <c r="E91" s="88"/>
    </row>
    <row r="92" spans="1:5">
      <c r="A92" s="88"/>
      <c r="B92" s="43" t="s">
        <v>156</v>
      </c>
      <c r="C92" s="56">
        <v>0.91829583405399995</v>
      </c>
      <c r="D92" s="46">
        <f t="shared" si="6"/>
        <v>0.46875</v>
      </c>
      <c r="E92" s="88"/>
    </row>
    <row r="93" spans="1:5">
      <c r="A93" s="88"/>
      <c r="B93" s="43" t="s">
        <v>158</v>
      </c>
      <c r="C93" s="56">
        <v>0.91829583405399995</v>
      </c>
      <c r="D93" s="46">
        <f t="shared" si="6"/>
        <v>0.46875</v>
      </c>
      <c r="E93" s="88"/>
    </row>
    <row r="94" spans="1:5">
      <c r="A94" s="88"/>
      <c r="B94" s="43" t="s">
        <v>159</v>
      </c>
      <c r="C94" s="56">
        <v>0.91829583405399995</v>
      </c>
      <c r="D94" s="46">
        <f t="shared" si="6"/>
        <v>0.46875</v>
      </c>
      <c r="E94" s="88"/>
    </row>
    <row r="95" spans="1:5">
      <c r="A95" s="88"/>
      <c r="B95" s="43" t="s">
        <v>161</v>
      </c>
      <c r="C95" s="56">
        <v>0.91829583405399995</v>
      </c>
      <c r="D95" s="46">
        <f t="shared" si="6"/>
        <v>0.46875</v>
      </c>
      <c r="E95" s="88"/>
    </row>
    <row r="96" spans="1:5">
      <c r="A96" s="88"/>
      <c r="B96" s="43" t="s">
        <v>164</v>
      </c>
      <c r="C96" s="56">
        <v>0.91829583405399995</v>
      </c>
      <c r="D96" s="46">
        <f t="shared" si="6"/>
        <v>0.46875</v>
      </c>
      <c r="E96" s="88"/>
    </row>
    <row r="97" spans="1:5">
      <c r="A97" s="88"/>
      <c r="B97" s="43" t="s">
        <v>165</v>
      </c>
      <c r="C97" s="56">
        <v>0.91829583405399995</v>
      </c>
      <c r="D97" s="46">
        <f t="shared" si="6"/>
        <v>0.46875</v>
      </c>
      <c r="E97" s="88"/>
    </row>
    <row r="98" spans="1:5">
      <c r="A98" s="88"/>
      <c r="B98" s="43" t="s">
        <v>168</v>
      </c>
      <c r="C98" s="56">
        <v>0.91829583405399995</v>
      </c>
      <c r="D98" s="46">
        <f t="shared" si="6"/>
        <v>0.46875</v>
      </c>
      <c r="E98" s="88"/>
    </row>
    <row r="99" spans="1:5">
      <c r="A99" s="88"/>
      <c r="B99" s="43" t="s">
        <v>170</v>
      </c>
      <c r="C99" s="56">
        <v>0.91829583405399995</v>
      </c>
      <c r="D99" s="46">
        <f t="shared" si="6"/>
        <v>0.46875</v>
      </c>
      <c r="E99" s="88"/>
    </row>
    <row r="100" spans="1:5">
      <c r="A100" s="88"/>
      <c r="B100" s="43" t="s">
        <v>171</v>
      </c>
      <c r="C100" s="56">
        <v>0.91829583405399995</v>
      </c>
      <c r="D100" s="46">
        <f t="shared" si="6"/>
        <v>0.46875</v>
      </c>
      <c r="E100" s="88"/>
    </row>
    <row r="101" spans="1:5">
      <c r="A101" s="88"/>
      <c r="B101" s="43" t="s">
        <v>174</v>
      </c>
      <c r="C101" s="56">
        <v>0.91829583405399995</v>
      </c>
      <c r="D101" s="46">
        <f t="shared" si="6"/>
        <v>0.46875</v>
      </c>
      <c r="E101" s="88"/>
    </row>
    <row r="102" spans="1:5">
      <c r="A102" s="88"/>
      <c r="B102" s="43" t="s">
        <v>175</v>
      </c>
      <c r="C102" s="56">
        <v>0.91829583405399995</v>
      </c>
      <c r="D102" s="46">
        <f t="shared" si="6"/>
        <v>0.46875</v>
      </c>
      <c r="E102" s="88"/>
    </row>
    <row r="103" spans="1:5">
      <c r="A103" s="88"/>
      <c r="B103" s="43" t="s">
        <v>177</v>
      </c>
      <c r="C103" s="56">
        <v>0.91829583405399995</v>
      </c>
      <c r="D103" s="46">
        <f t="shared" si="6"/>
        <v>0.46875</v>
      </c>
      <c r="E103" s="88"/>
    </row>
    <row r="104" spans="1:5">
      <c r="A104" s="88"/>
      <c r="B104" s="43" t="s">
        <v>180</v>
      </c>
      <c r="C104" s="56">
        <v>0.91829583405399995</v>
      </c>
      <c r="D104" s="46">
        <f t="shared" si="6"/>
        <v>0.46875</v>
      </c>
      <c r="E104" s="88"/>
    </row>
    <row r="105" spans="1:5">
      <c r="A105" s="88"/>
      <c r="B105" s="43" t="s">
        <v>181</v>
      </c>
      <c r="C105" s="56">
        <v>0.91829583405399995</v>
      </c>
      <c r="D105" s="46">
        <f t="shared" si="6"/>
        <v>0.46875</v>
      </c>
      <c r="E105" s="88"/>
    </row>
    <row r="106" spans="1:5">
      <c r="A106" s="88"/>
      <c r="B106" s="43" t="s">
        <v>184</v>
      </c>
      <c r="C106" s="56">
        <v>0.91829583405399995</v>
      </c>
      <c r="D106" s="46">
        <f t="shared" si="6"/>
        <v>0.46875</v>
      </c>
      <c r="E106" s="88"/>
    </row>
    <row r="107" spans="1:5">
      <c r="A107" s="88"/>
      <c r="B107" s="43" t="s">
        <v>186</v>
      </c>
      <c r="C107" s="56">
        <v>0.91829583405399995</v>
      </c>
      <c r="D107" s="46">
        <f t="shared" si="6"/>
        <v>0.46875</v>
      </c>
      <c r="E107" s="88"/>
    </row>
    <row r="108" spans="1:5">
      <c r="A108" s="88"/>
      <c r="B108" s="43" t="s">
        <v>187</v>
      </c>
      <c r="C108" s="56">
        <v>0.91829583405399995</v>
      </c>
      <c r="D108" s="46">
        <f t="shared" si="6"/>
        <v>0.46875</v>
      </c>
      <c r="E108" s="88"/>
    </row>
    <row r="109" spans="1:5">
      <c r="A109" s="88"/>
      <c r="B109" s="43" t="s">
        <v>189</v>
      </c>
      <c r="C109" s="56">
        <v>0.91829583405399995</v>
      </c>
      <c r="D109" s="46">
        <f t="shared" si="6"/>
        <v>0.46875</v>
      </c>
      <c r="E109" s="88"/>
    </row>
    <row r="110" spans="1:5">
      <c r="A110" s="88"/>
      <c r="B110" s="43" t="s">
        <v>192</v>
      </c>
      <c r="C110" s="56">
        <v>0.91829583405399995</v>
      </c>
      <c r="D110" s="46">
        <f t="shared" si="6"/>
        <v>0.46875</v>
      </c>
      <c r="E110" s="88"/>
    </row>
    <row r="111" spans="1:5">
      <c r="A111" s="88"/>
      <c r="B111" s="43" t="s">
        <v>194</v>
      </c>
      <c r="C111" s="56">
        <v>0.91829583405399995</v>
      </c>
      <c r="D111" s="46">
        <f t="shared" si="6"/>
        <v>0.46875</v>
      </c>
      <c r="E111" s="88"/>
    </row>
    <row r="112" spans="1:5">
      <c r="A112" s="88"/>
      <c r="B112" s="43" t="s">
        <v>195</v>
      </c>
      <c r="C112" s="56">
        <v>0.91829583405399995</v>
      </c>
      <c r="D112" s="46">
        <f t="shared" si="6"/>
        <v>0.46875</v>
      </c>
      <c r="E112" s="88"/>
    </row>
    <row r="113" spans="1:5">
      <c r="A113" s="88"/>
      <c r="B113" s="43" t="s">
        <v>198</v>
      </c>
      <c r="C113" s="56">
        <v>0.91829583405399995</v>
      </c>
      <c r="D113" s="46">
        <f t="shared" si="6"/>
        <v>0.46875</v>
      </c>
      <c r="E113" s="88"/>
    </row>
    <row r="114" spans="1:5">
      <c r="A114" s="88"/>
      <c r="B114" s="43" t="s">
        <v>199</v>
      </c>
      <c r="C114" s="56">
        <v>0.91829583405399995</v>
      </c>
      <c r="D114" s="46">
        <f t="shared" si="6"/>
        <v>0.46875</v>
      </c>
      <c r="E114" s="88"/>
    </row>
    <row r="115" spans="1:5">
      <c r="A115" s="88"/>
      <c r="B115" s="43" t="s">
        <v>201</v>
      </c>
      <c r="C115" s="56">
        <v>0.91829583405399995</v>
      </c>
      <c r="D115" s="46">
        <f t="shared" si="6"/>
        <v>0.46875</v>
      </c>
      <c r="E115" s="88"/>
    </row>
    <row r="116" spans="1:5">
      <c r="A116" s="88"/>
      <c r="B116" s="43" t="s">
        <v>148</v>
      </c>
      <c r="C116" s="56">
        <v>1</v>
      </c>
      <c r="D116">
        <f>20/64</f>
        <v>0.3125</v>
      </c>
      <c r="E116" s="88">
        <v>20</v>
      </c>
    </row>
    <row r="117" spans="1:5">
      <c r="A117" s="88"/>
      <c r="B117" s="43" t="s">
        <v>152</v>
      </c>
      <c r="C117" s="56">
        <v>1</v>
      </c>
      <c r="D117" s="46">
        <f t="shared" ref="D117:D135" si="7">20/64</f>
        <v>0.3125</v>
      </c>
      <c r="E117" s="88"/>
    </row>
    <row r="118" spans="1:5">
      <c r="A118" s="88"/>
      <c r="B118" s="43" t="s">
        <v>154</v>
      </c>
      <c r="C118" s="56">
        <v>1</v>
      </c>
      <c r="D118" s="46">
        <f t="shared" si="7"/>
        <v>0.3125</v>
      </c>
      <c r="E118" s="88"/>
    </row>
    <row r="119" spans="1:5">
      <c r="A119" s="88"/>
      <c r="B119" s="43" t="s">
        <v>155</v>
      </c>
      <c r="C119" s="56">
        <v>1</v>
      </c>
      <c r="D119" s="46">
        <f t="shared" si="7"/>
        <v>0.3125</v>
      </c>
      <c r="E119" s="88"/>
    </row>
    <row r="120" spans="1:5">
      <c r="A120" s="88"/>
      <c r="B120" s="43" t="s">
        <v>160</v>
      </c>
      <c r="C120" s="56">
        <v>1</v>
      </c>
      <c r="D120" s="46">
        <f t="shared" si="7"/>
        <v>0.3125</v>
      </c>
      <c r="E120" s="88"/>
    </row>
    <row r="121" spans="1:5">
      <c r="A121" s="88"/>
      <c r="B121" s="43" t="s">
        <v>162</v>
      </c>
      <c r="C121" s="56">
        <v>1</v>
      </c>
      <c r="D121" s="46">
        <f t="shared" si="7"/>
        <v>0.3125</v>
      </c>
      <c r="E121" s="88"/>
    </row>
    <row r="122" spans="1:5">
      <c r="A122" s="88"/>
      <c r="B122" s="43" t="s">
        <v>163</v>
      </c>
      <c r="C122" s="56">
        <v>1</v>
      </c>
      <c r="D122" s="46">
        <f t="shared" si="7"/>
        <v>0.3125</v>
      </c>
      <c r="E122" s="88"/>
    </row>
    <row r="123" spans="1:5">
      <c r="A123" s="88"/>
      <c r="B123" s="43" t="s">
        <v>166</v>
      </c>
      <c r="C123" s="56">
        <v>1</v>
      </c>
      <c r="D123" s="46">
        <f t="shared" si="7"/>
        <v>0.3125</v>
      </c>
      <c r="E123" s="88"/>
    </row>
    <row r="124" spans="1:5">
      <c r="A124" s="88"/>
      <c r="B124" s="43" t="s">
        <v>167</v>
      </c>
      <c r="C124" s="56">
        <v>1</v>
      </c>
      <c r="D124" s="46">
        <f t="shared" si="7"/>
        <v>0.3125</v>
      </c>
      <c r="E124" s="88"/>
    </row>
    <row r="125" spans="1:5">
      <c r="A125" s="88"/>
      <c r="B125" s="43" t="s">
        <v>169</v>
      </c>
      <c r="C125" s="56">
        <v>1</v>
      </c>
      <c r="D125" s="46">
        <f t="shared" si="7"/>
        <v>0.3125</v>
      </c>
      <c r="E125" s="88"/>
    </row>
    <row r="126" spans="1:5">
      <c r="A126" s="88"/>
      <c r="B126" s="43" t="s">
        <v>176</v>
      </c>
      <c r="C126" s="56">
        <v>1</v>
      </c>
      <c r="D126" s="46">
        <f t="shared" si="7"/>
        <v>0.3125</v>
      </c>
      <c r="E126" s="88"/>
    </row>
    <row r="127" spans="1:5">
      <c r="A127" s="88"/>
      <c r="B127" s="43" t="s">
        <v>178</v>
      </c>
      <c r="C127" s="56">
        <v>1</v>
      </c>
      <c r="D127" s="46">
        <f t="shared" si="7"/>
        <v>0.3125</v>
      </c>
      <c r="E127" s="88"/>
    </row>
    <row r="128" spans="1:5">
      <c r="A128" s="88"/>
      <c r="B128" s="43" t="s">
        <v>179</v>
      </c>
      <c r="C128" s="56">
        <v>1</v>
      </c>
      <c r="D128" s="46">
        <f t="shared" si="7"/>
        <v>0.3125</v>
      </c>
      <c r="E128" s="88"/>
    </row>
    <row r="129" spans="1:6">
      <c r="A129" s="88"/>
      <c r="B129" s="43" t="s">
        <v>182</v>
      </c>
      <c r="C129" s="56">
        <v>1</v>
      </c>
      <c r="D129" s="46">
        <f t="shared" si="7"/>
        <v>0.3125</v>
      </c>
      <c r="E129" s="88"/>
    </row>
    <row r="130" spans="1:6">
      <c r="A130" s="88"/>
      <c r="B130" s="43" t="s">
        <v>183</v>
      </c>
      <c r="C130" s="56">
        <v>1</v>
      </c>
      <c r="D130" s="46">
        <f t="shared" si="7"/>
        <v>0.3125</v>
      </c>
      <c r="E130" s="88"/>
    </row>
    <row r="131" spans="1:6">
      <c r="A131" s="88"/>
      <c r="B131" s="43" t="s">
        <v>185</v>
      </c>
      <c r="C131" s="56">
        <v>1</v>
      </c>
      <c r="D131" s="46">
        <f t="shared" si="7"/>
        <v>0.3125</v>
      </c>
      <c r="E131" s="88"/>
    </row>
    <row r="132" spans="1:6">
      <c r="A132" s="88"/>
      <c r="B132" s="43" t="s">
        <v>190</v>
      </c>
      <c r="C132" s="56">
        <v>1</v>
      </c>
      <c r="D132" s="46">
        <f t="shared" si="7"/>
        <v>0.3125</v>
      </c>
      <c r="E132" s="88"/>
    </row>
    <row r="133" spans="1:6">
      <c r="A133" s="88"/>
      <c r="B133" s="43" t="s">
        <v>191</v>
      </c>
      <c r="C133" s="56">
        <v>1</v>
      </c>
      <c r="D133" s="46">
        <f t="shared" si="7"/>
        <v>0.3125</v>
      </c>
      <c r="E133" s="88"/>
    </row>
    <row r="134" spans="1:6">
      <c r="A134" s="88"/>
      <c r="B134" s="43" t="s">
        <v>193</v>
      </c>
      <c r="C134" s="56">
        <v>1</v>
      </c>
      <c r="D134" s="46">
        <f t="shared" si="7"/>
        <v>0.3125</v>
      </c>
      <c r="E134" s="88"/>
    </row>
    <row r="135" spans="1:6">
      <c r="A135" s="88"/>
      <c r="B135" s="43" t="s">
        <v>197</v>
      </c>
      <c r="C135" s="56">
        <v>1</v>
      </c>
      <c r="D135" s="46">
        <f t="shared" si="7"/>
        <v>0.3125</v>
      </c>
      <c r="E135" s="88"/>
    </row>
    <row r="137" spans="1:6">
      <c r="A137" s="88">
        <v>7</v>
      </c>
      <c r="B137" s="43" t="s">
        <v>205</v>
      </c>
      <c r="C137" s="18">
        <v>0</v>
      </c>
      <c r="E137" s="88">
        <v>2</v>
      </c>
      <c r="F137">
        <v>4</v>
      </c>
    </row>
    <row r="138" spans="1:6">
      <c r="A138" s="88"/>
      <c r="B138" s="43" t="s">
        <v>332</v>
      </c>
      <c r="C138" s="18">
        <v>0</v>
      </c>
      <c r="E138" s="88"/>
    </row>
    <row r="139" spans="1:6">
      <c r="A139" s="88"/>
      <c r="B139" s="43" t="s">
        <v>206</v>
      </c>
      <c r="C139" s="18">
        <v>0.59167277858199996</v>
      </c>
      <c r="E139" s="88">
        <v>14</v>
      </c>
    </row>
    <row r="140" spans="1:6">
      <c r="A140" s="88"/>
      <c r="B140" s="43" t="s">
        <v>207</v>
      </c>
      <c r="C140" s="18">
        <v>0.59167277858199996</v>
      </c>
      <c r="E140" s="88"/>
    </row>
    <row r="141" spans="1:6">
      <c r="A141" s="88"/>
      <c r="B141" s="43" t="s">
        <v>209</v>
      </c>
      <c r="C141" s="18">
        <v>0.59167277858199996</v>
      </c>
      <c r="E141" s="88"/>
    </row>
    <row r="142" spans="1:6">
      <c r="A142" s="88"/>
      <c r="B142" s="43" t="s">
        <v>213</v>
      </c>
      <c r="C142" s="18">
        <v>0.59167277858199996</v>
      </c>
      <c r="E142" s="88"/>
    </row>
    <row r="143" spans="1:6">
      <c r="A143" s="88"/>
      <c r="B143" s="43" t="s">
        <v>221</v>
      </c>
      <c r="C143" s="18">
        <v>0.59167277858199996</v>
      </c>
      <c r="E143" s="88"/>
    </row>
    <row r="144" spans="1:6">
      <c r="A144" s="88"/>
      <c r="B144" s="43" t="s">
        <v>237</v>
      </c>
      <c r="C144" s="18">
        <v>0.59167277858199996</v>
      </c>
      <c r="E144" s="88"/>
    </row>
    <row r="145" spans="1:5">
      <c r="A145" s="88"/>
      <c r="B145" s="43" t="s">
        <v>268</v>
      </c>
      <c r="C145" s="18">
        <v>0.59167277858199996</v>
      </c>
      <c r="E145" s="88"/>
    </row>
    <row r="146" spans="1:5">
      <c r="A146" s="88"/>
      <c r="B146" s="43" t="s">
        <v>269</v>
      </c>
      <c r="C146" s="18">
        <v>0.59167277858199996</v>
      </c>
      <c r="E146" s="88"/>
    </row>
    <row r="147" spans="1:5">
      <c r="A147" s="88"/>
      <c r="B147" s="43" t="s">
        <v>300</v>
      </c>
      <c r="C147" s="18">
        <v>0.59167277858199996</v>
      </c>
      <c r="E147" s="88"/>
    </row>
    <row r="148" spans="1:5">
      <c r="A148" s="88"/>
      <c r="B148" s="43" t="s">
        <v>316</v>
      </c>
      <c r="C148" s="18">
        <v>0.59167277858199996</v>
      </c>
      <c r="E148" s="88"/>
    </row>
    <row r="149" spans="1:5">
      <c r="A149" s="88"/>
      <c r="B149" s="43" t="s">
        <v>324</v>
      </c>
      <c r="C149" s="18">
        <v>0.59167277858199996</v>
      </c>
      <c r="E149" s="88"/>
    </row>
    <row r="150" spans="1:5">
      <c r="A150" s="88"/>
      <c r="B150" s="43" t="s">
        <v>328</v>
      </c>
      <c r="C150" s="18">
        <v>0.59167277858199996</v>
      </c>
      <c r="E150" s="88"/>
    </row>
    <row r="151" spans="1:5">
      <c r="A151" s="88"/>
      <c r="B151" s="43" t="s">
        <v>330</v>
      </c>
      <c r="C151" s="18">
        <v>0.59167277858199996</v>
      </c>
      <c r="E151" s="88"/>
    </row>
    <row r="152" spans="1:5">
      <c r="A152" s="88"/>
      <c r="B152" s="43" t="s">
        <v>331</v>
      </c>
      <c r="C152" s="18">
        <v>0.59167277858199996</v>
      </c>
      <c r="E152" s="88"/>
    </row>
    <row r="153" spans="1:5">
      <c r="A153" s="88"/>
      <c r="B153" s="43" t="s">
        <v>208</v>
      </c>
      <c r="C153" s="18">
        <v>0.86312056856700003</v>
      </c>
      <c r="E153" s="88">
        <v>42</v>
      </c>
    </row>
    <row r="154" spans="1:5">
      <c r="A154" s="88"/>
      <c r="B154" s="43" t="s">
        <v>210</v>
      </c>
      <c r="C154" s="18">
        <v>0.86312056856700003</v>
      </c>
      <c r="E154" s="88"/>
    </row>
    <row r="155" spans="1:5">
      <c r="A155" s="88"/>
      <c r="B155" s="43" t="s">
        <v>211</v>
      </c>
      <c r="C155" s="18">
        <v>0.86312056856700003</v>
      </c>
      <c r="E155" s="88"/>
    </row>
    <row r="156" spans="1:5">
      <c r="A156" s="88"/>
      <c r="B156" s="43" t="s">
        <v>214</v>
      </c>
      <c r="C156" s="18">
        <v>0.86312056856700003</v>
      </c>
      <c r="E156" s="88"/>
    </row>
    <row r="157" spans="1:5">
      <c r="A157" s="88"/>
      <c r="B157" s="43" t="s">
        <v>215</v>
      </c>
      <c r="C157" s="18">
        <v>0.86312056856700003</v>
      </c>
      <c r="E157" s="88"/>
    </row>
    <row r="158" spans="1:5">
      <c r="A158" s="88"/>
      <c r="B158" s="43" t="s">
        <v>217</v>
      </c>
      <c r="C158" s="18">
        <v>0.86312056856700003</v>
      </c>
      <c r="E158" s="88"/>
    </row>
    <row r="159" spans="1:5">
      <c r="A159" s="88"/>
      <c r="B159" s="43" t="s">
        <v>222</v>
      </c>
      <c r="C159" s="18">
        <v>0.86312056856700003</v>
      </c>
      <c r="E159" s="88"/>
    </row>
    <row r="160" spans="1:5">
      <c r="A160" s="88"/>
      <c r="B160" s="43" t="s">
        <v>223</v>
      </c>
      <c r="C160" s="18">
        <v>0.86312056856700003</v>
      </c>
      <c r="E160" s="88"/>
    </row>
    <row r="161" spans="1:5">
      <c r="A161" s="88"/>
      <c r="B161" s="43" t="s">
        <v>225</v>
      </c>
      <c r="C161" s="18">
        <v>0.86312056856700003</v>
      </c>
      <c r="E161" s="88"/>
    </row>
    <row r="162" spans="1:5">
      <c r="A162" s="88"/>
      <c r="B162" s="43" t="s">
        <v>229</v>
      </c>
      <c r="C162" s="18">
        <v>0.86312056856700003</v>
      </c>
      <c r="E162" s="88"/>
    </row>
    <row r="163" spans="1:5">
      <c r="A163" s="88"/>
      <c r="B163" s="43" t="s">
        <v>236</v>
      </c>
      <c r="C163" s="18">
        <v>0.86312056856700003</v>
      </c>
      <c r="E163" s="88"/>
    </row>
    <row r="164" spans="1:5">
      <c r="A164" s="88"/>
      <c r="B164" s="43" t="s">
        <v>238</v>
      </c>
      <c r="C164" s="18">
        <v>0.86312056856700003</v>
      </c>
      <c r="E164" s="88"/>
    </row>
    <row r="165" spans="1:5">
      <c r="A165" s="88"/>
      <c r="B165" s="43" t="s">
        <v>239</v>
      </c>
      <c r="C165" s="18">
        <v>0.86312056856700003</v>
      </c>
      <c r="E165" s="88"/>
    </row>
    <row r="166" spans="1:5">
      <c r="A166" s="88"/>
      <c r="B166" s="43" t="s">
        <v>241</v>
      </c>
      <c r="C166" s="18">
        <v>0.86312056856700003</v>
      </c>
      <c r="E166" s="88"/>
    </row>
    <row r="167" spans="1:5">
      <c r="A167" s="88"/>
      <c r="B167" s="43" t="s">
        <v>245</v>
      </c>
      <c r="C167" s="18">
        <v>0.86312056856700003</v>
      </c>
      <c r="E167" s="88"/>
    </row>
    <row r="168" spans="1:5">
      <c r="A168" s="88"/>
      <c r="B168" s="43" t="s">
        <v>252</v>
      </c>
      <c r="C168" s="18">
        <v>0.86312056856700003</v>
      </c>
      <c r="E168" s="88"/>
    </row>
    <row r="169" spans="1:5">
      <c r="A169" s="88"/>
      <c r="B169" s="43" t="s">
        <v>253</v>
      </c>
      <c r="C169" s="18">
        <v>0.86312056856700003</v>
      </c>
      <c r="E169" s="88"/>
    </row>
    <row r="170" spans="1:5">
      <c r="A170" s="88"/>
      <c r="B170" s="43" t="s">
        <v>260</v>
      </c>
      <c r="C170" s="18">
        <v>0.86312056856700003</v>
      </c>
      <c r="E170" s="88"/>
    </row>
    <row r="171" spans="1:5">
      <c r="A171" s="88"/>
      <c r="B171" s="43" t="s">
        <v>264</v>
      </c>
      <c r="C171" s="18">
        <v>0.86312056856700003</v>
      </c>
      <c r="E171" s="88"/>
    </row>
    <row r="172" spans="1:5">
      <c r="A172" s="88"/>
      <c r="B172" s="43" t="s">
        <v>266</v>
      </c>
      <c r="C172" s="18">
        <v>0.86312056856700003</v>
      </c>
      <c r="E172" s="88"/>
    </row>
    <row r="173" spans="1:5">
      <c r="A173" s="88"/>
      <c r="B173" s="43" t="s">
        <v>267</v>
      </c>
      <c r="C173" s="18">
        <v>0.86312056856700003</v>
      </c>
      <c r="E173" s="88"/>
    </row>
    <row r="174" spans="1:5">
      <c r="A174" s="88"/>
      <c r="B174" s="43" t="s">
        <v>270</v>
      </c>
      <c r="C174" s="18">
        <v>0.86312056856700003</v>
      </c>
      <c r="E174" s="88"/>
    </row>
    <row r="175" spans="1:5">
      <c r="A175" s="88"/>
      <c r="B175" s="43" t="s">
        <v>271</v>
      </c>
      <c r="C175" s="18">
        <v>0.86312056856700003</v>
      </c>
      <c r="E175" s="88"/>
    </row>
    <row r="176" spans="1:5">
      <c r="A176" s="88"/>
      <c r="B176" s="43" t="s">
        <v>273</v>
      </c>
      <c r="C176" s="18">
        <v>0.86312056856700003</v>
      </c>
      <c r="E176" s="88"/>
    </row>
    <row r="177" spans="1:5">
      <c r="A177" s="88"/>
      <c r="B177" s="43" t="s">
        <v>277</v>
      </c>
      <c r="C177" s="18">
        <v>0.86312056856700003</v>
      </c>
      <c r="E177" s="88"/>
    </row>
    <row r="178" spans="1:5">
      <c r="A178" s="88"/>
      <c r="B178" s="43" t="s">
        <v>284</v>
      </c>
      <c r="C178" s="18">
        <v>0.86312056856700003</v>
      </c>
      <c r="E178" s="88"/>
    </row>
    <row r="179" spans="1:5">
      <c r="A179" s="88"/>
      <c r="B179" s="43" t="s">
        <v>285</v>
      </c>
      <c r="C179" s="18">
        <v>0.86312056856700003</v>
      </c>
      <c r="E179" s="88"/>
    </row>
    <row r="180" spans="1:5">
      <c r="A180" s="88"/>
      <c r="B180" s="43" t="s">
        <v>292</v>
      </c>
      <c r="C180" s="18">
        <v>0.86312056856700003</v>
      </c>
      <c r="E180" s="88"/>
    </row>
    <row r="181" spans="1:5">
      <c r="A181" s="88"/>
      <c r="B181" s="43" t="s">
        <v>296</v>
      </c>
      <c r="C181" s="18">
        <v>0.86312056856700003</v>
      </c>
      <c r="E181" s="88"/>
    </row>
    <row r="182" spans="1:5">
      <c r="A182" s="88"/>
      <c r="B182" s="43" t="s">
        <v>298</v>
      </c>
      <c r="C182" s="18">
        <v>0.86312056856700003</v>
      </c>
      <c r="E182" s="88"/>
    </row>
    <row r="183" spans="1:5">
      <c r="A183" s="88"/>
      <c r="B183" s="43" t="s">
        <v>299</v>
      </c>
      <c r="C183" s="18">
        <v>0.86312056856700003</v>
      </c>
      <c r="E183" s="88"/>
    </row>
    <row r="184" spans="1:5">
      <c r="A184" s="88"/>
      <c r="B184" s="43" t="s">
        <v>301</v>
      </c>
      <c r="C184" s="18">
        <v>0.86312056856700003</v>
      </c>
      <c r="E184" s="88"/>
    </row>
    <row r="185" spans="1:5">
      <c r="A185" s="88"/>
      <c r="B185" s="43" t="s">
        <v>308</v>
      </c>
      <c r="C185" s="18">
        <v>0.86312056856700003</v>
      </c>
      <c r="E185" s="88"/>
    </row>
    <row r="186" spans="1:5">
      <c r="A186" s="88"/>
      <c r="B186" s="43" t="s">
        <v>312</v>
      </c>
      <c r="C186" s="18">
        <v>0.86312056856700003</v>
      </c>
      <c r="E186" s="88"/>
    </row>
    <row r="187" spans="1:5">
      <c r="A187" s="88"/>
      <c r="B187" s="43" t="s">
        <v>314</v>
      </c>
      <c r="C187" s="18">
        <v>0.86312056856700003</v>
      </c>
      <c r="E187" s="88"/>
    </row>
    <row r="188" spans="1:5">
      <c r="A188" s="88"/>
      <c r="B188" s="43" t="s">
        <v>315</v>
      </c>
      <c r="C188" s="18">
        <v>0.86312056856700003</v>
      </c>
      <c r="E188" s="88"/>
    </row>
    <row r="189" spans="1:5">
      <c r="A189" s="88"/>
      <c r="B189" s="43" t="s">
        <v>320</v>
      </c>
      <c r="C189" s="18">
        <v>0.86312056856700003</v>
      </c>
      <c r="E189" s="88"/>
    </row>
    <row r="190" spans="1:5">
      <c r="A190" s="88"/>
      <c r="B190" s="43" t="s">
        <v>322</v>
      </c>
      <c r="C190" s="18">
        <v>0.86312056856700003</v>
      </c>
      <c r="E190" s="88"/>
    </row>
    <row r="191" spans="1:5">
      <c r="A191" s="88"/>
      <c r="B191" s="43" t="s">
        <v>323</v>
      </c>
      <c r="C191" s="18">
        <v>0.86312056856700003</v>
      </c>
      <c r="E191" s="88"/>
    </row>
    <row r="192" spans="1:5">
      <c r="A192" s="88"/>
      <c r="B192" s="43" t="s">
        <v>326</v>
      </c>
      <c r="C192" s="18">
        <v>0.86312056856700003</v>
      </c>
      <c r="E192" s="88"/>
    </row>
    <row r="193" spans="1:5">
      <c r="A193" s="88"/>
      <c r="B193" s="43" t="s">
        <v>327</v>
      </c>
      <c r="C193" s="18">
        <v>0.86312056856700003</v>
      </c>
      <c r="E193" s="88"/>
    </row>
    <row r="194" spans="1:5">
      <c r="A194" s="88"/>
      <c r="B194" s="43" t="s">
        <v>329</v>
      </c>
      <c r="C194" s="18">
        <v>0.86312056856700003</v>
      </c>
      <c r="E194" s="88"/>
    </row>
    <row r="195" spans="1:5">
      <c r="A195" s="88"/>
      <c r="B195" s="43" t="s">
        <v>212</v>
      </c>
      <c r="C195" s="18">
        <v>0.98522813603399995</v>
      </c>
      <c r="E195" s="88">
        <v>70</v>
      </c>
    </row>
    <row r="196" spans="1:5">
      <c r="A196" s="88"/>
      <c r="B196" s="43" t="s">
        <v>216</v>
      </c>
      <c r="C196" s="18">
        <v>0.98522813603399995</v>
      </c>
      <c r="E196" s="88"/>
    </row>
    <row r="197" spans="1:5">
      <c r="A197" s="88"/>
      <c r="B197" s="43" t="s">
        <v>218</v>
      </c>
      <c r="C197" s="18">
        <v>0.98522813603399995</v>
      </c>
      <c r="E197" s="88"/>
    </row>
    <row r="198" spans="1:5">
      <c r="A198" s="88"/>
      <c r="B198" s="43" t="s">
        <v>219</v>
      </c>
      <c r="C198" s="18">
        <v>0.98522813603399995</v>
      </c>
      <c r="E198" s="88"/>
    </row>
    <row r="199" spans="1:5">
      <c r="A199" s="88"/>
      <c r="B199" s="43" t="s">
        <v>220</v>
      </c>
      <c r="C199" s="18">
        <v>0.98522813603399995</v>
      </c>
      <c r="E199" s="88"/>
    </row>
    <row r="200" spans="1:5">
      <c r="A200" s="88"/>
      <c r="B200" s="43" t="s">
        <v>224</v>
      </c>
      <c r="C200" s="18">
        <v>0.98522813603399995</v>
      </c>
      <c r="E200" s="88"/>
    </row>
    <row r="201" spans="1:5">
      <c r="A201" s="88"/>
      <c r="B201" s="43" t="s">
        <v>226</v>
      </c>
      <c r="C201" s="18">
        <v>0.98522813603399995</v>
      </c>
      <c r="E201" s="88"/>
    </row>
    <row r="202" spans="1:5">
      <c r="A202" s="88"/>
      <c r="B202" s="43" t="s">
        <v>227</v>
      </c>
      <c r="C202" s="18">
        <v>0.98522813603399995</v>
      </c>
      <c r="E202" s="88"/>
    </row>
    <row r="203" spans="1:5">
      <c r="A203" s="88"/>
      <c r="B203" s="43" t="s">
        <v>228</v>
      </c>
      <c r="C203" s="18">
        <v>0.98522813603399995</v>
      </c>
      <c r="E203" s="88"/>
    </row>
    <row r="204" spans="1:5">
      <c r="A204" s="88"/>
      <c r="B204" s="43" t="s">
        <v>230</v>
      </c>
      <c r="C204" s="18">
        <v>0.98522813603399995</v>
      </c>
      <c r="E204" s="88"/>
    </row>
    <row r="205" spans="1:5">
      <c r="A205" s="88"/>
      <c r="B205" s="43" t="s">
        <v>231</v>
      </c>
      <c r="C205" s="18">
        <v>0.98522813603399995</v>
      </c>
      <c r="E205" s="88"/>
    </row>
    <row r="206" spans="1:5">
      <c r="A206" s="88"/>
      <c r="B206" s="43" t="s">
        <v>232</v>
      </c>
      <c r="C206" s="18">
        <v>0.98522813603399995</v>
      </c>
      <c r="E206" s="88"/>
    </row>
    <row r="207" spans="1:5">
      <c r="A207" s="88"/>
      <c r="B207" s="43" t="s">
        <v>233</v>
      </c>
      <c r="C207" s="18">
        <v>0.98522813603399995</v>
      </c>
      <c r="E207" s="88"/>
    </row>
    <row r="208" spans="1:5">
      <c r="A208" s="88"/>
      <c r="B208" s="43" t="s">
        <v>234</v>
      </c>
      <c r="C208" s="18">
        <v>0.98522813603399995</v>
      </c>
      <c r="E208" s="88"/>
    </row>
    <row r="209" spans="1:5">
      <c r="A209" s="88"/>
      <c r="B209" s="43" t="s">
        <v>235</v>
      </c>
      <c r="C209" s="18">
        <v>0.98522813603399995</v>
      </c>
      <c r="E209" s="88"/>
    </row>
    <row r="210" spans="1:5">
      <c r="A210" s="88"/>
      <c r="B210" s="43" t="s">
        <v>240</v>
      </c>
      <c r="C210" s="18">
        <v>0.98522813603399995</v>
      </c>
      <c r="E210" s="88"/>
    </row>
    <row r="211" spans="1:5">
      <c r="A211" s="88"/>
      <c r="B211" s="43" t="s">
        <v>242</v>
      </c>
      <c r="C211" s="18">
        <v>0.98522813603399995</v>
      </c>
      <c r="E211" s="88"/>
    </row>
    <row r="212" spans="1:5">
      <c r="A212" s="88"/>
      <c r="B212" s="43" t="s">
        <v>243</v>
      </c>
      <c r="C212" s="18">
        <v>0.98522813603399995</v>
      </c>
      <c r="E212" s="88"/>
    </row>
    <row r="213" spans="1:5">
      <c r="A213" s="88"/>
      <c r="B213" s="43" t="s">
        <v>244</v>
      </c>
      <c r="C213" s="18">
        <v>0.98522813603399995</v>
      </c>
      <c r="E213" s="88"/>
    </row>
    <row r="214" spans="1:5">
      <c r="A214" s="88"/>
      <c r="B214" s="43" t="s">
        <v>246</v>
      </c>
      <c r="C214" s="18">
        <v>0.98522813603399995</v>
      </c>
      <c r="E214" s="88"/>
    </row>
    <row r="215" spans="1:5">
      <c r="A215" s="88"/>
      <c r="B215" s="43" t="s">
        <v>247</v>
      </c>
      <c r="C215" s="18">
        <v>0.98522813603399995</v>
      </c>
      <c r="E215" s="88"/>
    </row>
    <row r="216" spans="1:5">
      <c r="A216" s="88"/>
      <c r="B216" s="43" t="s">
        <v>248</v>
      </c>
      <c r="C216" s="18">
        <v>0.98522813603399995</v>
      </c>
      <c r="E216" s="88"/>
    </row>
    <row r="217" spans="1:5">
      <c r="A217" s="88"/>
      <c r="B217" s="43" t="s">
        <v>249</v>
      </c>
      <c r="C217" s="18">
        <v>0.98522813603399995</v>
      </c>
      <c r="E217" s="88"/>
    </row>
    <row r="218" spans="1:5">
      <c r="A218" s="88"/>
      <c r="B218" s="43" t="s">
        <v>250</v>
      </c>
      <c r="C218" s="18">
        <v>0.98522813603399995</v>
      </c>
      <c r="E218" s="88"/>
    </row>
    <row r="219" spans="1:5">
      <c r="A219" s="88"/>
      <c r="B219" s="43" t="s">
        <v>251</v>
      </c>
      <c r="C219" s="18">
        <v>0.98522813603399995</v>
      </c>
      <c r="E219" s="88"/>
    </row>
    <row r="220" spans="1:5">
      <c r="A220" s="88"/>
      <c r="B220" s="43" t="s">
        <v>254</v>
      </c>
      <c r="C220" s="18">
        <v>0.98522813603399995</v>
      </c>
      <c r="E220" s="88"/>
    </row>
    <row r="221" spans="1:5">
      <c r="A221" s="88"/>
      <c r="B221" s="43" t="s">
        <v>255</v>
      </c>
      <c r="C221" s="18">
        <v>0.98522813603399995</v>
      </c>
      <c r="E221" s="88"/>
    </row>
    <row r="222" spans="1:5">
      <c r="A222" s="88"/>
      <c r="B222" s="43" t="s">
        <v>256</v>
      </c>
      <c r="C222" s="18">
        <v>0.98522813603399995</v>
      </c>
      <c r="E222" s="88"/>
    </row>
    <row r="223" spans="1:5">
      <c r="A223" s="88"/>
      <c r="B223" s="43" t="s">
        <v>257</v>
      </c>
      <c r="C223" s="18">
        <v>0.98522813603399995</v>
      </c>
      <c r="E223" s="88"/>
    </row>
    <row r="224" spans="1:5">
      <c r="A224" s="88"/>
      <c r="B224" s="43" t="s">
        <v>258</v>
      </c>
      <c r="C224" s="18">
        <v>0.98522813603399995</v>
      </c>
      <c r="E224" s="88"/>
    </row>
    <row r="225" spans="1:5">
      <c r="A225" s="88"/>
      <c r="B225" s="43" t="s">
        <v>259</v>
      </c>
      <c r="C225" s="18">
        <v>0.98522813603399995</v>
      </c>
      <c r="E225" s="88"/>
    </row>
    <row r="226" spans="1:5">
      <c r="A226" s="88"/>
      <c r="B226" s="43" t="s">
        <v>261</v>
      </c>
      <c r="C226" s="18">
        <v>0.98522813603399995</v>
      </c>
      <c r="E226" s="88"/>
    </row>
    <row r="227" spans="1:5">
      <c r="A227" s="88"/>
      <c r="B227" s="43" t="s">
        <v>262</v>
      </c>
      <c r="C227" s="18">
        <v>0.98522813603399995</v>
      </c>
      <c r="E227" s="88"/>
    </row>
    <row r="228" spans="1:5">
      <c r="A228" s="88"/>
      <c r="B228" s="43" t="s">
        <v>263</v>
      </c>
      <c r="C228" s="18">
        <v>0.98522813603399995</v>
      </c>
      <c r="E228" s="88"/>
    </row>
    <row r="229" spans="1:5">
      <c r="A229" s="88"/>
      <c r="B229" s="43" t="s">
        <v>265</v>
      </c>
      <c r="C229" s="18">
        <v>0.98522813603399995</v>
      </c>
      <c r="E229" s="88"/>
    </row>
    <row r="230" spans="1:5">
      <c r="A230" s="88"/>
      <c r="B230" s="43" t="s">
        <v>272</v>
      </c>
      <c r="C230" s="18">
        <v>0.98522813603399995</v>
      </c>
      <c r="E230" s="88"/>
    </row>
    <row r="231" spans="1:5">
      <c r="A231" s="88"/>
      <c r="B231" s="43" t="s">
        <v>274</v>
      </c>
      <c r="C231" s="18">
        <v>0.98522813603399995</v>
      </c>
      <c r="E231" s="88"/>
    </row>
    <row r="232" spans="1:5">
      <c r="A232" s="88"/>
      <c r="B232" s="43" t="s">
        <v>275</v>
      </c>
      <c r="C232" s="18">
        <v>0.98522813603399995</v>
      </c>
      <c r="E232" s="88"/>
    </row>
    <row r="233" spans="1:5">
      <c r="A233" s="88"/>
      <c r="B233" s="43" t="s">
        <v>276</v>
      </c>
      <c r="C233" s="18">
        <v>0.98522813603399995</v>
      </c>
      <c r="E233" s="88"/>
    </row>
    <row r="234" spans="1:5">
      <c r="A234" s="88"/>
      <c r="B234" s="43" t="s">
        <v>278</v>
      </c>
      <c r="C234" s="18">
        <v>0.98522813603399995</v>
      </c>
      <c r="E234" s="88"/>
    </row>
    <row r="235" spans="1:5">
      <c r="A235" s="88"/>
      <c r="B235" s="43" t="s">
        <v>279</v>
      </c>
      <c r="C235" s="18">
        <v>0.98522813603399995</v>
      </c>
      <c r="E235" s="88"/>
    </row>
    <row r="236" spans="1:5">
      <c r="A236" s="88"/>
      <c r="B236" s="43" t="s">
        <v>280</v>
      </c>
      <c r="C236" s="18">
        <v>0.98522813603399995</v>
      </c>
      <c r="E236" s="88"/>
    </row>
    <row r="237" spans="1:5">
      <c r="A237" s="88"/>
      <c r="B237" s="43" t="s">
        <v>281</v>
      </c>
      <c r="C237" s="18">
        <v>0.98522813603399995</v>
      </c>
      <c r="E237" s="88"/>
    </row>
    <row r="238" spans="1:5">
      <c r="A238" s="88"/>
      <c r="B238" s="43" t="s">
        <v>282</v>
      </c>
      <c r="C238" s="18">
        <v>0.98522813603399995</v>
      </c>
      <c r="E238" s="88"/>
    </row>
    <row r="239" spans="1:5">
      <c r="A239" s="88"/>
      <c r="B239" s="43" t="s">
        <v>283</v>
      </c>
      <c r="C239" s="18">
        <v>0.98522813603399995</v>
      </c>
      <c r="E239" s="88"/>
    </row>
    <row r="240" spans="1:5">
      <c r="A240" s="88"/>
      <c r="B240" s="43" t="s">
        <v>286</v>
      </c>
      <c r="C240" s="18">
        <v>0.98522813603399995</v>
      </c>
      <c r="E240" s="88"/>
    </row>
    <row r="241" spans="1:5">
      <c r="A241" s="88"/>
      <c r="B241" s="43" t="s">
        <v>287</v>
      </c>
      <c r="C241" s="18">
        <v>0.98522813603399995</v>
      </c>
      <c r="E241" s="88"/>
    </row>
    <row r="242" spans="1:5">
      <c r="A242" s="88"/>
      <c r="B242" s="43" t="s">
        <v>288</v>
      </c>
      <c r="C242" s="18">
        <v>0.98522813603399995</v>
      </c>
      <c r="E242" s="88"/>
    </row>
    <row r="243" spans="1:5">
      <c r="A243" s="88"/>
      <c r="B243" s="43" t="s">
        <v>289</v>
      </c>
      <c r="C243" s="18">
        <v>0.98522813603399995</v>
      </c>
      <c r="E243" s="88"/>
    </row>
    <row r="244" spans="1:5">
      <c r="A244" s="88"/>
      <c r="B244" s="43" t="s">
        <v>290</v>
      </c>
      <c r="C244" s="18">
        <v>0.98522813603399995</v>
      </c>
      <c r="E244" s="88"/>
    </row>
    <row r="245" spans="1:5">
      <c r="A245" s="88"/>
      <c r="B245" s="43" t="s">
        <v>291</v>
      </c>
      <c r="C245" s="18">
        <v>0.98522813603399995</v>
      </c>
      <c r="E245" s="88"/>
    </row>
    <row r="246" spans="1:5">
      <c r="A246" s="88"/>
      <c r="B246" s="43" t="s">
        <v>293</v>
      </c>
      <c r="C246" s="18">
        <v>0.98522813603399995</v>
      </c>
      <c r="E246" s="88"/>
    </row>
    <row r="247" spans="1:5">
      <c r="A247" s="88"/>
      <c r="B247" s="43" t="s">
        <v>294</v>
      </c>
      <c r="C247" s="18">
        <v>0.98522813603399995</v>
      </c>
      <c r="E247" s="88"/>
    </row>
    <row r="248" spans="1:5">
      <c r="A248" s="88"/>
      <c r="B248" s="43" t="s">
        <v>295</v>
      </c>
      <c r="C248" s="18">
        <v>0.98522813603399995</v>
      </c>
      <c r="E248" s="88"/>
    </row>
    <row r="249" spans="1:5">
      <c r="A249" s="88"/>
      <c r="B249" s="43" t="s">
        <v>297</v>
      </c>
      <c r="C249" s="18">
        <v>0.98522813603399995</v>
      </c>
      <c r="E249" s="88"/>
    </row>
    <row r="250" spans="1:5">
      <c r="A250" s="88"/>
      <c r="B250" s="43" t="s">
        <v>302</v>
      </c>
      <c r="C250" s="18">
        <v>0.98522813603399995</v>
      </c>
      <c r="E250" s="88"/>
    </row>
    <row r="251" spans="1:5">
      <c r="A251" s="88"/>
      <c r="B251" s="43" t="s">
        <v>303</v>
      </c>
      <c r="C251" s="18">
        <v>0.98522813603399995</v>
      </c>
      <c r="E251" s="88"/>
    </row>
    <row r="252" spans="1:5">
      <c r="A252" s="88"/>
      <c r="B252" s="43" t="s">
        <v>304</v>
      </c>
      <c r="C252" s="18">
        <v>0.98522813603399995</v>
      </c>
      <c r="E252" s="88"/>
    </row>
    <row r="253" spans="1:5">
      <c r="A253" s="88"/>
      <c r="B253" s="43" t="s">
        <v>305</v>
      </c>
      <c r="C253" s="18">
        <v>0.98522813603399995</v>
      </c>
      <c r="E253" s="88"/>
    </row>
    <row r="254" spans="1:5">
      <c r="A254" s="88"/>
      <c r="B254" s="43" t="s">
        <v>306</v>
      </c>
      <c r="C254" s="18">
        <v>0.98522813603399995</v>
      </c>
      <c r="E254" s="88"/>
    </row>
    <row r="255" spans="1:5">
      <c r="A255" s="88"/>
      <c r="B255" s="43" t="s">
        <v>307</v>
      </c>
      <c r="C255" s="18">
        <v>0.98522813603399995</v>
      </c>
      <c r="E255" s="88"/>
    </row>
    <row r="256" spans="1:5">
      <c r="A256" s="88"/>
      <c r="B256" s="43" t="s">
        <v>309</v>
      </c>
      <c r="C256" s="18">
        <v>0.98522813603399995</v>
      </c>
      <c r="E256" s="88"/>
    </row>
    <row r="257" spans="1:6">
      <c r="A257" s="88"/>
      <c r="B257" s="43" t="s">
        <v>310</v>
      </c>
      <c r="C257" s="18">
        <v>0.98522813603399995</v>
      </c>
      <c r="E257" s="88"/>
    </row>
    <row r="258" spans="1:6">
      <c r="A258" s="88"/>
      <c r="B258" s="43" t="s">
        <v>311</v>
      </c>
      <c r="C258" s="18">
        <v>0.98522813603399995</v>
      </c>
      <c r="E258" s="88"/>
    </row>
    <row r="259" spans="1:6">
      <c r="A259" s="88"/>
      <c r="B259" s="43" t="s">
        <v>313</v>
      </c>
      <c r="C259" s="18">
        <v>0.98522813603399995</v>
      </c>
      <c r="E259" s="88"/>
    </row>
    <row r="260" spans="1:6">
      <c r="A260" s="88"/>
      <c r="B260" s="43" t="s">
        <v>317</v>
      </c>
      <c r="C260" s="18">
        <v>0.98522813603399995</v>
      </c>
      <c r="E260" s="88"/>
    </row>
    <row r="261" spans="1:6">
      <c r="A261" s="88"/>
      <c r="B261" s="43" t="s">
        <v>318</v>
      </c>
      <c r="C261" s="18">
        <v>0.98522813603399995</v>
      </c>
      <c r="E261" s="88"/>
    </row>
    <row r="262" spans="1:6">
      <c r="A262" s="88"/>
      <c r="B262" s="43" t="s">
        <v>319</v>
      </c>
      <c r="C262" s="18">
        <v>0.98522813603399995</v>
      </c>
      <c r="E262" s="88"/>
    </row>
    <row r="263" spans="1:6">
      <c r="A263" s="88"/>
      <c r="B263" s="43" t="s">
        <v>321</v>
      </c>
      <c r="C263" s="18">
        <v>0.98522813603399995</v>
      </c>
      <c r="E263" s="88"/>
    </row>
    <row r="264" spans="1:6">
      <c r="A264" s="88"/>
      <c r="B264" s="43" t="s">
        <v>325</v>
      </c>
      <c r="C264" s="18">
        <v>0.98522813603399995</v>
      </c>
      <c r="E264" s="88"/>
    </row>
    <row r="266" spans="1:6">
      <c r="A266" s="88">
        <v>8</v>
      </c>
      <c r="B266" s="43" t="s">
        <v>333</v>
      </c>
      <c r="C266" s="18">
        <v>0</v>
      </c>
      <c r="E266" s="88">
        <v>2</v>
      </c>
      <c r="F266">
        <v>5</v>
      </c>
    </row>
    <row r="267" spans="1:6">
      <c r="A267" s="88"/>
      <c r="B267" s="43" t="s">
        <v>588</v>
      </c>
      <c r="C267" s="18">
        <v>0</v>
      </c>
      <c r="E267" s="88"/>
    </row>
    <row r="268" spans="1:6">
      <c r="A268" s="88"/>
      <c r="B268" s="43" t="s">
        <v>334</v>
      </c>
      <c r="C268" s="18">
        <v>0.54356444319999997</v>
      </c>
      <c r="E268" s="88">
        <v>16</v>
      </c>
    </row>
    <row r="269" spans="1:6">
      <c r="A269" s="88"/>
      <c r="B269" s="43" t="s">
        <v>335</v>
      </c>
      <c r="C269" s="18">
        <v>0.54356444319999997</v>
      </c>
      <c r="E269" s="88"/>
    </row>
    <row r="270" spans="1:6">
      <c r="A270" s="88"/>
      <c r="B270" s="43" t="s">
        <v>337</v>
      </c>
      <c r="C270" s="18">
        <v>0.54356444319999997</v>
      </c>
      <c r="E270" s="88"/>
    </row>
    <row r="271" spans="1:6">
      <c r="A271" s="88"/>
      <c r="B271" s="43" t="s">
        <v>341</v>
      </c>
      <c r="C271" s="18">
        <v>0.54356444319999997</v>
      </c>
      <c r="E271" s="88"/>
    </row>
    <row r="272" spans="1:6">
      <c r="A272" s="88"/>
      <c r="B272" s="43" t="s">
        <v>349</v>
      </c>
      <c r="C272" s="18">
        <v>0.54356444319999997</v>
      </c>
      <c r="E272" s="88"/>
    </row>
    <row r="273" spans="1:5">
      <c r="A273" s="88"/>
      <c r="B273" s="43" t="s">
        <v>365</v>
      </c>
      <c r="C273" s="18">
        <v>0.54356444319999997</v>
      </c>
      <c r="E273" s="88"/>
    </row>
    <row r="274" spans="1:5">
      <c r="A274" s="88"/>
      <c r="B274" s="43" t="s">
        <v>397</v>
      </c>
      <c r="C274" s="18">
        <v>0.54356444319999997</v>
      </c>
      <c r="E274" s="88"/>
    </row>
    <row r="275" spans="1:5">
      <c r="A275" s="88"/>
      <c r="B275" s="43" t="s">
        <v>460</v>
      </c>
      <c r="C275" s="18">
        <v>0.54356444319999997</v>
      </c>
      <c r="E275" s="88"/>
    </row>
    <row r="276" spans="1:5">
      <c r="A276" s="88"/>
      <c r="B276" s="43" t="s">
        <v>461</v>
      </c>
      <c r="C276" s="18">
        <v>0.54356444319999997</v>
      </c>
      <c r="E276" s="88"/>
    </row>
    <row r="277" spans="1:5">
      <c r="A277" s="88"/>
      <c r="B277" s="43" t="s">
        <v>524</v>
      </c>
      <c r="C277" s="18">
        <v>0.54356444319999997</v>
      </c>
      <c r="E277" s="88"/>
    </row>
    <row r="278" spans="1:5">
      <c r="A278" s="88"/>
      <c r="B278" s="43" t="s">
        <v>556</v>
      </c>
      <c r="C278" s="18">
        <v>0.54356444319999997</v>
      </c>
      <c r="E278" s="88"/>
    </row>
    <row r="279" spans="1:5">
      <c r="A279" s="88"/>
      <c r="B279" s="43" t="s">
        <v>572</v>
      </c>
      <c r="C279" s="18">
        <v>0.54356444319999997</v>
      </c>
      <c r="E279" s="88"/>
    </row>
    <row r="280" spans="1:5">
      <c r="A280" s="88"/>
      <c r="B280" s="43" t="s">
        <v>580</v>
      </c>
      <c r="C280" s="18">
        <v>0.54356444319999997</v>
      </c>
      <c r="E280" s="88"/>
    </row>
    <row r="281" spans="1:5">
      <c r="A281" s="88"/>
      <c r="B281" s="43" t="s">
        <v>584</v>
      </c>
      <c r="C281" s="18">
        <v>0.54356444319999997</v>
      </c>
      <c r="E281" s="88"/>
    </row>
    <row r="282" spans="1:5">
      <c r="A282" s="88"/>
      <c r="B282" s="43" t="s">
        <v>586</v>
      </c>
      <c r="C282" s="18">
        <v>0.54356444319999997</v>
      </c>
      <c r="E282" s="88"/>
    </row>
    <row r="283" spans="1:5">
      <c r="A283" s="88"/>
      <c r="B283" s="43" t="s">
        <v>587</v>
      </c>
      <c r="C283" s="18">
        <v>0.54356444319999997</v>
      </c>
      <c r="E283" s="88"/>
    </row>
    <row r="284" spans="1:5">
      <c r="A284" s="88"/>
      <c r="B284" s="43" t="s">
        <v>336</v>
      </c>
      <c r="C284" s="18">
        <v>0.81127812445900005</v>
      </c>
      <c r="E284" s="88">
        <v>56</v>
      </c>
    </row>
    <row r="285" spans="1:5">
      <c r="A285" s="88"/>
      <c r="B285" s="43" t="s">
        <v>338</v>
      </c>
      <c r="C285" s="18">
        <v>0.81127812445900005</v>
      </c>
      <c r="E285" s="88"/>
    </row>
    <row r="286" spans="1:5">
      <c r="A286" s="88"/>
      <c r="B286" s="43" t="s">
        <v>339</v>
      </c>
      <c r="C286" s="18">
        <v>0.81127812445900005</v>
      </c>
      <c r="E286" s="88"/>
    </row>
    <row r="287" spans="1:5">
      <c r="A287" s="88"/>
      <c r="B287" s="43" t="s">
        <v>342</v>
      </c>
      <c r="C287" s="18">
        <v>0.81127812445900005</v>
      </c>
      <c r="E287" s="88"/>
    </row>
    <row r="288" spans="1:5">
      <c r="A288" s="88"/>
      <c r="B288" s="43" t="s">
        <v>343</v>
      </c>
      <c r="C288" s="18">
        <v>0.81127812445900005</v>
      </c>
      <c r="E288" s="88"/>
    </row>
    <row r="289" spans="1:5">
      <c r="A289" s="88"/>
      <c r="B289" s="43" t="s">
        <v>345</v>
      </c>
      <c r="C289" s="18">
        <v>0.81127812445900005</v>
      </c>
      <c r="E289" s="88"/>
    </row>
    <row r="290" spans="1:5">
      <c r="A290" s="88"/>
      <c r="B290" s="43" t="s">
        <v>350</v>
      </c>
      <c r="C290" s="18">
        <v>0.81127812445900005</v>
      </c>
      <c r="E290" s="88"/>
    </row>
    <row r="291" spans="1:5">
      <c r="A291" s="88"/>
      <c r="B291" s="43" t="s">
        <v>351</v>
      </c>
      <c r="C291" s="18">
        <v>0.81127812445900005</v>
      </c>
      <c r="E291" s="88"/>
    </row>
    <row r="292" spans="1:5">
      <c r="A292" s="88"/>
      <c r="B292" s="43" t="s">
        <v>353</v>
      </c>
      <c r="C292" s="18">
        <v>0.81127812445900005</v>
      </c>
      <c r="E292" s="88"/>
    </row>
    <row r="293" spans="1:5">
      <c r="A293" s="88"/>
      <c r="B293" s="43" t="s">
        <v>357</v>
      </c>
      <c r="C293" s="18">
        <v>0.81127812445900005</v>
      </c>
      <c r="E293" s="88"/>
    </row>
    <row r="294" spans="1:5">
      <c r="A294" s="88"/>
      <c r="B294" s="43" t="s">
        <v>366</v>
      </c>
      <c r="C294" s="18">
        <v>0.81127812445900005</v>
      </c>
      <c r="E294" s="88"/>
    </row>
    <row r="295" spans="1:5">
      <c r="A295" s="88"/>
      <c r="B295" s="43" t="s">
        <v>367</v>
      </c>
      <c r="C295" s="18">
        <v>0.81127812445900005</v>
      </c>
      <c r="E295" s="88"/>
    </row>
    <row r="296" spans="1:5">
      <c r="A296" s="88"/>
      <c r="B296" s="43" t="s">
        <v>369</v>
      </c>
      <c r="C296" s="18">
        <v>0.81127812445900005</v>
      </c>
      <c r="E296" s="88"/>
    </row>
    <row r="297" spans="1:5">
      <c r="A297" s="88"/>
      <c r="B297" s="43" t="s">
        <v>373</v>
      </c>
      <c r="C297" s="18">
        <v>0.81127812445900005</v>
      </c>
      <c r="E297" s="88"/>
    </row>
    <row r="298" spans="1:5">
      <c r="A298" s="88"/>
      <c r="B298" s="43" t="s">
        <v>381</v>
      </c>
      <c r="C298" s="18">
        <v>0.81127812445900005</v>
      </c>
      <c r="E298" s="88"/>
    </row>
    <row r="299" spans="1:5">
      <c r="A299" s="88"/>
      <c r="B299" s="43" t="s">
        <v>396</v>
      </c>
      <c r="C299" s="18">
        <v>0.81127812445900005</v>
      </c>
      <c r="E299" s="88"/>
    </row>
    <row r="300" spans="1:5">
      <c r="A300" s="88"/>
      <c r="B300" s="43" t="s">
        <v>398</v>
      </c>
      <c r="C300" s="18">
        <v>0.81127812445900005</v>
      </c>
      <c r="E300" s="88"/>
    </row>
    <row r="301" spans="1:5">
      <c r="A301" s="88"/>
      <c r="B301" s="43" t="s">
        <v>399</v>
      </c>
      <c r="C301" s="18">
        <v>0.81127812445900005</v>
      </c>
      <c r="E301" s="88"/>
    </row>
    <row r="302" spans="1:5">
      <c r="A302" s="88"/>
      <c r="B302" s="43" t="s">
        <v>401</v>
      </c>
      <c r="C302" s="18">
        <v>0.81127812445900005</v>
      </c>
      <c r="E302" s="88"/>
    </row>
    <row r="303" spans="1:5">
      <c r="A303" s="88"/>
      <c r="B303" s="43" t="s">
        <v>405</v>
      </c>
      <c r="C303" s="18">
        <v>0.81127812445900005</v>
      </c>
      <c r="E303" s="88"/>
    </row>
    <row r="304" spans="1:5">
      <c r="A304" s="88"/>
      <c r="B304" s="43" t="s">
        <v>413</v>
      </c>
      <c r="C304" s="18">
        <v>0.81127812445900005</v>
      </c>
      <c r="E304" s="88"/>
    </row>
    <row r="305" spans="1:5">
      <c r="A305" s="88"/>
      <c r="B305" s="43" t="s">
        <v>428</v>
      </c>
      <c r="C305" s="18">
        <v>0.81127812445900005</v>
      </c>
      <c r="E305" s="88"/>
    </row>
    <row r="306" spans="1:5">
      <c r="A306" s="88"/>
      <c r="B306" s="43" t="s">
        <v>429</v>
      </c>
      <c r="C306" s="18">
        <v>0.81127812445900005</v>
      </c>
      <c r="E306" s="88"/>
    </row>
    <row r="307" spans="1:5">
      <c r="A307" s="88"/>
      <c r="B307" s="43" t="s">
        <v>444</v>
      </c>
      <c r="C307" s="18">
        <v>0.81127812445900005</v>
      </c>
      <c r="E307" s="88"/>
    </row>
    <row r="308" spans="1:5">
      <c r="A308" s="88"/>
      <c r="B308" s="43" t="s">
        <v>452</v>
      </c>
      <c r="C308" s="18">
        <v>0.81127812445900005</v>
      </c>
      <c r="E308" s="88"/>
    </row>
    <row r="309" spans="1:5">
      <c r="A309" s="88"/>
      <c r="B309" s="43" t="s">
        <v>456</v>
      </c>
      <c r="C309" s="18">
        <v>0.81127812445900005</v>
      </c>
      <c r="E309" s="88"/>
    </row>
    <row r="310" spans="1:5">
      <c r="A310" s="88"/>
      <c r="B310" s="43" t="s">
        <v>458</v>
      </c>
      <c r="C310" s="18">
        <v>0.81127812445900005</v>
      </c>
      <c r="E310" s="88"/>
    </row>
    <row r="311" spans="1:5">
      <c r="A311" s="88"/>
      <c r="B311" s="43" t="s">
        <v>459</v>
      </c>
      <c r="C311" s="18">
        <v>0.81127812445900005</v>
      </c>
      <c r="E311" s="88"/>
    </row>
    <row r="312" spans="1:5">
      <c r="A312" s="88"/>
      <c r="B312" s="43" t="s">
        <v>462</v>
      </c>
      <c r="C312" s="18">
        <v>0.81127812445900005</v>
      </c>
      <c r="E312" s="88"/>
    </row>
    <row r="313" spans="1:5">
      <c r="A313" s="88"/>
      <c r="B313" s="43" t="s">
        <v>463</v>
      </c>
      <c r="C313" s="18">
        <v>0.81127812445900005</v>
      </c>
      <c r="E313" s="88"/>
    </row>
    <row r="314" spans="1:5">
      <c r="A314" s="88"/>
      <c r="B314" s="43" t="s">
        <v>465</v>
      </c>
      <c r="C314" s="18">
        <v>0.81127812445900005</v>
      </c>
      <c r="E314" s="88"/>
    </row>
    <row r="315" spans="1:5">
      <c r="A315" s="88"/>
      <c r="B315" s="43" t="s">
        <v>469</v>
      </c>
      <c r="C315" s="18">
        <v>0.81127812445900005</v>
      </c>
      <c r="E315" s="88"/>
    </row>
    <row r="316" spans="1:5">
      <c r="A316" s="88"/>
      <c r="B316" s="43" t="s">
        <v>477</v>
      </c>
      <c r="C316" s="18">
        <v>0.81127812445900005</v>
      </c>
      <c r="E316" s="88"/>
    </row>
    <row r="317" spans="1:5">
      <c r="A317" s="88"/>
      <c r="B317" s="43" t="s">
        <v>492</v>
      </c>
      <c r="C317" s="18">
        <v>0.81127812445900005</v>
      </c>
      <c r="E317" s="88"/>
    </row>
    <row r="318" spans="1:5">
      <c r="A318" s="88"/>
      <c r="B318" s="43" t="s">
        <v>493</v>
      </c>
      <c r="C318" s="18">
        <v>0.81127812445900005</v>
      </c>
      <c r="E318" s="88"/>
    </row>
    <row r="319" spans="1:5">
      <c r="A319" s="88"/>
      <c r="B319" s="43" t="s">
        <v>508</v>
      </c>
      <c r="C319" s="18">
        <v>0.81127812445900005</v>
      </c>
      <c r="E319" s="88"/>
    </row>
    <row r="320" spans="1:5">
      <c r="A320" s="88"/>
      <c r="B320" s="43" t="s">
        <v>516</v>
      </c>
      <c r="C320" s="18">
        <v>0.81127812445900005</v>
      </c>
      <c r="E320" s="88"/>
    </row>
    <row r="321" spans="1:5">
      <c r="A321" s="88"/>
      <c r="B321" s="43" t="s">
        <v>520</v>
      </c>
      <c r="C321" s="18">
        <v>0.81127812445900005</v>
      </c>
      <c r="E321" s="88"/>
    </row>
    <row r="322" spans="1:5">
      <c r="A322" s="88"/>
      <c r="B322" s="43" t="s">
        <v>522</v>
      </c>
      <c r="C322" s="18">
        <v>0.81127812445900005</v>
      </c>
      <c r="E322" s="88"/>
    </row>
    <row r="323" spans="1:5">
      <c r="A323" s="88"/>
      <c r="B323" s="43" t="s">
        <v>523</v>
      </c>
      <c r="C323" s="18">
        <v>0.81127812445900005</v>
      </c>
      <c r="E323" s="88"/>
    </row>
    <row r="324" spans="1:5">
      <c r="A324" s="88"/>
      <c r="B324" s="43" t="s">
        <v>525</v>
      </c>
      <c r="C324" s="18">
        <v>0.81127812445900005</v>
      </c>
      <c r="E324" s="88"/>
    </row>
    <row r="325" spans="1:5">
      <c r="A325" s="88"/>
      <c r="B325" s="43" t="s">
        <v>540</v>
      </c>
      <c r="C325" s="18">
        <v>0.81127812445900005</v>
      </c>
      <c r="E325" s="88"/>
    </row>
    <row r="326" spans="1:5">
      <c r="A326" s="88"/>
      <c r="B326" s="43" t="s">
        <v>548</v>
      </c>
      <c r="C326" s="18">
        <v>0.81127812445900005</v>
      </c>
      <c r="E326" s="88"/>
    </row>
    <row r="327" spans="1:5">
      <c r="A327" s="88"/>
      <c r="B327" s="43" t="s">
        <v>552</v>
      </c>
      <c r="C327" s="18">
        <v>0.81127812445900005</v>
      </c>
      <c r="E327" s="88"/>
    </row>
    <row r="328" spans="1:5">
      <c r="A328" s="88"/>
      <c r="B328" s="43" t="s">
        <v>554</v>
      </c>
      <c r="C328" s="18">
        <v>0.81127812445900005</v>
      </c>
      <c r="E328" s="88"/>
    </row>
    <row r="329" spans="1:5">
      <c r="A329" s="88"/>
      <c r="B329" s="43" t="s">
        <v>555</v>
      </c>
      <c r="C329" s="18">
        <v>0.81127812445900005</v>
      </c>
      <c r="E329" s="88"/>
    </row>
    <row r="330" spans="1:5">
      <c r="A330" s="88"/>
      <c r="B330" s="43" t="s">
        <v>564</v>
      </c>
      <c r="C330" s="18">
        <v>0.81127812445900005</v>
      </c>
      <c r="E330" s="88"/>
    </row>
    <row r="331" spans="1:5">
      <c r="A331" s="88"/>
      <c r="B331" s="43" t="s">
        <v>568</v>
      </c>
      <c r="C331" s="18">
        <v>0.81127812445900005</v>
      </c>
      <c r="E331" s="88"/>
    </row>
    <row r="332" spans="1:5">
      <c r="A332" s="88"/>
      <c r="B332" s="43" t="s">
        <v>570</v>
      </c>
      <c r="C332" s="18">
        <v>0.81127812445900005</v>
      </c>
      <c r="E332" s="88"/>
    </row>
    <row r="333" spans="1:5">
      <c r="A333" s="88"/>
      <c r="B333" s="43" t="s">
        <v>571</v>
      </c>
      <c r="C333" s="18">
        <v>0.81127812445900005</v>
      </c>
      <c r="E333" s="88"/>
    </row>
    <row r="334" spans="1:5">
      <c r="A334" s="88"/>
      <c r="B334" s="43" t="s">
        <v>576</v>
      </c>
      <c r="C334" s="18">
        <v>0.81127812445900005</v>
      </c>
      <c r="E334" s="88"/>
    </row>
    <row r="335" spans="1:5">
      <c r="A335" s="88"/>
      <c r="B335" s="43" t="s">
        <v>578</v>
      </c>
      <c r="C335" s="18">
        <v>0.81127812445900005</v>
      </c>
      <c r="E335" s="88"/>
    </row>
    <row r="336" spans="1:5">
      <c r="A336" s="88"/>
      <c r="B336" s="43" t="s">
        <v>579</v>
      </c>
      <c r="C336" s="18">
        <v>0.81127812445900005</v>
      </c>
      <c r="E336" s="88"/>
    </row>
    <row r="337" spans="1:5">
      <c r="A337" s="88"/>
      <c r="B337" s="43" t="s">
        <v>582</v>
      </c>
      <c r="C337" s="18">
        <v>0.81127812445900005</v>
      </c>
      <c r="E337" s="88"/>
    </row>
    <row r="338" spans="1:5">
      <c r="A338" s="88"/>
      <c r="B338" s="43" t="s">
        <v>583</v>
      </c>
      <c r="C338" s="18">
        <v>0.81127812445900005</v>
      </c>
      <c r="E338" s="88"/>
    </row>
    <row r="339" spans="1:5">
      <c r="A339" s="88"/>
      <c r="B339" s="43" t="s">
        <v>585</v>
      </c>
      <c r="C339" s="18">
        <v>0.81127812445900005</v>
      </c>
      <c r="E339" s="88"/>
    </row>
    <row r="340" spans="1:5">
      <c r="A340" s="88"/>
      <c r="B340" s="43" t="s">
        <v>340</v>
      </c>
      <c r="C340" s="18">
        <v>0.95443400292500002</v>
      </c>
      <c r="E340" s="88">
        <v>112</v>
      </c>
    </row>
    <row r="341" spans="1:5">
      <c r="A341" s="88"/>
      <c r="B341" s="43" t="s">
        <v>344</v>
      </c>
      <c r="C341" s="18">
        <v>0.95443400292500002</v>
      </c>
      <c r="E341" s="88"/>
    </row>
    <row r="342" spans="1:5">
      <c r="A342" s="88"/>
      <c r="B342" s="43" t="s">
        <v>346</v>
      </c>
      <c r="C342" s="18">
        <v>0.95443400292500002</v>
      </c>
      <c r="E342" s="88"/>
    </row>
    <row r="343" spans="1:5">
      <c r="A343" s="88"/>
      <c r="B343" s="43" t="s">
        <v>347</v>
      </c>
      <c r="C343" s="18">
        <v>0.95443400292500002</v>
      </c>
      <c r="E343" s="88"/>
    </row>
    <row r="344" spans="1:5">
      <c r="A344" s="88"/>
      <c r="B344" s="43" t="s">
        <v>352</v>
      </c>
      <c r="C344" s="18">
        <v>0.95443400292500002</v>
      </c>
      <c r="E344" s="88"/>
    </row>
    <row r="345" spans="1:5">
      <c r="A345" s="88"/>
      <c r="B345" s="43" t="s">
        <v>354</v>
      </c>
      <c r="C345" s="18">
        <v>0.95443400292500002</v>
      </c>
      <c r="E345" s="88"/>
    </row>
    <row r="346" spans="1:5">
      <c r="A346" s="88"/>
      <c r="B346" s="43" t="s">
        <v>355</v>
      </c>
      <c r="C346" s="18">
        <v>0.95443400292500002</v>
      </c>
      <c r="E346" s="88"/>
    </row>
    <row r="347" spans="1:5">
      <c r="A347" s="88"/>
      <c r="B347" s="43" t="s">
        <v>358</v>
      </c>
      <c r="C347" s="18">
        <v>0.95443400292500002</v>
      </c>
      <c r="E347" s="88"/>
    </row>
    <row r="348" spans="1:5">
      <c r="A348" s="88"/>
      <c r="B348" s="43" t="s">
        <v>359</v>
      </c>
      <c r="C348" s="18">
        <v>0.95443400292500002</v>
      </c>
      <c r="E348" s="88"/>
    </row>
    <row r="349" spans="1:5">
      <c r="A349" s="88"/>
      <c r="B349" s="43" t="s">
        <v>361</v>
      </c>
      <c r="C349" s="18">
        <v>0.95443400292500002</v>
      </c>
      <c r="E349" s="88"/>
    </row>
    <row r="350" spans="1:5">
      <c r="A350" s="88"/>
      <c r="B350" s="43" t="s">
        <v>364</v>
      </c>
      <c r="C350" s="18">
        <v>0.95443400292500002</v>
      </c>
      <c r="E350" s="88"/>
    </row>
    <row r="351" spans="1:5">
      <c r="A351" s="88"/>
      <c r="B351" s="43" t="s">
        <v>368</v>
      </c>
      <c r="C351" s="18">
        <v>0.95443400292500002</v>
      </c>
      <c r="E351" s="88"/>
    </row>
    <row r="352" spans="1:5">
      <c r="A352" s="88"/>
      <c r="B352" s="43" t="s">
        <v>370</v>
      </c>
      <c r="C352" s="18">
        <v>0.95443400292500002</v>
      </c>
      <c r="E352" s="88"/>
    </row>
    <row r="353" spans="1:5">
      <c r="A353" s="88"/>
      <c r="B353" s="43" t="s">
        <v>371</v>
      </c>
      <c r="C353" s="18">
        <v>0.95443400292500002</v>
      </c>
      <c r="E353" s="88"/>
    </row>
    <row r="354" spans="1:5">
      <c r="A354" s="88"/>
      <c r="B354" s="43" t="s">
        <v>374</v>
      </c>
      <c r="C354" s="18">
        <v>0.95443400292500002</v>
      </c>
      <c r="E354" s="88"/>
    </row>
    <row r="355" spans="1:5">
      <c r="A355" s="88"/>
      <c r="B355" s="43" t="s">
        <v>375</v>
      </c>
      <c r="C355" s="18">
        <v>0.95443400292500002</v>
      </c>
      <c r="E355" s="88"/>
    </row>
    <row r="356" spans="1:5">
      <c r="A356" s="88"/>
      <c r="B356" s="43" t="s">
        <v>377</v>
      </c>
      <c r="C356" s="18">
        <v>0.95443400292500002</v>
      </c>
      <c r="E356" s="88"/>
    </row>
    <row r="357" spans="1:5">
      <c r="A357" s="88"/>
      <c r="B357" s="43" t="s">
        <v>380</v>
      </c>
      <c r="C357" s="18">
        <v>0.95443400292500002</v>
      </c>
      <c r="E357" s="88"/>
    </row>
    <row r="358" spans="1:5">
      <c r="A358" s="88"/>
      <c r="B358" s="43" t="s">
        <v>382</v>
      </c>
      <c r="C358" s="18">
        <v>0.95443400292500002</v>
      </c>
      <c r="E358" s="88"/>
    </row>
    <row r="359" spans="1:5">
      <c r="A359" s="88"/>
      <c r="B359" s="43" t="s">
        <v>383</v>
      </c>
      <c r="C359" s="18">
        <v>0.95443400292500002</v>
      </c>
      <c r="E359" s="88"/>
    </row>
    <row r="360" spans="1:5">
      <c r="A360" s="88"/>
      <c r="B360" s="43" t="s">
        <v>385</v>
      </c>
      <c r="C360" s="18">
        <v>0.95443400292500002</v>
      </c>
      <c r="E360" s="88"/>
    </row>
    <row r="361" spans="1:5">
      <c r="A361" s="88"/>
      <c r="B361" s="43" t="s">
        <v>388</v>
      </c>
      <c r="C361" s="18">
        <v>0.95443400292500002</v>
      </c>
      <c r="E361" s="88"/>
    </row>
    <row r="362" spans="1:5">
      <c r="A362" s="88"/>
      <c r="B362" s="43" t="s">
        <v>389</v>
      </c>
      <c r="C362" s="18">
        <v>0.95443400292500002</v>
      </c>
      <c r="E362" s="88"/>
    </row>
    <row r="363" spans="1:5">
      <c r="A363" s="88"/>
      <c r="B363" s="43" t="s">
        <v>392</v>
      </c>
      <c r="C363" s="18">
        <v>0.95443400292500002</v>
      </c>
      <c r="E363" s="88"/>
    </row>
    <row r="364" spans="1:5">
      <c r="A364" s="88"/>
      <c r="B364" s="43" t="s">
        <v>394</v>
      </c>
      <c r="C364" s="18">
        <v>0.95443400292500002</v>
      </c>
      <c r="E364" s="88"/>
    </row>
    <row r="365" spans="1:5">
      <c r="A365" s="88"/>
      <c r="B365" s="43" t="s">
        <v>395</v>
      </c>
      <c r="C365" s="18">
        <v>0.95443400292500002</v>
      </c>
      <c r="E365" s="88"/>
    </row>
    <row r="366" spans="1:5">
      <c r="A366" s="88"/>
      <c r="B366" s="43" t="s">
        <v>400</v>
      </c>
      <c r="C366" s="18">
        <v>0.95443400292500002</v>
      </c>
      <c r="E366" s="88"/>
    </row>
    <row r="367" spans="1:5">
      <c r="A367" s="88"/>
      <c r="B367" s="43" t="s">
        <v>402</v>
      </c>
      <c r="C367" s="18">
        <v>0.95443400292500002</v>
      </c>
      <c r="E367" s="88"/>
    </row>
    <row r="368" spans="1:5">
      <c r="A368" s="88"/>
      <c r="B368" s="43" t="s">
        <v>403</v>
      </c>
      <c r="C368" s="18">
        <v>0.95443400292500002</v>
      </c>
      <c r="E368" s="88"/>
    </row>
    <row r="369" spans="1:5">
      <c r="A369" s="88"/>
      <c r="B369" s="43" t="s">
        <v>406</v>
      </c>
      <c r="C369" s="18">
        <v>0.95443400292500002</v>
      </c>
      <c r="E369" s="88"/>
    </row>
    <row r="370" spans="1:5">
      <c r="A370" s="88"/>
      <c r="B370" s="43" t="s">
        <v>407</v>
      </c>
      <c r="C370" s="18">
        <v>0.95443400292500002</v>
      </c>
      <c r="E370" s="88"/>
    </row>
    <row r="371" spans="1:5">
      <c r="A371" s="88"/>
      <c r="B371" s="43" t="s">
        <v>409</v>
      </c>
      <c r="C371" s="18">
        <v>0.95443400292500002</v>
      </c>
      <c r="E371" s="88"/>
    </row>
    <row r="372" spans="1:5">
      <c r="A372" s="88"/>
      <c r="B372" s="43" t="s">
        <v>412</v>
      </c>
      <c r="C372" s="18">
        <v>0.95443400292500002</v>
      </c>
      <c r="E372" s="88"/>
    </row>
    <row r="373" spans="1:5">
      <c r="A373" s="88"/>
      <c r="B373" s="43" t="s">
        <v>414</v>
      </c>
      <c r="C373" s="18">
        <v>0.95443400292500002</v>
      </c>
      <c r="E373" s="88"/>
    </row>
    <row r="374" spans="1:5">
      <c r="A374" s="88"/>
      <c r="B374" s="43" t="s">
        <v>415</v>
      </c>
      <c r="C374" s="18">
        <v>0.95443400292500002</v>
      </c>
      <c r="E374" s="88"/>
    </row>
    <row r="375" spans="1:5">
      <c r="A375" s="88"/>
      <c r="B375" s="43" t="s">
        <v>417</v>
      </c>
      <c r="C375" s="18">
        <v>0.95443400292500002</v>
      </c>
      <c r="E375" s="88"/>
    </row>
    <row r="376" spans="1:5">
      <c r="A376" s="88"/>
      <c r="B376" s="43" t="s">
        <v>420</v>
      </c>
      <c r="C376" s="18">
        <v>0.95443400292500002</v>
      </c>
      <c r="E376" s="88"/>
    </row>
    <row r="377" spans="1:5">
      <c r="A377" s="88"/>
      <c r="B377" s="43" t="s">
        <v>421</v>
      </c>
      <c r="C377" s="18">
        <v>0.95443400292500002</v>
      </c>
      <c r="E377" s="88"/>
    </row>
    <row r="378" spans="1:5">
      <c r="A378" s="88"/>
      <c r="B378" s="43" t="s">
        <v>424</v>
      </c>
      <c r="C378" s="18">
        <v>0.95443400292500002</v>
      </c>
      <c r="E378" s="88"/>
    </row>
    <row r="379" spans="1:5">
      <c r="A379" s="88"/>
      <c r="B379" s="43" t="s">
        <v>426</v>
      </c>
      <c r="C379" s="18">
        <v>0.95443400292500002</v>
      </c>
      <c r="E379" s="88"/>
    </row>
    <row r="380" spans="1:5">
      <c r="A380" s="88"/>
      <c r="B380" s="43" t="s">
        <v>427</v>
      </c>
      <c r="C380" s="18">
        <v>0.95443400292500002</v>
      </c>
      <c r="E380" s="88"/>
    </row>
    <row r="381" spans="1:5">
      <c r="A381" s="88"/>
      <c r="B381" s="43" t="s">
        <v>430</v>
      </c>
      <c r="C381" s="18">
        <v>0.95443400292500002</v>
      </c>
      <c r="E381" s="88"/>
    </row>
    <row r="382" spans="1:5">
      <c r="A382" s="88"/>
      <c r="B382" s="43" t="s">
        <v>431</v>
      </c>
      <c r="C382" s="18">
        <v>0.95443400292500002</v>
      </c>
      <c r="E382" s="88"/>
    </row>
    <row r="383" spans="1:5">
      <c r="A383" s="88"/>
      <c r="B383" s="43" t="s">
        <v>433</v>
      </c>
      <c r="C383" s="18">
        <v>0.95443400292500002</v>
      </c>
      <c r="E383" s="88"/>
    </row>
    <row r="384" spans="1:5">
      <c r="A384" s="88"/>
      <c r="B384" s="43" t="s">
        <v>436</v>
      </c>
      <c r="C384" s="18">
        <v>0.95443400292500002</v>
      </c>
      <c r="E384" s="88"/>
    </row>
    <row r="385" spans="1:5">
      <c r="A385" s="88"/>
      <c r="B385" s="43" t="s">
        <v>437</v>
      </c>
      <c r="C385" s="18">
        <v>0.95443400292500002</v>
      </c>
      <c r="E385" s="88"/>
    </row>
    <row r="386" spans="1:5">
      <c r="A386" s="88"/>
      <c r="B386" s="43" t="s">
        <v>440</v>
      </c>
      <c r="C386" s="18">
        <v>0.95443400292500002</v>
      </c>
      <c r="E386" s="88"/>
    </row>
    <row r="387" spans="1:5">
      <c r="A387" s="88"/>
      <c r="B387" s="43" t="s">
        <v>442</v>
      </c>
      <c r="C387" s="18">
        <v>0.95443400292500002</v>
      </c>
      <c r="E387" s="88"/>
    </row>
    <row r="388" spans="1:5">
      <c r="A388" s="88"/>
      <c r="B388" s="43" t="s">
        <v>443</v>
      </c>
      <c r="C388" s="18">
        <v>0.95443400292500002</v>
      </c>
      <c r="E388" s="88"/>
    </row>
    <row r="389" spans="1:5">
      <c r="A389" s="88"/>
      <c r="B389" s="43" t="s">
        <v>445</v>
      </c>
      <c r="C389" s="18">
        <v>0.95443400292500002</v>
      </c>
      <c r="E389" s="88"/>
    </row>
    <row r="390" spans="1:5">
      <c r="A390" s="88"/>
      <c r="B390" s="43" t="s">
        <v>448</v>
      </c>
      <c r="C390" s="18">
        <v>0.95443400292500002</v>
      </c>
      <c r="E390" s="88"/>
    </row>
    <row r="391" spans="1:5">
      <c r="A391" s="88"/>
      <c r="B391" s="43" t="s">
        <v>450</v>
      </c>
      <c r="C391" s="18">
        <v>0.95443400292500002</v>
      </c>
      <c r="E391" s="88"/>
    </row>
    <row r="392" spans="1:5">
      <c r="A392" s="88"/>
      <c r="B392" s="43" t="s">
        <v>451</v>
      </c>
      <c r="C392" s="18">
        <v>0.95443400292500002</v>
      </c>
      <c r="E392" s="88"/>
    </row>
    <row r="393" spans="1:5">
      <c r="A393" s="88"/>
      <c r="B393" s="43" t="s">
        <v>454</v>
      </c>
      <c r="C393" s="18">
        <v>0.95443400292500002</v>
      </c>
      <c r="E393" s="88"/>
    </row>
    <row r="394" spans="1:5">
      <c r="A394" s="88"/>
      <c r="B394" s="43" t="s">
        <v>455</v>
      </c>
      <c r="C394" s="18">
        <v>0.95443400292500002</v>
      </c>
      <c r="E394" s="88"/>
    </row>
    <row r="395" spans="1:5">
      <c r="A395" s="88"/>
      <c r="B395" s="43" t="s">
        <v>457</v>
      </c>
      <c r="C395" s="18">
        <v>0.95443400292500002</v>
      </c>
      <c r="E395" s="88"/>
    </row>
    <row r="396" spans="1:5">
      <c r="A396" s="88"/>
      <c r="B396" s="43" t="s">
        <v>464</v>
      </c>
      <c r="C396" s="18">
        <v>0.95443400292500002</v>
      </c>
      <c r="E396" s="88"/>
    </row>
    <row r="397" spans="1:5">
      <c r="A397" s="88"/>
      <c r="B397" s="43" t="s">
        <v>466</v>
      </c>
      <c r="C397" s="18">
        <v>0.95443400292500002</v>
      </c>
      <c r="E397" s="88"/>
    </row>
    <row r="398" spans="1:5">
      <c r="A398" s="88"/>
      <c r="B398" s="43" t="s">
        <v>467</v>
      </c>
      <c r="C398" s="18">
        <v>0.95443400292500002</v>
      </c>
      <c r="E398" s="88"/>
    </row>
    <row r="399" spans="1:5">
      <c r="A399" s="88"/>
      <c r="B399" s="43" t="s">
        <v>470</v>
      </c>
      <c r="C399" s="18">
        <v>0.95443400292500002</v>
      </c>
      <c r="E399" s="88"/>
    </row>
    <row r="400" spans="1:5">
      <c r="A400" s="88"/>
      <c r="B400" s="43" t="s">
        <v>471</v>
      </c>
      <c r="C400" s="18">
        <v>0.95443400292500002</v>
      </c>
      <c r="E400" s="88"/>
    </row>
    <row r="401" spans="1:5">
      <c r="A401" s="88"/>
      <c r="B401" s="43" t="s">
        <v>473</v>
      </c>
      <c r="C401" s="18">
        <v>0.95443400292500002</v>
      </c>
      <c r="E401" s="88"/>
    </row>
    <row r="402" spans="1:5">
      <c r="A402" s="88"/>
      <c r="B402" s="43" t="s">
        <v>476</v>
      </c>
      <c r="C402" s="18">
        <v>0.95443400292500002</v>
      </c>
      <c r="E402" s="88"/>
    </row>
    <row r="403" spans="1:5">
      <c r="A403" s="88"/>
      <c r="B403" s="43" t="s">
        <v>478</v>
      </c>
      <c r="C403" s="18">
        <v>0.95443400292500002</v>
      </c>
      <c r="E403" s="88"/>
    </row>
    <row r="404" spans="1:5">
      <c r="A404" s="88"/>
      <c r="B404" s="43" t="s">
        <v>479</v>
      </c>
      <c r="C404" s="18">
        <v>0.95443400292500002</v>
      </c>
      <c r="E404" s="88"/>
    </row>
    <row r="405" spans="1:5">
      <c r="A405" s="88"/>
      <c r="B405" s="43" t="s">
        <v>481</v>
      </c>
      <c r="C405" s="18">
        <v>0.95443400292500002</v>
      </c>
      <c r="E405" s="88"/>
    </row>
    <row r="406" spans="1:5">
      <c r="A406" s="88"/>
      <c r="B406" s="43" t="s">
        <v>484</v>
      </c>
      <c r="C406" s="18">
        <v>0.95443400292500002</v>
      </c>
      <c r="E406" s="88"/>
    </row>
    <row r="407" spans="1:5">
      <c r="A407" s="88"/>
      <c r="B407" s="43" t="s">
        <v>485</v>
      </c>
      <c r="C407" s="18">
        <v>0.95443400292500002</v>
      </c>
      <c r="E407" s="88"/>
    </row>
    <row r="408" spans="1:5">
      <c r="A408" s="88"/>
      <c r="B408" s="43" t="s">
        <v>488</v>
      </c>
      <c r="C408" s="18">
        <v>0.95443400292500002</v>
      </c>
      <c r="E408" s="88"/>
    </row>
    <row r="409" spans="1:5">
      <c r="A409" s="88"/>
      <c r="B409" s="43" t="s">
        <v>490</v>
      </c>
      <c r="C409" s="18">
        <v>0.95443400292500002</v>
      </c>
      <c r="E409" s="88"/>
    </row>
    <row r="410" spans="1:5">
      <c r="A410" s="88"/>
      <c r="B410" s="43" t="s">
        <v>491</v>
      </c>
      <c r="C410" s="18">
        <v>0.95443400292500002</v>
      </c>
      <c r="E410" s="88"/>
    </row>
    <row r="411" spans="1:5">
      <c r="A411" s="88"/>
      <c r="B411" s="43" t="s">
        <v>494</v>
      </c>
      <c r="C411" s="18">
        <v>0.95443400292500002</v>
      </c>
      <c r="E411" s="88"/>
    </row>
    <row r="412" spans="1:5">
      <c r="A412" s="88"/>
      <c r="B412" s="43" t="s">
        <v>495</v>
      </c>
      <c r="C412" s="18">
        <v>0.95443400292500002</v>
      </c>
      <c r="E412" s="88"/>
    </row>
    <row r="413" spans="1:5">
      <c r="A413" s="88"/>
      <c r="B413" s="43" t="s">
        <v>497</v>
      </c>
      <c r="C413" s="18">
        <v>0.95443400292500002</v>
      </c>
      <c r="E413" s="88"/>
    </row>
    <row r="414" spans="1:5">
      <c r="A414" s="88"/>
      <c r="B414" s="43" t="s">
        <v>500</v>
      </c>
      <c r="C414" s="18">
        <v>0.95443400292500002</v>
      </c>
      <c r="E414" s="88"/>
    </row>
    <row r="415" spans="1:5">
      <c r="A415" s="88"/>
      <c r="B415" s="43" t="s">
        <v>501</v>
      </c>
      <c r="C415" s="18">
        <v>0.95443400292500002</v>
      </c>
      <c r="E415" s="88"/>
    </row>
    <row r="416" spans="1:5">
      <c r="A416" s="88"/>
      <c r="B416" s="43" t="s">
        <v>504</v>
      </c>
      <c r="C416" s="18">
        <v>0.95443400292500002</v>
      </c>
      <c r="E416" s="88"/>
    </row>
    <row r="417" spans="1:5">
      <c r="A417" s="88"/>
      <c r="B417" s="43" t="s">
        <v>506</v>
      </c>
      <c r="C417" s="18">
        <v>0.95443400292500002</v>
      </c>
      <c r="E417" s="88"/>
    </row>
    <row r="418" spans="1:5">
      <c r="A418" s="88"/>
      <c r="B418" s="43" t="s">
        <v>507</v>
      </c>
      <c r="C418" s="18">
        <v>0.95443400292500002</v>
      </c>
      <c r="E418" s="88"/>
    </row>
    <row r="419" spans="1:5">
      <c r="A419" s="88"/>
      <c r="B419" s="43" t="s">
        <v>509</v>
      </c>
      <c r="C419" s="18">
        <v>0.95443400292500002</v>
      </c>
      <c r="E419" s="88"/>
    </row>
    <row r="420" spans="1:5">
      <c r="A420" s="88"/>
      <c r="B420" s="43" t="s">
        <v>512</v>
      </c>
      <c r="C420" s="18">
        <v>0.95443400292500002</v>
      </c>
      <c r="E420" s="88"/>
    </row>
    <row r="421" spans="1:5">
      <c r="A421" s="88"/>
      <c r="B421" s="43" t="s">
        <v>514</v>
      </c>
      <c r="C421" s="18">
        <v>0.95443400292500002</v>
      </c>
      <c r="E421" s="88"/>
    </row>
    <row r="422" spans="1:5">
      <c r="A422" s="88"/>
      <c r="B422" s="43" t="s">
        <v>515</v>
      </c>
      <c r="C422" s="18">
        <v>0.95443400292500002</v>
      </c>
      <c r="E422" s="88"/>
    </row>
    <row r="423" spans="1:5">
      <c r="A423" s="88"/>
      <c r="B423" s="43" t="s">
        <v>518</v>
      </c>
      <c r="C423" s="18">
        <v>0.95443400292500002</v>
      </c>
      <c r="E423" s="88"/>
    </row>
    <row r="424" spans="1:5">
      <c r="A424" s="88"/>
      <c r="B424" s="43" t="s">
        <v>519</v>
      </c>
      <c r="C424" s="18">
        <v>0.95443400292500002</v>
      </c>
      <c r="E424" s="88"/>
    </row>
    <row r="425" spans="1:5">
      <c r="A425" s="88"/>
      <c r="B425" s="43" t="s">
        <v>521</v>
      </c>
      <c r="C425" s="18">
        <v>0.95443400292500002</v>
      </c>
      <c r="E425" s="88"/>
    </row>
    <row r="426" spans="1:5">
      <c r="A426" s="88"/>
      <c r="B426" s="43" t="s">
        <v>526</v>
      </c>
      <c r="C426" s="18">
        <v>0.95443400292500002</v>
      </c>
      <c r="E426" s="88"/>
    </row>
    <row r="427" spans="1:5">
      <c r="A427" s="88"/>
      <c r="B427" s="43" t="s">
        <v>527</v>
      </c>
      <c r="C427" s="18">
        <v>0.95443400292500002</v>
      </c>
      <c r="E427" s="88"/>
    </row>
    <row r="428" spans="1:5">
      <c r="A428" s="88"/>
      <c r="B428" s="43" t="s">
        <v>529</v>
      </c>
      <c r="C428" s="18">
        <v>0.95443400292500002</v>
      </c>
      <c r="E428" s="88"/>
    </row>
    <row r="429" spans="1:5">
      <c r="A429" s="88"/>
      <c r="B429" s="43" t="s">
        <v>532</v>
      </c>
      <c r="C429" s="18">
        <v>0.95443400292500002</v>
      </c>
      <c r="E429" s="88"/>
    </row>
    <row r="430" spans="1:5">
      <c r="A430" s="88"/>
      <c r="B430" s="43" t="s">
        <v>533</v>
      </c>
      <c r="C430" s="18">
        <v>0.95443400292500002</v>
      </c>
      <c r="E430" s="88"/>
    </row>
    <row r="431" spans="1:5">
      <c r="A431" s="88"/>
      <c r="B431" s="43" t="s">
        <v>536</v>
      </c>
      <c r="C431" s="18">
        <v>0.95443400292500002</v>
      </c>
      <c r="E431" s="88"/>
    </row>
    <row r="432" spans="1:5">
      <c r="A432" s="88"/>
      <c r="B432" s="43" t="s">
        <v>538</v>
      </c>
      <c r="C432" s="18">
        <v>0.95443400292500002</v>
      </c>
      <c r="E432" s="88"/>
    </row>
    <row r="433" spans="1:5">
      <c r="A433" s="88"/>
      <c r="B433" s="43" t="s">
        <v>539</v>
      </c>
      <c r="C433" s="18">
        <v>0.95443400292500002</v>
      </c>
      <c r="E433" s="88"/>
    </row>
    <row r="434" spans="1:5">
      <c r="A434" s="88"/>
      <c r="B434" s="43" t="s">
        <v>541</v>
      </c>
      <c r="C434" s="18">
        <v>0.95443400292500002</v>
      </c>
      <c r="E434" s="88"/>
    </row>
    <row r="435" spans="1:5">
      <c r="A435" s="88"/>
      <c r="B435" s="43" t="s">
        <v>544</v>
      </c>
      <c r="C435" s="18">
        <v>0.95443400292500002</v>
      </c>
      <c r="E435" s="88"/>
    </row>
    <row r="436" spans="1:5">
      <c r="A436" s="88"/>
      <c r="B436" s="43" t="s">
        <v>546</v>
      </c>
      <c r="C436" s="18">
        <v>0.95443400292500002</v>
      </c>
      <c r="E436" s="88"/>
    </row>
    <row r="437" spans="1:5">
      <c r="A437" s="88"/>
      <c r="B437" s="43" t="s">
        <v>547</v>
      </c>
      <c r="C437" s="18">
        <v>0.95443400292500002</v>
      </c>
      <c r="E437" s="88"/>
    </row>
    <row r="438" spans="1:5">
      <c r="A438" s="88"/>
      <c r="B438" s="43" t="s">
        <v>550</v>
      </c>
      <c r="C438" s="18">
        <v>0.95443400292500002</v>
      </c>
      <c r="E438" s="88"/>
    </row>
    <row r="439" spans="1:5">
      <c r="A439" s="88"/>
      <c r="B439" s="43" t="s">
        <v>551</v>
      </c>
      <c r="C439" s="18">
        <v>0.95443400292500002</v>
      </c>
      <c r="E439" s="88"/>
    </row>
    <row r="440" spans="1:5">
      <c r="A440" s="88"/>
      <c r="B440" s="43" t="s">
        <v>553</v>
      </c>
      <c r="C440" s="18">
        <v>0.95443400292500002</v>
      </c>
      <c r="E440" s="88"/>
    </row>
    <row r="441" spans="1:5">
      <c r="A441" s="88"/>
      <c r="B441" s="43" t="s">
        <v>557</v>
      </c>
      <c r="C441" s="18">
        <v>0.95443400292500002</v>
      </c>
      <c r="E441" s="88"/>
    </row>
    <row r="442" spans="1:5">
      <c r="A442" s="88"/>
      <c r="B442" s="43" t="s">
        <v>560</v>
      </c>
      <c r="C442" s="18">
        <v>0.95443400292500002</v>
      </c>
      <c r="E442" s="88"/>
    </row>
    <row r="443" spans="1:5">
      <c r="A443" s="88"/>
      <c r="B443" s="43" t="s">
        <v>562</v>
      </c>
      <c r="C443" s="18">
        <v>0.95443400292500002</v>
      </c>
      <c r="E443" s="88"/>
    </row>
    <row r="444" spans="1:5">
      <c r="A444" s="88"/>
      <c r="B444" s="43" t="s">
        <v>563</v>
      </c>
      <c r="C444" s="18">
        <v>0.95443400292500002</v>
      </c>
      <c r="E444" s="88"/>
    </row>
    <row r="445" spans="1:5">
      <c r="A445" s="88"/>
      <c r="B445" s="43" t="s">
        <v>566</v>
      </c>
      <c r="C445" s="18">
        <v>0.95443400292500002</v>
      </c>
      <c r="E445" s="88"/>
    </row>
    <row r="446" spans="1:5">
      <c r="A446" s="88"/>
      <c r="B446" s="43" t="s">
        <v>567</v>
      </c>
      <c r="C446" s="18">
        <v>0.95443400292500002</v>
      </c>
      <c r="E446" s="88"/>
    </row>
    <row r="447" spans="1:5">
      <c r="A447" s="88"/>
      <c r="B447" s="43" t="s">
        <v>569</v>
      </c>
      <c r="C447" s="18">
        <v>0.95443400292500002</v>
      </c>
      <c r="E447" s="88"/>
    </row>
    <row r="448" spans="1:5">
      <c r="A448" s="88"/>
      <c r="B448" s="43" t="s">
        <v>574</v>
      </c>
      <c r="C448" s="18">
        <v>0.95443400292500002</v>
      </c>
      <c r="E448" s="88"/>
    </row>
    <row r="449" spans="1:5">
      <c r="A449" s="88"/>
      <c r="B449" s="43" t="s">
        <v>575</v>
      </c>
      <c r="C449" s="18">
        <v>0.95443400292500002</v>
      </c>
      <c r="E449" s="88"/>
    </row>
    <row r="450" spans="1:5">
      <c r="A450" s="88"/>
      <c r="B450" s="43" t="s">
        <v>577</v>
      </c>
      <c r="C450" s="18">
        <v>0.95443400292500002</v>
      </c>
      <c r="E450" s="88"/>
    </row>
    <row r="451" spans="1:5">
      <c r="A451" s="88"/>
      <c r="B451" s="43" t="s">
        <v>581</v>
      </c>
      <c r="C451" s="18">
        <v>0.95443400292500002</v>
      </c>
      <c r="E451" s="88"/>
    </row>
    <row r="452" spans="1:5">
      <c r="A452" s="88"/>
      <c r="B452" s="43" t="s">
        <v>348</v>
      </c>
      <c r="C452" s="18">
        <v>1</v>
      </c>
      <c r="E452" s="88">
        <v>70</v>
      </c>
    </row>
    <row r="453" spans="1:5">
      <c r="A453" s="88"/>
      <c r="B453" s="43" t="s">
        <v>356</v>
      </c>
      <c r="C453" s="18">
        <v>1</v>
      </c>
      <c r="E453" s="88"/>
    </row>
    <row r="454" spans="1:5">
      <c r="A454" s="88"/>
      <c r="B454" s="43" t="s">
        <v>360</v>
      </c>
      <c r="C454" s="18">
        <v>1</v>
      </c>
      <c r="E454" s="88"/>
    </row>
    <row r="455" spans="1:5">
      <c r="A455" s="88"/>
      <c r="B455" s="43" t="s">
        <v>362</v>
      </c>
      <c r="C455" s="18">
        <v>1</v>
      </c>
      <c r="E455" s="88"/>
    </row>
    <row r="456" spans="1:5">
      <c r="A456" s="88"/>
      <c r="B456" s="43" t="s">
        <v>363</v>
      </c>
      <c r="C456" s="18">
        <v>1</v>
      </c>
      <c r="E456" s="88"/>
    </row>
    <row r="457" spans="1:5">
      <c r="A457" s="88"/>
      <c r="B457" s="43" t="s">
        <v>372</v>
      </c>
      <c r="C457" s="18">
        <v>1</v>
      </c>
      <c r="E457" s="88"/>
    </row>
    <row r="458" spans="1:5">
      <c r="A458" s="88"/>
      <c r="B458" s="43" t="s">
        <v>376</v>
      </c>
      <c r="C458" s="18">
        <v>1</v>
      </c>
      <c r="E458" s="88"/>
    </row>
    <row r="459" spans="1:5">
      <c r="A459" s="88"/>
      <c r="B459" s="43" t="s">
        <v>378</v>
      </c>
      <c r="C459" s="18">
        <v>1</v>
      </c>
      <c r="E459" s="88"/>
    </row>
    <row r="460" spans="1:5">
      <c r="A460" s="88"/>
      <c r="B460" s="43" t="s">
        <v>379</v>
      </c>
      <c r="C460" s="18">
        <v>1</v>
      </c>
      <c r="E460" s="88"/>
    </row>
    <row r="461" spans="1:5">
      <c r="A461" s="88"/>
      <c r="B461" s="43" t="s">
        <v>384</v>
      </c>
      <c r="C461" s="18">
        <v>1</v>
      </c>
      <c r="E461" s="88"/>
    </row>
    <row r="462" spans="1:5">
      <c r="A462" s="88"/>
      <c r="B462" s="43" t="s">
        <v>386</v>
      </c>
      <c r="C462" s="18">
        <v>1</v>
      </c>
      <c r="E462" s="88"/>
    </row>
    <row r="463" spans="1:5">
      <c r="A463" s="88"/>
      <c r="B463" s="43" t="s">
        <v>387</v>
      </c>
      <c r="C463" s="18">
        <v>1</v>
      </c>
      <c r="E463" s="88"/>
    </row>
    <row r="464" spans="1:5">
      <c r="A464" s="88"/>
      <c r="B464" s="43" t="s">
        <v>390</v>
      </c>
      <c r="C464" s="18">
        <v>1</v>
      </c>
      <c r="E464" s="88"/>
    </row>
    <row r="465" spans="1:5">
      <c r="A465" s="88"/>
      <c r="B465" s="43" t="s">
        <v>391</v>
      </c>
      <c r="C465" s="18">
        <v>1</v>
      </c>
      <c r="E465" s="88"/>
    </row>
    <row r="466" spans="1:5">
      <c r="A466" s="88"/>
      <c r="B466" s="43" t="s">
        <v>393</v>
      </c>
      <c r="C466" s="18">
        <v>1</v>
      </c>
      <c r="E466" s="88"/>
    </row>
    <row r="467" spans="1:5">
      <c r="A467" s="88"/>
      <c r="B467" s="43" t="s">
        <v>404</v>
      </c>
      <c r="C467" s="18">
        <v>1</v>
      </c>
      <c r="E467" s="88"/>
    </row>
    <row r="468" spans="1:5">
      <c r="A468" s="88"/>
      <c r="B468" s="43" t="s">
        <v>408</v>
      </c>
      <c r="C468" s="18">
        <v>1</v>
      </c>
      <c r="E468" s="88"/>
    </row>
    <row r="469" spans="1:5">
      <c r="A469" s="88"/>
      <c r="B469" s="43" t="s">
        <v>410</v>
      </c>
      <c r="C469" s="18">
        <v>1</v>
      </c>
      <c r="E469" s="88"/>
    </row>
    <row r="470" spans="1:5">
      <c r="A470" s="88"/>
      <c r="B470" s="43" t="s">
        <v>411</v>
      </c>
      <c r="C470" s="18">
        <v>1</v>
      </c>
      <c r="E470" s="88"/>
    </row>
    <row r="471" spans="1:5">
      <c r="A471" s="88"/>
      <c r="B471" s="43" t="s">
        <v>416</v>
      </c>
      <c r="C471" s="18">
        <v>1</v>
      </c>
      <c r="E471" s="88"/>
    </row>
    <row r="472" spans="1:5">
      <c r="A472" s="88"/>
      <c r="B472" s="43" t="s">
        <v>418</v>
      </c>
      <c r="C472" s="18">
        <v>1</v>
      </c>
      <c r="E472" s="88"/>
    </row>
    <row r="473" spans="1:5">
      <c r="A473" s="88"/>
      <c r="B473" s="43" t="s">
        <v>419</v>
      </c>
      <c r="C473" s="18">
        <v>1</v>
      </c>
      <c r="E473" s="88"/>
    </row>
    <row r="474" spans="1:5">
      <c r="A474" s="88"/>
      <c r="B474" s="43" t="s">
        <v>422</v>
      </c>
      <c r="C474" s="18">
        <v>1</v>
      </c>
      <c r="E474" s="88"/>
    </row>
    <row r="475" spans="1:5">
      <c r="A475" s="88"/>
      <c r="B475" s="43" t="s">
        <v>423</v>
      </c>
      <c r="C475" s="18">
        <v>1</v>
      </c>
      <c r="E475" s="88"/>
    </row>
    <row r="476" spans="1:5">
      <c r="A476" s="88"/>
      <c r="B476" s="43" t="s">
        <v>425</v>
      </c>
      <c r="C476" s="18">
        <v>1</v>
      </c>
      <c r="E476" s="88"/>
    </row>
    <row r="477" spans="1:5">
      <c r="A477" s="88"/>
      <c r="B477" s="43" t="s">
        <v>432</v>
      </c>
      <c r="C477" s="18">
        <v>1</v>
      </c>
      <c r="E477" s="88"/>
    </row>
    <row r="478" spans="1:5">
      <c r="A478" s="88"/>
      <c r="B478" s="43" t="s">
        <v>434</v>
      </c>
      <c r="C478" s="18">
        <v>1</v>
      </c>
      <c r="E478" s="88"/>
    </row>
    <row r="479" spans="1:5">
      <c r="A479" s="88"/>
      <c r="B479" s="43" t="s">
        <v>435</v>
      </c>
      <c r="C479" s="18">
        <v>1</v>
      </c>
      <c r="E479" s="88"/>
    </row>
    <row r="480" spans="1:5">
      <c r="A480" s="88"/>
      <c r="B480" s="43" t="s">
        <v>438</v>
      </c>
      <c r="C480" s="18">
        <v>1</v>
      </c>
      <c r="E480" s="88"/>
    </row>
    <row r="481" spans="1:5">
      <c r="A481" s="88"/>
      <c r="B481" s="43" t="s">
        <v>439</v>
      </c>
      <c r="C481" s="18">
        <v>1</v>
      </c>
      <c r="E481" s="88"/>
    </row>
    <row r="482" spans="1:5">
      <c r="A482" s="88"/>
      <c r="B482" s="43" t="s">
        <v>441</v>
      </c>
      <c r="C482" s="18">
        <v>1</v>
      </c>
      <c r="E482" s="88"/>
    </row>
    <row r="483" spans="1:5">
      <c r="A483" s="88"/>
      <c r="B483" s="43" t="s">
        <v>446</v>
      </c>
      <c r="C483" s="18">
        <v>1</v>
      </c>
      <c r="E483" s="88"/>
    </row>
    <row r="484" spans="1:5">
      <c r="A484" s="88"/>
      <c r="B484" s="43" t="s">
        <v>447</v>
      </c>
      <c r="C484" s="18">
        <v>1</v>
      </c>
      <c r="E484" s="88"/>
    </row>
    <row r="485" spans="1:5">
      <c r="A485" s="88"/>
      <c r="B485" s="43" t="s">
        <v>449</v>
      </c>
      <c r="C485" s="18">
        <v>1</v>
      </c>
      <c r="E485" s="88"/>
    </row>
    <row r="486" spans="1:5">
      <c r="A486" s="88"/>
      <c r="B486" s="43" t="s">
        <v>453</v>
      </c>
      <c r="C486" s="18">
        <v>1</v>
      </c>
      <c r="E486" s="88"/>
    </row>
    <row r="487" spans="1:5">
      <c r="A487" s="88"/>
      <c r="B487" s="43" t="s">
        <v>468</v>
      </c>
      <c r="C487" s="18">
        <v>1</v>
      </c>
      <c r="E487" s="88"/>
    </row>
    <row r="488" spans="1:5">
      <c r="A488" s="88"/>
      <c r="B488" s="43" t="s">
        <v>472</v>
      </c>
      <c r="C488" s="18">
        <v>1</v>
      </c>
      <c r="E488" s="88"/>
    </row>
    <row r="489" spans="1:5">
      <c r="A489" s="88"/>
      <c r="B489" s="43" t="s">
        <v>474</v>
      </c>
      <c r="C489" s="18">
        <v>1</v>
      </c>
      <c r="E489" s="88"/>
    </row>
    <row r="490" spans="1:5">
      <c r="A490" s="88"/>
      <c r="B490" s="43" t="s">
        <v>475</v>
      </c>
      <c r="C490" s="18">
        <v>1</v>
      </c>
      <c r="E490" s="88"/>
    </row>
    <row r="491" spans="1:5">
      <c r="A491" s="88"/>
      <c r="B491" s="43" t="s">
        <v>480</v>
      </c>
      <c r="C491" s="18">
        <v>1</v>
      </c>
      <c r="E491" s="88"/>
    </row>
    <row r="492" spans="1:5">
      <c r="A492" s="88"/>
      <c r="B492" s="43" t="s">
        <v>482</v>
      </c>
      <c r="C492" s="18">
        <v>1</v>
      </c>
      <c r="E492" s="88"/>
    </row>
    <row r="493" spans="1:5">
      <c r="A493" s="88"/>
      <c r="B493" s="43" t="s">
        <v>483</v>
      </c>
      <c r="C493" s="18">
        <v>1</v>
      </c>
      <c r="E493" s="88"/>
    </row>
    <row r="494" spans="1:5">
      <c r="A494" s="88"/>
      <c r="B494" s="43" t="s">
        <v>486</v>
      </c>
      <c r="C494" s="18">
        <v>1</v>
      </c>
      <c r="E494" s="88"/>
    </row>
    <row r="495" spans="1:5">
      <c r="A495" s="88"/>
      <c r="B495" s="43" t="s">
        <v>487</v>
      </c>
      <c r="C495" s="18">
        <v>1</v>
      </c>
      <c r="E495" s="88"/>
    </row>
    <row r="496" spans="1:5">
      <c r="A496" s="88"/>
      <c r="B496" s="43" t="s">
        <v>489</v>
      </c>
      <c r="C496" s="18">
        <v>1</v>
      </c>
      <c r="E496" s="88"/>
    </row>
    <row r="497" spans="1:5">
      <c r="A497" s="88"/>
      <c r="B497" s="43" t="s">
        <v>496</v>
      </c>
      <c r="C497" s="18">
        <v>1</v>
      </c>
      <c r="E497" s="88"/>
    </row>
    <row r="498" spans="1:5">
      <c r="A498" s="88"/>
      <c r="B498" s="43" t="s">
        <v>498</v>
      </c>
      <c r="C498" s="18">
        <v>1</v>
      </c>
      <c r="E498" s="88"/>
    </row>
    <row r="499" spans="1:5">
      <c r="A499" s="88"/>
      <c r="B499" s="43" t="s">
        <v>499</v>
      </c>
      <c r="C499" s="18">
        <v>1</v>
      </c>
      <c r="E499" s="88"/>
    </row>
    <row r="500" spans="1:5">
      <c r="A500" s="88"/>
      <c r="B500" s="43" t="s">
        <v>502</v>
      </c>
      <c r="C500" s="18">
        <v>1</v>
      </c>
      <c r="E500" s="88"/>
    </row>
    <row r="501" spans="1:5">
      <c r="A501" s="88"/>
      <c r="B501" s="43" t="s">
        <v>503</v>
      </c>
      <c r="C501" s="18">
        <v>1</v>
      </c>
      <c r="E501" s="88"/>
    </row>
    <row r="502" spans="1:5">
      <c r="A502" s="88"/>
      <c r="B502" s="43" t="s">
        <v>505</v>
      </c>
      <c r="C502" s="18">
        <v>1</v>
      </c>
      <c r="E502" s="88"/>
    </row>
    <row r="503" spans="1:5">
      <c r="A503" s="88"/>
      <c r="B503" s="43" t="s">
        <v>510</v>
      </c>
      <c r="C503" s="18">
        <v>1</v>
      </c>
      <c r="E503" s="88"/>
    </row>
    <row r="504" spans="1:5">
      <c r="A504" s="88"/>
      <c r="B504" s="43" t="s">
        <v>511</v>
      </c>
      <c r="C504" s="18">
        <v>1</v>
      </c>
      <c r="E504" s="88"/>
    </row>
    <row r="505" spans="1:5">
      <c r="A505" s="88"/>
      <c r="B505" s="43" t="s">
        <v>513</v>
      </c>
      <c r="C505" s="18">
        <v>1</v>
      </c>
      <c r="E505" s="88"/>
    </row>
    <row r="506" spans="1:5">
      <c r="A506" s="88"/>
      <c r="B506" s="43" t="s">
        <v>517</v>
      </c>
      <c r="C506" s="18">
        <v>1</v>
      </c>
      <c r="E506" s="88"/>
    </row>
    <row r="507" spans="1:5">
      <c r="A507" s="88"/>
      <c r="B507" s="43" t="s">
        <v>528</v>
      </c>
      <c r="C507" s="18">
        <v>1</v>
      </c>
      <c r="E507" s="88"/>
    </row>
    <row r="508" spans="1:5">
      <c r="A508" s="88"/>
      <c r="B508" s="43" t="s">
        <v>530</v>
      </c>
      <c r="C508" s="18">
        <v>1</v>
      </c>
      <c r="E508" s="88"/>
    </row>
    <row r="509" spans="1:5">
      <c r="A509" s="88"/>
      <c r="B509" s="43" t="s">
        <v>531</v>
      </c>
      <c r="C509" s="18">
        <v>1</v>
      </c>
      <c r="E509" s="88"/>
    </row>
    <row r="510" spans="1:5">
      <c r="A510" s="88"/>
      <c r="B510" s="43" t="s">
        <v>534</v>
      </c>
      <c r="C510" s="18">
        <v>1</v>
      </c>
      <c r="E510" s="88"/>
    </row>
    <row r="511" spans="1:5">
      <c r="A511" s="88"/>
      <c r="B511" s="43" t="s">
        <v>535</v>
      </c>
      <c r="C511" s="18">
        <v>1</v>
      </c>
      <c r="E511" s="88"/>
    </row>
    <row r="512" spans="1:5">
      <c r="A512" s="88"/>
      <c r="B512" s="43" t="s">
        <v>537</v>
      </c>
      <c r="C512" s="18">
        <v>1</v>
      </c>
      <c r="E512" s="88"/>
    </row>
    <row r="513" spans="1:5">
      <c r="A513" s="88"/>
      <c r="B513" s="43" t="s">
        <v>542</v>
      </c>
      <c r="C513" s="18">
        <v>1</v>
      </c>
      <c r="E513" s="88"/>
    </row>
    <row r="514" spans="1:5">
      <c r="A514" s="88"/>
      <c r="B514" s="43" t="s">
        <v>543</v>
      </c>
      <c r="C514" s="18">
        <v>1</v>
      </c>
      <c r="E514" s="88"/>
    </row>
    <row r="515" spans="1:5">
      <c r="A515" s="88"/>
      <c r="B515" s="43" t="s">
        <v>545</v>
      </c>
      <c r="C515" s="18">
        <v>1</v>
      </c>
      <c r="E515" s="88"/>
    </row>
    <row r="516" spans="1:5">
      <c r="A516" s="88"/>
      <c r="B516" s="43" t="s">
        <v>549</v>
      </c>
      <c r="C516" s="18">
        <v>1</v>
      </c>
      <c r="E516" s="88"/>
    </row>
    <row r="517" spans="1:5">
      <c r="A517" s="88"/>
      <c r="B517" s="43" t="s">
        <v>558</v>
      </c>
      <c r="C517" s="18">
        <v>1</v>
      </c>
      <c r="E517" s="88"/>
    </row>
    <row r="518" spans="1:5">
      <c r="A518" s="88"/>
      <c r="B518" s="43" t="s">
        <v>559</v>
      </c>
      <c r="C518" s="18">
        <v>1</v>
      </c>
      <c r="E518" s="88"/>
    </row>
    <row r="519" spans="1:5">
      <c r="A519" s="88"/>
      <c r="B519" s="43" t="s">
        <v>561</v>
      </c>
      <c r="C519" s="18">
        <v>1</v>
      </c>
      <c r="E519" s="88"/>
    </row>
    <row r="520" spans="1:5">
      <c r="A520" s="88"/>
      <c r="B520" s="43" t="s">
        <v>565</v>
      </c>
      <c r="C520" s="18">
        <v>1</v>
      </c>
      <c r="E520" s="88"/>
    </row>
    <row r="521" spans="1:5">
      <c r="A521" s="88"/>
      <c r="B521" s="43" t="s">
        <v>573</v>
      </c>
      <c r="C521" s="18">
        <v>1</v>
      </c>
      <c r="E521" s="88"/>
    </row>
  </sheetData>
  <sortState ref="B266:C521">
    <sortCondition ref="C266"/>
  </sortState>
  <mergeCells count="32">
    <mergeCell ref="E21:E22"/>
    <mergeCell ref="E2:E3"/>
    <mergeCell ref="E5:E6"/>
    <mergeCell ref="E7:E8"/>
    <mergeCell ref="E11:E12"/>
    <mergeCell ref="E13:E18"/>
    <mergeCell ref="E137:E138"/>
    <mergeCell ref="E116:E135"/>
    <mergeCell ref="E86:E115"/>
    <mergeCell ref="E72:E73"/>
    <mergeCell ref="E74:E85"/>
    <mergeCell ref="E23:E30"/>
    <mergeCell ref="E31:E36"/>
    <mergeCell ref="E39:E40"/>
    <mergeCell ref="E41:E50"/>
    <mergeCell ref="E51:E70"/>
    <mergeCell ref="E340:E451"/>
    <mergeCell ref="E452:E521"/>
    <mergeCell ref="A2:A3"/>
    <mergeCell ref="A5:A8"/>
    <mergeCell ref="A11:A18"/>
    <mergeCell ref="A21:A36"/>
    <mergeCell ref="A39:A70"/>
    <mergeCell ref="A72:A135"/>
    <mergeCell ref="A137:A264"/>
    <mergeCell ref="A266:A521"/>
    <mergeCell ref="E139:E152"/>
    <mergeCell ref="E153:E194"/>
    <mergeCell ref="E195:E264"/>
    <mergeCell ref="E266:E267"/>
    <mergeCell ref="E268:E283"/>
    <mergeCell ref="E284:E3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521"/>
  <sheetViews>
    <sheetView workbookViewId="0">
      <selection activeCell="O76" sqref="O76"/>
    </sheetView>
  </sheetViews>
  <sheetFormatPr defaultRowHeight="15"/>
  <cols>
    <col min="1" max="2" width="9.140625" style="62"/>
    <col min="3" max="3" width="13.7109375" style="43" bestFit="1" customWidth="1"/>
    <col min="4" max="4" width="13.7109375" style="18" bestFit="1" customWidth="1"/>
    <col min="5" max="5" width="12.42578125" style="46" bestFit="1" customWidth="1"/>
    <col min="6" max="6" width="21" style="62" bestFit="1" customWidth="1"/>
    <col min="7" max="7" width="26.140625" style="46" bestFit="1" customWidth="1"/>
    <col min="8" max="16384" width="9.140625" style="46"/>
  </cols>
  <sheetData>
    <row r="1" spans="1:13" s="51" customFormat="1">
      <c r="A1" s="61" t="s">
        <v>35</v>
      </c>
      <c r="B1" s="61"/>
      <c r="C1" s="60" t="s">
        <v>33</v>
      </c>
      <c r="D1" s="16" t="s">
        <v>34</v>
      </c>
      <c r="E1" s="51" t="s">
        <v>589</v>
      </c>
      <c r="F1" s="61" t="s">
        <v>590</v>
      </c>
      <c r="G1" s="51" t="s">
        <v>591</v>
      </c>
    </row>
    <row r="2" spans="1:13">
      <c r="A2" s="88">
        <v>1</v>
      </c>
      <c r="B2" s="63"/>
      <c r="C2" s="15">
        <v>0</v>
      </c>
      <c r="D2" s="21">
        <v>0</v>
      </c>
      <c r="E2" s="46">
        <f>2/2</f>
        <v>1</v>
      </c>
      <c r="F2" s="88">
        <v>2</v>
      </c>
      <c r="G2" s="46">
        <v>1</v>
      </c>
      <c r="L2" s="46">
        <v>2</v>
      </c>
    </row>
    <row r="3" spans="1:13">
      <c r="A3" s="88"/>
      <c r="B3" s="63"/>
      <c r="C3" s="19">
        <v>1</v>
      </c>
      <c r="D3" s="22">
        <v>0</v>
      </c>
      <c r="E3" s="46">
        <f>2/2</f>
        <v>1</v>
      </c>
      <c r="F3" s="88"/>
    </row>
    <row r="4" spans="1:13">
      <c r="C4" s="19"/>
      <c r="D4" s="22"/>
    </row>
    <row r="5" spans="1:13">
      <c r="A5" s="88">
        <v>2</v>
      </c>
      <c r="B5" s="63"/>
      <c r="C5" s="19" t="s">
        <v>20</v>
      </c>
      <c r="D5" s="22">
        <v>0</v>
      </c>
      <c r="E5" s="46">
        <f>2/4</f>
        <v>0.5</v>
      </c>
      <c r="F5" s="88">
        <v>2</v>
      </c>
      <c r="L5" s="46">
        <v>2</v>
      </c>
    </row>
    <row r="6" spans="1:13">
      <c r="A6" s="88"/>
      <c r="B6" s="63"/>
      <c r="C6" s="19" t="s">
        <v>23</v>
      </c>
      <c r="D6" s="22">
        <v>0</v>
      </c>
      <c r="E6" s="46">
        <f>2/4</f>
        <v>0.5</v>
      </c>
      <c r="F6" s="88"/>
      <c r="G6" s="46">
        <v>1</v>
      </c>
      <c r="M6" s="46">
        <f>2/2</f>
        <v>1</v>
      </c>
    </row>
    <row r="7" spans="1:13">
      <c r="A7" s="88"/>
      <c r="B7" s="63"/>
      <c r="C7" s="19" t="s">
        <v>21</v>
      </c>
      <c r="D7" s="22">
        <v>1</v>
      </c>
      <c r="E7" s="46">
        <f>2/4</f>
        <v>0.5</v>
      </c>
      <c r="F7" s="88">
        <v>2</v>
      </c>
      <c r="L7" s="46">
        <v>2</v>
      </c>
    </row>
    <row r="8" spans="1:13">
      <c r="A8" s="88"/>
      <c r="B8" s="63"/>
      <c r="C8" s="19" t="s">
        <v>22</v>
      </c>
      <c r="D8" s="22">
        <v>1</v>
      </c>
      <c r="E8" s="46">
        <f>2/4</f>
        <v>0.5</v>
      </c>
      <c r="F8" s="88"/>
    </row>
    <row r="9" spans="1:13">
      <c r="C9" s="19"/>
      <c r="D9" s="22"/>
    </row>
    <row r="10" spans="1:13">
      <c r="C10" s="19"/>
      <c r="D10" s="22"/>
    </row>
    <row r="11" spans="1:13">
      <c r="A11" s="88">
        <v>3</v>
      </c>
      <c r="B11" s="63"/>
      <c r="C11" s="15" t="s">
        <v>24</v>
      </c>
      <c r="D11" s="22">
        <v>0</v>
      </c>
      <c r="E11" s="46">
        <f>2/8</f>
        <v>0.25</v>
      </c>
      <c r="F11" s="88">
        <v>2</v>
      </c>
      <c r="G11" s="46">
        <v>2</v>
      </c>
      <c r="L11" s="46">
        <v>2</v>
      </c>
    </row>
    <row r="12" spans="1:13">
      <c r="A12" s="88"/>
      <c r="B12" s="63"/>
      <c r="C12" s="15" t="s">
        <v>31</v>
      </c>
      <c r="D12" s="21">
        <v>0</v>
      </c>
      <c r="E12" s="46">
        <f>2/8</f>
        <v>0.25</v>
      </c>
      <c r="F12" s="88"/>
      <c r="M12" s="46">
        <f>2/6</f>
        <v>0.33333333333333331</v>
      </c>
    </row>
    <row r="13" spans="1:13">
      <c r="A13" s="88"/>
      <c r="B13" s="63"/>
      <c r="C13" s="15" t="s">
        <v>25</v>
      </c>
      <c r="D13" s="22">
        <v>0.91830000000000001</v>
      </c>
      <c r="E13" s="46">
        <f t="shared" ref="E13:E18" si="0">6/8</f>
        <v>0.75</v>
      </c>
      <c r="F13" s="88">
        <v>6</v>
      </c>
      <c r="L13" s="46">
        <v>6</v>
      </c>
    </row>
    <row r="14" spans="1:13">
      <c r="A14" s="88"/>
      <c r="B14" s="63"/>
      <c r="C14" s="15" t="s">
        <v>26</v>
      </c>
      <c r="D14" s="22">
        <v>0.91830000000000001</v>
      </c>
      <c r="E14" s="46">
        <f t="shared" si="0"/>
        <v>0.75</v>
      </c>
      <c r="F14" s="88"/>
    </row>
    <row r="15" spans="1:13">
      <c r="A15" s="88"/>
      <c r="B15" s="63"/>
      <c r="C15" s="15" t="s">
        <v>27</v>
      </c>
      <c r="D15" s="22">
        <v>0.91830000000000001</v>
      </c>
      <c r="E15" s="46">
        <f t="shared" si="0"/>
        <v>0.75</v>
      </c>
      <c r="F15" s="88"/>
    </row>
    <row r="16" spans="1:13">
      <c r="A16" s="88"/>
      <c r="B16" s="63"/>
      <c r="C16" s="15" t="s">
        <v>28</v>
      </c>
      <c r="D16" s="22">
        <v>0.91830000000000001</v>
      </c>
      <c r="E16" s="46">
        <f t="shared" si="0"/>
        <v>0.75</v>
      </c>
      <c r="F16" s="88"/>
    </row>
    <row r="17" spans="1:14">
      <c r="A17" s="88"/>
      <c r="B17" s="63"/>
      <c r="C17" s="15" t="s">
        <v>29</v>
      </c>
      <c r="D17" s="22">
        <v>0.91830000000000001</v>
      </c>
      <c r="E17" s="46">
        <f t="shared" si="0"/>
        <v>0.75</v>
      </c>
      <c r="F17" s="88"/>
    </row>
    <row r="18" spans="1:14">
      <c r="A18" s="88"/>
      <c r="B18" s="63"/>
      <c r="C18" s="15" t="s">
        <v>30</v>
      </c>
      <c r="D18" s="22">
        <v>0.91830000000000001</v>
      </c>
      <c r="E18" s="46">
        <f t="shared" si="0"/>
        <v>0.75</v>
      </c>
      <c r="F18" s="88"/>
    </row>
    <row r="19" spans="1:14">
      <c r="C19" s="15"/>
      <c r="D19" s="21"/>
    </row>
    <row r="20" spans="1:14">
      <c r="C20" s="15"/>
      <c r="D20" s="21"/>
    </row>
    <row r="21" spans="1:14">
      <c r="A21" s="88">
        <v>4</v>
      </c>
      <c r="B21" s="63"/>
      <c r="C21" s="15" t="s">
        <v>4</v>
      </c>
      <c r="D21" s="25">
        <v>0</v>
      </c>
      <c r="E21" s="46">
        <f>2/16</f>
        <v>0.125</v>
      </c>
      <c r="F21" s="88">
        <v>2</v>
      </c>
      <c r="G21" s="46">
        <v>3</v>
      </c>
      <c r="L21" s="46">
        <v>2</v>
      </c>
    </row>
    <row r="22" spans="1:14">
      <c r="A22" s="88"/>
      <c r="B22" s="63"/>
      <c r="C22" s="15" t="s">
        <v>19</v>
      </c>
      <c r="D22" s="25">
        <v>0</v>
      </c>
      <c r="E22" s="46">
        <f>2/16</f>
        <v>0.125</v>
      </c>
      <c r="F22" s="88"/>
      <c r="M22" s="46">
        <f>2/6</f>
        <v>0.33333333333333331</v>
      </c>
    </row>
    <row r="23" spans="1:14">
      <c r="A23" s="88"/>
      <c r="B23" s="63"/>
      <c r="C23" s="15" t="s">
        <v>7</v>
      </c>
      <c r="D23" s="25">
        <v>1</v>
      </c>
      <c r="E23" s="46">
        <f t="shared" ref="E23:E28" si="1">6/16</f>
        <v>0.375</v>
      </c>
      <c r="F23" s="88">
        <v>6</v>
      </c>
      <c r="L23" s="46">
        <v>6</v>
      </c>
      <c r="N23" s="46">
        <f>2/6/0.75</f>
        <v>0.44444444444444442</v>
      </c>
    </row>
    <row r="24" spans="1:14">
      <c r="A24" s="88"/>
      <c r="B24" s="63"/>
      <c r="C24" s="15" t="s">
        <v>9</v>
      </c>
      <c r="D24" s="25">
        <v>1</v>
      </c>
      <c r="E24" s="46">
        <f t="shared" si="1"/>
        <v>0.375</v>
      </c>
      <c r="F24" s="88"/>
      <c r="M24" s="46">
        <f>6/8</f>
        <v>0.75</v>
      </c>
    </row>
    <row r="25" spans="1:14">
      <c r="A25" s="88"/>
      <c r="B25" s="63"/>
      <c r="C25" s="15" t="s">
        <v>10</v>
      </c>
      <c r="D25" s="25">
        <v>1</v>
      </c>
      <c r="E25" s="46">
        <f t="shared" si="1"/>
        <v>0.375</v>
      </c>
      <c r="F25" s="88"/>
      <c r="L25" s="46">
        <v>8</v>
      </c>
    </row>
    <row r="26" spans="1:14">
      <c r="A26" s="88"/>
      <c r="B26" s="63"/>
      <c r="C26" s="15" t="s">
        <v>13</v>
      </c>
      <c r="D26" s="25">
        <v>1</v>
      </c>
      <c r="E26" s="46">
        <f t="shared" si="1"/>
        <v>0.375</v>
      </c>
      <c r="F26" s="88"/>
    </row>
    <row r="27" spans="1:14">
      <c r="A27" s="88"/>
      <c r="B27" s="63"/>
      <c r="C27" s="15" t="s">
        <v>14</v>
      </c>
      <c r="D27" s="25">
        <v>1</v>
      </c>
      <c r="E27" s="46">
        <f t="shared" si="1"/>
        <v>0.375</v>
      </c>
      <c r="F27" s="88"/>
    </row>
    <row r="28" spans="1:14">
      <c r="A28" s="88"/>
      <c r="B28" s="63"/>
      <c r="C28" s="15" t="s">
        <v>16</v>
      </c>
      <c r="D28" s="25">
        <v>1</v>
      </c>
      <c r="E28" s="46">
        <f t="shared" si="1"/>
        <v>0.375</v>
      </c>
      <c r="F28" s="88"/>
    </row>
    <row r="29" spans="1:14">
      <c r="A29" s="88"/>
      <c r="B29" s="63"/>
      <c r="C29" s="15" t="s">
        <v>5</v>
      </c>
      <c r="D29" s="25">
        <v>0.81128</v>
      </c>
      <c r="E29" s="46">
        <f t="shared" ref="E29:E36" si="2">8/16</f>
        <v>0.5</v>
      </c>
      <c r="F29" s="88">
        <v>8</v>
      </c>
    </row>
    <row r="30" spans="1:14">
      <c r="A30" s="88"/>
      <c r="B30" s="63"/>
      <c r="C30" s="15" t="s">
        <v>6</v>
      </c>
      <c r="D30" s="25">
        <v>0.81128</v>
      </c>
      <c r="E30" s="46">
        <f t="shared" si="2"/>
        <v>0.5</v>
      </c>
      <c r="F30" s="88"/>
    </row>
    <row r="31" spans="1:14">
      <c r="A31" s="88"/>
      <c r="B31" s="63"/>
      <c r="C31" s="15" t="s">
        <v>8</v>
      </c>
      <c r="D31" s="25">
        <v>0.81128</v>
      </c>
      <c r="E31" s="46">
        <f t="shared" si="2"/>
        <v>0.5</v>
      </c>
      <c r="F31" s="88"/>
    </row>
    <row r="32" spans="1:14">
      <c r="A32" s="88"/>
      <c r="B32" s="63"/>
      <c r="C32" s="15" t="s">
        <v>11</v>
      </c>
      <c r="D32" s="25">
        <v>0.81128</v>
      </c>
      <c r="E32" s="46">
        <f t="shared" si="2"/>
        <v>0.5</v>
      </c>
      <c r="F32" s="88"/>
    </row>
    <row r="33" spans="1:14">
      <c r="A33" s="88"/>
      <c r="B33" s="63"/>
      <c r="C33" s="15" t="s">
        <v>12</v>
      </c>
      <c r="D33" s="25">
        <v>0.81128</v>
      </c>
      <c r="E33" s="46">
        <f t="shared" si="2"/>
        <v>0.5</v>
      </c>
      <c r="F33" s="88"/>
    </row>
    <row r="34" spans="1:14">
      <c r="A34" s="88"/>
      <c r="B34" s="63"/>
      <c r="C34" s="15" t="s">
        <v>15</v>
      </c>
      <c r="D34" s="25">
        <v>0.81128</v>
      </c>
      <c r="E34" s="46">
        <f t="shared" si="2"/>
        <v>0.5</v>
      </c>
      <c r="F34" s="88"/>
    </row>
    <row r="35" spans="1:14">
      <c r="A35" s="88"/>
      <c r="B35" s="63"/>
      <c r="C35" s="15" t="s">
        <v>17</v>
      </c>
      <c r="D35" s="25">
        <v>0.81128</v>
      </c>
      <c r="E35" s="46">
        <f t="shared" si="2"/>
        <v>0.5</v>
      </c>
      <c r="F35" s="88"/>
    </row>
    <row r="36" spans="1:14">
      <c r="A36" s="88"/>
      <c r="B36" s="63"/>
      <c r="C36" s="15" t="s">
        <v>18</v>
      </c>
      <c r="D36" s="25">
        <v>0.81128</v>
      </c>
      <c r="E36" s="46">
        <f t="shared" si="2"/>
        <v>0.5</v>
      </c>
      <c r="F36" s="88"/>
    </row>
    <row r="37" spans="1:14">
      <c r="C37" s="11"/>
      <c r="D37" s="11"/>
    </row>
    <row r="38" spans="1:14">
      <c r="C38" s="11"/>
      <c r="D38" s="11"/>
    </row>
    <row r="39" spans="1:14">
      <c r="A39" s="88">
        <v>5</v>
      </c>
      <c r="B39" s="63"/>
      <c r="C39" s="41" t="s">
        <v>108</v>
      </c>
      <c r="D39" s="57">
        <v>0</v>
      </c>
      <c r="E39" s="46">
        <f>2/32</f>
        <v>6.25E-2</v>
      </c>
      <c r="F39" s="88">
        <v>2</v>
      </c>
      <c r="G39" s="46">
        <v>3</v>
      </c>
      <c r="L39" s="46">
        <v>2</v>
      </c>
    </row>
    <row r="40" spans="1:14">
      <c r="A40" s="88"/>
      <c r="B40" s="63"/>
      <c r="C40" s="41" t="s">
        <v>139</v>
      </c>
      <c r="D40" s="58">
        <v>0</v>
      </c>
      <c r="E40" s="46">
        <f>2/32</f>
        <v>6.25E-2</v>
      </c>
      <c r="F40" s="88"/>
      <c r="M40" s="46">
        <f>2/10</f>
        <v>0.2</v>
      </c>
    </row>
    <row r="41" spans="1:14">
      <c r="A41" s="88"/>
      <c r="B41" s="63"/>
      <c r="C41" s="41" t="s">
        <v>124</v>
      </c>
      <c r="D41" s="57">
        <v>0.72192809488700005</v>
      </c>
      <c r="E41" s="46">
        <f t="shared" ref="E41:E50" si="3">10/32</f>
        <v>0.3125</v>
      </c>
      <c r="F41" s="88">
        <v>10</v>
      </c>
      <c r="L41" s="46">
        <v>10</v>
      </c>
      <c r="N41" s="46">
        <f>0.2/0.5</f>
        <v>0.4</v>
      </c>
    </row>
    <row r="42" spans="1:14">
      <c r="A42" s="88"/>
      <c r="B42" s="63"/>
      <c r="C42" s="41" t="s">
        <v>112</v>
      </c>
      <c r="D42" s="57">
        <v>0.72192809488700005</v>
      </c>
      <c r="E42" s="46">
        <f t="shared" si="3"/>
        <v>0.3125</v>
      </c>
      <c r="F42" s="88"/>
      <c r="M42" s="46">
        <f>10/20</f>
        <v>0.5</v>
      </c>
    </row>
    <row r="43" spans="1:14">
      <c r="A43" s="88"/>
      <c r="B43" s="63"/>
      <c r="C43" s="41" t="s">
        <v>110</v>
      </c>
      <c r="D43" s="58">
        <v>0.72192809488700005</v>
      </c>
      <c r="E43" s="46">
        <f t="shared" si="3"/>
        <v>0.3125</v>
      </c>
      <c r="F43" s="88"/>
      <c r="L43" s="46">
        <v>20</v>
      </c>
    </row>
    <row r="44" spans="1:14">
      <c r="A44" s="88"/>
      <c r="B44" s="63"/>
      <c r="C44" s="41" t="s">
        <v>109</v>
      </c>
      <c r="D44" s="58">
        <v>0.72192809488700005</v>
      </c>
      <c r="E44" s="46">
        <f t="shared" si="3"/>
        <v>0.3125</v>
      </c>
      <c r="F44" s="88"/>
    </row>
    <row r="45" spans="1:14">
      <c r="A45" s="88"/>
      <c r="B45" s="63"/>
      <c r="C45" s="41" t="s">
        <v>131</v>
      </c>
      <c r="D45" s="58">
        <v>0.72192809488700005</v>
      </c>
      <c r="E45" s="46">
        <f t="shared" si="3"/>
        <v>0.3125</v>
      </c>
      <c r="F45" s="88"/>
    </row>
    <row r="46" spans="1:14">
      <c r="A46" s="88"/>
      <c r="B46" s="63"/>
      <c r="C46" s="41" t="s">
        <v>116</v>
      </c>
      <c r="D46" s="58">
        <v>0.72192809488700005</v>
      </c>
      <c r="E46" s="46">
        <f t="shared" si="3"/>
        <v>0.3125</v>
      </c>
      <c r="F46" s="88"/>
    </row>
    <row r="47" spans="1:14">
      <c r="A47" s="88"/>
      <c r="B47" s="63"/>
      <c r="C47" s="41" t="s">
        <v>138</v>
      </c>
      <c r="D47" s="58">
        <v>0.72192809488700005</v>
      </c>
      <c r="E47" s="46">
        <f t="shared" si="3"/>
        <v>0.3125</v>
      </c>
      <c r="F47" s="88"/>
    </row>
    <row r="48" spans="1:14">
      <c r="A48" s="88"/>
      <c r="B48" s="63"/>
      <c r="C48" s="41" t="s">
        <v>137</v>
      </c>
      <c r="D48" s="58">
        <v>0.72192809488700005</v>
      </c>
      <c r="E48" s="46">
        <f t="shared" si="3"/>
        <v>0.3125</v>
      </c>
      <c r="F48" s="88"/>
    </row>
    <row r="49" spans="1:6">
      <c r="A49" s="88"/>
      <c r="B49" s="63"/>
      <c r="C49" s="41" t="s">
        <v>135</v>
      </c>
      <c r="D49" s="58">
        <v>0.72192809488700005</v>
      </c>
      <c r="E49" s="46">
        <f t="shared" si="3"/>
        <v>0.3125</v>
      </c>
      <c r="F49" s="88"/>
    </row>
    <row r="50" spans="1:6">
      <c r="A50" s="88"/>
      <c r="B50" s="63"/>
      <c r="C50" s="41" t="s">
        <v>123</v>
      </c>
      <c r="D50" s="58">
        <v>0.72192809488700005</v>
      </c>
      <c r="E50" s="46">
        <f t="shared" si="3"/>
        <v>0.3125</v>
      </c>
      <c r="F50" s="88"/>
    </row>
    <row r="51" spans="1:6">
      <c r="A51" s="88"/>
      <c r="B51" s="63"/>
      <c r="C51" s="41" t="s">
        <v>128</v>
      </c>
      <c r="D51" s="57">
        <v>0.97095059445499998</v>
      </c>
      <c r="E51" s="46">
        <f t="shared" ref="E51:E70" si="4">20/32</f>
        <v>0.625</v>
      </c>
      <c r="F51" s="88">
        <v>20</v>
      </c>
    </row>
    <row r="52" spans="1:6">
      <c r="A52" s="88"/>
      <c r="B52" s="63"/>
      <c r="C52" s="41" t="s">
        <v>126</v>
      </c>
      <c r="D52" s="58">
        <v>0.97095059445499998</v>
      </c>
      <c r="E52" s="46">
        <f t="shared" si="4"/>
        <v>0.625</v>
      </c>
      <c r="F52" s="88"/>
    </row>
    <row r="53" spans="1:6">
      <c r="A53" s="88"/>
      <c r="B53" s="63"/>
      <c r="C53" s="41" t="s">
        <v>114</v>
      </c>
      <c r="D53" s="58">
        <v>0.97095059445499998</v>
      </c>
      <c r="E53" s="46">
        <f t="shared" si="4"/>
        <v>0.625</v>
      </c>
      <c r="F53" s="88"/>
    </row>
    <row r="54" spans="1:6">
      <c r="A54" s="88"/>
      <c r="B54" s="63"/>
      <c r="C54" s="41" t="s">
        <v>130</v>
      </c>
      <c r="D54" s="58">
        <v>0.97095059445499998</v>
      </c>
      <c r="E54" s="46">
        <f t="shared" si="4"/>
        <v>0.625</v>
      </c>
      <c r="F54" s="88"/>
    </row>
    <row r="55" spans="1:6">
      <c r="A55" s="88"/>
      <c r="B55" s="63"/>
      <c r="C55" s="41" t="s">
        <v>125</v>
      </c>
      <c r="D55" s="58">
        <v>0.97095059445499998</v>
      </c>
      <c r="E55" s="46">
        <f t="shared" si="4"/>
        <v>0.625</v>
      </c>
      <c r="F55" s="88"/>
    </row>
    <row r="56" spans="1:6">
      <c r="A56" s="88"/>
      <c r="B56" s="63"/>
      <c r="C56" s="41" t="s">
        <v>113</v>
      </c>
      <c r="D56" s="58">
        <v>0.97095059445499998</v>
      </c>
      <c r="E56" s="46">
        <f t="shared" si="4"/>
        <v>0.625</v>
      </c>
      <c r="F56" s="88"/>
    </row>
    <row r="57" spans="1:6">
      <c r="A57" s="88"/>
      <c r="B57" s="63"/>
      <c r="C57" s="41" t="s">
        <v>129</v>
      </c>
      <c r="D57" s="58">
        <v>0.97095059445499998</v>
      </c>
      <c r="E57" s="46">
        <f t="shared" si="4"/>
        <v>0.625</v>
      </c>
      <c r="F57" s="88"/>
    </row>
    <row r="58" spans="1:6">
      <c r="A58" s="88"/>
      <c r="B58" s="63"/>
      <c r="C58" s="41" t="s">
        <v>111</v>
      </c>
      <c r="D58" s="58">
        <v>0.97095059445499998</v>
      </c>
      <c r="E58" s="46">
        <f t="shared" si="4"/>
        <v>0.625</v>
      </c>
      <c r="F58" s="88"/>
    </row>
    <row r="59" spans="1:6">
      <c r="A59" s="88"/>
      <c r="B59" s="63"/>
      <c r="C59" s="41" t="s">
        <v>127</v>
      </c>
      <c r="D59" s="58">
        <v>0.97095059445499998</v>
      </c>
      <c r="E59" s="46">
        <f t="shared" si="4"/>
        <v>0.625</v>
      </c>
      <c r="F59" s="88"/>
    </row>
    <row r="60" spans="1:6">
      <c r="A60" s="88"/>
      <c r="B60" s="63"/>
      <c r="C60" s="41" t="s">
        <v>115</v>
      </c>
      <c r="D60" s="58">
        <v>0.97095059445499998</v>
      </c>
      <c r="E60" s="46">
        <f t="shared" si="4"/>
        <v>0.625</v>
      </c>
      <c r="F60" s="88"/>
    </row>
    <row r="61" spans="1:6">
      <c r="A61" s="88"/>
      <c r="B61" s="63"/>
      <c r="C61" s="41" t="s">
        <v>132</v>
      </c>
      <c r="D61" s="58">
        <v>0.97095059445499998</v>
      </c>
      <c r="E61" s="46">
        <f t="shared" si="4"/>
        <v>0.625</v>
      </c>
      <c r="F61" s="88"/>
    </row>
    <row r="62" spans="1:6">
      <c r="A62" s="88"/>
      <c r="B62" s="63"/>
      <c r="C62" s="41" t="s">
        <v>120</v>
      </c>
      <c r="D62" s="58">
        <v>0.97095059445499998</v>
      </c>
      <c r="E62" s="46">
        <f t="shared" si="4"/>
        <v>0.625</v>
      </c>
      <c r="F62" s="88"/>
    </row>
    <row r="63" spans="1:6">
      <c r="A63" s="88"/>
      <c r="B63" s="63"/>
      <c r="C63" s="41" t="s">
        <v>136</v>
      </c>
      <c r="D63" s="58">
        <v>0.97095059445499998</v>
      </c>
      <c r="E63" s="46">
        <f t="shared" si="4"/>
        <v>0.625</v>
      </c>
      <c r="F63" s="88"/>
    </row>
    <row r="64" spans="1:6">
      <c r="A64" s="88"/>
      <c r="B64" s="63"/>
      <c r="C64" s="41" t="s">
        <v>118</v>
      </c>
      <c r="D64" s="58">
        <v>0.97095059445499998</v>
      </c>
      <c r="E64" s="46">
        <f t="shared" si="4"/>
        <v>0.625</v>
      </c>
      <c r="F64" s="88"/>
    </row>
    <row r="65" spans="1:15">
      <c r="A65" s="88"/>
      <c r="B65" s="63"/>
      <c r="C65" s="41" t="s">
        <v>134</v>
      </c>
      <c r="D65" s="58">
        <v>0.97095059445499998</v>
      </c>
      <c r="E65" s="46">
        <f t="shared" si="4"/>
        <v>0.625</v>
      </c>
      <c r="F65" s="88"/>
    </row>
    <row r="66" spans="1:15">
      <c r="A66" s="88"/>
      <c r="B66" s="63"/>
      <c r="C66" s="41" t="s">
        <v>122</v>
      </c>
      <c r="D66" s="58">
        <v>0.97095059445499998</v>
      </c>
      <c r="E66" s="46">
        <f t="shared" si="4"/>
        <v>0.625</v>
      </c>
      <c r="F66" s="88"/>
    </row>
    <row r="67" spans="1:15">
      <c r="A67" s="88"/>
      <c r="B67" s="63"/>
      <c r="C67" s="41" t="s">
        <v>117</v>
      </c>
      <c r="D67" s="58">
        <v>0.97095059445499998</v>
      </c>
      <c r="E67" s="46">
        <f t="shared" si="4"/>
        <v>0.625</v>
      </c>
      <c r="F67" s="88"/>
    </row>
    <row r="68" spans="1:15">
      <c r="A68" s="88"/>
      <c r="B68" s="63"/>
      <c r="C68" s="41" t="s">
        <v>133</v>
      </c>
      <c r="D68" s="58">
        <v>0.97095059445499998</v>
      </c>
      <c r="E68" s="46">
        <f t="shared" si="4"/>
        <v>0.625</v>
      </c>
      <c r="F68" s="88"/>
    </row>
    <row r="69" spans="1:15">
      <c r="A69" s="88"/>
      <c r="B69" s="63"/>
      <c r="C69" s="41" t="s">
        <v>121</v>
      </c>
      <c r="D69" s="58">
        <v>0.97095059445499998</v>
      </c>
      <c r="E69" s="46">
        <f t="shared" si="4"/>
        <v>0.625</v>
      </c>
      <c r="F69" s="88"/>
    </row>
    <row r="70" spans="1:15">
      <c r="A70" s="88"/>
      <c r="B70" s="63"/>
      <c r="C70" s="41" t="s">
        <v>119</v>
      </c>
      <c r="D70" s="58">
        <v>0.97095059445499998</v>
      </c>
      <c r="E70" s="46">
        <f t="shared" si="4"/>
        <v>0.625</v>
      </c>
      <c r="F70" s="88"/>
    </row>
    <row r="71" spans="1:15">
      <c r="D71" s="59"/>
    </row>
    <row r="72" spans="1:15">
      <c r="A72" s="88">
        <v>6</v>
      </c>
      <c r="B72" s="63"/>
      <c r="C72" s="43" t="s">
        <v>141</v>
      </c>
      <c r="D72" s="56">
        <v>0</v>
      </c>
      <c r="E72" s="46">
        <f>2/64</f>
        <v>3.125E-2</v>
      </c>
      <c r="F72" s="88">
        <v>2</v>
      </c>
      <c r="G72" s="46">
        <v>4</v>
      </c>
      <c r="L72" s="46">
        <v>2</v>
      </c>
    </row>
    <row r="73" spans="1:15">
      <c r="A73" s="88"/>
      <c r="B73" s="63"/>
      <c r="C73" s="43" t="s">
        <v>204</v>
      </c>
      <c r="D73" s="56">
        <v>0</v>
      </c>
      <c r="E73" s="46">
        <f>2/64</f>
        <v>3.125E-2</v>
      </c>
      <c r="F73" s="88"/>
      <c r="M73" s="46">
        <f>2/12</f>
        <v>0.16666666666666666</v>
      </c>
    </row>
    <row r="74" spans="1:15">
      <c r="A74" s="88"/>
      <c r="B74" s="63"/>
      <c r="C74" s="43" t="s">
        <v>142</v>
      </c>
      <c r="D74" s="56">
        <v>0.65002242164799995</v>
      </c>
      <c r="E74" s="46">
        <f t="shared" ref="E74:E85" si="5">12/64</f>
        <v>0.1875</v>
      </c>
      <c r="F74" s="88">
        <v>12</v>
      </c>
      <c r="L74" s="46">
        <v>12</v>
      </c>
      <c r="N74" s="46">
        <f>2/12/0.6</f>
        <v>0.27777777777777779</v>
      </c>
    </row>
    <row r="75" spans="1:15">
      <c r="A75" s="88"/>
      <c r="B75" s="63"/>
      <c r="C75" s="43" t="s">
        <v>143</v>
      </c>
      <c r="D75" s="56">
        <v>0.65002242164799995</v>
      </c>
      <c r="E75" s="46">
        <f t="shared" si="5"/>
        <v>0.1875</v>
      </c>
      <c r="F75" s="88"/>
      <c r="M75" s="46">
        <f>12/20</f>
        <v>0.6</v>
      </c>
      <c r="O75" s="46">
        <f>0.277777777/0.09</f>
        <v>3.0864197444444446</v>
      </c>
    </row>
    <row r="76" spans="1:15">
      <c r="A76" s="88"/>
      <c r="B76" s="63"/>
      <c r="C76" s="43" t="s">
        <v>145</v>
      </c>
      <c r="D76" s="56">
        <v>0.65002242164799995</v>
      </c>
      <c r="E76" s="46">
        <f t="shared" si="5"/>
        <v>0.1875</v>
      </c>
      <c r="F76" s="88"/>
      <c r="L76" s="46">
        <v>20</v>
      </c>
      <c r="N76" s="46">
        <f>0.06/(20/30)</f>
        <v>0.09</v>
      </c>
    </row>
    <row r="77" spans="1:15">
      <c r="A77" s="88"/>
      <c r="B77" s="63"/>
      <c r="C77" s="43" t="s">
        <v>149</v>
      </c>
      <c r="D77" s="56">
        <v>0.65002242164799995</v>
      </c>
      <c r="E77" s="46">
        <f t="shared" si="5"/>
        <v>0.1875</v>
      </c>
      <c r="F77" s="88"/>
      <c r="M77" s="46">
        <f>20/30</f>
        <v>0.66666666666666663</v>
      </c>
    </row>
    <row r="78" spans="1:15">
      <c r="A78" s="88"/>
      <c r="B78" s="63"/>
      <c r="C78" s="43" t="s">
        <v>157</v>
      </c>
      <c r="D78" s="56">
        <v>0.65002242164799995</v>
      </c>
      <c r="E78" s="46">
        <f t="shared" si="5"/>
        <v>0.1875</v>
      </c>
      <c r="F78" s="88"/>
      <c r="L78" s="46">
        <v>30</v>
      </c>
    </row>
    <row r="79" spans="1:15">
      <c r="A79" s="88"/>
      <c r="B79" s="63"/>
      <c r="C79" s="43" t="s">
        <v>172</v>
      </c>
      <c r="D79" s="56">
        <v>0.65002242164799995</v>
      </c>
      <c r="E79" s="46">
        <f t="shared" si="5"/>
        <v>0.1875</v>
      </c>
      <c r="F79" s="88"/>
    </row>
    <row r="80" spans="1:15">
      <c r="A80" s="88"/>
      <c r="B80" s="63"/>
      <c r="C80" s="43" t="s">
        <v>173</v>
      </c>
      <c r="D80" s="56">
        <v>0.65002242164799995</v>
      </c>
      <c r="E80" s="46">
        <f t="shared" si="5"/>
        <v>0.1875</v>
      </c>
      <c r="F80" s="88"/>
    </row>
    <row r="81" spans="1:6">
      <c r="A81" s="88"/>
      <c r="B81" s="63"/>
      <c r="C81" s="43" t="s">
        <v>188</v>
      </c>
      <c r="D81" s="56">
        <v>0.65002242164799995</v>
      </c>
      <c r="E81" s="46">
        <f t="shared" si="5"/>
        <v>0.1875</v>
      </c>
      <c r="F81" s="88"/>
    </row>
    <row r="82" spans="1:6">
      <c r="A82" s="88"/>
      <c r="B82" s="63"/>
      <c r="C82" s="43" t="s">
        <v>196</v>
      </c>
      <c r="D82" s="56">
        <v>0.65002242164799995</v>
      </c>
      <c r="E82" s="46">
        <f t="shared" si="5"/>
        <v>0.1875</v>
      </c>
      <c r="F82" s="88"/>
    </row>
    <row r="83" spans="1:6">
      <c r="A83" s="88"/>
      <c r="B83" s="63"/>
      <c r="C83" s="43" t="s">
        <v>200</v>
      </c>
      <c r="D83" s="56">
        <v>0.65002242164799995</v>
      </c>
      <c r="E83" s="46">
        <f t="shared" si="5"/>
        <v>0.1875</v>
      </c>
      <c r="F83" s="88"/>
    </row>
    <row r="84" spans="1:6">
      <c r="A84" s="88"/>
      <c r="B84" s="63"/>
      <c r="C84" s="43" t="s">
        <v>202</v>
      </c>
      <c r="D84" s="56">
        <v>0.65002242164799995</v>
      </c>
      <c r="E84" s="46">
        <f t="shared" si="5"/>
        <v>0.1875</v>
      </c>
      <c r="F84" s="88"/>
    </row>
    <row r="85" spans="1:6">
      <c r="A85" s="88"/>
      <c r="B85" s="63"/>
      <c r="C85" s="43" t="s">
        <v>203</v>
      </c>
      <c r="D85" s="56">
        <v>0.65002242164799995</v>
      </c>
      <c r="E85" s="46">
        <f t="shared" si="5"/>
        <v>0.1875</v>
      </c>
      <c r="F85" s="88"/>
    </row>
    <row r="86" spans="1:6">
      <c r="A86" s="88"/>
      <c r="B86" s="63"/>
      <c r="C86" s="43" t="s">
        <v>148</v>
      </c>
      <c r="D86" s="56">
        <v>1</v>
      </c>
      <c r="E86" s="46">
        <f t="shared" ref="E86:E105" si="6">20/64</f>
        <v>0.3125</v>
      </c>
      <c r="F86" s="88">
        <v>20</v>
      </c>
    </row>
    <row r="87" spans="1:6">
      <c r="A87" s="88"/>
      <c r="B87" s="63"/>
      <c r="C87" s="43" t="s">
        <v>152</v>
      </c>
      <c r="D87" s="56">
        <v>1</v>
      </c>
      <c r="E87" s="46">
        <f t="shared" si="6"/>
        <v>0.3125</v>
      </c>
      <c r="F87" s="88"/>
    </row>
    <row r="88" spans="1:6">
      <c r="A88" s="88"/>
      <c r="B88" s="63"/>
      <c r="C88" s="43" t="s">
        <v>154</v>
      </c>
      <c r="D88" s="56">
        <v>1</v>
      </c>
      <c r="E88" s="46">
        <f t="shared" si="6"/>
        <v>0.3125</v>
      </c>
      <c r="F88" s="88"/>
    </row>
    <row r="89" spans="1:6">
      <c r="A89" s="88"/>
      <c r="B89" s="63"/>
      <c r="C89" s="43" t="s">
        <v>155</v>
      </c>
      <c r="D89" s="56">
        <v>1</v>
      </c>
      <c r="E89" s="46">
        <f t="shared" si="6"/>
        <v>0.3125</v>
      </c>
      <c r="F89" s="88"/>
    </row>
    <row r="90" spans="1:6">
      <c r="A90" s="88"/>
      <c r="B90" s="63"/>
      <c r="C90" s="43" t="s">
        <v>160</v>
      </c>
      <c r="D90" s="56">
        <v>1</v>
      </c>
      <c r="E90" s="46">
        <f t="shared" si="6"/>
        <v>0.3125</v>
      </c>
      <c r="F90" s="88"/>
    </row>
    <row r="91" spans="1:6">
      <c r="A91" s="88"/>
      <c r="B91" s="63"/>
      <c r="C91" s="43" t="s">
        <v>162</v>
      </c>
      <c r="D91" s="56">
        <v>1</v>
      </c>
      <c r="E91" s="46">
        <f t="shared" si="6"/>
        <v>0.3125</v>
      </c>
      <c r="F91" s="88"/>
    </row>
    <row r="92" spans="1:6">
      <c r="A92" s="88"/>
      <c r="B92" s="63"/>
      <c r="C92" s="43" t="s">
        <v>163</v>
      </c>
      <c r="D92" s="56">
        <v>1</v>
      </c>
      <c r="E92" s="46">
        <f t="shared" si="6"/>
        <v>0.3125</v>
      </c>
      <c r="F92" s="88"/>
    </row>
    <row r="93" spans="1:6">
      <c r="A93" s="88"/>
      <c r="B93" s="63"/>
      <c r="C93" s="43" t="s">
        <v>166</v>
      </c>
      <c r="D93" s="56">
        <v>1</v>
      </c>
      <c r="E93" s="46">
        <f t="shared" si="6"/>
        <v>0.3125</v>
      </c>
      <c r="F93" s="88"/>
    </row>
    <row r="94" spans="1:6">
      <c r="A94" s="88"/>
      <c r="B94" s="63"/>
      <c r="C94" s="43" t="s">
        <v>167</v>
      </c>
      <c r="D94" s="56">
        <v>1</v>
      </c>
      <c r="E94" s="46">
        <f t="shared" si="6"/>
        <v>0.3125</v>
      </c>
      <c r="F94" s="88"/>
    </row>
    <row r="95" spans="1:6">
      <c r="A95" s="88"/>
      <c r="B95" s="63"/>
      <c r="C95" s="43" t="s">
        <v>169</v>
      </c>
      <c r="D95" s="56">
        <v>1</v>
      </c>
      <c r="E95" s="46">
        <f t="shared" si="6"/>
        <v>0.3125</v>
      </c>
      <c r="F95" s="88"/>
    </row>
    <row r="96" spans="1:6">
      <c r="A96" s="88"/>
      <c r="B96" s="63"/>
      <c r="C96" s="43" t="s">
        <v>176</v>
      </c>
      <c r="D96" s="56">
        <v>1</v>
      </c>
      <c r="E96" s="46">
        <f t="shared" si="6"/>
        <v>0.3125</v>
      </c>
      <c r="F96" s="88"/>
    </row>
    <row r="97" spans="1:6">
      <c r="A97" s="88"/>
      <c r="B97" s="63"/>
      <c r="C97" s="43" t="s">
        <v>178</v>
      </c>
      <c r="D97" s="56">
        <v>1</v>
      </c>
      <c r="E97" s="46">
        <f t="shared" si="6"/>
        <v>0.3125</v>
      </c>
      <c r="F97" s="88"/>
    </row>
    <row r="98" spans="1:6">
      <c r="A98" s="88"/>
      <c r="B98" s="63"/>
      <c r="C98" s="43" t="s">
        <v>179</v>
      </c>
      <c r="D98" s="56">
        <v>1</v>
      </c>
      <c r="E98" s="46">
        <f t="shared" si="6"/>
        <v>0.3125</v>
      </c>
      <c r="F98" s="88"/>
    </row>
    <row r="99" spans="1:6">
      <c r="A99" s="88"/>
      <c r="B99" s="63"/>
      <c r="C99" s="43" t="s">
        <v>182</v>
      </c>
      <c r="D99" s="56">
        <v>1</v>
      </c>
      <c r="E99" s="46">
        <f t="shared" si="6"/>
        <v>0.3125</v>
      </c>
      <c r="F99" s="88"/>
    </row>
    <row r="100" spans="1:6">
      <c r="A100" s="88"/>
      <c r="B100" s="63"/>
      <c r="C100" s="43" t="s">
        <v>183</v>
      </c>
      <c r="D100" s="56">
        <v>1</v>
      </c>
      <c r="E100" s="46">
        <f t="shared" si="6"/>
        <v>0.3125</v>
      </c>
      <c r="F100" s="88"/>
    </row>
    <row r="101" spans="1:6">
      <c r="A101" s="88"/>
      <c r="B101" s="63"/>
      <c r="C101" s="43" t="s">
        <v>185</v>
      </c>
      <c r="D101" s="56">
        <v>1</v>
      </c>
      <c r="E101" s="46">
        <f t="shared" si="6"/>
        <v>0.3125</v>
      </c>
      <c r="F101" s="88"/>
    </row>
    <row r="102" spans="1:6">
      <c r="A102" s="88"/>
      <c r="B102" s="63"/>
      <c r="C102" s="43" t="s">
        <v>190</v>
      </c>
      <c r="D102" s="56">
        <v>1</v>
      </c>
      <c r="E102" s="46">
        <f t="shared" si="6"/>
        <v>0.3125</v>
      </c>
      <c r="F102" s="88"/>
    </row>
    <row r="103" spans="1:6">
      <c r="A103" s="88"/>
      <c r="B103" s="63"/>
      <c r="C103" s="43" t="s">
        <v>191</v>
      </c>
      <c r="D103" s="56">
        <v>1</v>
      </c>
      <c r="E103" s="46">
        <f t="shared" si="6"/>
        <v>0.3125</v>
      </c>
      <c r="F103" s="88"/>
    </row>
    <row r="104" spans="1:6">
      <c r="A104" s="88"/>
      <c r="B104" s="63"/>
      <c r="C104" s="43" t="s">
        <v>193</v>
      </c>
      <c r="D104" s="56">
        <v>1</v>
      </c>
      <c r="E104" s="46">
        <f t="shared" si="6"/>
        <v>0.3125</v>
      </c>
      <c r="F104" s="88"/>
    </row>
    <row r="105" spans="1:6">
      <c r="A105" s="88"/>
      <c r="B105" s="63"/>
      <c r="C105" s="43" t="s">
        <v>197</v>
      </c>
      <c r="D105" s="56">
        <v>1</v>
      </c>
      <c r="E105" s="46">
        <f t="shared" si="6"/>
        <v>0.3125</v>
      </c>
      <c r="F105" s="88"/>
    </row>
    <row r="106" spans="1:6">
      <c r="A106" s="88"/>
      <c r="B106" s="63"/>
      <c r="C106" s="43" t="s">
        <v>144</v>
      </c>
      <c r="D106" s="56">
        <v>0.91829583405399995</v>
      </c>
      <c r="E106" s="46">
        <f t="shared" ref="E106:E135" si="7">30/64</f>
        <v>0.46875</v>
      </c>
      <c r="F106" s="88">
        <v>30</v>
      </c>
    </row>
    <row r="107" spans="1:6">
      <c r="A107" s="88"/>
      <c r="B107" s="63"/>
      <c r="C107" s="43" t="s">
        <v>146</v>
      </c>
      <c r="D107" s="56">
        <v>0.91829583405399995</v>
      </c>
      <c r="E107" s="46">
        <f t="shared" si="7"/>
        <v>0.46875</v>
      </c>
      <c r="F107" s="88"/>
    </row>
    <row r="108" spans="1:6">
      <c r="A108" s="88"/>
      <c r="B108" s="63"/>
      <c r="C108" s="43" t="s">
        <v>147</v>
      </c>
      <c r="D108" s="56">
        <v>0.91829583405399995</v>
      </c>
      <c r="E108" s="46">
        <f t="shared" si="7"/>
        <v>0.46875</v>
      </c>
      <c r="F108" s="88"/>
    </row>
    <row r="109" spans="1:6">
      <c r="A109" s="88"/>
      <c r="B109" s="63"/>
      <c r="C109" s="43" t="s">
        <v>150</v>
      </c>
      <c r="D109" s="56">
        <v>0.91829583405399995</v>
      </c>
      <c r="E109" s="46">
        <f t="shared" si="7"/>
        <v>0.46875</v>
      </c>
      <c r="F109" s="88"/>
    </row>
    <row r="110" spans="1:6">
      <c r="A110" s="88"/>
      <c r="B110" s="63"/>
      <c r="C110" s="43" t="s">
        <v>151</v>
      </c>
      <c r="D110" s="56">
        <v>0.91829583405399995</v>
      </c>
      <c r="E110" s="46">
        <f t="shared" si="7"/>
        <v>0.46875</v>
      </c>
      <c r="F110" s="88"/>
    </row>
    <row r="111" spans="1:6">
      <c r="A111" s="88"/>
      <c r="B111" s="63"/>
      <c r="C111" s="43" t="s">
        <v>153</v>
      </c>
      <c r="D111" s="56">
        <v>0.91829583405399995</v>
      </c>
      <c r="E111" s="46">
        <f t="shared" si="7"/>
        <v>0.46875</v>
      </c>
      <c r="F111" s="88"/>
    </row>
    <row r="112" spans="1:6">
      <c r="A112" s="88"/>
      <c r="B112" s="63"/>
      <c r="C112" s="43" t="s">
        <v>156</v>
      </c>
      <c r="D112" s="56">
        <v>0.91829583405399995</v>
      </c>
      <c r="E112" s="46">
        <f t="shared" si="7"/>
        <v>0.46875</v>
      </c>
      <c r="F112" s="88"/>
    </row>
    <row r="113" spans="1:6">
      <c r="A113" s="88"/>
      <c r="B113" s="63"/>
      <c r="C113" s="43" t="s">
        <v>158</v>
      </c>
      <c r="D113" s="56">
        <v>0.91829583405399995</v>
      </c>
      <c r="E113" s="46">
        <f t="shared" si="7"/>
        <v>0.46875</v>
      </c>
      <c r="F113" s="88"/>
    </row>
    <row r="114" spans="1:6">
      <c r="A114" s="88"/>
      <c r="B114" s="63"/>
      <c r="C114" s="43" t="s">
        <v>159</v>
      </c>
      <c r="D114" s="56">
        <v>0.91829583405399995</v>
      </c>
      <c r="E114" s="46">
        <f t="shared" si="7"/>
        <v>0.46875</v>
      </c>
      <c r="F114" s="88"/>
    </row>
    <row r="115" spans="1:6">
      <c r="A115" s="88"/>
      <c r="B115" s="63"/>
      <c r="C115" s="43" t="s">
        <v>161</v>
      </c>
      <c r="D115" s="56">
        <v>0.91829583405399995</v>
      </c>
      <c r="E115" s="46">
        <f t="shared" si="7"/>
        <v>0.46875</v>
      </c>
      <c r="F115" s="88"/>
    </row>
    <row r="116" spans="1:6">
      <c r="A116" s="88"/>
      <c r="B116" s="63"/>
      <c r="C116" s="43" t="s">
        <v>164</v>
      </c>
      <c r="D116" s="56">
        <v>0.91829583405399995</v>
      </c>
      <c r="E116" s="46">
        <f t="shared" si="7"/>
        <v>0.46875</v>
      </c>
      <c r="F116" s="88"/>
    </row>
    <row r="117" spans="1:6">
      <c r="A117" s="88"/>
      <c r="B117" s="63"/>
      <c r="C117" s="43" t="s">
        <v>165</v>
      </c>
      <c r="D117" s="56">
        <v>0.91829583405399995</v>
      </c>
      <c r="E117" s="46">
        <f t="shared" si="7"/>
        <v>0.46875</v>
      </c>
      <c r="F117" s="88"/>
    </row>
    <row r="118" spans="1:6">
      <c r="A118" s="88"/>
      <c r="B118" s="63"/>
      <c r="C118" s="43" t="s">
        <v>168</v>
      </c>
      <c r="D118" s="56">
        <v>0.91829583405399995</v>
      </c>
      <c r="E118" s="46">
        <f t="shared" si="7"/>
        <v>0.46875</v>
      </c>
      <c r="F118" s="88"/>
    </row>
    <row r="119" spans="1:6">
      <c r="A119" s="88"/>
      <c r="B119" s="63"/>
      <c r="C119" s="43" t="s">
        <v>170</v>
      </c>
      <c r="D119" s="56">
        <v>0.91829583405399995</v>
      </c>
      <c r="E119" s="46">
        <f t="shared" si="7"/>
        <v>0.46875</v>
      </c>
      <c r="F119" s="88"/>
    </row>
    <row r="120" spans="1:6">
      <c r="A120" s="88"/>
      <c r="B120" s="63"/>
      <c r="C120" s="43" t="s">
        <v>171</v>
      </c>
      <c r="D120" s="56">
        <v>0.91829583405399995</v>
      </c>
      <c r="E120" s="46">
        <f t="shared" si="7"/>
        <v>0.46875</v>
      </c>
      <c r="F120" s="88"/>
    </row>
    <row r="121" spans="1:6">
      <c r="A121" s="88"/>
      <c r="B121" s="63"/>
      <c r="C121" s="43" t="s">
        <v>174</v>
      </c>
      <c r="D121" s="56">
        <v>0.91829583405399995</v>
      </c>
      <c r="E121" s="46">
        <f t="shared" si="7"/>
        <v>0.46875</v>
      </c>
      <c r="F121" s="88"/>
    </row>
    <row r="122" spans="1:6">
      <c r="A122" s="88"/>
      <c r="B122" s="63"/>
      <c r="C122" s="43" t="s">
        <v>175</v>
      </c>
      <c r="D122" s="56">
        <v>0.91829583405399995</v>
      </c>
      <c r="E122" s="46">
        <f t="shared" si="7"/>
        <v>0.46875</v>
      </c>
      <c r="F122" s="88"/>
    </row>
    <row r="123" spans="1:6">
      <c r="A123" s="88"/>
      <c r="B123" s="63"/>
      <c r="C123" s="43" t="s">
        <v>177</v>
      </c>
      <c r="D123" s="56">
        <v>0.91829583405399995</v>
      </c>
      <c r="E123" s="46">
        <f t="shared" si="7"/>
        <v>0.46875</v>
      </c>
      <c r="F123" s="88"/>
    </row>
    <row r="124" spans="1:6">
      <c r="A124" s="88"/>
      <c r="B124" s="63"/>
      <c r="C124" s="43" t="s">
        <v>180</v>
      </c>
      <c r="D124" s="56">
        <v>0.91829583405399995</v>
      </c>
      <c r="E124" s="46">
        <f t="shared" si="7"/>
        <v>0.46875</v>
      </c>
      <c r="F124" s="88"/>
    </row>
    <row r="125" spans="1:6">
      <c r="A125" s="88"/>
      <c r="B125" s="63"/>
      <c r="C125" s="43" t="s">
        <v>181</v>
      </c>
      <c r="D125" s="56">
        <v>0.91829583405399995</v>
      </c>
      <c r="E125" s="46">
        <f t="shared" si="7"/>
        <v>0.46875</v>
      </c>
      <c r="F125" s="88"/>
    </row>
    <row r="126" spans="1:6">
      <c r="A126" s="88"/>
      <c r="B126" s="63"/>
      <c r="C126" s="43" t="s">
        <v>184</v>
      </c>
      <c r="D126" s="56">
        <v>0.91829583405399995</v>
      </c>
      <c r="E126" s="46">
        <f t="shared" si="7"/>
        <v>0.46875</v>
      </c>
      <c r="F126" s="88"/>
    </row>
    <row r="127" spans="1:6">
      <c r="A127" s="88"/>
      <c r="B127" s="63"/>
      <c r="C127" s="43" t="s">
        <v>186</v>
      </c>
      <c r="D127" s="56">
        <v>0.91829583405399995</v>
      </c>
      <c r="E127" s="46">
        <f t="shared" si="7"/>
        <v>0.46875</v>
      </c>
      <c r="F127" s="88"/>
    </row>
    <row r="128" spans="1:6">
      <c r="A128" s="88"/>
      <c r="B128" s="63"/>
      <c r="C128" s="43" t="s">
        <v>187</v>
      </c>
      <c r="D128" s="56">
        <v>0.91829583405399995</v>
      </c>
      <c r="E128" s="46">
        <f t="shared" si="7"/>
        <v>0.46875</v>
      </c>
      <c r="F128" s="88"/>
    </row>
    <row r="129" spans="1:15">
      <c r="A129" s="88"/>
      <c r="B129" s="63"/>
      <c r="C129" s="43" t="s">
        <v>189</v>
      </c>
      <c r="D129" s="56">
        <v>0.91829583405399995</v>
      </c>
      <c r="E129" s="46">
        <f t="shared" si="7"/>
        <v>0.46875</v>
      </c>
      <c r="F129" s="88"/>
    </row>
    <row r="130" spans="1:15">
      <c r="A130" s="88"/>
      <c r="B130" s="63"/>
      <c r="C130" s="43" t="s">
        <v>192</v>
      </c>
      <c r="D130" s="56">
        <v>0.91829583405399995</v>
      </c>
      <c r="E130" s="46">
        <f t="shared" si="7"/>
        <v>0.46875</v>
      </c>
      <c r="F130" s="88"/>
    </row>
    <row r="131" spans="1:15">
      <c r="A131" s="88"/>
      <c r="B131" s="63"/>
      <c r="C131" s="43" t="s">
        <v>194</v>
      </c>
      <c r="D131" s="56">
        <v>0.91829583405399995</v>
      </c>
      <c r="E131" s="46">
        <f t="shared" si="7"/>
        <v>0.46875</v>
      </c>
      <c r="F131" s="88"/>
    </row>
    <row r="132" spans="1:15">
      <c r="A132" s="88"/>
      <c r="B132" s="63"/>
      <c r="C132" s="43" t="s">
        <v>195</v>
      </c>
      <c r="D132" s="56">
        <v>0.91829583405399995</v>
      </c>
      <c r="E132" s="46">
        <f t="shared" si="7"/>
        <v>0.46875</v>
      </c>
      <c r="F132" s="88"/>
    </row>
    <row r="133" spans="1:15">
      <c r="A133" s="88"/>
      <c r="B133" s="63"/>
      <c r="C133" s="43" t="s">
        <v>198</v>
      </c>
      <c r="D133" s="56">
        <v>0.91829583405399995</v>
      </c>
      <c r="E133" s="46">
        <f t="shared" si="7"/>
        <v>0.46875</v>
      </c>
      <c r="F133" s="88"/>
    </row>
    <row r="134" spans="1:15">
      <c r="A134" s="88"/>
      <c r="B134" s="63"/>
      <c r="C134" s="43" t="s">
        <v>199</v>
      </c>
      <c r="D134" s="56">
        <v>0.91829583405399995</v>
      </c>
      <c r="E134" s="46">
        <f t="shared" si="7"/>
        <v>0.46875</v>
      </c>
      <c r="F134" s="88"/>
    </row>
    <row r="135" spans="1:15">
      <c r="A135" s="88"/>
      <c r="B135" s="63"/>
      <c r="C135" s="43" t="s">
        <v>201</v>
      </c>
      <c r="D135" s="56">
        <v>0.91829583405399995</v>
      </c>
      <c r="E135" s="46">
        <f t="shared" si="7"/>
        <v>0.46875</v>
      </c>
      <c r="F135" s="88"/>
    </row>
    <row r="137" spans="1:15">
      <c r="A137" s="88">
        <v>7</v>
      </c>
      <c r="B137" s="63"/>
      <c r="C137" s="43" t="s">
        <v>205</v>
      </c>
      <c r="D137" s="18">
        <v>0</v>
      </c>
      <c r="E137" s="46">
        <f>2/128</f>
        <v>1.5625E-2</v>
      </c>
      <c r="F137" s="88">
        <v>2</v>
      </c>
      <c r="G137" s="46">
        <v>4</v>
      </c>
      <c r="L137" s="46">
        <v>2</v>
      </c>
    </row>
    <row r="138" spans="1:15">
      <c r="A138" s="88"/>
      <c r="B138" s="63"/>
      <c r="C138" s="43" t="s">
        <v>332</v>
      </c>
      <c r="D138" s="18">
        <v>0</v>
      </c>
      <c r="E138" s="46">
        <f>2/128</f>
        <v>1.5625E-2</v>
      </c>
      <c r="F138" s="88"/>
      <c r="M138" s="46">
        <v>12</v>
      </c>
    </row>
    <row r="139" spans="1:15">
      <c r="A139" s="88"/>
      <c r="B139" s="63"/>
      <c r="C139" s="43" t="s">
        <v>206</v>
      </c>
      <c r="D139" s="18">
        <v>0.59167277858199996</v>
      </c>
      <c r="E139" s="46">
        <f t="shared" ref="E139:E152" si="8">14/128</f>
        <v>0.109375</v>
      </c>
      <c r="F139" s="88">
        <v>14</v>
      </c>
      <c r="L139" s="46">
        <v>14</v>
      </c>
      <c r="N139" s="46">
        <f>28-12</f>
        <v>16</v>
      </c>
    </row>
    <row r="140" spans="1:15">
      <c r="A140" s="88"/>
      <c r="B140" s="63"/>
      <c r="C140" s="43" t="s">
        <v>207</v>
      </c>
      <c r="D140" s="18">
        <v>0.59167277858199996</v>
      </c>
      <c r="E140" s="46">
        <f t="shared" si="8"/>
        <v>0.109375</v>
      </c>
      <c r="F140" s="88"/>
      <c r="M140" s="46">
        <f>42-14</f>
        <v>28</v>
      </c>
      <c r="O140" s="46">
        <v>16</v>
      </c>
    </row>
    <row r="141" spans="1:15">
      <c r="A141" s="88"/>
      <c r="B141" s="63"/>
      <c r="C141" s="43" t="s">
        <v>209</v>
      </c>
      <c r="D141" s="18">
        <v>0.59167277858199996</v>
      </c>
      <c r="E141" s="46">
        <f t="shared" si="8"/>
        <v>0.109375</v>
      </c>
      <c r="F141" s="88"/>
      <c r="L141" s="46">
        <v>42</v>
      </c>
      <c r="N141" s="46">
        <v>0</v>
      </c>
    </row>
    <row r="142" spans="1:15">
      <c r="A142" s="88"/>
      <c r="B142" s="63"/>
      <c r="C142" s="43" t="s">
        <v>213</v>
      </c>
      <c r="D142" s="18">
        <v>0.59167277858199996</v>
      </c>
      <c r="E142" s="46">
        <f t="shared" si="8"/>
        <v>0.109375</v>
      </c>
      <c r="F142" s="88"/>
      <c r="M142" s="46">
        <f>70-42</f>
        <v>28</v>
      </c>
    </row>
    <row r="143" spans="1:15">
      <c r="A143" s="88"/>
      <c r="B143" s="63"/>
      <c r="C143" s="43" t="s">
        <v>221</v>
      </c>
      <c r="D143" s="18">
        <v>0.59167277858199996</v>
      </c>
      <c r="E143" s="46">
        <f t="shared" si="8"/>
        <v>0.109375</v>
      </c>
      <c r="F143" s="88"/>
      <c r="L143" s="46">
        <v>70</v>
      </c>
    </row>
    <row r="144" spans="1:15">
      <c r="A144" s="88"/>
      <c r="B144" s="63"/>
      <c r="C144" s="43" t="s">
        <v>237</v>
      </c>
      <c r="D144" s="18">
        <v>0.59167277858199996</v>
      </c>
      <c r="E144" s="46">
        <f t="shared" si="8"/>
        <v>0.109375</v>
      </c>
      <c r="F144" s="88"/>
    </row>
    <row r="145" spans="1:6">
      <c r="A145" s="88"/>
      <c r="B145" s="63"/>
      <c r="C145" s="43" t="s">
        <v>268</v>
      </c>
      <c r="D145" s="18">
        <v>0.59167277858199996</v>
      </c>
      <c r="E145" s="46">
        <f t="shared" si="8"/>
        <v>0.109375</v>
      </c>
      <c r="F145" s="88"/>
    </row>
    <row r="146" spans="1:6">
      <c r="A146" s="88"/>
      <c r="B146" s="63"/>
      <c r="C146" s="43" t="s">
        <v>269</v>
      </c>
      <c r="D146" s="18">
        <v>0.59167277858199996</v>
      </c>
      <c r="E146" s="46">
        <f t="shared" si="8"/>
        <v>0.109375</v>
      </c>
      <c r="F146" s="88"/>
    </row>
    <row r="147" spans="1:6">
      <c r="A147" s="88"/>
      <c r="B147" s="63"/>
      <c r="C147" s="43" t="s">
        <v>300</v>
      </c>
      <c r="D147" s="18">
        <v>0.59167277858199996</v>
      </c>
      <c r="E147" s="46">
        <f t="shared" si="8"/>
        <v>0.109375</v>
      </c>
      <c r="F147" s="88"/>
    </row>
    <row r="148" spans="1:6">
      <c r="A148" s="88"/>
      <c r="B148" s="63"/>
      <c r="C148" s="43" t="s">
        <v>316</v>
      </c>
      <c r="D148" s="18">
        <v>0.59167277858199996</v>
      </c>
      <c r="E148" s="46">
        <f t="shared" si="8"/>
        <v>0.109375</v>
      </c>
      <c r="F148" s="88"/>
    </row>
    <row r="149" spans="1:6">
      <c r="A149" s="88"/>
      <c r="B149" s="63"/>
      <c r="C149" s="43" t="s">
        <v>324</v>
      </c>
      <c r="D149" s="18">
        <v>0.59167277858199996</v>
      </c>
      <c r="E149" s="46">
        <f t="shared" si="8"/>
        <v>0.109375</v>
      </c>
      <c r="F149" s="88"/>
    </row>
    <row r="150" spans="1:6">
      <c r="A150" s="88"/>
      <c r="B150" s="63"/>
      <c r="C150" s="43" t="s">
        <v>328</v>
      </c>
      <c r="D150" s="18">
        <v>0.59167277858199996</v>
      </c>
      <c r="E150" s="46">
        <f t="shared" si="8"/>
        <v>0.109375</v>
      </c>
      <c r="F150" s="88"/>
    </row>
    <row r="151" spans="1:6">
      <c r="A151" s="88"/>
      <c r="B151" s="63"/>
      <c r="C151" s="43" t="s">
        <v>330</v>
      </c>
      <c r="D151" s="18">
        <v>0.59167277858199996</v>
      </c>
      <c r="E151" s="46">
        <f t="shared" si="8"/>
        <v>0.109375</v>
      </c>
      <c r="F151" s="88"/>
    </row>
    <row r="152" spans="1:6">
      <c r="A152" s="88"/>
      <c r="B152" s="63"/>
      <c r="C152" s="43" t="s">
        <v>331</v>
      </c>
      <c r="D152" s="18">
        <v>0.59167277858199996</v>
      </c>
      <c r="E152" s="46">
        <f t="shared" si="8"/>
        <v>0.109375</v>
      </c>
      <c r="F152" s="88"/>
    </row>
    <row r="153" spans="1:6">
      <c r="A153" s="88"/>
      <c r="B153" s="63"/>
      <c r="C153" s="43" t="s">
        <v>208</v>
      </c>
      <c r="D153" s="18">
        <v>0.86312056856700003</v>
      </c>
      <c r="E153" s="46">
        <f t="shared" ref="E153:E194" si="9">42/128</f>
        <v>0.328125</v>
      </c>
      <c r="F153" s="88">
        <v>42</v>
      </c>
    </row>
    <row r="154" spans="1:6">
      <c r="A154" s="88"/>
      <c r="B154" s="63"/>
      <c r="C154" s="43" t="s">
        <v>210</v>
      </c>
      <c r="D154" s="18">
        <v>0.86312056856700003</v>
      </c>
      <c r="E154" s="46">
        <f t="shared" si="9"/>
        <v>0.328125</v>
      </c>
      <c r="F154" s="88"/>
    </row>
    <row r="155" spans="1:6">
      <c r="A155" s="88"/>
      <c r="B155" s="63"/>
      <c r="C155" s="43" t="s">
        <v>211</v>
      </c>
      <c r="D155" s="18">
        <v>0.86312056856700003</v>
      </c>
      <c r="E155" s="46">
        <f t="shared" si="9"/>
        <v>0.328125</v>
      </c>
      <c r="F155" s="88"/>
    </row>
    <row r="156" spans="1:6">
      <c r="A156" s="88"/>
      <c r="B156" s="63"/>
      <c r="C156" s="43" t="s">
        <v>214</v>
      </c>
      <c r="D156" s="18">
        <v>0.86312056856700003</v>
      </c>
      <c r="E156" s="46">
        <f t="shared" si="9"/>
        <v>0.328125</v>
      </c>
      <c r="F156" s="88"/>
    </row>
    <row r="157" spans="1:6">
      <c r="A157" s="88"/>
      <c r="B157" s="63"/>
      <c r="C157" s="43" t="s">
        <v>215</v>
      </c>
      <c r="D157" s="18">
        <v>0.86312056856700003</v>
      </c>
      <c r="E157" s="46">
        <f t="shared" si="9"/>
        <v>0.328125</v>
      </c>
      <c r="F157" s="88"/>
    </row>
    <row r="158" spans="1:6">
      <c r="A158" s="88"/>
      <c r="B158" s="63"/>
      <c r="C158" s="43" t="s">
        <v>217</v>
      </c>
      <c r="D158" s="18">
        <v>0.86312056856700003</v>
      </c>
      <c r="E158" s="46">
        <f t="shared" si="9"/>
        <v>0.328125</v>
      </c>
      <c r="F158" s="88"/>
    </row>
    <row r="159" spans="1:6">
      <c r="A159" s="88"/>
      <c r="B159" s="63"/>
      <c r="C159" s="43" t="s">
        <v>222</v>
      </c>
      <c r="D159" s="18">
        <v>0.86312056856700003</v>
      </c>
      <c r="E159" s="46">
        <f t="shared" si="9"/>
        <v>0.328125</v>
      </c>
      <c r="F159" s="88"/>
    </row>
    <row r="160" spans="1:6">
      <c r="A160" s="88"/>
      <c r="B160" s="63"/>
      <c r="C160" s="43" t="s">
        <v>223</v>
      </c>
      <c r="D160" s="18">
        <v>0.86312056856700003</v>
      </c>
      <c r="E160" s="46">
        <f t="shared" si="9"/>
        <v>0.328125</v>
      </c>
      <c r="F160" s="88"/>
    </row>
    <row r="161" spans="1:6">
      <c r="A161" s="88"/>
      <c r="B161" s="63"/>
      <c r="C161" s="43" t="s">
        <v>225</v>
      </c>
      <c r="D161" s="18">
        <v>0.86312056856700003</v>
      </c>
      <c r="E161" s="46">
        <f t="shared" si="9"/>
        <v>0.328125</v>
      </c>
      <c r="F161" s="88"/>
    </row>
    <row r="162" spans="1:6">
      <c r="A162" s="88"/>
      <c r="B162" s="63"/>
      <c r="C162" s="43" t="s">
        <v>229</v>
      </c>
      <c r="D162" s="18">
        <v>0.86312056856700003</v>
      </c>
      <c r="E162" s="46">
        <f t="shared" si="9"/>
        <v>0.328125</v>
      </c>
      <c r="F162" s="88"/>
    </row>
    <row r="163" spans="1:6">
      <c r="A163" s="88"/>
      <c r="B163" s="63"/>
      <c r="C163" s="43" t="s">
        <v>236</v>
      </c>
      <c r="D163" s="18">
        <v>0.86312056856700003</v>
      </c>
      <c r="E163" s="46">
        <f t="shared" si="9"/>
        <v>0.328125</v>
      </c>
      <c r="F163" s="88"/>
    </row>
    <row r="164" spans="1:6">
      <c r="A164" s="88"/>
      <c r="B164" s="63"/>
      <c r="C164" s="43" t="s">
        <v>238</v>
      </c>
      <c r="D164" s="18">
        <v>0.86312056856700003</v>
      </c>
      <c r="E164" s="46">
        <f t="shared" si="9"/>
        <v>0.328125</v>
      </c>
      <c r="F164" s="88"/>
    </row>
    <row r="165" spans="1:6">
      <c r="A165" s="88"/>
      <c r="B165" s="63"/>
      <c r="C165" s="43" t="s">
        <v>239</v>
      </c>
      <c r="D165" s="18">
        <v>0.86312056856700003</v>
      </c>
      <c r="E165" s="46">
        <f t="shared" si="9"/>
        <v>0.328125</v>
      </c>
      <c r="F165" s="88"/>
    </row>
    <row r="166" spans="1:6">
      <c r="A166" s="88"/>
      <c r="B166" s="63"/>
      <c r="C166" s="43" t="s">
        <v>241</v>
      </c>
      <c r="D166" s="18">
        <v>0.86312056856700003</v>
      </c>
      <c r="E166" s="46">
        <f t="shared" si="9"/>
        <v>0.328125</v>
      </c>
      <c r="F166" s="88"/>
    </row>
    <row r="167" spans="1:6">
      <c r="A167" s="88"/>
      <c r="B167" s="63"/>
      <c r="C167" s="43" t="s">
        <v>245</v>
      </c>
      <c r="D167" s="18">
        <v>0.86312056856700003</v>
      </c>
      <c r="E167" s="46">
        <f t="shared" si="9"/>
        <v>0.328125</v>
      </c>
      <c r="F167" s="88"/>
    </row>
    <row r="168" spans="1:6">
      <c r="A168" s="88"/>
      <c r="B168" s="63"/>
      <c r="C168" s="43" t="s">
        <v>252</v>
      </c>
      <c r="D168" s="18">
        <v>0.86312056856700003</v>
      </c>
      <c r="E168" s="46">
        <f t="shared" si="9"/>
        <v>0.328125</v>
      </c>
      <c r="F168" s="88"/>
    </row>
    <row r="169" spans="1:6">
      <c r="A169" s="88"/>
      <c r="B169" s="63"/>
      <c r="C169" s="43" t="s">
        <v>253</v>
      </c>
      <c r="D169" s="18">
        <v>0.86312056856700003</v>
      </c>
      <c r="E169" s="46">
        <f t="shared" si="9"/>
        <v>0.328125</v>
      </c>
      <c r="F169" s="88"/>
    </row>
    <row r="170" spans="1:6">
      <c r="A170" s="88"/>
      <c r="B170" s="63"/>
      <c r="C170" s="43" t="s">
        <v>260</v>
      </c>
      <c r="D170" s="18">
        <v>0.86312056856700003</v>
      </c>
      <c r="E170" s="46">
        <f t="shared" si="9"/>
        <v>0.328125</v>
      </c>
      <c r="F170" s="88"/>
    </row>
    <row r="171" spans="1:6">
      <c r="A171" s="88"/>
      <c r="B171" s="63"/>
      <c r="C171" s="43" t="s">
        <v>264</v>
      </c>
      <c r="D171" s="18">
        <v>0.86312056856700003</v>
      </c>
      <c r="E171" s="46">
        <f t="shared" si="9"/>
        <v>0.328125</v>
      </c>
      <c r="F171" s="88"/>
    </row>
    <row r="172" spans="1:6">
      <c r="A172" s="88"/>
      <c r="B172" s="63"/>
      <c r="C172" s="43" t="s">
        <v>266</v>
      </c>
      <c r="D172" s="18">
        <v>0.86312056856700003</v>
      </c>
      <c r="E172" s="46">
        <f t="shared" si="9"/>
        <v>0.328125</v>
      </c>
      <c r="F172" s="88"/>
    </row>
    <row r="173" spans="1:6">
      <c r="A173" s="88"/>
      <c r="B173" s="63"/>
      <c r="C173" s="43" t="s">
        <v>267</v>
      </c>
      <c r="D173" s="18">
        <v>0.86312056856700003</v>
      </c>
      <c r="E173" s="46">
        <f t="shared" si="9"/>
        <v>0.328125</v>
      </c>
      <c r="F173" s="88"/>
    </row>
    <row r="174" spans="1:6">
      <c r="A174" s="88"/>
      <c r="B174" s="63"/>
      <c r="C174" s="43" t="s">
        <v>270</v>
      </c>
      <c r="D174" s="18">
        <v>0.86312056856700003</v>
      </c>
      <c r="E174" s="46">
        <f t="shared" si="9"/>
        <v>0.328125</v>
      </c>
      <c r="F174" s="88"/>
    </row>
    <row r="175" spans="1:6">
      <c r="A175" s="88"/>
      <c r="B175" s="63"/>
      <c r="C175" s="43" t="s">
        <v>271</v>
      </c>
      <c r="D175" s="18">
        <v>0.86312056856700003</v>
      </c>
      <c r="E175" s="46">
        <f t="shared" si="9"/>
        <v>0.328125</v>
      </c>
      <c r="F175" s="88"/>
    </row>
    <row r="176" spans="1:6">
      <c r="A176" s="88"/>
      <c r="B176" s="63"/>
      <c r="C176" s="43" t="s">
        <v>273</v>
      </c>
      <c r="D176" s="18">
        <v>0.86312056856700003</v>
      </c>
      <c r="E176" s="46">
        <f t="shared" si="9"/>
        <v>0.328125</v>
      </c>
      <c r="F176" s="88"/>
    </row>
    <row r="177" spans="1:6">
      <c r="A177" s="88"/>
      <c r="B177" s="63"/>
      <c r="C177" s="43" t="s">
        <v>277</v>
      </c>
      <c r="D177" s="18">
        <v>0.86312056856700003</v>
      </c>
      <c r="E177" s="46">
        <f t="shared" si="9"/>
        <v>0.328125</v>
      </c>
      <c r="F177" s="88"/>
    </row>
    <row r="178" spans="1:6">
      <c r="A178" s="88"/>
      <c r="B178" s="63"/>
      <c r="C178" s="43" t="s">
        <v>284</v>
      </c>
      <c r="D178" s="18">
        <v>0.86312056856700003</v>
      </c>
      <c r="E178" s="46">
        <f t="shared" si="9"/>
        <v>0.328125</v>
      </c>
      <c r="F178" s="88"/>
    </row>
    <row r="179" spans="1:6">
      <c r="A179" s="88"/>
      <c r="B179" s="63"/>
      <c r="C179" s="43" t="s">
        <v>285</v>
      </c>
      <c r="D179" s="18">
        <v>0.86312056856700003</v>
      </c>
      <c r="E179" s="46">
        <f t="shared" si="9"/>
        <v>0.328125</v>
      </c>
      <c r="F179" s="88"/>
    </row>
    <row r="180" spans="1:6">
      <c r="A180" s="88"/>
      <c r="B180" s="63"/>
      <c r="C180" s="43" t="s">
        <v>292</v>
      </c>
      <c r="D180" s="18">
        <v>0.86312056856700003</v>
      </c>
      <c r="E180" s="46">
        <f t="shared" si="9"/>
        <v>0.328125</v>
      </c>
      <c r="F180" s="88"/>
    </row>
    <row r="181" spans="1:6">
      <c r="A181" s="88"/>
      <c r="B181" s="63"/>
      <c r="C181" s="43" t="s">
        <v>296</v>
      </c>
      <c r="D181" s="18">
        <v>0.86312056856700003</v>
      </c>
      <c r="E181" s="46">
        <f t="shared" si="9"/>
        <v>0.328125</v>
      </c>
      <c r="F181" s="88"/>
    </row>
    <row r="182" spans="1:6">
      <c r="A182" s="88"/>
      <c r="B182" s="63"/>
      <c r="C182" s="43" t="s">
        <v>298</v>
      </c>
      <c r="D182" s="18">
        <v>0.86312056856700003</v>
      </c>
      <c r="E182" s="46">
        <f t="shared" si="9"/>
        <v>0.328125</v>
      </c>
      <c r="F182" s="88"/>
    </row>
    <row r="183" spans="1:6">
      <c r="A183" s="88"/>
      <c r="B183" s="63"/>
      <c r="C183" s="43" t="s">
        <v>299</v>
      </c>
      <c r="D183" s="18">
        <v>0.86312056856700003</v>
      </c>
      <c r="E183" s="46">
        <f t="shared" si="9"/>
        <v>0.328125</v>
      </c>
      <c r="F183" s="88"/>
    </row>
    <row r="184" spans="1:6">
      <c r="A184" s="88"/>
      <c r="B184" s="63"/>
      <c r="C184" s="43" t="s">
        <v>301</v>
      </c>
      <c r="D184" s="18">
        <v>0.86312056856700003</v>
      </c>
      <c r="E184" s="46">
        <f t="shared" si="9"/>
        <v>0.328125</v>
      </c>
      <c r="F184" s="88"/>
    </row>
    <row r="185" spans="1:6">
      <c r="A185" s="88"/>
      <c r="B185" s="63"/>
      <c r="C185" s="43" t="s">
        <v>308</v>
      </c>
      <c r="D185" s="18">
        <v>0.86312056856700003</v>
      </c>
      <c r="E185" s="46">
        <f t="shared" si="9"/>
        <v>0.328125</v>
      </c>
      <c r="F185" s="88"/>
    </row>
    <row r="186" spans="1:6">
      <c r="A186" s="88"/>
      <c r="B186" s="63"/>
      <c r="C186" s="43" t="s">
        <v>312</v>
      </c>
      <c r="D186" s="18">
        <v>0.86312056856700003</v>
      </c>
      <c r="E186" s="46">
        <f t="shared" si="9"/>
        <v>0.328125</v>
      </c>
      <c r="F186" s="88"/>
    </row>
    <row r="187" spans="1:6">
      <c r="A187" s="88"/>
      <c r="B187" s="63"/>
      <c r="C187" s="43" t="s">
        <v>314</v>
      </c>
      <c r="D187" s="18">
        <v>0.86312056856700003</v>
      </c>
      <c r="E187" s="46">
        <f t="shared" si="9"/>
        <v>0.328125</v>
      </c>
      <c r="F187" s="88"/>
    </row>
    <row r="188" spans="1:6">
      <c r="A188" s="88"/>
      <c r="B188" s="63"/>
      <c r="C188" s="43" t="s">
        <v>315</v>
      </c>
      <c r="D188" s="18">
        <v>0.86312056856700003</v>
      </c>
      <c r="E188" s="46">
        <f t="shared" si="9"/>
        <v>0.328125</v>
      </c>
      <c r="F188" s="88"/>
    </row>
    <row r="189" spans="1:6">
      <c r="A189" s="88"/>
      <c r="B189" s="63"/>
      <c r="C189" s="43" t="s">
        <v>320</v>
      </c>
      <c r="D189" s="18">
        <v>0.86312056856700003</v>
      </c>
      <c r="E189" s="46">
        <f t="shared" si="9"/>
        <v>0.328125</v>
      </c>
      <c r="F189" s="88"/>
    </row>
    <row r="190" spans="1:6">
      <c r="A190" s="88"/>
      <c r="B190" s="63"/>
      <c r="C190" s="43" t="s">
        <v>322</v>
      </c>
      <c r="D190" s="18">
        <v>0.86312056856700003</v>
      </c>
      <c r="E190" s="46">
        <f t="shared" si="9"/>
        <v>0.328125</v>
      </c>
      <c r="F190" s="88"/>
    </row>
    <row r="191" spans="1:6">
      <c r="A191" s="88"/>
      <c r="B191" s="63"/>
      <c r="C191" s="43" t="s">
        <v>323</v>
      </c>
      <c r="D191" s="18">
        <v>0.86312056856700003</v>
      </c>
      <c r="E191" s="46">
        <f t="shared" si="9"/>
        <v>0.328125</v>
      </c>
      <c r="F191" s="88"/>
    </row>
    <row r="192" spans="1:6">
      <c r="A192" s="88"/>
      <c r="B192" s="63"/>
      <c r="C192" s="43" t="s">
        <v>326</v>
      </c>
      <c r="D192" s="18">
        <v>0.86312056856700003</v>
      </c>
      <c r="E192" s="46">
        <f t="shared" si="9"/>
        <v>0.328125</v>
      </c>
      <c r="F192" s="88"/>
    </row>
    <row r="193" spans="1:6">
      <c r="A193" s="88"/>
      <c r="B193" s="63"/>
      <c r="C193" s="43" t="s">
        <v>327</v>
      </c>
      <c r="D193" s="18">
        <v>0.86312056856700003</v>
      </c>
      <c r="E193" s="46">
        <f t="shared" si="9"/>
        <v>0.328125</v>
      </c>
      <c r="F193" s="88"/>
    </row>
    <row r="194" spans="1:6">
      <c r="A194" s="88"/>
      <c r="B194" s="63"/>
      <c r="C194" s="43" t="s">
        <v>329</v>
      </c>
      <c r="D194" s="18">
        <v>0.86312056856700003</v>
      </c>
      <c r="E194" s="46">
        <f t="shared" si="9"/>
        <v>0.328125</v>
      </c>
      <c r="F194" s="88"/>
    </row>
    <row r="195" spans="1:6">
      <c r="A195" s="88"/>
      <c r="B195" s="63"/>
      <c r="C195" s="43" t="s">
        <v>212</v>
      </c>
      <c r="D195" s="18">
        <v>0.98522813603399995</v>
      </c>
      <c r="E195" s="46">
        <f t="shared" ref="E195:E226" si="10">70/128</f>
        <v>0.546875</v>
      </c>
      <c r="F195" s="88">
        <v>70</v>
      </c>
    </row>
    <row r="196" spans="1:6">
      <c r="A196" s="88"/>
      <c r="B196" s="63"/>
      <c r="C196" s="43" t="s">
        <v>216</v>
      </c>
      <c r="D196" s="18">
        <v>0.98522813603399995</v>
      </c>
      <c r="E196" s="46">
        <f t="shared" si="10"/>
        <v>0.546875</v>
      </c>
      <c r="F196" s="88"/>
    </row>
    <row r="197" spans="1:6">
      <c r="A197" s="88"/>
      <c r="B197" s="63"/>
      <c r="C197" s="43" t="s">
        <v>218</v>
      </c>
      <c r="D197" s="18">
        <v>0.98522813603399995</v>
      </c>
      <c r="E197" s="46">
        <f t="shared" si="10"/>
        <v>0.546875</v>
      </c>
      <c r="F197" s="88"/>
    </row>
    <row r="198" spans="1:6">
      <c r="A198" s="88"/>
      <c r="B198" s="63"/>
      <c r="C198" s="43" t="s">
        <v>219</v>
      </c>
      <c r="D198" s="18">
        <v>0.98522813603399995</v>
      </c>
      <c r="E198" s="46">
        <f t="shared" si="10"/>
        <v>0.546875</v>
      </c>
      <c r="F198" s="88"/>
    </row>
    <row r="199" spans="1:6">
      <c r="A199" s="88"/>
      <c r="B199" s="63"/>
      <c r="C199" s="43" t="s">
        <v>220</v>
      </c>
      <c r="D199" s="18">
        <v>0.98522813603399995</v>
      </c>
      <c r="E199" s="46">
        <f t="shared" si="10"/>
        <v>0.546875</v>
      </c>
      <c r="F199" s="88"/>
    </row>
    <row r="200" spans="1:6">
      <c r="A200" s="88"/>
      <c r="B200" s="63"/>
      <c r="C200" s="43" t="s">
        <v>224</v>
      </c>
      <c r="D200" s="18">
        <v>0.98522813603399995</v>
      </c>
      <c r="E200" s="46">
        <f t="shared" si="10"/>
        <v>0.546875</v>
      </c>
      <c r="F200" s="88"/>
    </row>
    <row r="201" spans="1:6">
      <c r="A201" s="88"/>
      <c r="B201" s="63"/>
      <c r="C201" s="43" t="s">
        <v>226</v>
      </c>
      <c r="D201" s="18">
        <v>0.98522813603399995</v>
      </c>
      <c r="E201" s="46">
        <f t="shared" si="10"/>
        <v>0.546875</v>
      </c>
      <c r="F201" s="88"/>
    </row>
    <row r="202" spans="1:6">
      <c r="A202" s="88"/>
      <c r="B202" s="63"/>
      <c r="C202" s="43" t="s">
        <v>227</v>
      </c>
      <c r="D202" s="18">
        <v>0.98522813603399995</v>
      </c>
      <c r="E202" s="46">
        <f t="shared" si="10"/>
        <v>0.546875</v>
      </c>
      <c r="F202" s="88"/>
    </row>
    <row r="203" spans="1:6">
      <c r="A203" s="88"/>
      <c r="B203" s="63"/>
      <c r="C203" s="43" t="s">
        <v>228</v>
      </c>
      <c r="D203" s="18">
        <v>0.98522813603399995</v>
      </c>
      <c r="E203" s="46">
        <f t="shared" si="10"/>
        <v>0.546875</v>
      </c>
      <c r="F203" s="88"/>
    </row>
    <row r="204" spans="1:6">
      <c r="A204" s="88"/>
      <c r="B204" s="63"/>
      <c r="C204" s="43" t="s">
        <v>230</v>
      </c>
      <c r="D204" s="18">
        <v>0.98522813603399995</v>
      </c>
      <c r="E204" s="46">
        <f t="shared" si="10"/>
        <v>0.546875</v>
      </c>
      <c r="F204" s="88"/>
    </row>
    <row r="205" spans="1:6">
      <c r="A205" s="88"/>
      <c r="B205" s="63"/>
      <c r="C205" s="43" t="s">
        <v>231</v>
      </c>
      <c r="D205" s="18">
        <v>0.98522813603399995</v>
      </c>
      <c r="E205" s="46">
        <f t="shared" si="10"/>
        <v>0.546875</v>
      </c>
      <c r="F205" s="88"/>
    </row>
    <row r="206" spans="1:6">
      <c r="A206" s="88"/>
      <c r="B206" s="63"/>
      <c r="C206" s="43" t="s">
        <v>232</v>
      </c>
      <c r="D206" s="18">
        <v>0.98522813603399995</v>
      </c>
      <c r="E206" s="46">
        <f t="shared" si="10"/>
        <v>0.546875</v>
      </c>
      <c r="F206" s="88"/>
    </row>
    <row r="207" spans="1:6">
      <c r="A207" s="88"/>
      <c r="B207" s="63"/>
      <c r="C207" s="43" t="s">
        <v>233</v>
      </c>
      <c r="D207" s="18">
        <v>0.98522813603399995</v>
      </c>
      <c r="E207" s="46">
        <f t="shared" si="10"/>
        <v>0.546875</v>
      </c>
      <c r="F207" s="88"/>
    </row>
    <row r="208" spans="1:6">
      <c r="A208" s="88"/>
      <c r="B208" s="63"/>
      <c r="C208" s="43" t="s">
        <v>234</v>
      </c>
      <c r="D208" s="18">
        <v>0.98522813603399995</v>
      </c>
      <c r="E208" s="46">
        <f t="shared" si="10"/>
        <v>0.546875</v>
      </c>
      <c r="F208" s="88"/>
    </row>
    <row r="209" spans="1:6">
      <c r="A209" s="88"/>
      <c r="B209" s="63"/>
      <c r="C209" s="43" t="s">
        <v>235</v>
      </c>
      <c r="D209" s="18">
        <v>0.98522813603399995</v>
      </c>
      <c r="E209" s="46">
        <f t="shared" si="10"/>
        <v>0.546875</v>
      </c>
      <c r="F209" s="88"/>
    </row>
    <row r="210" spans="1:6">
      <c r="A210" s="88"/>
      <c r="B210" s="63"/>
      <c r="C210" s="43" t="s">
        <v>240</v>
      </c>
      <c r="D210" s="18">
        <v>0.98522813603399995</v>
      </c>
      <c r="E210" s="46">
        <f t="shared" si="10"/>
        <v>0.546875</v>
      </c>
      <c r="F210" s="88"/>
    </row>
    <row r="211" spans="1:6">
      <c r="A211" s="88"/>
      <c r="B211" s="63"/>
      <c r="C211" s="43" t="s">
        <v>242</v>
      </c>
      <c r="D211" s="18">
        <v>0.98522813603399995</v>
      </c>
      <c r="E211" s="46">
        <f t="shared" si="10"/>
        <v>0.546875</v>
      </c>
      <c r="F211" s="88"/>
    </row>
    <row r="212" spans="1:6">
      <c r="A212" s="88"/>
      <c r="B212" s="63"/>
      <c r="C212" s="43" t="s">
        <v>243</v>
      </c>
      <c r="D212" s="18">
        <v>0.98522813603399995</v>
      </c>
      <c r="E212" s="46">
        <f t="shared" si="10"/>
        <v>0.546875</v>
      </c>
      <c r="F212" s="88"/>
    </row>
    <row r="213" spans="1:6">
      <c r="A213" s="88"/>
      <c r="B213" s="63"/>
      <c r="C213" s="43" t="s">
        <v>244</v>
      </c>
      <c r="D213" s="18">
        <v>0.98522813603399995</v>
      </c>
      <c r="E213" s="46">
        <f t="shared" si="10"/>
        <v>0.546875</v>
      </c>
      <c r="F213" s="88"/>
    </row>
    <row r="214" spans="1:6">
      <c r="A214" s="88"/>
      <c r="B214" s="63"/>
      <c r="C214" s="43" t="s">
        <v>246</v>
      </c>
      <c r="D214" s="18">
        <v>0.98522813603399995</v>
      </c>
      <c r="E214" s="46">
        <f t="shared" si="10"/>
        <v>0.546875</v>
      </c>
      <c r="F214" s="88"/>
    </row>
    <row r="215" spans="1:6">
      <c r="A215" s="88"/>
      <c r="B215" s="63"/>
      <c r="C215" s="43" t="s">
        <v>247</v>
      </c>
      <c r="D215" s="18">
        <v>0.98522813603399995</v>
      </c>
      <c r="E215" s="46">
        <f t="shared" si="10"/>
        <v>0.546875</v>
      </c>
      <c r="F215" s="88"/>
    </row>
    <row r="216" spans="1:6">
      <c r="A216" s="88"/>
      <c r="B216" s="63"/>
      <c r="C216" s="43" t="s">
        <v>248</v>
      </c>
      <c r="D216" s="18">
        <v>0.98522813603399995</v>
      </c>
      <c r="E216" s="46">
        <f t="shared" si="10"/>
        <v>0.546875</v>
      </c>
      <c r="F216" s="88"/>
    </row>
    <row r="217" spans="1:6">
      <c r="A217" s="88"/>
      <c r="B217" s="63"/>
      <c r="C217" s="43" t="s">
        <v>249</v>
      </c>
      <c r="D217" s="18">
        <v>0.98522813603399995</v>
      </c>
      <c r="E217" s="46">
        <f t="shared" si="10"/>
        <v>0.546875</v>
      </c>
      <c r="F217" s="88"/>
    </row>
    <row r="218" spans="1:6">
      <c r="A218" s="88"/>
      <c r="B218" s="63"/>
      <c r="C218" s="43" t="s">
        <v>250</v>
      </c>
      <c r="D218" s="18">
        <v>0.98522813603399995</v>
      </c>
      <c r="E218" s="46">
        <f t="shared" si="10"/>
        <v>0.546875</v>
      </c>
      <c r="F218" s="88"/>
    </row>
    <row r="219" spans="1:6">
      <c r="A219" s="88"/>
      <c r="B219" s="63"/>
      <c r="C219" s="43" t="s">
        <v>251</v>
      </c>
      <c r="D219" s="18">
        <v>0.98522813603399995</v>
      </c>
      <c r="E219" s="46">
        <f t="shared" si="10"/>
        <v>0.546875</v>
      </c>
      <c r="F219" s="88"/>
    </row>
    <row r="220" spans="1:6">
      <c r="A220" s="88"/>
      <c r="B220" s="63"/>
      <c r="C220" s="43" t="s">
        <v>254</v>
      </c>
      <c r="D220" s="18">
        <v>0.98522813603399995</v>
      </c>
      <c r="E220" s="46">
        <f t="shared" si="10"/>
        <v>0.546875</v>
      </c>
      <c r="F220" s="88"/>
    </row>
    <row r="221" spans="1:6">
      <c r="A221" s="88"/>
      <c r="B221" s="63"/>
      <c r="C221" s="43" t="s">
        <v>255</v>
      </c>
      <c r="D221" s="18">
        <v>0.98522813603399995</v>
      </c>
      <c r="E221" s="46">
        <f t="shared" si="10"/>
        <v>0.546875</v>
      </c>
      <c r="F221" s="88"/>
    </row>
    <row r="222" spans="1:6">
      <c r="A222" s="88"/>
      <c r="B222" s="63"/>
      <c r="C222" s="43" t="s">
        <v>256</v>
      </c>
      <c r="D222" s="18">
        <v>0.98522813603399995</v>
      </c>
      <c r="E222" s="46">
        <f t="shared" si="10"/>
        <v>0.546875</v>
      </c>
      <c r="F222" s="88"/>
    </row>
    <row r="223" spans="1:6">
      <c r="A223" s="88"/>
      <c r="B223" s="63"/>
      <c r="C223" s="43" t="s">
        <v>257</v>
      </c>
      <c r="D223" s="18">
        <v>0.98522813603399995</v>
      </c>
      <c r="E223" s="46">
        <f t="shared" si="10"/>
        <v>0.546875</v>
      </c>
      <c r="F223" s="88"/>
    </row>
    <row r="224" spans="1:6">
      <c r="A224" s="88"/>
      <c r="B224" s="63"/>
      <c r="C224" s="43" t="s">
        <v>258</v>
      </c>
      <c r="D224" s="18">
        <v>0.98522813603399995</v>
      </c>
      <c r="E224" s="46">
        <f t="shared" si="10"/>
        <v>0.546875</v>
      </c>
      <c r="F224" s="88"/>
    </row>
    <row r="225" spans="1:6">
      <c r="A225" s="88"/>
      <c r="B225" s="63"/>
      <c r="C225" s="43" t="s">
        <v>259</v>
      </c>
      <c r="D225" s="18">
        <v>0.98522813603399995</v>
      </c>
      <c r="E225" s="46">
        <f t="shared" si="10"/>
        <v>0.546875</v>
      </c>
      <c r="F225" s="88"/>
    </row>
    <row r="226" spans="1:6">
      <c r="A226" s="88"/>
      <c r="B226" s="63"/>
      <c r="C226" s="43" t="s">
        <v>261</v>
      </c>
      <c r="D226" s="18">
        <v>0.98522813603399995</v>
      </c>
      <c r="E226" s="46">
        <f t="shared" si="10"/>
        <v>0.546875</v>
      </c>
      <c r="F226" s="88"/>
    </row>
    <row r="227" spans="1:6">
      <c r="A227" s="88"/>
      <c r="B227" s="63"/>
      <c r="C227" s="43" t="s">
        <v>262</v>
      </c>
      <c r="D227" s="18">
        <v>0.98522813603399995</v>
      </c>
      <c r="E227" s="46">
        <f t="shared" ref="E227:E258" si="11">70/128</f>
        <v>0.546875</v>
      </c>
      <c r="F227" s="88"/>
    </row>
    <row r="228" spans="1:6">
      <c r="A228" s="88"/>
      <c r="B228" s="63"/>
      <c r="C228" s="43" t="s">
        <v>263</v>
      </c>
      <c r="D228" s="18">
        <v>0.98522813603399995</v>
      </c>
      <c r="E228" s="46">
        <f t="shared" si="11"/>
        <v>0.546875</v>
      </c>
      <c r="F228" s="88"/>
    </row>
    <row r="229" spans="1:6">
      <c r="A229" s="88"/>
      <c r="B229" s="63"/>
      <c r="C229" s="43" t="s">
        <v>265</v>
      </c>
      <c r="D229" s="18">
        <v>0.98522813603399995</v>
      </c>
      <c r="E229" s="46">
        <f t="shared" si="11"/>
        <v>0.546875</v>
      </c>
      <c r="F229" s="88"/>
    </row>
    <row r="230" spans="1:6">
      <c r="A230" s="88"/>
      <c r="B230" s="63"/>
      <c r="C230" s="43" t="s">
        <v>272</v>
      </c>
      <c r="D230" s="18">
        <v>0.98522813603399995</v>
      </c>
      <c r="E230" s="46">
        <f t="shared" si="11"/>
        <v>0.546875</v>
      </c>
      <c r="F230" s="88"/>
    </row>
    <row r="231" spans="1:6">
      <c r="A231" s="88"/>
      <c r="B231" s="63"/>
      <c r="C231" s="43" t="s">
        <v>274</v>
      </c>
      <c r="D231" s="18">
        <v>0.98522813603399995</v>
      </c>
      <c r="E231" s="46">
        <f t="shared" si="11"/>
        <v>0.546875</v>
      </c>
      <c r="F231" s="88"/>
    </row>
    <row r="232" spans="1:6">
      <c r="A232" s="88"/>
      <c r="B232" s="63"/>
      <c r="C232" s="43" t="s">
        <v>275</v>
      </c>
      <c r="D232" s="18">
        <v>0.98522813603399995</v>
      </c>
      <c r="E232" s="46">
        <f t="shared" si="11"/>
        <v>0.546875</v>
      </c>
      <c r="F232" s="88"/>
    </row>
    <row r="233" spans="1:6">
      <c r="A233" s="88"/>
      <c r="B233" s="63"/>
      <c r="C233" s="43" t="s">
        <v>276</v>
      </c>
      <c r="D233" s="18">
        <v>0.98522813603399995</v>
      </c>
      <c r="E233" s="46">
        <f t="shared" si="11"/>
        <v>0.546875</v>
      </c>
      <c r="F233" s="88"/>
    </row>
    <row r="234" spans="1:6">
      <c r="A234" s="88"/>
      <c r="B234" s="63"/>
      <c r="C234" s="43" t="s">
        <v>278</v>
      </c>
      <c r="D234" s="18">
        <v>0.98522813603399995</v>
      </c>
      <c r="E234" s="46">
        <f t="shared" si="11"/>
        <v>0.546875</v>
      </c>
      <c r="F234" s="88"/>
    </row>
    <row r="235" spans="1:6">
      <c r="A235" s="88"/>
      <c r="B235" s="63"/>
      <c r="C235" s="43" t="s">
        <v>279</v>
      </c>
      <c r="D235" s="18">
        <v>0.98522813603399995</v>
      </c>
      <c r="E235" s="46">
        <f t="shared" si="11"/>
        <v>0.546875</v>
      </c>
      <c r="F235" s="88"/>
    </row>
    <row r="236" spans="1:6">
      <c r="A236" s="88"/>
      <c r="B236" s="63"/>
      <c r="C236" s="43" t="s">
        <v>280</v>
      </c>
      <c r="D236" s="18">
        <v>0.98522813603399995</v>
      </c>
      <c r="E236" s="46">
        <f t="shared" si="11"/>
        <v>0.546875</v>
      </c>
      <c r="F236" s="88"/>
    </row>
    <row r="237" spans="1:6">
      <c r="A237" s="88"/>
      <c r="B237" s="63"/>
      <c r="C237" s="43" t="s">
        <v>281</v>
      </c>
      <c r="D237" s="18">
        <v>0.98522813603399995</v>
      </c>
      <c r="E237" s="46">
        <f t="shared" si="11"/>
        <v>0.546875</v>
      </c>
      <c r="F237" s="88"/>
    </row>
    <row r="238" spans="1:6">
      <c r="A238" s="88"/>
      <c r="B238" s="63"/>
      <c r="C238" s="43" t="s">
        <v>282</v>
      </c>
      <c r="D238" s="18">
        <v>0.98522813603399995</v>
      </c>
      <c r="E238" s="46">
        <f t="shared" si="11"/>
        <v>0.546875</v>
      </c>
      <c r="F238" s="88"/>
    </row>
    <row r="239" spans="1:6">
      <c r="A239" s="88"/>
      <c r="B239" s="63"/>
      <c r="C239" s="43" t="s">
        <v>283</v>
      </c>
      <c r="D239" s="18">
        <v>0.98522813603399995</v>
      </c>
      <c r="E239" s="46">
        <f t="shared" si="11"/>
        <v>0.546875</v>
      </c>
      <c r="F239" s="88"/>
    </row>
    <row r="240" spans="1:6">
      <c r="A240" s="88"/>
      <c r="B240" s="63"/>
      <c r="C240" s="43" t="s">
        <v>286</v>
      </c>
      <c r="D240" s="18">
        <v>0.98522813603399995</v>
      </c>
      <c r="E240" s="46">
        <f t="shared" si="11"/>
        <v>0.546875</v>
      </c>
      <c r="F240" s="88"/>
    </row>
    <row r="241" spans="1:6">
      <c r="A241" s="88"/>
      <c r="B241" s="63"/>
      <c r="C241" s="43" t="s">
        <v>287</v>
      </c>
      <c r="D241" s="18">
        <v>0.98522813603399995</v>
      </c>
      <c r="E241" s="46">
        <f t="shared" si="11"/>
        <v>0.546875</v>
      </c>
      <c r="F241" s="88"/>
    </row>
    <row r="242" spans="1:6">
      <c r="A242" s="88"/>
      <c r="B242" s="63"/>
      <c r="C242" s="43" t="s">
        <v>288</v>
      </c>
      <c r="D242" s="18">
        <v>0.98522813603399995</v>
      </c>
      <c r="E242" s="46">
        <f t="shared" si="11"/>
        <v>0.546875</v>
      </c>
      <c r="F242" s="88"/>
    </row>
    <row r="243" spans="1:6">
      <c r="A243" s="88"/>
      <c r="B243" s="63"/>
      <c r="C243" s="43" t="s">
        <v>289</v>
      </c>
      <c r="D243" s="18">
        <v>0.98522813603399995</v>
      </c>
      <c r="E243" s="46">
        <f t="shared" si="11"/>
        <v>0.546875</v>
      </c>
      <c r="F243" s="88"/>
    </row>
    <row r="244" spans="1:6">
      <c r="A244" s="88"/>
      <c r="B244" s="63"/>
      <c r="C244" s="43" t="s">
        <v>290</v>
      </c>
      <c r="D244" s="18">
        <v>0.98522813603399995</v>
      </c>
      <c r="E244" s="46">
        <f t="shared" si="11"/>
        <v>0.546875</v>
      </c>
      <c r="F244" s="88"/>
    </row>
    <row r="245" spans="1:6">
      <c r="A245" s="88"/>
      <c r="B245" s="63"/>
      <c r="C245" s="43" t="s">
        <v>291</v>
      </c>
      <c r="D245" s="18">
        <v>0.98522813603399995</v>
      </c>
      <c r="E245" s="46">
        <f t="shared" si="11"/>
        <v>0.546875</v>
      </c>
      <c r="F245" s="88"/>
    </row>
    <row r="246" spans="1:6">
      <c r="A246" s="88"/>
      <c r="B246" s="63"/>
      <c r="C246" s="43" t="s">
        <v>293</v>
      </c>
      <c r="D246" s="18">
        <v>0.98522813603399995</v>
      </c>
      <c r="E246" s="46">
        <f t="shared" si="11"/>
        <v>0.546875</v>
      </c>
      <c r="F246" s="88"/>
    </row>
    <row r="247" spans="1:6">
      <c r="A247" s="88"/>
      <c r="B247" s="63"/>
      <c r="C247" s="43" t="s">
        <v>294</v>
      </c>
      <c r="D247" s="18">
        <v>0.98522813603399995</v>
      </c>
      <c r="E247" s="46">
        <f t="shared" si="11"/>
        <v>0.546875</v>
      </c>
      <c r="F247" s="88"/>
    </row>
    <row r="248" spans="1:6">
      <c r="A248" s="88"/>
      <c r="B248" s="63"/>
      <c r="C248" s="43" t="s">
        <v>295</v>
      </c>
      <c r="D248" s="18">
        <v>0.98522813603399995</v>
      </c>
      <c r="E248" s="46">
        <f t="shared" si="11"/>
        <v>0.546875</v>
      </c>
      <c r="F248" s="88"/>
    </row>
    <row r="249" spans="1:6">
      <c r="A249" s="88"/>
      <c r="B249" s="63"/>
      <c r="C249" s="43" t="s">
        <v>297</v>
      </c>
      <c r="D249" s="18">
        <v>0.98522813603399995</v>
      </c>
      <c r="E249" s="46">
        <f t="shared" si="11"/>
        <v>0.546875</v>
      </c>
      <c r="F249" s="88"/>
    </row>
    <row r="250" spans="1:6">
      <c r="A250" s="88"/>
      <c r="B250" s="63"/>
      <c r="C250" s="43" t="s">
        <v>302</v>
      </c>
      <c r="D250" s="18">
        <v>0.98522813603399995</v>
      </c>
      <c r="E250" s="46">
        <f t="shared" si="11"/>
        <v>0.546875</v>
      </c>
      <c r="F250" s="88"/>
    </row>
    <row r="251" spans="1:6">
      <c r="A251" s="88"/>
      <c r="B251" s="63"/>
      <c r="C251" s="43" t="s">
        <v>303</v>
      </c>
      <c r="D251" s="18">
        <v>0.98522813603399995</v>
      </c>
      <c r="E251" s="46">
        <f t="shared" si="11"/>
        <v>0.546875</v>
      </c>
      <c r="F251" s="88"/>
    </row>
    <row r="252" spans="1:6">
      <c r="A252" s="88"/>
      <c r="B252" s="63"/>
      <c r="C252" s="43" t="s">
        <v>304</v>
      </c>
      <c r="D252" s="18">
        <v>0.98522813603399995</v>
      </c>
      <c r="E252" s="46">
        <f t="shared" si="11"/>
        <v>0.546875</v>
      </c>
      <c r="F252" s="88"/>
    </row>
    <row r="253" spans="1:6">
      <c r="A253" s="88"/>
      <c r="B253" s="63"/>
      <c r="C253" s="43" t="s">
        <v>305</v>
      </c>
      <c r="D253" s="18">
        <v>0.98522813603399995</v>
      </c>
      <c r="E253" s="46">
        <f t="shared" si="11"/>
        <v>0.546875</v>
      </c>
      <c r="F253" s="88"/>
    </row>
    <row r="254" spans="1:6">
      <c r="A254" s="88"/>
      <c r="B254" s="63"/>
      <c r="C254" s="43" t="s">
        <v>306</v>
      </c>
      <c r="D254" s="18">
        <v>0.98522813603399995</v>
      </c>
      <c r="E254" s="46">
        <f t="shared" si="11"/>
        <v>0.546875</v>
      </c>
      <c r="F254" s="88"/>
    </row>
    <row r="255" spans="1:6">
      <c r="A255" s="88"/>
      <c r="B255" s="63"/>
      <c r="C255" s="43" t="s">
        <v>307</v>
      </c>
      <c r="D255" s="18">
        <v>0.98522813603399995</v>
      </c>
      <c r="E255" s="46">
        <f t="shared" si="11"/>
        <v>0.546875</v>
      </c>
      <c r="F255" s="88"/>
    </row>
    <row r="256" spans="1:6">
      <c r="A256" s="88"/>
      <c r="B256" s="63"/>
      <c r="C256" s="43" t="s">
        <v>309</v>
      </c>
      <c r="D256" s="18">
        <v>0.98522813603399995</v>
      </c>
      <c r="E256" s="46">
        <f t="shared" si="11"/>
        <v>0.546875</v>
      </c>
      <c r="F256" s="88"/>
    </row>
    <row r="257" spans="1:16">
      <c r="A257" s="88"/>
      <c r="B257" s="63"/>
      <c r="C257" s="43" t="s">
        <v>310</v>
      </c>
      <c r="D257" s="18">
        <v>0.98522813603399995</v>
      </c>
      <c r="E257" s="46">
        <f t="shared" si="11"/>
        <v>0.546875</v>
      </c>
      <c r="F257" s="88"/>
    </row>
    <row r="258" spans="1:16">
      <c r="A258" s="88"/>
      <c r="B258" s="63"/>
      <c r="C258" s="43" t="s">
        <v>311</v>
      </c>
      <c r="D258" s="18">
        <v>0.98522813603399995</v>
      </c>
      <c r="E258" s="46">
        <f t="shared" si="11"/>
        <v>0.546875</v>
      </c>
      <c r="F258" s="88"/>
    </row>
    <row r="259" spans="1:16">
      <c r="A259" s="88"/>
      <c r="B259" s="63"/>
      <c r="C259" s="43" t="s">
        <v>313</v>
      </c>
      <c r="D259" s="18">
        <v>0.98522813603399995</v>
      </c>
      <c r="E259" s="46">
        <f t="shared" ref="E259:E264" si="12">70/128</f>
        <v>0.546875</v>
      </c>
      <c r="F259" s="88"/>
    </row>
    <row r="260" spans="1:16">
      <c r="A260" s="88"/>
      <c r="B260" s="63"/>
      <c r="C260" s="43" t="s">
        <v>317</v>
      </c>
      <c r="D260" s="18">
        <v>0.98522813603399995</v>
      </c>
      <c r="E260" s="46">
        <f t="shared" si="12"/>
        <v>0.546875</v>
      </c>
      <c r="F260" s="88"/>
    </row>
    <row r="261" spans="1:16">
      <c r="A261" s="88"/>
      <c r="B261" s="63"/>
      <c r="C261" s="43" t="s">
        <v>318</v>
      </c>
      <c r="D261" s="18">
        <v>0.98522813603399995</v>
      </c>
      <c r="E261" s="46">
        <f t="shared" si="12"/>
        <v>0.546875</v>
      </c>
      <c r="F261" s="88"/>
    </row>
    <row r="262" spans="1:16">
      <c r="A262" s="88"/>
      <c r="B262" s="63"/>
      <c r="C262" s="43" t="s">
        <v>319</v>
      </c>
      <c r="D262" s="18">
        <v>0.98522813603399995</v>
      </c>
      <c r="E262" s="46">
        <f t="shared" si="12"/>
        <v>0.546875</v>
      </c>
      <c r="F262" s="88"/>
    </row>
    <row r="263" spans="1:16">
      <c r="A263" s="88"/>
      <c r="B263" s="63"/>
      <c r="C263" s="43" t="s">
        <v>321</v>
      </c>
      <c r="D263" s="18">
        <v>0.98522813603399995</v>
      </c>
      <c r="E263" s="46">
        <f t="shared" si="12"/>
        <v>0.546875</v>
      </c>
      <c r="F263" s="88"/>
    </row>
    <row r="264" spans="1:16">
      <c r="A264" s="88"/>
      <c r="B264" s="63"/>
      <c r="C264" s="43" t="s">
        <v>325</v>
      </c>
      <c r="D264" s="18">
        <v>0.98522813603399995</v>
      </c>
      <c r="E264" s="46">
        <f t="shared" si="12"/>
        <v>0.546875</v>
      </c>
      <c r="F264" s="88"/>
    </row>
    <row r="266" spans="1:16">
      <c r="A266" s="88">
        <v>8</v>
      </c>
      <c r="B266" s="63"/>
      <c r="C266" s="43" t="s">
        <v>333</v>
      </c>
      <c r="D266" s="18">
        <v>0</v>
      </c>
      <c r="E266" s="46">
        <f>2/256</f>
        <v>7.8125E-3</v>
      </c>
      <c r="F266" s="88">
        <v>2</v>
      </c>
      <c r="G266" s="46">
        <v>5</v>
      </c>
      <c r="L266" s="46">
        <v>2</v>
      </c>
    </row>
    <row r="267" spans="1:16">
      <c r="A267" s="88"/>
      <c r="B267" s="63"/>
      <c r="C267" s="43" t="s">
        <v>588</v>
      </c>
      <c r="D267" s="18">
        <v>0</v>
      </c>
      <c r="E267" s="46">
        <f>2/256</f>
        <v>7.8125E-3</v>
      </c>
      <c r="F267" s="88"/>
      <c r="M267" s="46">
        <v>14</v>
      </c>
    </row>
    <row r="268" spans="1:16">
      <c r="A268" s="88"/>
      <c r="B268" s="63"/>
      <c r="C268" s="43" t="s">
        <v>334</v>
      </c>
      <c r="D268" s="18">
        <v>0.54356444319999997</v>
      </c>
      <c r="E268" s="46">
        <f t="shared" ref="E268:E283" si="13">16/256</f>
        <v>6.25E-2</v>
      </c>
      <c r="F268" s="88">
        <v>16</v>
      </c>
      <c r="L268" s="46">
        <v>16</v>
      </c>
      <c r="N268" s="46">
        <f>40-14</f>
        <v>26</v>
      </c>
    </row>
    <row r="269" spans="1:16">
      <c r="A269" s="88"/>
      <c r="B269" s="63"/>
      <c r="C269" s="43" t="s">
        <v>335</v>
      </c>
      <c r="D269" s="18">
        <v>0.54356444319999997</v>
      </c>
      <c r="E269" s="46">
        <f t="shared" si="13"/>
        <v>6.25E-2</v>
      </c>
      <c r="F269" s="88"/>
      <c r="M269" s="46">
        <f>56-16</f>
        <v>40</v>
      </c>
      <c r="O269" s="46">
        <v>0</v>
      </c>
    </row>
    <row r="270" spans="1:16">
      <c r="A270" s="88"/>
      <c r="B270" s="63"/>
      <c r="C270" s="43" t="s">
        <v>337</v>
      </c>
      <c r="D270" s="18">
        <v>0.54356444319999997</v>
      </c>
      <c r="E270" s="46">
        <f t="shared" si="13"/>
        <v>6.25E-2</v>
      </c>
      <c r="F270" s="88"/>
      <c r="L270" s="46">
        <v>56</v>
      </c>
      <c r="N270" s="46">
        <v>26</v>
      </c>
      <c r="P270" s="46">
        <v>2</v>
      </c>
    </row>
    <row r="271" spans="1:16">
      <c r="A271" s="88"/>
      <c r="B271" s="63"/>
      <c r="C271" s="43" t="s">
        <v>341</v>
      </c>
      <c r="D271" s="18">
        <v>0.54356444319999997</v>
      </c>
      <c r="E271" s="46">
        <f t="shared" si="13"/>
        <v>6.25E-2</v>
      </c>
      <c r="F271" s="88"/>
      <c r="M271" s="46">
        <f>70-56</f>
        <v>14</v>
      </c>
      <c r="O271" s="46">
        <v>2</v>
      </c>
    </row>
    <row r="272" spans="1:16">
      <c r="A272" s="88"/>
      <c r="B272" s="63"/>
      <c r="C272" s="43" t="s">
        <v>349</v>
      </c>
      <c r="D272" s="18">
        <v>0.54356444319999997</v>
      </c>
      <c r="E272" s="46">
        <f t="shared" si="13"/>
        <v>6.25E-2</v>
      </c>
      <c r="F272" s="88"/>
      <c r="L272" s="46">
        <v>70</v>
      </c>
      <c r="N272" s="46">
        <f>42-14</f>
        <v>28</v>
      </c>
    </row>
    <row r="273" spans="1:13">
      <c r="A273" s="88"/>
      <c r="B273" s="63"/>
      <c r="C273" s="43" t="s">
        <v>365</v>
      </c>
      <c r="D273" s="18">
        <v>0.54356444319999997</v>
      </c>
      <c r="E273" s="46">
        <f t="shared" si="13"/>
        <v>6.25E-2</v>
      </c>
      <c r="F273" s="88"/>
      <c r="M273" s="46">
        <f>112-70</f>
        <v>42</v>
      </c>
    </row>
    <row r="274" spans="1:13">
      <c r="A274" s="88"/>
      <c r="B274" s="63"/>
      <c r="C274" s="43" t="s">
        <v>397</v>
      </c>
      <c r="D274" s="18">
        <v>0.54356444319999997</v>
      </c>
      <c r="E274" s="46">
        <f t="shared" si="13"/>
        <v>6.25E-2</v>
      </c>
      <c r="F274" s="88"/>
      <c r="L274" s="46">
        <v>112</v>
      </c>
    </row>
    <row r="275" spans="1:13">
      <c r="A275" s="88"/>
      <c r="B275" s="63"/>
      <c r="C275" s="43" t="s">
        <v>460</v>
      </c>
      <c r="D275" s="18">
        <v>0.54356444319999997</v>
      </c>
      <c r="E275" s="46">
        <f t="shared" si="13"/>
        <v>6.25E-2</v>
      </c>
      <c r="F275" s="88"/>
    </row>
    <row r="276" spans="1:13">
      <c r="A276" s="88"/>
      <c r="B276" s="63"/>
      <c r="C276" s="43" t="s">
        <v>461</v>
      </c>
      <c r="D276" s="18">
        <v>0.54356444319999997</v>
      </c>
      <c r="E276" s="46">
        <f t="shared" si="13"/>
        <v>6.25E-2</v>
      </c>
      <c r="F276" s="88"/>
    </row>
    <row r="277" spans="1:13">
      <c r="A277" s="88"/>
      <c r="B277" s="63"/>
      <c r="C277" s="43" t="s">
        <v>524</v>
      </c>
      <c r="D277" s="18">
        <v>0.54356444319999997</v>
      </c>
      <c r="E277" s="46">
        <f t="shared" si="13"/>
        <v>6.25E-2</v>
      </c>
      <c r="F277" s="88"/>
    </row>
    <row r="278" spans="1:13">
      <c r="A278" s="88"/>
      <c r="B278" s="63"/>
      <c r="C278" s="43" t="s">
        <v>556</v>
      </c>
      <c r="D278" s="18">
        <v>0.54356444319999997</v>
      </c>
      <c r="E278" s="46">
        <f t="shared" si="13"/>
        <v>6.25E-2</v>
      </c>
      <c r="F278" s="88"/>
    </row>
    <row r="279" spans="1:13">
      <c r="A279" s="88"/>
      <c r="B279" s="63"/>
      <c r="C279" s="43" t="s">
        <v>572</v>
      </c>
      <c r="D279" s="18">
        <v>0.54356444319999997</v>
      </c>
      <c r="E279" s="46">
        <f t="shared" si="13"/>
        <v>6.25E-2</v>
      </c>
      <c r="F279" s="88"/>
    </row>
    <row r="280" spans="1:13">
      <c r="A280" s="88"/>
      <c r="B280" s="63"/>
      <c r="C280" s="43" t="s">
        <v>580</v>
      </c>
      <c r="D280" s="18">
        <v>0.54356444319999997</v>
      </c>
      <c r="E280" s="46">
        <f t="shared" si="13"/>
        <v>6.25E-2</v>
      </c>
      <c r="F280" s="88"/>
    </row>
    <row r="281" spans="1:13">
      <c r="A281" s="88"/>
      <c r="B281" s="63"/>
      <c r="C281" s="43" t="s">
        <v>584</v>
      </c>
      <c r="D281" s="18">
        <v>0.54356444319999997</v>
      </c>
      <c r="E281" s="46">
        <f t="shared" si="13"/>
        <v>6.25E-2</v>
      </c>
      <c r="F281" s="88"/>
    </row>
    <row r="282" spans="1:13">
      <c r="A282" s="88"/>
      <c r="B282" s="63"/>
      <c r="C282" s="43" t="s">
        <v>586</v>
      </c>
      <c r="D282" s="18">
        <v>0.54356444319999997</v>
      </c>
      <c r="E282" s="46">
        <f t="shared" si="13"/>
        <v>6.25E-2</v>
      </c>
      <c r="F282" s="88"/>
    </row>
    <row r="283" spans="1:13">
      <c r="A283" s="88"/>
      <c r="B283" s="63"/>
      <c r="C283" s="43" t="s">
        <v>587</v>
      </c>
      <c r="D283" s="18">
        <v>0.54356444319999997</v>
      </c>
      <c r="E283" s="46">
        <f t="shared" si="13"/>
        <v>6.25E-2</v>
      </c>
      <c r="F283" s="88"/>
    </row>
    <row r="284" spans="1:13">
      <c r="A284" s="88"/>
      <c r="B284" s="63"/>
      <c r="C284" s="43" t="s">
        <v>336</v>
      </c>
      <c r="D284" s="18">
        <v>0.81127812445900005</v>
      </c>
      <c r="E284" s="46">
        <f t="shared" ref="E284:E315" si="14">56/256</f>
        <v>0.21875</v>
      </c>
      <c r="F284" s="88">
        <v>56</v>
      </c>
    </row>
    <row r="285" spans="1:13">
      <c r="A285" s="88"/>
      <c r="B285" s="63"/>
      <c r="C285" s="43" t="s">
        <v>338</v>
      </c>
      <c r="D285" s="18">
        <v>0.81127812445900005</v>
      </c>
      <c r="E285" s="46">
        <f t="shared" si="14"/>
        <v>0.21875</v>
      </c>
      <c r="F285" s="88"/>
    </row>
    <row r="286" spans="1:13">
      <c r="A286" s="88"/>
      <c r="B286" s="63"/>
      <c r="C286" s="43" t="s">
        <v>339</v>
      </c>
      <c r="D286" s="18">
        <v>0.81127812445900005</v>
      </c>
      <c r="E286" s="46">
        <f t="shared" si="14"/>
        <v>0.21875</v>
      </c>
      <c r="F286" s="88"/>
    </row>
    <row r="287" spans="1:13">
      <c r="A287" s="88"/>
      <c r="B287" s="63"/>
      <c r="C287" s="43" t="s">
        <v>342</v>
      </c>
      <c r="D287" s="18">
        <v>0.81127812445900005</v>
      </c>
      <c r="E287" s="46">
        <f t="shared" si="14"/>
        <v>0.21875</v>
      </c>
      <c r="F287" s="88"/>
    </row>
    <row r="288" spans="1:13">
      <c r="A288" s="88"/>
      <c r="B288" s="63"/>
      <c r="C288" s="43" t="s">
        <v>343</v>
      </c>
      <c r="D288" s="18">
        <v>0.81127812445900005</v>
      </c>
      <c r="E288" s="46">
        <f t="shared" si="14"/>
        <v>0.21875</v>
      </c>
      <c r="F288" s="88"/>
    </row>
    <row r="289" spans="1:6">
      <c r="A289" s="88"/>
      <c r="B289" s="63"/>
      <c r="C289" s="43" t="s">
        <v>345</v>
      </c>
      <c r="D289" s="18">
        <v>0.81127812445900005</v>
      </c>
      <c r="E289" s="46">
        <f t="shared" si="14"/>
        <v>0.21875</v>
      </c>
      <c r="F289" s="88"/>
    </row>
    <row r="290" spans="1:6">
      <c r="A290" s="88"/>
      <c r="B290" s="63"/>
      <c r="C290" s="43" t="s">
        <v>350</v>
      </c>
      <c r="D290" s="18">
        <v>0.81127812445900005</v>
      </c>
      <c r="E290" s="46">
        <f t="shared" si="14"/>
        <v>0.21875</v>
      </c>
      <c r="F290" s="88"/>
    </row>
    <row r="291" spans="1:6">
      <c r="A291" s="88"/>
      <c r="B291" s="63"/>
      <c r="C291" s="43" t="s">
        <v>351</v>
      </c>
      <c r="D291" s="18">
        <v>0.81127812445900005</v>
      </c>
      <c r="E291" s="46">
        <f t="shared" si="14"/>
        <v>0.21875</v>
      </c>
      <c r="F291" s="88"/>
    </row>
    <row r="292" spans="1:6">
      <c r="A292" s="88"/>
      <c r="B292" s="63"/>
      <c r="C292" s="43" t="s">
        <v>353</v>
      </c>
      <c r="D292" s="18">
        <v>0.81127812445900005</v>
      </c>
      <c r="E292" s="46">
        <f t="shared" si="14"/>
        <v>0.21875</v>
      </c>
      <c r="F292" s="88"/>
    </row>
    <row r="293" spans="1:6">
      <c r="A293" s="88"/>
      <c r="B293" s="63"/>
      <c r="C293" s="43" t="s">
        <v>357</v>
      </c>
      <c r="D293" s="18">
        <v>0.81127812445900005</v>
      </c>
      <c r="E293" s="46">
        <f t="shared" si="14"/>
        <v>0.21875</v>
      </c>
      <c r="F293" s="88"/>
    </row>
    <row r="294" spans="1:6">
      <c r="A294" s="88"/>
      <c r="B294" s="63"/>
      <c r="C294" s="43" t="s">
        <v>366</v>
      </c>
      <c r="D294" s="18">
        <v>0.81127812445900005</v>
      </c>
      <c r="E294" s="46">
        <f t="shared" si="14"/>
        <v>0.21875</v>
      </c>
      <c r="F294" s="88"/>
    </row>
    <row r="295" spans="1:6">
      <c r="A295" s="88"/>
      <c r="B295" s="63"/>
      <c r="C295" s="43" t="s">
        <v>367</v>
      </c>
      <c r="D295" s="18">
        <v>0.81127812445900005</v>
      </c>
      <c r="E295" s="46">
        <f t="shared" si="14"/>
        <v>0.21875</v>
      </c>
      <c r="F295" s="88"/>
    </row>
    <row r="296" spans="1:6">
      <c r="A296" s="88"/>
      <c r="B296" s="63"/>
      <c r="C296" s="43" t="s">
        <v>369</v>
      </c>
      <c r="D296" s="18">
        <v>0.81127812445900005</v>
      </c>
      <c r="E296" s="46">
        <f t="shared" si="14"/>
        <v>0.21875</v>
      </c>
      <c r="F296" s="88"/>
    </row>
    <row r="297" spans="1:6">
      <c r="A297" s="88"/>
      <c r="B297" s="63"/>
      <c r="C297" s="43" t="s">
        <v>373</v>
      </c>
      <c r="D297" s="18">
        <v>0.81127812445900005</v>
      </c>
      <c r="E297" s="46">
        <f t="shared" si="14"/>
        <v>0.21875</v>
      </c>
      <c r="F297" s="88"/>
    </row>
    <row r="298" spans="1:6">
      <c r="A298" s="88"/>
      <c r="B298" s="63"/>
      <c r="C298" s="43" t="s">
        <v>381</v>
      </c>
      <c r="D298" s="18">
        <v>0.81127812445900005</v>
      </c>
      <c r="E298" s="46">
        <f t="shared" si="14"/>
        <v>0.21875</v>
      </c>
      <c r="F298" s="88"/>
    </row>
    <row r="299" spans="1:6">
      <c r="A299" s="88"/>
      <c r="B299" s="63"/>
      <c r="C299" s="43" t="s">
        <v>396</v>
      </c>
      <c r="D299" s="18">
        <v>0.81127812445900005</v>
      </c>
      <c r="E299" s="46">
        <f t="shared" si="14"/>
        <v>0.21875</v>
      </c>
      <c r="F299" s="88"/>
    </row>
    <row r="300" spans="1:6">
      <c r="A300" s="88"/>
      <c r="B300" s="63"/>
      <c r="C300" s="43" t="s">
        <v>398</v>
      </c>
      <c r="D300" s="18">
        <v>0.81127812445900005</v>
      </c>
      <c r="E300" s="46">
        <f t="shared" si="14"/>
        <v>0.21875</v>
      </c>
      <c r="F300" s="88"/>
    </row>
    <row r="301" spans="1:6">
      <c r="A301" s="88"/>
      <c r="B301" s="63"/>
      <c r="C301" s="43" t="s">
        <v>399</v>
      </c>
      <c r="D301" s="18">
        <v>0.81127812445900005</v>
      </c>
      <c r="E301" s="46">
        <f t="shared" si="14"/>
        <v>0.21875</v>
      </c>
      <c r="F301" s="88"/>
    </row>
    <row r="302" spans="1:6">
      <c r="A302" s="88"/>
      <c r="B302" s="63"/>
      <c r="C302" s="43" t="s">
        <v>401</v>
      </c>
      <c r="D302" s="18">
        <v>0.81127812445900005</v>
      </c>
      <c r="E302" s="46">
        <f t="shared" si="14"/>
        <v>0.21875</v>
      </c>
      <c r="F302" s="88"/>
    </row>
    <row r="303" spans="1:6">
      <c r="A303" s="88"/>
      <c r="B303" s="63"/>
      <c r="C303" s="43" t="s">
        <v>405</v>
      </c>
      <c r="D303" s="18">
        <v>0.81127812445900005</v>
      </c>
      <c r="E303" s="46">
        <f t="shared" si="14"/>
        <v>0.21875</v>
      </c>
      <c r="F303" s="88"/>
    </row>
    <row r="304" spans="1:6">
      <c r="A304" s="88"/>
      <c r="B304" s="63"/>
      <c r="C304" s="43" t="s">
        <v>413</v>
      </c>
      <c r="D304" s="18">
        <v>0.81127812445900005</v>
      </c>
      <c r="E304" s="46">
        <f t="shared" si="14"/>
        <v>0.21875</v>
      </c>
      <c r="F304" s="88"/>
    </row>
    <row r="305" spans="1:6">
      <c r="A305" s="88"/>
      <c r="B305" s="63"/>
      <c r="C305" s="43" t="s">
        <v>428</v>
      </c>
      <c r="D305" s="18">
        <v>0.81127812445900005</v>
      </c>
      <c r="E305" s="46">
        <f t="shared" si="14"/>
        <v>0.21875</v>
      </c>
      <c r="F305" s="88"/>
    </row>
    <row r="306" spans="1:6">
      <c r="A306" s="88"/>
      <c r="B306" s="63"/>
      <c r="C306" s="43" t="s">
        <v>429</v>
      </c>
      <c r="D306" s="18">
        <v>0.81127812445900005</v>
      </c>
      <c r="E306" s="46">
        <f t="shared" si="14"/>
        <v>0.21875</v>
      </c>
      <c r="F306" s="88"/>
    </row>
    <row r="307" spans="1:6">
      <c r="A307" s="88"/>
      <c r="B307" s="63"/>
      <c r="C307" s="43" t="s">
        <v>444</v>
      </c>
      <c r="D307" s="18">
        <v>0.81127812445900005</v>
      </c>
      <c r="E307" s="46">
        <f t="shared" si="14"/>
        <v>0.21875</v>
      </c>
      <c r="F307" s="88"/>
    </row>
    <row r="308" spans="1:6">
      <c r="A308" s="88"/>
      <c r="B308" s="63"/>
      <c r="C308" s="43" t="s">
        <v>452</v>
      </c>
      <c r="D308" s="18">
        <v>0.81127812445900005</v>
      </c>
      <c r="E308" s="46">
        <f t="shared" si="14"/>
        <v>0.21875</v>
      </c>
      <c r="F308" s="88"/>
    </row>
    <row r="309" spans="1:6">
      <c r="A309" s="88"/>
      <c r="B309" s="63"/>
      <c r="C309" s="43" t="s">
        <v>456</v>
      </c>
      <c r="D309" s="18">
        <v>0.81127812445900005</v>
      </c>
      <c r="E309" s="46">
        <f t="shared" si="14"/>
        <v>0.21875</v>
      </c>
      <c r="F309" s="88"/>
    </row>
    <row r="310" spans="1:6">
      <c r="A310" s="88"/>
      <c r="B310" s="63"/>
      <c r="C310" s="43" t="s">
        <v>458</v>
      </c>
      <c r="D310" s="18">
        <v>0.81127812445900005</v>
      </c>
      <c r="E310" s="46">
        <f t="shared" si="14"/>
        <v>0.21875</v>
      </c>
      <c r="F310" s="88"/>
    </row>
    <row r="311" spans="1:6">
      <c r="A311" s="88"/>
      <c r="B311" s="63"/>
      <c r="C311" s="43" t="s">
        <v>459</v>
      </c>
      <c r="D311" s="18">
        <v>0.81127812445900005</v>
      </c>
      <c r="E311" s="46">
        <f t="shared" si="14"/>
        <v>0.21875</v>
      </c>
      <c r="F311" s="88"/>
    </row>
    <row r="312" spans="1:6">
      <c r="A312" s="88"/>
      <c r="B312" s="63"/>
      <c r="C312" s="43" t="s">
        <v>462</v>
      </c>
      <c r="D312" s="18">
        <v>0.81127812445900005</v>
      </c>
      <c r="E312" s="46">
        <f t="shared" si="14"/>
        <v>0.21875</v>
      </c>
      <c r="F312" s="88"/>
    </row>
    <row r="313" spans="1:6">
      <c r="A313" s="88"/>
      <c r="B313" s="63"/>
      <c r="C313" s="43" t="s">
        <v>463</v>
      </c>
      <c r="D313" s="18">
        <v>0.81127812445900005</v>
      </c>
      <c r="E313" s="46">
        <f t="shared" si="14"/>
        <v>0.21875</v>
      </c>
      <c r="F313" s="88"/>
    </row>
    <row r="314" spans="1:6">
      <c r="A314" s="88"/>
      <c r="B314" s="63"/>
      <c r="C314" s="43" t="s">
        <v>465</v>
      </c>
      <c r="D314" s="18">
        <v>0.81127812445900005</v>
      </c>
      <c r="E314" s="46">
        <f t="shared" si="14"/>
        <v>0.21875</v>
      </c>
      <c r="F314" s="88"/>
    </row>
    <row r="315" spans="1:6">
      <c r="A315" s="88"/>
      <c r="B315" s="63"/>
      <c r="C315" s="43" t="s">
        <v>469</v>
      </c>
      <c r="D315" s="18">
        <v>0.81127812445900005</v>
      </c>
      <c r="E315" s="46">
        <f t="shared" si="14"/>
        <v>0.21875</v>
      </c>
      <c r="F315" s="88"/>
    </row>
    <row r="316" spans="1:6">
      <c r="A316" s="88"/>
      <c r="B316" s="63"/>
      <c r="C316" s="43" t="s">
        <v>477</v>
      </c>
      <c r="D316" s="18">
        <v>0.81127812445900005</v>
      </c>
      <c r="E316" s="46">
        <f t="shared" ref="E316:E339" si="15">56/256</f>
        <v>0.21875</v>
      </c>
      <c r="F316" s="88"/>
    </row>
    <row r="317" spans="1:6">
      <c r="A317" s="88"/>
      <c r="B317" s="63"/>
      <c r="C317" s="43" t="s">
        <v>492</v>
      </c>
      <c r="D317" s="18">
        <v>0.81127812445900005</v>
      </c>
      <c r="E317" s="46">
        <f t="shared" si="15"/>
        <v>0.21875</v>
      </c>
      <c r="F317" s="88"/>
    </row>
    <row r="318" spans="1:6">
      <c r="A318" s="88"/>
      <c r="B318" s="63"/>
      <c r="C318" s="43" t="s">
        <v>493</v>
      </c>
      <c r="D318" s="18">
        <v>0.81127812445900005</v>
      </c>
      <c r="E318" s="46">
        <f t="shared" si="15"/>
        <v>0.21875</v>
      </c>
      <c r="F318" s="88"/>
    </row>
    <row r="319" spans="1:6">
      <c r="A319" s="88"/>
      <c r="B319" s="63"/>
      <c r="C319" s="43" t="s">
        <v>508</v>
      </c>
      <c r="D319" s="18">
        <v>0.81127812445900005</v>
      </c>
      <c r="E319" s="46">
        <f t="shared" si="15"/>
        <v>0.21875</v>
      </c>
      <c r="F319" s="88"/>
    </row>
    <row r="320" spans="1:6">
      <c r="A320" s="88"/>
      <c r="B320" s="63"/>
      <c r="C320" s="43" t="s">
        <v>516</v>
      </c>
      <c r="D320" s="18">
        <v>0.81127812445900005</v>
      </c>
      <c r="E320" s="46">
        <f t="shared" si="15"/>
        <v>0.21875</v>
      </c>
      <c r="F320" s="88"/>
    </row>
    <row r="321" spans="1:6">
      <c r="A321" s="88"/>
      <c r="B321" s="63"/>
      <c r="C321" s="43" t="s">
        <v>520</v>
      </c>
      <c r="D321" s="18">
        <v>0.81127812445900005</v>
      </c>
      <c r="E321" s="46">
        <f t="shared" si="15"/>
        <v>0.21875</v>
      </c>
      <c r="F321" s="88"/>
    </row>
    <row r="322" spans="1:6">
      <c r="A322" s="88"/>
      <c r="B322" s="63"/>
      <c r="C322" s="43" t="s">
        <v>522</v>
      </c>
      <c r="D322" s="18">
        <v>0.81127812445900005</v>
      </c>
      <c r="E322" s="46">
        <f t="shared" si="15"/>
        <v>0.21875</v>
      </c>
      <c r="F322" s="88"/>
    </row>
    <row r="323" spans="1:6">
      <c r="A323" s="88"/>
      <c r="B323" s="63"/>
      <c r="C323" s="43" t="s">
        <v>523</v>
      </c>
      <c r="D323" s="18">
        <v>0.81127812445900005</v>
      </c>
      <c r="E323" s="46">
        <f t="shared" si="15"/>
        <v>0.21875</v>
      </c>
      <c r="F323" s="88"/>
    </row>
    <row r="324" spans="1:6">
      <c r="A324" s="88"/>
      <c r="B324" s="63"/>
      <c r="C324" s="43" t="s">
        <v>525</v>
      </c>
      <c r="D324" s="18">
        <v>0.81127812445900005</v>
      </c>
      <c r="E324" s="46">
        <f t="shared" si="15"/>
        <v>0.21875</v>
      </c>
      <c r="F324" s="88"/>
    </row>
    <row r="325" spans="1:6">
      <c r="A325" s="88"/>
      <c r="B325" s="63"/>
      <c r="C325" s="43" t="s">
        <v>540</v>
      </c>
      <c r="D325" s="18">
        <v>0.81127812445900005</v>
      </c>
      <c r="E325" s="46">
        <f t="shared" si="15"/>
        <v>0.21875</v>
      </c>
      <c r="F325" s="88"/>
    </row>
    <row r="326" spans="1:6">
      <c r="A326" s="88"/>
      <c r="B326" s="63"/>
      <c r="C326" s="43" t="s">
        <v>548</v>
      </c>
      <c r="D326" s="18">
        <v>0.81127812445900005</v>
      </c>
      <c r="E326" s="46">
        <f t="shared" si="15"/>
        <v>0.21875</v>
      </c>
      <c r="F326" s="88"/>
    </row>
    <row r="327" spans="1:6">
      <c r="A327" s="88"/>
      <c r="B327" s="63"/>
      <c r="C327" s="43" t="s">
        <v>552</v>
      </c>
      <c r="D327" s="18">
        <v>0.81127812445900005</v>
      </c>
      <c r="E327" s="46">
        <f t="shared" si="15"/>
        <v>0.21875</v>
      </c>
      <c r="F327" s="88"/>
    </row>
    <row r="328" spans="1:6">
      <c r="A328" s="88"/>
      <c r="B328" s="63"/>
      <c r="C328" s="43" t="s">
        <v>554</v>
      </c>
      <c r="D328" s="18">
        <v>0.81127812445900005</v>
      </c>
      <c r="E328" s="46">
        <f t="shared" si="15"/>
        <v>0.21875</v>
      </c>
      <c r="F328" s="88"/>
    </row>
    <row r="329" spans="1:6">
      <c r="A329" s="88"/>
      <c r="B329" s="63"/>
      <c r="C329" s="43" t="s">
        <v>555</v>
      </c>
      <c r="D329" s="18">
        <v>0.81127812445900005</v>
      </c>
      <c r="E329" s="46">
        <f t="shared" si="15"/>
        <v>0.21875</v>
      </c>
      <c r="F329" s="88"/>
    </row>
    <row r="330" spans="1:6">
      <c r="A330" s="88"/>
      <c r="B330" s="63"/>
      <c r="C330" s="43" t="s">
        <v>564</v>
      </c>
      <c r="D330" s="18">
        <v>0.81127812445900005</v>
      </c>
      <c r="E330" s="46">
        <f t="shared" si="15"/>
        <v>0.21875</v>
      </c>
      <c r="F330" s="88"/>
    </row>
    <row r="331" spans="1:6">
      <c r="A331" s="88"/>
      <c r="B331" s="63"/>
      <c r="C331" s="43" t="s">
        <v>568</v>
      </c>
      <c r="D331" s="18">
        <v>0.81127812445900005</v>
      </c>
      <c r="E331" s="46">
        <f t="shared" si="15"/>
        <v>0.21875</v>
      </c>
      <c r="F331" s="88"/>
    </row>
    <row r="332" spans="1:6">
      <c r="A332" s="88"/>
      <c r="B332" s="63"/>
      <c r="C332" s="43" t="s">
        <v>570</v>
      </c>
      <c r="D332" s="18">
        <v>0.81127812445900005</v>
      </c>
      <c r="E332" s="46">
        <f t="shared" si="15"/>
        <v>0.21875</v>
      </c>
      <c r="F332" s="88"/>
    </row>
    <row r="333" spans="1:6">
      <c r="A333" s="88"/>
      <c r="B333" s="63"/>
      <c r="C333" s="43" t="s">
        <v>571</v>
      </c>
      <c r="D333" s="18">
        <v>0.81127812445900005</v>
      </c>
      <c r="E333" s="46">
        <f t="shared" si="15"/>
        <v>0.21875</v>
      </c>
      <c r="F333" s="88"/>
    </row>
    <row r="334" spans="1:6">
      <c r="A334" s="88"/>
      <c r="B334" s="63"/>
      <c r="C334" s="43" t="s">
        <v>576</v>
      </c>
      <c r="D334" s="18">
        <v>0.81127812445900005</v>
      </c>
      <c r="E334" s="46">
        <f t="shared" si="15"/>
        <v>0.21875</v>
      </c>
      <c r="F334" s="88"/>
    </row>
    <row r="335" spans="1:6">
      <c r="A335" s="88"/>
      <c r="B335" s="63"/>
      <c r="C335" s="43" t="s">
        <v>578</v>
      </c>
      <c r="D335" s="18">
        <v>0.81127812445900005</v>
      </c>
      <c r="E335" s="46">
        <f t="shared" si="15"/>
        <v>0.21875</v>
      </c>
      <c r="F335" s="88"/>
    </row>
    <row r="336" spans="1:6">
      <c r="A336" s="88"/>
      <c r="B336" s="63"/>
      <c r="C336" s="43" t="s">
        <v>579</v>
      </c>
      <c r="D336" s="18">
        <v>0.81127812445900005</v>
      </c>
      <c r="E336" s="46">
        <f t="shared" si="15"/>
        <v>0.21875</v>
      </c>
      <c r="F336" s="88"/>
    </row>
    <row r="337" spans="1:6">
      <c r="A337" s="88"/>
      <c r="B337" s="63"/>
      <c r="C337" s="43" t="s">
        <v>582</v>
      </c>
      <c r="D337" s="18">
        <v>0.81127812445900005</v>
      </c>
      <c r="E337" s="46">
        <f t="shared" si="15"/>
        <v>0.21875</v>
      </c>
      <c r="F337" s="88"/>
    </row>
    <row r="338" spans="1:6">
      <c r="A338" s="88"/>
      <c r="B338" s="63"/>
      <c r="C338" s="43" t="s">
        <v>583</v>
      </c>
      <c r="D338" s="18">
        <v>0.81127812445900005</v>
      </c>
      <c r="E338" s="46">
        <f t="shared" si="15"/>
        <v>0.21875</v>
      </c>
      <c r="F338" s="88"/>
    </row>
    <row r="339" spans="1:6">
      <c r="A339" s="88"/>
      <c r="B339" s="63"/>
      <c r="C339" s="43" t="s">
        <v>585</v>
      </c>
      <c r="D339" s="18">
        <v>0.81127812445900005</v>
      </c>
      <c r="E339" s="46">
        <f t="shared" si="15"/>
        <v>0.21875</v>
      </c>
      <c r="F339" s="88"/>
    </row>
    <row r="340" spans="1:6">
      <c r="A340" s="88"/>
      <c r="B340" s="63"/>
      <c r="C340" s="43" t="s">
        <v>348</v>
      </c>
      <c r="D340" s="18">
        <v>1</v>
      </c>
      <c r="E340" s="46">
        <f t="shared" ref="E340:E371" si="16">70/256</f>
        <v>0.2734375</v>
      </c>
      <c r="F340" s="88">
        <v>70</v>
      </c>
    </row>
    <row r="341" spans="1:6">
      <c r="A341" s="88"/>
      <c r="B341" s="63"/>
      <c r="C341" s="43" t="s">
        <v>356</v>
      </c>
      <c r="D341" s="18">
        <v>1</v>
      </c>
      <c r="E341" s="46">
        <f t="shared" si="16"/>
        <v>0.2734375</v>
      </c>
      <c r="F341" s="88"/>
    </row>
    <row r="342" spans="1:6">
      <c r="A342" s="88"/>
      <c r="B342" s="63"/>
      <c r="C342" s="43" t="s">
        <v>360</v>
      </c>
      <c r="D342" s="18">
        <v>1</v>
      </c>
      <c r="E342" s="46">
        <f t="shared" si="16"/>
        <v>0.2734375</v>
      </c>
      <c r="F342" s="88"/>
    </row>
    <row r="343" spans="1:6">
      <c r="A343" s="88"/>
      <c r="B343" s="63"/>
      <c r="C343" s="43" t="s">
        <v>362</v>
      </c>
      <c r="D343" s="18">
        <v>1</v>
      </c>
      <c r="E343" s="46">
        <f t="shared" si="16"/>
        <v>0.2734375</v>
      </c>
      <c r="F343" s="88"/>
    </row>
    <row r="344" spans="1:6">
      <c r="A344" s="88"/>
      <c r="B344" s="63"/>
      <c r="C344" s="43" t="s">
        <v>363</v>
      </c>
      <c r="D344" s="18">
        <v>1</v>
      </c>
      <c r="E344" s="46">
        <f t="shared" si="16"/>
        <v>0.2734375</v>
      </c>
      <c r="F344" s="88"/>
    </row>
    <row r="345" spans="1:6">
      <c r="A345" s="88"/>
      <c r="B345" s="63"/>
      <c r="C345" s="43" t="s">
        <v>372</v>
      </c>
      <c r="D345" s="18">
        <v>1</v>
      </c>
      <c r="E345" s="46">
        <f t="shared" si="16"/>
        <v>0.2734375</v>
      </c>
      <c r="F345" s="88"/>
    </row>
    <row r="346" spans="1:6">
      <c r="A346" s="88"/>
      <c r="B346" s="63"/>
      <c r="C346" s="43" t="s">
        <v>376</v>
      </c>
      <c r="D346" s="18">
        <v>1</v>
      </c>
      <c r="E346" s="46">
        <f t="shared" si="16"/>
        <v>0.2734375</v>
      </c>
      <c r="F346" s="88"/>
    </row>
    <row r="347" spans="1:6">
      <c r="A347" s="88"/>
      <c r="B347" s="63"/>
      <c r="C347" s="43" t="s">
        <v>378</v>
      </c>
      <c r="D347" s="18">
        <v>1</v>
      </c>
      <c r="E347" s="46">
        <f t="shared" si="16"/>
        <v>0.2734375</v>
      </c>
      <c r="F347" s="88"/>
    </row>
    <row r="348" spans="1:6">
      <c r="A348" s="88"/>
      <c r="B348" s="63"/>
      <c r="C348" s="43" t="s">
        <v>379</v>
      </c>
      <c r="D348" s="18">
        <v>1</v>
      </c>
      <c r="E348" s="46">
        <f t="shared" si="16"/>
        <v>0.2734375</v>
      </c>
      <c r="F348" s="88"/>
    </row>
    <row r="349" spans="1:6">
      <c r="A349" s="88"/>
      <c r="B349" s="63"/>
      <c r="C349" s="43" t="s">
        <v>384</v>
      </c>
      <c r="D349" s="18">
        <v>1</v>
      </c>
      <c r="E349" s="46">
        <f t="shared" si="16"/>
        <v>0.2734375</v>
      </c>
      <c r="F349" s="88"/>
    </row>
    <row r="350" spans="1:6">
      <c r="A350" s="88"/>
      <c r="B350" s="63"/>
      <c r="C350" s="43" t="s">
        <v>386</v>
      </c>
      <c r="D350" s="18">
        <v>1</v>
      </c>
      <c r="E350" s="46">
        <f t="shared" si="16"/>
        <v>0.2734375</v>
      </c>
      <c r="F350" s="88"/>
    </row>
    <row r="351" spans="1:6">
      <c r="A351" s="88"/>
      <c r="B351" s="63"/>
      <c r="C351" s="43" t="s">
        <v>387</v>
      </c>
      <c r="D351" s="18">
        <v>1</v>
      </c>
      <c r="E351" s="46">
        <f t="shared" si="16"/>
        <v>0.2734375</v>
      </c>
      <c r="F351" s="88"/>
    </row>
    <row r="352" spans="1:6">
      <c r="A352" s="88"/>
      <c r="B352" s="63"/>
      <c r="C352" s="43" t="s">
        <v>390</v>
      </c>
      <c r="D352" s="18">
        <v>1</v>
      </c>
      <c r="E352" s="46">
        <f t="shared" si="16"/>
        <v>0.2734375</v>
      </c>
      <c r="F352" s="88"/>
    </row>
    <row r="353" spans="1:6">
      <c r="A353" s="88"/>
      <c r="B353" s="63"/>
      <c r="C353" s="43" t="s">
        <v>391</v>
      </c>
      <c r="D353" s="18">
        <v>1</v>
      </c>
      <c r="E353" s="46">
        <f t="shared" si="16"/>
        <v>0.2734375</v>
      </c>
      <c r="F353" s="88"/>
    </row>
    <row r="354" spans="1:6">
      <c r="A354" s="88"/>
      <c r="B354" s="63"/>
      <c r="C354" s="43" t="s">
        <v>393</v>
      </c>
      <c r="D354" s="18">
        <v>1</v>
      </c>
      <c r="E354" s="46">
        <f t="shared" si="16"/>
        <v>0.2734375</v>
      </c>
      <c r="F354" s="88"/>
    </row>
    <row r="355" spans="1:6">
      <c r="A355" s="88"/>
      <c r="B355" s="63"/>
      <c r="C355" s="43" t="s">
        <v>404</v>
      </c>
      <c r="D355" s="18">
        <v>1</v>
      </c>
      <c r="E355" s="46">
        <f t="shared" si="16"/>
        <v>0.2734375</v>
      </c>
      <c r="F355" s="88"/>
    </row>
    <row r="356" spans="1:6">
      <c r="A356" s="88"/>
      <c r="B356" s="63"/>
      <c r="C356" s="43" t="s">
        <v>408</v>
      </c>
      <c r="D356" s="18">
        <v>1</v>
      </c>
      <c r="E356" s="46">
        <f t="shared" si="16"/>
        <v>0.2734375</v>
      </c>
      <c r="F356" s="88"/>
    </row>
    <row r="357" spans="1:6">
      <c r="A357" s="88"/>
      <c r="B357" s="63"/>
      <c r="C357" s="43" t="s">
        <v>410</v>
      </c>
      <c r="D357" s="18">
        <v>1</v>
      </c>
      <c r="E357" s="46">
        <f t="shared" si="16"/>
        <v>0.2734375</v>
      </c>
      <c r="F357" s="88"/>
    </row>
    <row r="358" spans="1:6">
      <c r="A358" s="88"/>
      <c r="B358" s="63"/>
      <c r="C358" s="43" t="s">
        <v>411</v>
      </c>
      <c r="D358" s="18">
        <v>1</v>
      </c>
      <c r="E358" s="46">
        <f t="shared" si="16"/>
        <v>0.2734375</v>
      </c>
      <c r="F358" s="88"/>
    </row>
    <row r="359" spans="1:6">
      <c r="A359" s="88"/>
      <c r="B359" s="63"/>
      <c r="C359" s="43" t="s">
        <v>416</v>
      </c>
      <c r="D359" s="18">
        <v>1</v>
      </c>
      <c r="E359" s="46">
        <f t="shared" si="16"/>
        <v>0.2734375</v>
      </c>
      <c r="F359" s="88"/>
    </row>
    <row r="360" spans="1:6">
      <c r="A360" s="88"/>
      <c r="B360" s="63"/>
      <c r="C360" s="43" t="s">
        <v>418</v>
      </c>
      <c r="D360" s="18">
        <v>1</v>
      </c>
      <c r="E360" s="46">
        <f t="shared" si="16"/>
        <v>0.2734375</v>
      </c>
      <c r="F360" s="88"/>
    </row>
    <row r="361" spans="1:6">
      <c r="A361" s="88"/>
      <c r="B361" s="63"/>
      <c r="C361" s="43" t="s">
        <v>419</v>
      </c>
      <c r="D361" s="18">
        <v>1</v>
      </c>
      <c r="E361" s="46">
        <f t="shared" si="16"/>
        <v>0.2734375</v>
      </c>
      <c r="F361" s="88"/>
    </row>
    <row r="362" spans="1:6">
      <c r="A362" s="88"/>
      <c r="B362" s="63"/>
      <c r="C362" s="43" t="s">
        <v>422</v>
      </c>
      <c r="D362" s="18">
        <v>1</v>
      </c>
      <c r="E362" s="46">
        <f t="shared" si="16"/>
        <v>0.2734375</v>
      </c>
      <c r="F362" s="88"/>
    </row>
    <row r="363" spans="1:6">
      <c r="A363" s="88"/>
      <c r="B363" s="63"/>
      <c r="C363" s="43" t="s">
        <v>423</v>
      </c>
      <c r="D363" s="18">
        <v>1</v>
      </c>
      <c r="E363" s="46">
        <f t="shared" si="16"/>
        <v>0.2734375</v>
      </c>
      <c r="F363" s="88"/>
    </row>
    <row r="364" spans="1:6">
      <c r="A364" s="88"/>
      <c r="B364" s="63"/>
      <c r="C364" s="43" t="s">
        <v>425</v>
      </c>
      <c r="D364" s="18">
        <v>1</v>
      </c>
      <c r="E364" s="46">
        <f t="shared" si="16"/>
        <v>0.2734375</v>
      </c>
      <c r="F364" s="88"/>
    </row>
    <row r="365" spans="1:6">
      <c r="A365" s="88"/>
      <c r="B365" s="63"/>
      <c r="C365" s="43" t="s">
        <v>432</v>
      </c>
      <c r="D365" s="18">
        <v>1</v>
      </c>
      <c r="E365" s="46">
        <f t="shared" si="16"/>
        <v>0.2734375</v>
      </c>
      <c r="F365" s="88"/>
    </row>
    <row r="366" spans="1:6">
      <c r="A366" s="88"/>
      <c r="B366" s="63"/>
      <c r="C366" s="43" t="s">
        <v>434</v>
      </c>
      <c r="D366" s="18">
        <v>1</v>
      </c>
      <c r="E366" s="46">
        <f t="shared" si="16"/>
        <v>0.2734375</v>
      </c>
      <c r="F366" s="88"/>
    </row>
    <row r="367" spans="1:6">
      <c r="A367" s="88"/>
      <c r="B367" s="63"/>
      <c r="C367" s="43" t="s">
        <v>435</v>
      </c>
      <c r="D367" s="18">
        <v>1</v>
      </c>
      <c r="E367" s="46">
        <f t="shared" si="16"/>
        <v>0.2734375</v>
      </c>
      <c r="F367" s="88"/>
    </row>
    <row r="368" spans="1:6">
      <c r="A368" s="88"/>
      <c r="B368" s="63"/>
      <c r="C368" s="43" t="s">
        <v>438</v>
      </c>
      <c r="D368" s="18">
        <v>1</v>
      </c>
      <c r="E368" s="46">
        <f t="shared" si="16"/>
        <v>0.2734375</v>
      </c>
      <c r="F368" s="88"/>
    </row>
    <row r="369" spans="1:6">
      <c r="A369" s="88"/>
      <c r="B369" s="63"/>
      <c r="C369" s="43" t="s">
        <v>439</v>
      </c>
      <c r="D369" s="18">
        <v>1</v>
      </c>
      <c r="E369" s="46">
        <f t="shared" si="16"/>
        <v>0.2734375</v>
      </c>
      <c r="F369" s="88"/>
    </row>
    <row r="370" spans="1:6">
      <c r="A370" s="88"/>
      <c r="B370" s="63"/>
      <c r="C370" s="43" t="s">
        <v>441</v>
      </c>
      <c r="D370" s="18">
        <v>1</v>
      </c>
      <c r="E370" s="46">
        <f t="shared" si="16"/>
        <v>0.2734375</v>
      </c>
      <c r="F370" s="88"/>
    </row>
    <row r="371" spans="1:6">
      <c r="A371" s="88"/>
      <c r="B371" s="63"/>
      <c r="C371" s="43" t="s">
        <v>446</v>
      </c>
      <c r="D371" s="18">
        <v>1</v>
      </c>
      <c r="E371" s="46">
        <f t="shared" si="16"/>
        <v>0.2734375</v>
      </c>
      <c r="F371" s="88"/>
    </row>
    <row r="372" spans="1:6">
      <c r="A372" s="88"/>
      <c r="B372" s="63"/>
      <c r="C372" s="43" t="s">
        <v>447</v>
      </c>
      <c r="D372" s="18">
        <v>1</v>
      </c>
      <c r="E372" s="46">
        <f t="shared" ref="E372:E403" si="17">70/256</f>
        <v>0.2734375</v>
      </c>
      <c r="F372" s="88"/>
    </row>
    <row r="373" spans="1:6">
      <c r="A373" s="88"/>
      <c r="B373" s="63"/>
      <c r="C373" s="43" t="s">
        <v>449</v>
      </c>
      <c r="D373" s="18">
        <v>1</v>
      </c>
      <c r="E373" s="46">
        <f t="shared" si="17"/>
        <v>0.2734375</v>
      </c>
      <c r="F373" s="88"/>
    </row>
    <row r="374" spans="1:6">
      <c r="A374" s="88"/>
      <c r="B374" s="63"/>
      <c r="C374" s="43" t="s">
        <v>453</v>
      </c>
      <c r="D374" s="18">
        <v>1</v>
      </c>
      <c r="E374" s="46">
        <f t="shared" si="17"/>
        <v>0.2734375</v>
      </c>
      <c r="F374" s="88"/>
    </row>
    <row r="375" spans="1:6">
      <c r="A375" s="88"/>
      <c r="B375" s="63"/>
      <c r="C375" s="43" t="s">
        <v>468</v>
      </c>
      <c r="D375" s="18">
        <v>1</v>
      </c>
      <c r="E375" s="46">
        <f t="shared" si="17"/>
        <v>0.2734375</v>
      </c>
      <c r="F375" s="88"/>
    </row>
    <row r="376" spans="1:6">
      <c r="A376" s="88"/>
      <c r="B376" s="63"/>
      <c r="C376" s="43" t="s">
        <v>472</v>
      </c>
      <c r="D376" s="18">
        <v>1</v>
      </c>
      <c r="E376" s="46">
        <f t="shared" si="17"/>
        <v>0.2734375</v>
      </c>
      <c r="F376" s="88"/>
    </row>
    <row r="377" spans="1:6">
      <c r="A377" s="88"/>
      <c r="B377" s="63"/>
      <c r="C377" s="43" t="s">
        <v>474</v>
      </c>
      <c r="D377" s="18">
        <v>1</v>
      </c>
      <c r="E377" s="46">
        <f t="shared" si="17"/>
        <v>0.2734375</v>
      </c>
      <c r="F377" s="88"/>
    </row>
    <row r="378" spans="1:6">
      <c r="A378" s="88"/>
      <c r="B378" s="63"/>
      <c r="C378" s="43" t="s">
        <v>475</v>
      </c>
      <c r="D378" s="18">
        <v>1</v>
      </c>
      <c r="E378" s="46">
        <f t="shared" si="17"/>
        <v>0.2734375</v>
      </c>
      <c r="F378" s="88"/>
    </row>
    <row r="379" spans="1:6">
      <c r="A379" s="88"/>
      <c r="B379" s="63"/>
      <c r="C379" s="43" t="s">
        <v>480</v>
      </c>
      <c r="D379" s="18">
        <v>1</v>
      </c>
      <c r="E379" s="46">
        <f t="shared" si="17"/>
        <v>0.2734375</v>
      </c>
      <c r="F379" s="88"/>
    </row>
    <row r="380" spans="1:6">
      <c r="A380" s="88"/>
      <c r="B380" s="63"/>
      <c r="C380" s="43" t="s">
        <v>482</v>
      </c>
      <c r="D380" s="18">
        <v>1</v>
      </c>
      <c r="E380" s="46">
        <f t="shared" si="17"/>
        <v>0.2734375</v>
      </c>
      <c r="F380" s="88"/>
    </row>
    <row r="381" spans="1:6">
      <c r="A381" s="88"/>
      <c r="B381" s="63"/>
      <c r="C381" s="43" t="s">
        <v>483</v>
      </c>
      <c r="D381" s="18">
        <v>1</v>
      </c>
      <c r="E381" s="46">
        <f t="shared" si="17"/>
        <v>0.2734375</v>
      </c>
      <c r="F381" s="88"/>
    </row>
    <row r="382" spans="1:6">
      <c r="A382" s="88"/>
      <c r="B382" s="63"/>
      <c r="C382" s="43" t="s">
        <v>486</v>
      </c>
      <c r="D382" s="18">
        <v>1</v>
      </c>
      <c r="E382" s="46">
        <f t="shared" si="17"/>
        <v>0.2734375</v>
      </c>
      <c r="F382" s="88"/>
    </row>
    <row r="383" spans="1:6">
      <c r="A383" s="88"/>
      <c r="B383" s="63"/>
      <c r="C383" s="43" t="s">
        <v>487</v>
      </c>
      <c r="D383" s="18">
        <v>1</v>
      </c>
      <c r="E383" s="46">
        <f t="shared" si="17"/>
        <v>0.2734375</v>
      </c>
      <c r="F383" s="88"/>
    </row>
    <row r="384" spans="1:6">
      <c r="A384" s="88"/>
      <c r="B384" s="63"/>
      <c r="C384" s="43" t="s">
        <v>489</v>
      </c>
      <c r="D384" s="18">
        <v>1</v>
      </c>
      <c r="E384" s="46">
        <f t="shared" si="17"/>
        <v>0.2734375</v>
      </c>
      <c r="F384" s="88"/>
    </row>
    <row r="385" spans="1:6">
      <c r="A385" s="88"/>
      <c r="B385" s="63"/>
      <c r="C385" s="43" t="s">
        <v>496</v>
      </c>
      <c r="D385" s="18">
        <v>1</v>
      </c>
      <c r="E385" s="46">
        <f t="shared" si="17"/>
        <v>0.2734375</v>
      </c>
      <c r="F385" s="88"/>
    </row>
    <row r="386" spans="1:6">
      <c r="A386" s="88"/>
      <c r="B386" s="63"/>
      <c r="C386" s="43" t="s">
        <v>498</v>
      </c>
      <c r="D386" s="18">
        <v>1</v>
      </c>
      <c r="E386" s="46">
        <f t="shared" si="17"/>
        <v>0.2734375</v>
      </c>
      <c r="F386" s="88"/>
    </row>
    <row r="387" spans="1:6">
      <c r="A387" s="88"/>
      <c r="B387" s="63"/>
      <c r="C387" s="43" t="s">
        <v>499</v>
      </c>
      <c r="D387" s="18">
        <v>1</v>
      </c>
      <c r="E387" s="46">
        <f t="shared" si="17"/>
        <v>0.2734375</v>
      </c>
      <c r="F387" s="88"/>
    </row>
    <row r="388" spans="1:6">
      <c r="A388" s="88"/>
      <c r="B388" s="63"/>
      <c r="C388" s="43" t="s">
        <v>502</v>
      </c>
      <c r="D388" s="18">
        <v>1</v>
      </c>
      <c r="E388" s="46">
        <f t="shared" si="17"/>
        <v>0.2734375</v>
      </c>
      <c r="F388" s="88"/>
    </row>
    <row r="389" spans="1:6">
      <c r="A389" s="88"/>
      <c r="B389" s="63"/>
      <c r="C389" s="43" t="s">
        <v>503</v>
      </c>
      <c r="D389" s="18">
        <v>1</v>
      </c>
      <c r="E389" s="46">
        <f t="shared" si="17"/>
        <v>0.2734375</v>
      </c>
      <c r="F389" s="88"/>
    </row>
    <row r="390" spans="1:6">
      <c r="A390" s="88"/>
      <c r="B390" s="63"/>
      <c r="C390" s="43" t="s">
        <v>505</v>
      </c>
      <c r="D390" s="18">
        <v>1</v>
      </c>
      <c r="E390" s="46">
        <f t="shared" si="17"/>
        <v>0.2734375</v>
      </c>
      <c r="F390" s="88"/>
    </row>
    <row r="391" spans="1:6">
      <c r="A391" s="88"/>
      <c r="B391" s="63"/>
      <c r="C391" s="43" t="s">
        <v>510</v>
      </c>
      <c r="D391" s="18">
        <v>1</v>
      </c>
      <c r="E391" s="46">
        <f t="shared" si="17"/>
        <v>0.2734375</v>
      </c>
      <c r="F391" s="88"/>
    </row>
    <row r="392" spans="1:6">
      <c r="A392" s="88"/>
      <c r="B392" s="63"/>
      <c r="C392" s="43" t="s">
        <v>511</v>
      </c>
      <c r="D392" s="18">
        <v>1</v>
      </c>
      <c r="E392" s="46">
        <f t="shared" si="17"/>
        <v>0.2734375</v>
      </c>
      <c r="F392" s="88"/>
    </row>
    <row r="393" spans="1:6">
      <c r="A393" s="88"/>
      <c r="B393" s="63"/>
      <c r="C393" s="43" t="s">
        <v>513</v>
      </c>
      <c r="D393" s="18">
        <v>1</v>
      </c>
      <c r="E393" s="46">
        <f t="shared" si="17"/>
        <v>0.2734375</v>
      </c>
      <c r="F393" s="88"/>
    </row>
    <row r="394" spans="1:6">
      <c r="A394" s="88"/>
      <c r="B394" s="63"/>
      <c r="C394" s="43" t="s">
        <v>517</v>
      </c>
      <c r="D394" s="18">
        <v>1</v>
      </c>
      <c r="E394" s="46">
        <f t="shared" si="17"/>
        <v>0.2734375</v>
      </c>
      <c r="F394" s="88"/>
    </row>
    <row r="395" spans="1:6">
      <c r="A395" s="88"/>
      <c r="B395" s="63"/>
      <c r="C395" s="43" t="s">
        <v>528</v>
      </c>
      <c r="D395" s="18">
        <v>1</v>
      </c>
      <c r="E395" s="46">
        <f t="shared" si="17"/>
        <v>0.2734375</v>
      </c>
      <c r="F395" s="88"/>
    </row>
    <row r="396" spans="1:6">
      <c r="A396" s="88"/>
      <c r="B396" s="63"/>
      <c r="C396" s="43" t="s">
        <v>530</v>
      </c>
      <c r="D396" s="18">
        <v>1</v>
      </c>
      <c r="E396" s="46">
        <f t="shared" si="17"/>
        <v>0.2734375</v>
      </c>
      <c r="F396" s="88"/>
    </row>
    <row r="397" spans="1:6">
      <c r="A397" s="88"/>
      <c r="B397" s="63"/>
      <c r="C397" s="43" t="s">
        <v>531</v>
      </c>
      <c r="D397" s="18">
        <v>1</v>
      </c>
      <c r="E397" s="46">
        <f t="shared" si="17"/>
        <v>0.2734375</v>
      </c>
      <c r="F397" s="88"/>
    </row>
    <row r="398" spans="1:6">
      <c r="A398" s="88"/>
      <c r="B398" s="63"/>
      <c r="C398" s="43" t="s">
        <v>534</v>
      </c>
      <c r="D398" s="18">
        <v>1</v>
      </c>
      <c r="E398" s="46">
        <f t="shared" si="17"/>
        <v>0.2734375</v>
      </c>
      <c r="F398" s="88"/>
    </row>
    <row r="399" spans="1:6">
      <c r="A399" s="88"/>
      <c r="B399" s="63"/>
      <c r="C399" s="43" t="s">
        <v>535</v>
      </c>
      <c r="D399" s="18">
        <v>1</v>
      </c>
      <c r="E399" s="46">
        <f t="shared" si="17"/>
        <v>0.2734375</v>
      </c>
      <c r="F399" s="88"/>
    </row>
    <row r="400" spans="1:6">
      <c r="A400" s="88"/>
      <c r="B400" s="63"/>
      <c r="C400" s="43" t="s">
        <v>537</v>
      </c>
      <c r="D400" s="18">
        <v>1</v>
      </c>
      <c r="E400" s="46">
        <f t="shared" si="17"/>
        <v>0.2734375</v>
      </c>
      <c r="F400" s="88"/>
    </row>
    <row r="401" spans="1:6">
      <c r="A401" s="88"/>
      <c r="B401" s="63"/>
      <c r="C401" s="43" t="s">
        <v>542</v>
      </c>
      <c r="D401" s="18">
        <v>1</v>
      </c>
      <c r="E401" s="46">
        <f t="shared" si="17"/>
        <v>0.2734375</v>
      </c>
      <c r="F401" s="88"/>
    </row>
    <row r="402" spans="1:6">
      <c r="A402" s="88"/>
      <c r="B402" s="63"/>
      <c r="C402" s="43" t="s">
        <v>543</v>
      </c>
      <c r="D402" s="18">
        <v>1</v>
      </c>
      <c r="E402" s="46">
        <f t="shared" si="17"/>
        <v>0.2734375</v>
      </c>
      <c r="F402" s="88"/>
    </row>
    <row r="403" spans="1:6">
      <c r="A403" s="88"/>
      <c r="B403" s="63"/>
      <c r="C403" s="43" t="s">
        <v>545</v>
      </c>
      <c r="D403" s="18">
        <v>1</v>
      </c>
      <c r="E403" s="46">
        <f t="shared" si="17"/>
        <v>0.2734375</v>
      </c>
      <c r="F403" s="88"/>
    </row>
    <row r="404" spans="1:6">
      <c r="A404" s="88"/>
      <c r="B404" s="63"/>
      <c r="C404" s="43" t="s">
        <v>549</v>
      </c>
      <c r="D404" s="18">
        <v>1</v>
      </c>
      <c r="E404" s="46">
        <f t="shared" ref="E404:E409" si="18">70/256</f>
        <v>0.2734375</v>
      </c>
      <c r="F404" s="88"/>
    </row>
    <row r="405" spans="1:6">
      <c r="A405" s="88"/>
      <c r="B405" s="63"/>
      <c r="C405" s="43" t="s">
        <v>558</v>
      </c>
      <c r="D405" s="18">
        <v>1</v>
      </c>
      <c r="E405" s="46">
        <f t="shared" si="18"/>
        <v>0.2734375</v>
      </c>
      <c r="F405" s="88"/>
    </row>
    <row r="406" spans="1:6">
      <c r="A406" s="88"/>
      <c r="B406" s="63"/>
      <c r="C406" s="43" t="s">
        <v>559</v>
      </c>
      <c r="D406" s="18">
        <v>1</v>
      </c>
      <c r="E406" s="46">
        <f t="shared" si="18"/>
        <v>0.2734375</v>
      </c>
      <c r="F406" s="88"/>
    </row>
    <row r="407" spans="1:6">
      <c r="A407" s="88"/>
      <c r="B407" s="63"/>
      <c r="C407" s="43" t="s">
        <v>561</v>
      </c>
      <c r="D407" s="18">
        <v>1</v>
      </c>
      <c r="E407" s="46">
        <f t="shared" si="18"/>
        <v>0.2734375</v>
      </c>
      <c r="F407" s="88"/>
    </row>
    <row r="408" spans="1:6">
      <c r="A408" s="88"/>
      <c r="B408" s="63"/>
      <c r="C408" s="43" t="s">
        <v>565</v>
      </c>
      <c r="D408" s="18">
        <v>1</v>
      </c>
      <c r="E408" s="46">
        <f t="shared" si="18"/>
        <v>0.2734375</v>
      </c>
      <c r="F408" s="88"/>
    </row>
    <row r="409" spans="1:6">
      <c r="A409" s="88"/>
      <c r="B409" s="63"/>
      <c r="C409" s="43" t="s">
        <v>573</v>
      </c>
      <c r="D409" s="18">
        <v>1</v>
      </c>
      <c r="E409" s="46">
        <f t="shared" si="18"/>
        <v>0.2734375</v>
      </c>
      <c r="F409" s="88"/>
    </row>
    <row r="410" spans="1:6">
      <c r="A410" s="88"/>
      <c r="B410" s="63"/>
      <c r="C410" s="43" t="s">
        <v>340</v>
      </c>
      <c r="D410" s="18">
        <v>0.95443400292500002</v>
      </c>
      <c r="E410" s="46">
        <f t="shared" ref="E410:E441" si="19">112/256</f>
        <v>0.4375</v>
      </c>
      <c r="F410" s="88">
        <v>112</v>
      </c>
    </row>
    <row r="411" spans="1:6">
      <c r="A411" s="88"/>
      <c r="B411" s="63"/>
      <c r="C411" s="43" t="s">
        <v>344</v>
      </c>
      <c r="D411" s="18">
        <v>0.95443400292500002</v>
      </c>
      <c r="E411" s="46">
        <f t="shared" si="19"/>
        <v>0.4375</v>
      </c>
      <c r="F411" s="88"/>
    </row>
    <row r="412" spans="1:6">
      <c r="A412" s="88"/>
      <c r="B412" s="63"/>
      <c r="C412" s="43" t="s">
        <v>346</v>
      </c>
      <c r="D412" s="18">
        <v>0.95443400292500002</v>
      </c>
      <c r="E412" s="46">
        <f t="shared" si="19"/>
        <v>0.4375</v>
      </c>
      <c r="F412" s="88"/>
    </row>
    <row r="413" spans="1:6">
      <c r="A413" s="88"/>
      <c r="B413" s="63"/>
      <c r="C413" s="43" t="s">
        <v>347</v>
      </c>
      <c r="D413" s="18">
        <v>0.95443400292500002</v>
      </c>
      <c r="E413" s="46">
        <f t="shared" si="19"/>
        <v>0.4375</v>
      </c>
      <c r="F413" s="88"/>
    </row>
    <row r="414" spans="1:6">
      <c r="A414" s="88"/>
      <c r="B414" s="63"/>
      <c r="C414" s="43" t="s">
        <v>352</v>
      </c>
      <c r="D414" s="18">
        <v>0.95443400292500002</v>
      </c>
      <c r="E414" s="46">
        <f t="shared" si="19"/>
        <v>0.4375</v>
      </c>
      <c r="F414" s="88"/>
    </row>
    <row r="415" spans="1:6">
      <c r="A415" s="88"/>
      <c r="B415" s="63"/>
      <c r="C415" s="43" t="s">
        <v>354</v>
      </c>
      <c r="D415" s="18">
        <v>0.95443400292500002</v>
      </c>
      <c r="E415" s="46">
        <f t="shared" si="19"/>
        <v>0.4375</v>
      </c>
      <c r="F415" s="88"/>
    </row>
    <row r="416" spans="1:6">
      <c r="A416" s="88"/>
      <c r="B416" s="63"/>
      <c r="C416" s="43" t="s">
        <v>355</v>
      </c>
      <c r="D416" s="18">
        <v>0.95443400292500002</v>
      </c>
      <c r="E416" s="46">
        <f t="shared" si="19"/>
        <v>0.4375</v>
      </c>
      <c r="F416" s="88"/>
    </row>
    <row r="417" spans="1:6">
      <c r="A417" s="88"/>
      <c r="B417" s="63"/>
      <c r="C417" s="43" t="s">
        <v>358</v>
      </c>
      <c r="D417" s="18">
        <v>0.95443400292500002</v>
      </c>
      <c r="E417" s="46">
        <f t="shared" si="19"/>
        <v>0.4375</v>
      </c>
      <c r="F417" s="88"/>
    </row>
    <row r="418" spans="1:6">
      <c r="A418" s="88"/>
      <c r="B418" s="63"/>
      <c r="C418" s="43" t="s">
        <v>359</v>
      </c>
      <c r="D418" s="18">
        <v>0.95443400292500002</v>
      </c>
      <c r="E418" s="46">
        <f t="shared" si="19"/>
        <v>0.4375</v>
      </c>
      <c r="F418" s="88"/>
    </row>
    <row r="419" spans="1:6">
      <c r="A419" s="88"/>
      <c r="B419" s="63"/>
      <c r="C419" s="43" t="s">
        <v>361</v>
      </c>
      <c r="D419" s="18">
        <v>0.95443400292500002</v>
      </c>
      <c r="E419" s="46">
        <f t="shared" si="19"/>
        <v>0.4375</v>
      </c>
      <c r="F419" s="88"/>
    </row>
    <row r="420" spans="1:6">
      <c r="A420" s="88"/>
      <c r="B420" s="63"/>
      <c r="C420" s="43" t="s">
        <v>364</v>
      </c>
      <c r="D420" s="18">
        <v>0.95443400292500002</v>
      </c>
      <c r="E420" s="46">
        <f t="shared" si="19"/>
        <v>0.4375</v>
      </c>
      <c r="F420" s="88"/>
    </row>
    <row r="421" spans="1:6">
      <c r="A421" s="88"/>
      <c r="B421" s="63"/>
      <c r="C421" s="43" t="s">
        <v>368</v>
      </c>
      <c r="D421" s="18">
        <v>0.95443400292500002</v>
      </c>
      <c r="E421" s="46">
        <f t="shared" si="19"/>
        <v>0.4375</v>
      </c>
      <c r="F421" s="88"/>
    </row>
    <row r="422" spans="1:6">
      <c r="A422" s="88"/>
      <c r="B422" s="63"/>
      <c r="C422" s="43" t="s">
        <v>370</v>
      </c>
      <c r="D422" s="18">
        <v>0.95443400292500002</v>
      </c>
      <c r="E422" s="46">
        <f t="shared" si="19"/>
        <v>0.4375</v>
      </c>
      <c r="F422" s="88"/>
    </row>
    <row r="423" spans="1:6">
      <c r="A423" s="88"/>
      <c r="B423" s="63"/>
      <c r="C423" s="43" t="s">
        <v>371</v>
      </c>
      <c r="D423" s="18">
        <v>0.95443400292500002</v>
      </c>
      <c r="E423" s="46">
        <f t="shared" si="19"/>
        <v>0.4375</v>
      </c>
      <c r="F423" s="88"/>
    </row>
    <row r="424" spans="1:6">
      <c r="A424" s="88"/>
      <c r="B424" s="63"/>
      <c r="C424" s="43" t="s">
        <v>374</v>
      </c>
      <c r="D424" s="18">
        <v>0.95443400292500002</v>
      </c>
      <c r="E424" s="46">
        <f t="shared" si="19"/>
        <v>0.4375</v>
      </c>
      <c r="F424" s="88"/>
    </row>
    <row r="425" spans="1:6">
      <c r="A425" s="88"/>
      <c r="B425" s="63"/>
      <c r="C425" s="43" t="s">
        <v>375</v>
      </c>
      <c r="D425" s="18">
        <v>0.95443400292500002</v>
      </c>
      <c r="E425" s="46">
        <f t="shared" si="19"/>
        <v>0.4375</v>
      </c>
      <c r="F425" s="88"/>
    </row>
    <row r="426" spans="1:6">
      <c r="A426" s="88"/>
      <c r="B426" s="63"/>
      <c r="C426" s="43" t="s">
        <v>377</v>
      </c>
      <c r="D426" s="18">
        <v>0.95443400292500002</v>
      </c>
      <c r="E426" s="46">
        <f t="shared" si="19"/>
        <v>0.4375</v>
      </c>
      <c r="F426" s="88"/>
    </row>
    <row r="427" spans="1:6">
      <c r="A427" s="88"/>
      <c r="B427" s="63"/>
      <c r="C427" s="43" t="s">
        <v>380</v>
      </c>
      <c r="D427" s="18">
        <v>0.95443400292500002</v>
      </c>
      <c r="E427" s="46">
        <f t="shared" si="19"/>
        <v>0.4375</v>
      </c>
      <c r="F427" s="88"/>
    </row>
    <row r="428" spans="1:6">
      <c r="A428" s="88"/>
      <c r="B428" s="63"/>
      <c r="C428" s="43" t="s">
        <v>382</v>
      </c>
      <c r="D428" s="18">
        <v>0.95443400292500002</v>
      </c>
      <c r="E428" s="46">
        <f t="shared" si="19"/>
        <v>0.4375</v>
      </c>
      <c r="F428" s="88"/>
    </row>
    <row r="429" spans="1:6">
      <c r="A429" s="88"/>
      <c r="B429" s="63"/>
      <c r="C429" s="43" t="s">
        <v>383</v>
      </c>
      <c r="D429" s="18">
        <v>0.95443400292500002</v>
      </c>
      <c r="E429" s="46">
        <f t="shared" si="19"/>
        <v>0.4375</v>
      </c>
      <c r="F429" s="88"/>
    </row>
    <row r="430" spans="1:6">
      <c r="A430" s="88"/>
      <c r="B430" s="63"/>
      <c r="C430" s="43" t="s">
        <v>385</v>
      </c>
      <c r="D430" s="18">
        <v>0.95443400292500002</v>
      </c>
      <c r="E430" s="46">
        <f t="shared" si="19"/>
        <v>0.4375</v>
      </c>
      <c r="F430" s="88"/>
    </row>
    <row r="431" spans="1:6">
      <c r="A431" s="88"/>
      <c r="B431" s="63"/>
      <c r="C431" s="43" t="s">
        <v>388</v>
      </c>
      <c r="D431" s="18">
        <v>0.95443400292500002</v>
      </c>
      <c r="E431" s="46">
        <f t="shared" si="19"/>
        <v>0.4375</v>
      </c>
      <c r="F431" s="88"/>
    </row>
    <row r="432" spans="1:6">
      <c r="A432" s="88"/>
      <c r="B432" s="63"/>
      <c r="C432" s="43" t="s">
        <v>389</v>
      </c>
      <c r="D432" s="18">
        <v>0.95443400292500002</v>
      </c>
      <c r="E432" s="46">
        <f t="shared" si="19"/>
        <v>0.4375</v>
      </c>
      <c r="F432" s="88"/>
    </row>
    <row r="433" spans="1:6">
      <c r="A433" s="88"/>
      <c r="B433" s="63"/>
      <c r="C433" s="43" t="s">
        <v>392</v>
      </c>
      <c r="D433" s="18">
        <v>0.95443400292500002</v>
      </c>
      <c r="E433" s="46">
        <f t="shared" si="19"/>
        <v>0.4375</v>
      </c>
      <c r="F433" s="88"/>
    </row>
    <row r="434" spans="1:6">
      <c r="A434" s="88"/>
      <c r="B434" s="63"/>
      <c r="C434" s="43" t="s">
        <v>394</v>
      </c>
      <c r="D434" s="18">
        <v>0.95443400292500002</v>
      </c>
      <c r="E434" s="46">
        <f t="shared" si="19"/>
        <v>0.4375</v>
      </c>
      <c r="F434" s="88"/>
    </row>
    <row r="435" spans="1:6">
      <c r="A435" s="88"/>
      <c r="B435" s="63"/>
      <c r="C435" s="43" t="s">
        <v>395</v>
      </c>
      <c r="D435" s="18">
        <v>0.95443400292500002</v>
      </c>
      <c r="E435" s="46">
        <f t="shared" si="19"/>
        <v>0.4375</v>
      </c>
      <c r="F435" s="88"/>
    </row>
    <row r="436" spans="1:6">
      <c r="A436" s="88"/>
      <c r="B436" s="63"/>
      <c r="C436" s="43" t="s">
        <v>400</v>
      </c>
      <c r="D436" s="18">
        <v>0.95443400292500002</v>
      </c>
      <c r="E436" s="46">
        <f t="shared" si="19"/>
        <v>0.4375</v>
      </c>
      <c r="F436" s="88"/>
    </row>
    <row r="437" spans="1:6">
      <c r="A437" s="88"/>
      <c r="B437" s="63"/>
      <c r="C437" s="43" t="s">
        <v>402</v>
      </c>
      <c r="D437" s="18">
        <v>0.95443400292500002</v>
      </c>
      <c r="E437" s="46">
        <f t="shared" si="19"/>
        <v>0.4375</v>
      </c>
      <c r="F437" s="88"/>
    </row>
    <row r="438" spans="1:6">
      <c r="A438" s="88"/>
      <c r="B438" s="63"/>
      <c r="C438" s="43" t="s">
        <v>403</v>
      </c>
      <c r="D438" s="18">
        <v>0.95443400292500002</v>
      </c>
      <c r="E438" s="46">
        <f t="shared" si="19"/>
        <v>0.4375</v>
      </c>
      <c r="F438" s="88"/>
    </row>
    <row r="439" spans="1:6">
      <c r="A439" s="88"/>
      <c r="B439" s="63"/>
      <c r="C439" s="43" t="s">
        <v>406</v>
      </c>
      <c r="D439" s="18">
        <v>0.95443400292500002</v>
      </c>
      <c r="E439" s="46">
        <f t="shared" si="19"/>
        <v>0.4375</v>
      </c>
      <c r="F439" s="88"/>
    </row>
    <row r="440" spans="1:6">
      <c r="A440" s="88"/>
      <c r="B440" s="63"/>
      <c r="C440" s="43" t="s">
        <v>407</v>
      </c>
      <c r="D440" s="18">
        <v>0.95443400292500002</v>
      </c>
      <c r="E440" s="46">
        <f t="shared" si="19"/>
        <v>0.4375</v>
      </c>
      <c r="F440" s="88"/>
    </row>
    <row r="441" spans="1:6">
      <c r="A441" s="88"/>
      <c r="B441" s="63"/>
      <c r="C441" s="43" t="s">
        <v>409</v>
      </c>
      <c r="D441" s="18">
        <v>0.95443400292500002</v>
      </c>
      <c r="E441" s="46">
        <f t="shared" si="19"/>
        <v>0.4375</v>
      </c>
      <c r="F441" s="88"/>
    </row>
    <row r="442" spans="1:6">
      <c r="A442" s="88"/>
      <c r="B442" s="63"/>
      <c r="C442" s="43" t="s">
        <v>412</v>
      </c>
      <c r="D442" s="18">
        <v>0.95443400292500002</v>
      </c>
      <c r="E442" s="46">
        <f t="shared" ref="E442:E473" si="20">112/256</f>
        <v>0.4375</v>
      </c>
      <c r="F442" s="88"/>
    </row>
    <row r="443" spans="1:6">
      <c r="A443" s="88"/>
      <c r="B443" s="63"/>
      <c r="C443" s="43" t="s">
        <v>414</v>
      </c>
      <c r="D443" s="18">
        <v>0.95443400292500002</v>
      </c>
      <c r="E443" s="46">
        <f t="shared" si="20"/>
        <v>0.4375</v>
      </c>
      <c r="F443" s="88"/>
    </row>
    <row r="444" spans="1:6">
      <c r="A444" s="88"/>
      <c r="B444" s="63"/>
      <c r="C444" s="43" t="s">
        <v>415</v>
      </c>
      <c r="D444" s="18">
        <v>0.95443400292500002</v>
      </c>
      <c r="E444" s="46">
        <f t="shared" si="20"/>
        <v>0.4375</v>
      </c>
      <c r="F444" s="88"/>
    </row>
    <row r="445" spans="1:6">
      <c r="A445" s="88"/>
      <c r="B445" s="63"/>
      <c r="C445" s="43" t="s">
        <v>417</v>
      </c>
      <c r="D445" s="18">
        <v>0.95443400292500002</v>
      </c>
      <c r="E445" s="46">
        <f t="shared" si="20"/>
        <v>0.4375</v>
      </c>
      <c r="F445" s="88"/>
    </row>
    <row r="446" spans="1:6">
      <c r="A446" s="88"/>
      <c r="B446" s="63"/>
      <c r="C446" s="43" t="s">
        <v>420</v>
      </c>
      <c r="D446" s="18">
        <v>0.95443400292500002</v>
      </c>
      <c r="E446" s="46">
        <f t="shared" si="20"/>
        <v>0.4375</v>
      </c>
      <c r="F446" s="88"/>
    </row>
    <row r="447" spans="1:6">
      <c r="A447" s="88"/>
      <c r="B447" s="63"/>
      <c r="C447" s="43" t="s">
        <v>421</v>
      </c>
      <c r="D447" s="18">
        <v>0.95443400292500002</v>
      </c>
      <c r="E447" s="46">
        <f t="shared" si="20"/>
        <v>0.4375</v>
      </c>
      <c r="F447" s="88"/>
    </row>
    <row r="448" spans="1:6">
      <c r="A448" s="88"/>
      <c r="B448" s="63"/>
      <c r="C448" s="43" t="s">
        <v>424</v>
      </c>
      <c r="D448" s="18">
        <v>0.95443400292500002</v>
      </c>
      <c r="E448" s="46">
        <f t="shared" si="20"/>
        <v>0.4375</v>
      </c>
      <c r="F448" s="88"/>
    </row>
    <row r="449" spans="1:6">
      <c r="A449" s="88"/>
      <c r="B449" s="63"/>
      <c r="C449" s="43" t="s">
        <v>426</v>
      </c>
      <c r="D449" s="18">
        <v>0.95443400292500002</v>
      </c>
      <c r="E449" s="46">
        <f t="shared" si="20"/>
        <v>0.4375</v>
      </c>
      <c r="F449" s="88"/>
    </row>
    <row r="450" spans="1:6">
      <c r="A450" s="88"/>
      <c r="B450" s="63"/>
      <c r="C450" s="43" t="s">
        <v>427</v>
      </c>
      <c r="D450" s="18">
        <v>0.95443400292500002</v>
      </c>
      <c r="E450" s="46">
        <f t="shared" si="20"/>
        <v>0.4375</v>
      </c>
      <c r="F450" s="88"/>
    </row>
    <row r="451" spans="1:6">
      <c r="A451" s="88"/>
      <c r="B451" s="63"/>
      <c r="C451" s="43" t="s">
        <v>430</v>
      </c>
      <c r="D451" s="18">
        <v>0.95443400292500002</v>
      </c>
      <c r="E451" s="46">
        <f t="shared" si="20"/>
        <v>0.4375</v>
      </c>
      <c r="F451" s="88"/>
    </row>
    <row r="452" spans="1:6">
      <c r="A452" s="88"/>
      <c r="B452" s="63"/>
      <c r="C452" s="43" t="s">
        <v>431</v>
      </c>
      <c r="D452" s="18">
        <v>0.95443400292500002</v>
      </c>
      <c r="E452" s="46">
        <f t="shared" si="20"/>
        <v>0.4375</v>
      </c>
      <c r="F452" s="88"/>
    </row>
    <row r="453" spans="1:6">
      <c r="A453" s="88"/>
      <c r="B453" s="63"/>
      <c r="C453" s="43" t="s">
        <v>433</v>
      </c>
      <c r="D453" s="18">
        <v>0.95443400292500002</v>
      </c>
      <c r="E453" s="46">
        <f t="shared" si="20"/>
        <v>0.4375</v>
      </c>
      <c r="F453" s="88"/>
    </row>
    <row r="454" spans="1:6">
      <c r="A454" s="88"/>
      <c r="B454" s="63"/>
      <c r="C454" s="43" t="s">
        <v>436</v>
      </c>
      <c r="D454" s="18">
        <v>0.95443400292500002</v>
      </c>
      <c r="E454" s="46">
        <f t="shared" si="20"/>
        <v>0.4375</v>
      </c>
      <c r="F454" s="88"/>
    </row>
    <row r="455" spans="1:6">
      <c r="A455" s="88"/>
      <c r="B455" s="63"/>
      <c r="C455" s="43" t="s">
        <v>437</v>
      </c>
      <c r="D455" s="18">
        <v>0.95443400292500002</v>
      </c>
      <c r="E455" s="46">
        <f t="shared" si="20"/>
        <v>0.4375</v>
      </c>
      <c r="F455" s="88"/>
    </row>
    <row r="456" spans="1:6">
      <c r="A456" s="88"/>
      <c r="B456" s="63"/>
      <c r="C456" s="43" t="s">
        <v>440</v>
      </c>
      <c r="D456" s="18">
        <v>0.95443400292500002</v>
      </c>
      <c r="E456" s="46">
        <f t="shared" si="20"/>
        <v>0.4375</v>
      </c>
      <c r="F456" s="88"/>
    </row>
    <row r="457" spans="1:6">
      <c r="A457" s="88"/>
      <c r="B457" s="63"/>
      <c r="C457" s="43" t="s">
        <v>442</v>
      </c>
      <c r="D457" s="18">
        <v>0.95443400292500002</v>
      </c>
      <c r="E457" s="46">
        <f t="shared" si="20"/>
        <v>0.4375</v>
      </c>
      <c r="F457" s="88"/>
    </row>
    <row r="458" spans="1:6">
      <c r="A458" s="88"/>
      <c r="B458" s="63"/>
      <c r="C458" s="43" t="s">
        <v>443</v>
      </c>
      <c r="D458" s="18">
        <v>0.95443400292500002</v>
      </c>
      <c r="E458" s="46">
        <f t="shared" si="20"/>
        <v>0.4375</v>
      </c>
      <c r="F458" s="88"/>
    </row>
    <row r="459" spans="1:6">
      <c r="A459" s="88"/>
      <c r="B459" s="63"/>
      <c r="C459" s="43" t="s">
        <v>445</v>
      </c>
      <c r="D459" s="18">
        <v>0.95443400292500002</v>
      </c>
      <c r="E459" s="46">
        <f t="shared" si="20"/>
        <v>0.4375</v>
      </c>
      <c r="F459" s="88"/>
    </row>
    <row r="460" spans="1:6">
      <c r="A460" s="88"/>
      <c r="B460" s="63"/>
      <c r="C460" s="43" t="s">
        <v>448</v>
      </c>
      <c r="D460" s="18">
        <v>0.95443400292500002</v>
      </c>
      <c r="E460" s="46">
        <f t="shared" si="20"/>
        <v>0.4375</v>
      </c>
      <c r="F460" s="88"/>
    </row>
    <row r="461" spans="1:6">
      <c r="A461" s="88"/>
      <c r="B461" s="63"/>
      <c r="C461" s="43" t="s">
        <v>450</v>
      </c>
      <c r="D461" s="18">
        <v>0.95443400292500002</v>
      </c>
      <c r="E461" s="46">
        <f t="shared" si="20"/>
        <v>0.4375</v>
      </c>
      <c r="F461" s="88"/>
    </row>
    <row r="462" spans="1:6">
      <c r="A462" s="88"/>
      <c r="B462" s="63"/>
      <c r="C462" s="43" t="s">
        <v>451</v>
      </c>
      <c r="D462" s="18">
        <v>0.95443400292500002</v>
      </c>
      <c r="E462" s="46">
        <f t="shared" si="20"/>
        <v>0.4375</v>
      </c>
      <c r="F462" s="88"/>
    </row>
    <row r="463" spans="1:6">
      <c r="A463" s="88"/>
      <c r="B463" s="63"/>
      <c r="C463" s="43" t="s">
        <v>454</v>
      </c>
      <c r="D463" s="18">
        <v>0.95443400292500002</v>
      </c>
      <c r="E463" s="46">
        <f t="shared" si="20"/>
        <v>0.4375</v>
      </c>
      <c r="F463" s="88"/>
    </row>
    <row r="464" spans="1:6">
      <c r="A464" s="88"/>
      <c r="B464" s="63"/>
      <c r="C464" s="43" t="s">
        <v>455</v>
      </c>
      <c r="D464" s="18">
        <v>0.95443400292500002</v>
      </c>
      <c r="E464" s="46">
        <f t="shared" si="20"/>
        <v>0.4375</v>
      </c>
      <c r="F464" s="88"/>
    </row>
    <row r="465" spans="1:6">
      <c r="A465" s="88"/>
      <c r="B465" s="63"/>
      <c r="C465" s="43" t="s">
        <v>457</v>
      </c>
      <c r="D465" s="18">
        <v>0.95443400292500002</v>
      </c>
      <c r="E465" s="46">
        <f t="shared" si="20"/>
        <v>0.4375</v>
      </c>
      <c r="F465" s="88"/>
    </row>
    <row r="466" spans="1:6">
      <c r="A466" s="88"/>
      <c r="B466" s="63"/>
      <c r="C466" s="43" t="s">
        <v>464</v>
      </c>
      <c r="D466" s="18">
        <v>0.95443400292500002</v>
      </c>
      <c r="E466" s="46">
        <f t="shared" si="20"/>
        <v>0.4375</v>
      </c>
      <c r="F466" s="88"/>
    </row>
    <row r="467" spans="1:6">
      <c r="A467" s="88"/>
      <c r="B467" s="63"/>
      <c r="C467" s="43" t="s">
        <v>466</v>
      </c>
      <c r="D467" s="18">
        <v>0.95443400292500002</v>
      </c>
      <c r="E467" s="46">
        <f t="shared" si="20"/>
        <v>0.4375</v>
      </c>
      <c r="F467" s="88"/>
    </row>
    <row r="468" spans="1:6">
      <c r="A468" s="88"/>
      <c r="B468" s="63"/>
      <c r="C468" s="43" t="s">
        <v>467</v>
      </c>
      <c r="D468" s="18">
        <v>0.95443400292500002</v>
      </c>
      <c r="E468" s="46">
        <f t="shared" si="20"/>
        <v>0.4375</v>
      </c>
      <c r="F468" s="88"/>
    </row>
    <row r="469" spans="1:6">
      <c r="A469" s="88"/>
      <c r="B469" s="63"/>
      <c r="C469" s="43" t="s">
        <v>470</v>
      </c>
      <c r="D469" s="18">
        <v>0.95443400292500002</v>
      </c>
      <c r="E469" s="46">
        <f t="shared" si="20"/>
        <v>0.4375</v>
      </c>
      <c r="F469" s="88"/>
    </row>
    <row r="470" spans="1:6">
      <c r="A470" s="88"/>
      <c r="B470" s="63"/>
      <c r="C470" s="43" t="s">
        <v>471</v>
      </c>
      <c r="D470" s="18">
        <v>0.95443400292500002</v>
      </c>
      <c r="E470" s="46">
        <f t="shared" si="20"/>
        <v>0.4375</v>
      </c>
      <c r="F470" s="88"/>
    </row>
    <row r="471" spans="1:6">
      <c r="A471" s="88"/>
      <c r="B471" s="63"/>
      <c r="C471" s="43" t="s">
        <v>473</v>
      </c>
      <c r="D471" s="18">
        <v>0.95443400292500002</v>
      </c>
      <c r="E471" s="46">
        <f t="shared" si="20"/>
        <v>0.4375</v>
      </c>
      <c r="F471" s="88"/>
    </row>
    <row r="472" spans="1:6">
      <c r="A472" s="88"/>
      <c r="B472" s="63"/>
      <c r="C472" s="43" t="s">
        <v>476</v>
      </c>
      <c r="D472" s="18">
        <v>0.95443400292500002</v>
      </c>
      <c r="E472" s="46">
        <f t="shared" si="20"/>
        <v>0.4375</v>
      </c>
      <c r="F472" s="88"/>
    </row>
    <row r="473" spans="1:6">
      <c r="A473" s="88"/>
      <c r="B473" s="63"/>
      <c r="C473" s="43" t="s">
        <v>478</v>
      </c>
      <c r="D473" s="18">
        <v>0.95443400292500002</v>
      </c>
      <c r="E473" s="46">
        <f t="shared" si="20"/>
        <v>0.4375</v>
      </c>
      <c r="F473" s="88"/>
    </row>
    <row r="474" spans="1:6">
      <c r="A474" s="88"/>
      <c r="B474" s="63"/>
      <c r="C474" s="43" t="s">
        <v>479</v>
      </c>
      <c r="D474" s="18">
        <v>0.95443400292500002</v>
      </c>
      <c r="E474" s="46">
        <f t="shared" ref="E474:E505" si="21">112/256</f>
        <v>0.4375</v>
      </c>
      <c r="F474" s="88"/>
    </row>
    <row r="475" spans="1:6">
      <c r="A475" s="88"/>
      <c r="B475" s="63"/>
      <c r="C475" s="43" t="s">
        <v>481</v>
      </c>
      <c r="D475" s="18">
        <v>0.95443400292500002</v>
      </c>
      <c r="E475" s="46">
        <f t="shared" si="21"/>
        <v>0.4375</v>
      </c>
      <c r="F475" s="88"/>
    </row>
    <row r="476" spans="1:6">
      <c r="A476" s="88"/>
      <c r="B476" s="63"/>
      <c r="C476" s="43" t="s">
        <v>484</v>
      </c>
      <c r="D476" s="18">
        <v>0.95443400292500002</v>
      </c>
      <c r="E476" s="46">
        <f t="shared" si="21"/>
        <v>0.4375</v>
      </c>
      <c r="F476" s="88"/>
    </row>
    <row r="477" spans="1:6">
      <c r="A477" s="88"/>
      <c r="B477" s="63"/>
      <c r="C477" s="43" t="s">
        <v>485</v>
      </c>
      <c r="D477" s="18">
        <v>0.95443400292500002</v>
      </c>
      <c r="E477" s="46">
        <f t="shared" si="21"/>
        <v>0.4375</v>
      </c>
      <c r="F477" s="88"/>
    </row>
    <row r="478" spans="1:6">
      <c r="A478" s="88"/>
      <c r="B478" s="63"/>
      <c r="C478" s="43" t="s">
        <v>488</v>
      </c>
      <c r="D478" s="18">
        <v>0.95443400292500002</v>
      </c>
      <c r="E478" s="46">
        <f t="shared" si="21"/>
        <v>0.4375</v>
      </c>
      <c r="F478" s="88"/>
    </row>
    <row r="479" spans="1:6">
      <c r="A479" s="88"/>
      <c r="B479" s="63"/>
      <c r="C479" s="43" t="s">
        <v>490</v>
      </c>
      <c r="D479" s="18">
        <v>0.95443400292500002</v>
      </c>
      <c r="E479" s="46">
        <f t="shared" si="21"/>
        <v>0.4375</v>
      </c>
      <c r="F479" s="88"/>
    </row>
    <row r="480" spans="1:6">
      <c r="A480" s="88"/>
      <c r="B480" s="63"/>
      <c r="C480" s="43" t="s">
        <v>491</v>
      </c>
      <c r="D480" s="18">
        <v>0.95443400292500002</v>
      </c>
      <c r="E480" s="46">
        <f t="shared" si="21"/>
        <v>0.4375</v>
      </c>
      <c r="F480" s="88"/>
    </row>
    <row r="481" spans="1:6">
      <c r="A481" s="88"/>
      <c r="B481" s="63"/>
      <c r="C481" s="43" t="s">
        <v>494</v>
      </c>
      <c r="D481" s="18">
        <v>0.95443400292500002</v>
      </c>
      <c r="E481" s="46">
        <f t="shared" si="21"/>
        <v>0.4375</v>
      </c>
      <c r="F481" s="88"/>
    </row>
    <row r="482" spans="1:6">
      <c r="A482" s="88"/>
      <c r="B482" s="63"/>
      <c r="C482" s="43" t="s">
        <v>495</v>
      </c>
      <c r="D482" s="18">
        <v>0.95443400292500002</v>
      </c>
      <c r="E482" s="46">
        <f t="shared" si="21"/>
        <v>0.4375</v>
      </c>
      <c r="F482" s="88"/>
    </row>
    <row r="483" spans="1:6">
      <c r="A483" s="88"/>
      <c r="B483" s="63"/>
      <c r="C483" s="43" t="s">
        <v>497</v>
      </c>
      <c r="D483" s="18">
        <v>0.95443400292500002</v>
      </c>
      <c r="E483" s="46">
        <f t="shared" si="21"/>
        <v>0.4375</v>
      </c>
      <c r="F483" s="88"/>
    </row>
    <row r="484" spans="1:6">
      <c r="A484" s="88"/>
      <c r="B484" s="63"/>
      <c r="C484" s="43" t="s">
        <v>500</v>
      </c>
      <c r="D484" s="18">
        <v>0.95443400292500002</v>
      </c>
      <c r="E484" s="46">
        <f t="shared" si="21"/>
        <v>0.4375</v>
      </c>
      <c r="F484" s="88"/>
    </row>
    <row r="485" spans="1:6">
      <c r="A485" s="88"/>
      <c r="B485" s="63"/>
      <c r="C485" s="43" t="s">
        <v>501</v>
      </c>
      <c r="D485" s="18">
        <v>0.95443400292500002</v>
      </c>
      <c r="E485" s="46">
        <f t="shared" si="21"/>
        <v>0.4375</v>
      </c>
      <c r="F485" s="88"/>
    </row>
    <row r="486" spans="1:6">
      <c r="A486" s="88"/>
      <c r="B486" s="63"/>
      <c r="C486" s="43" t="s">
        <v>504</v>
      </c>
      <c r="D486" s="18">
        <v>0.95443400292500002</v>
      </c>
      <c r="E486" s="46">
        <f t="shared" si="21"/>
        <v>0.4375</v>
      </c>
      <c r="F486" s="88"/>
    </row>
    <row r="487" spans="1:6">
      <c r="A487" s="88"/>
      <c r="B487" s="63"/>
      <c r="C487" s="43" t="s">
        <v>506</v>
      </c>
      <c r="D487" s="18">
        <v>0.95443400292500002</v>
      </c>
      <c r="E487" s="46">
        <f t="shared" si="21"/>
        <v>0.4375</v>
      </c>
      <c r="F487" s="88"/>
    </row>
    <row r="488" spans="1:6">
      <c r="A488" s="88"/>
      <c r="B488" s="63"/>
      <c r="C488" s="43" t="s">
        <v>507</v>
      </c>
      <c r="D488" s="18">
        <v>0.95443400292500002</v>
      </c>
      <c r="E488" s="46">
        <f t="shared" si="21"/>
        <v>0.4375</v>
      </c>
      <c r="F488" s="88"/>
    </row>
    <row r="489" spans="1:6">
      <c r="A489" s="88"/>
      <c r="B489" s="63"/>
      <c r="C489" s="43" t="s">
        <v>509</v>
      </c>
      <c r="D489" s="18">
        <v>0.95443400292500002</v>
      </c>
      <c r="E489" s="46">
        <f t="shared" si="21"/>
        <v>0.4375</v>
      </c>
      <c r="F489" s="88"/>
    </row>
    <row r="490" spans="1:6">
      <c r="A490" s="88"/>
      <c r="B490" s="63"/>
      <c r="C490" s="43" t="s">
        <v>512</v>
      </c>
      <c r="D490" s="18">
        <v>0.95443400292500002</v>
      </c>
      <c r="E490" s="46">
        <f t="shared" si="21"/>
        <v>0.4375</v>
      </c>
      <c r="F490" s="88"/>
    </row>
    <row r="491" spans="1:6">
      <c r="A491" s="88"/>
      <c r="B491" s="63"/>
      <c r="C491" s="43" t="s">
        <v>514</v>
      </c>
      <c r="D491" s="18">
        <v>0.95443400292500002</v>
      </c>
      <c r="E491" s="46">
        <f t="shared" si="21"/>
        <v>0.4375</v>
      </c>
      <c r="F491" s="88"/>
    </row>
    <row r="492" spans="1:6">
      <c r="A492" s="88"/>
      <c r="B492" s="63"/>
      <c r="C492" s="43" t="s">
        <v>515</v>
      </c>
      <c r="D492" s="18">
        <v>0.95443400292500002</v>
      </c>
      <c r="E492" s="46">
        <f t="shared" si="21"/>
        <v>0.4375</v>
      </c>
      <c r="F492" s="88"/>
    </row>
    <row r="493" spans="1:6">
      <c r="A493" s="88"/>
      <c r="B493" s="63"/>
      <c r="C493" s="43" t="s">
        <v>518</v>
      </c>
      <c r="D493" s="18">
        <v>0.95443400292500002</v>
      </c>
      <c r="E493" s="46">
        <f t="shared" si="21"/>
        <v>0.4375</v>
      </c>
      <c r="F493" s="88"/>
    </row>
    <row r="494" spans="1:6">
      <c r="A494" s="88"/>
      <c r="B494" s="63"/>
      <c r="C494" s="43" t="s">
        <v>519</v>
      </c>
      <c r="D494" s="18">
        <v>0.95443400292500002</v>
      </c>
      <c r="E494" s="46">
        <f t="shared" si="21"/>
        <v>0.4375</v>
      </c>
      <c r="F494" s="88"/>
    </row>
    <row r="495" spans="1:6">
      <c r="A495" s="88"/>
      <c r="B495" s="63"/>
      <c r="C495" s="43" t="s">
        <v>521</v>
      </c>
      <c r="D495" s="18">
        <v>0.95443400292500002</v>
      </c>
      <c r="E495" s="46">
        <f t="shared" si="21"/>
        <v>0.4375</v>
      </c>
      <c r="F495" s="88"/>
    </row>
    <row r="496" spans="1:6">
      <c r="A496" s="88"/>
      <c r="B496" s="63"/>
      <c r="C496" s="43" t="s">
        <v>526</v>
      </c>
      <c r="D496" s="18">
        <v>0.95443400292500002</v>
      </c>
      <c r="E496" s="46">
        <f t="shared" si="21"/>
        <v>0.4375</v>
      </c>
      <c r="F496" s="88"/>
    </row>
    <row r="497" spans="1:6">
      <c r="A497" s="88"/>
      <c r="B497" s="63"/>
      <c r="C497" s="43" t="s">
        <v>527</v>
      </c>
      <c r="D497" s="18">
        <v>0.95443400292500002</v>
      </c>
      <c r="E497" s="46">
        <f t="shared" si="21"/>
        <v>0.4375</v>
      </c>
      <c r="F497" s="88"/>
    </row>
    <row r="498" spans="1:6">
      <c r="A498" s="88"/>
      <c r="B498" s="63"/>
      <c r="C498" s="43" t="s">
        <v>529</v>
      </c>
      <c r="D498" s="18">
        <v>0.95443400292500002</v>
      </c>
      <c r="E498" s="46">
        <f t="shared" si="21"/>
        <v>0.4375</v>
      </c>
      <c r="F498" s="88"/>
    </row>
    <row r="499" spans="1:6">
      <c r="A499" s="88"/>
      <c r="B499" s="63"/>
      <c r="C499" s="43" t="s">
        <v>532</v>
      </c>
      <c r="D499" s="18">
        <v>0.95443400292500002</v>
      </c>
      <c r="E499" s="46">
        <f t="shared" si="21"/>
        <v>0.4375</v>
      </c>
      <c r="F499" s="88"/>
    </row>
    <row r="500" spans="1:6">
      <c r="A500" s="88"/>
      <c r="B500" s="63"/>
      <c r="C500" s="43" t="s">
        <v>533</v>
      </c>
      <c r="D500" s="18">
        <v>0.95443400292500002</v>
      </c>
      <c r="E500" s="46">
        <f t="shared" si="21"/>
        <v>0.4375</v>
      </c>
      <c r="F500" s="88"/>
    </row>
    <row r="501" spans="1:6">
      <c r="A501" s="88"/>
      <c r="B501" s="63"/>
      <c r="C501" s="43" t="s">
        <v>536</v>
      </c>
      <c r="D501" s="18">
        <v>0.95443400292500002</v>
      </c>
      <c r="E501" s="46">
        <f t="shared" si="21"/>
        <v>0.4375</v>
      </c>
      <c r="F501" s="88"/>
    </row>
    <row r="502" spans="1:6">
      <c r="A502" s="88"/>
      <c r="B502" s="63"/>
      <c r="C502" s="43" t="s">
        <v>538</v>
      </c>
      <c r="D502" s="18">
        <v>0.95443400292500002</v>
      </c>
      <c r="E502" s="46">
        <f t="shared" si="21"/>
        <v>0.4375</v>
      </c>
      <c r="F502" s="88"/>
    </row>
    <row r="503" spans="1:6">
      <c r="A503" s="88"/>
      <c r="B503" s="63"/>
      <c r="C503" s="43" t="s">
        <v>539</v>
      </c>
      <c r="D503" s="18">
        <v>0.95443400292500002</v>
      </c>
      <c r="E503" s="46">
        <f t="shared" si="21"/>
        <v>0.4375</v>
      </c>
      <c r="F503" s="88"/>
    </row>
    <row r="504" spans="1:6">
      <c r="A504" s="88"/>
      <c r="B504" s="63"/>
      <c r="C504" s="43" t="s">
        <v>541</v>
      </c>
      <c r="D504" s="18">
        <v>0.95443400292500002</v>
      </c>
      <c r="E504" s="46">
        <f t="shared" si="21"/>
        <v>0.4375</v>
      </c>
      <c r="F504" s="88"/>
    </row>
    <row r="505" spans="1:6">
      <c r="A505" s="88"/>
      <c r="B505" s="63"/>
      <c r="C505" s="43" t="s">
        <v>544</v>
      </c>
      <c r="D505" s="18">
        <v>0.95443400292500002</v>
      </c>
      <c r="E505" s="46">
        <f t="shared" si="21"/>
        <v>0.4375</v>
      </c>
      <c r="F505" s="88"/>
    </row>
    <row r="506" spans="1:6">
      <c r="A506" s="88"/>
      <c r="B506" s="63"/>
      <c r="C506" s="43" t="s">
        <v>546</v>
      </c>
      <c r="D506" s="18">
        <v>0.95443400292500002</v>
      </c>
      <c r="E506" s="46">
        <f t="shared" ref="E506:E521" si="22">112/256</f>
        <v>0.4375</v>
      </c>
      <c r="F506" s="88"/>
    </row>
    <row r="507" spans="1:6">
      <c r="A507" s="88"/>
      <c r="B507" s="63"/>
      <c r="C507" s="43" t="s">
        <v>547</v>
      </c>
      <c r="D507" s="18">
        <v>0.95443400292500002</v>
      </c>
      <c r="E507" s="46">
        <f t="shared" si="22"/>
        <v>0.4375</v>
      </c>
      <c r="F507" s="88"/>
    </row>
    <row r="508" spans="1:6">
      <c r="A508" s="88"/>
      <c r="B508" s="63"/>
      <c r="C508" s="43" t="s">
        <v>550</v>
      </c>
      <c r="D508" s="18">
        <v>0.95443400292500002</v>
      </c>
      <c r="E508" s="46">
        <f t="shared" si="22"/>
        <v>0.4375</v>
      </c>
      <c r="F508" s="88"/>
    </row>
    <row r="509" spans="1:6">
      <c r="A509" s="88"/>
      <c r="B509" s="63"/>
      <c r="C509" s="43" t="s">
        <v>551</v>
      </c>
      <c r="D509" s="18">
        <v>0.95443400292500002</v>
      </c>
      <c r="E509" s="46">
        <f t="shared" si="22"/>
        <v>0.4375</v>
      </c>
      <c r="F509" s="88"/>
    </row>
    <row r="510" spans="1:6">
      <c r="A510" s="88"/>
      <c r="B510" s="63"/>
      <c r="C510" s="43" t="s">
        <v>553</v>
      </c>
      <c r="D510" s="18">
        <v>0.95443400292500002</v>
      </c>
      <c r="E510" s="46">
        <f t="shared" si="22"/>
        <v>0.4375</v>
      </c>
      <c r="F510" s="88"/>
    </row>
    <row r="511" spans="1:6">
      <c r="A511" s="88"/>
      <c r="B511" s="63"/>
      <c r="C511" s="43" t="s">
        <v>557</v>
      </c>
      <c r="D511" s="18">
        <v>0.95443400292500002</v>
      </c>
      <c r="E511" s="46">
        <f t="shared" si="22"/>
        <v>0.4375</v>
      </c>
      <c r="F511" s="88"/>
    </row>
    <row r="512" spans="1:6">
      <c r="A512" s="88"/>
      <c r="B512" s="63"/>
      <c r="C512" s="43" t="s">
        <v>560</v>
      </c>
      <c r="D512" s="18">
        <v>0.95443400292500002</v>
      </c>
      <c r="E512" s="46">
        <f t="shared" si="22"/>
        <v>0.4375</v>
      </c>
      <c r="F512" s="88"/>
    </row>
    <row r="513" spans="1:6">
      <c r="A513" s="88"/>
      <c r="B513" s="63"/>
      <c r="C513" s="43" t="s">
        <v>562</v>
      </c>
      <c r="D513" s="18">
        <v>0.95443400292500002</v>
      </c>
      <c r="E513" s="46">
        <f t="shared" si="22"/>
        <v>0.4375</v>
      </c>
      <c r="F513" s="88"/>
    </row>
    <row r="514" spans="1:6">
      <c r="A514" s="88"/>
      <c r="B514" s="63"/>
      <c r="C514" s="43" t="s">
        <v>563</v>
      </c>
      <c r="D514" s="18">
        <v>0.95443400292500002</v>
      </c>
      <c r="E514" s="46">
        <f t="shared" si="22"/>
        <v>0.4375</v>
      </c>
      <c r="F514" s="88"/>
    </row>
    <row r="515" spans="1:6">
      <c r="A515" s="88"/>
      <c r="B515" s="63"/>
      <c r="C515" s="43" t="s">
        <v>566</v>
      </c>
      <c r="D515" s="18">
        <v>0.95443400292500002</v>
      </c>
      <c r="E515" s="46">
        <f t="shared" si="22"/>
        <v>0.4375</v>
      </c>
      <c r="F515" s="88"/>
    </row>
    <row r="516" spans="1:6">
      <c r="A516" s="88"/>
      <c r="B516" s="63"/>
      <c r="C516" s="43" t="s">
        <v>567</v>
      </c>
      <c r="D516" s="18">
        <v>0.95443400292500002</v>
      </c>
      <c r="E516" s="46">
        <f t="shared" si="22"/>
        <v>0.4375</v>
      </c>
      <c r="F516" s="88"/>
    </row>
    <row r="517" spans="1:6">
      <c r="A517" s="88"/>
      <c r="B517" s="63"/>
      <c r="C517" s="43" t="s">
        <v>569</v>
      </c>
      <c r="D517" s="18">
        <v>0.95443400292500002</v>
      </c>
      <c r="E517" s="46">
        <f t="shared" si="22"/>
        <v>0.4375</v>
      </c>
      <c r="F517" s="88"/>
    </row>
    <row r="518" spans="1:6">
      <c r="A518" s="88"/>
      <c r="B518" s="63"/>
      <c r="C518" s="43" t="s">
        <v>574</v>
      </c>
      <c r="D518" s="18">
        <v>0.95443400292500002</v>
      </c>
      <c r="E518" s="46">
        <f t="shared" si="22"/>
        <v>0.4375</v>
      </c>
      <c r="F518" s="88"/>
    </row>
    <row r="519" spans="1:6">
      <c r="A519" s="88"/>
      <c r="B519" s="63"/>
      <c r="C519" s="43" t="s">
        <v>575</v>
      </c>
      <c r="D519" s="18">
        <v>0.95443400292500002</v>
      </c>
      <c r="E519" s="46">
        <f t="shared" si="22"/>
        <v>0.4375</v>
      </c>
      <c r="F519" s="88"/>
    </row>
    <row r="520" spans="1:6">
      <c r="A520" s="88"/>
      <c r="B520" s="63"/>
      <c r="C520" s="43" t="s">
        <v>577</v>
      </c>
      <c r="D520" s="18">
        <v>0.95443400292500002</v>
      </c>
      <c r="E520" s="46">
        <f t="shared" si="22"/>
        <v>0.4375</v>
      </c>
      <c r="F520" s="88"/>
    </row>
    <row r="521" spans="1:6">
      <c r="A521" s="88"/>
      <c r="B521" s="63"/>
      <c r="C521" s="43" t="s">
        <v>581</v>
      </c>
      <c r="D521" s="18">
        <v>0.95443400292500002</v>
      </c>
      <c r="E521" s="46">
        <f t="shared" si="22"/>
        <v>0.4375</v>
      </c>
      <c r="F521" s="88"/>
    </row>
  </sheetData>
  <sortState ref="C266:E521">
    <sortCondition ref="E266"/>
  </sortState>
  <mergeCells count="32">
    <mergeCell ref="A266:A521"/>
    <mergeCell ref="A72:A135"/>
    <mergeCell ref="A21:A36"/>
    <mergeCell ref="A2:A3"/>
    <mergeCell ref="F2:F3"/>
    <mergeCell ref="A5:A8"/>
    <mergeCell ref="F5:F6"/>
    <mergeCell ref="F7:F8"/>
    <mergeCell ref="A11:A18"/>
    <mergeCell ref="F11:F12"/>
    <mergeCell ref="F13:F18"/>
    <mergeCell ref="F21:F22"/>
    <mergeCell ref="A39:A70"/>
    <mergeCell ref="F39:F40"/>
    <mergeCell ref="F41:F50"/>
    <mergeCell ref="F51:F70"/>
    <mergeCell ref="A137:A264"/>
    <mergeCell ref="F137:F138"/>
    <mergeCell ref="F139:F152"/>
    <mergeCell ref="F153:F194"/>
    <mergeCell ref="F195:F264"/>
    <mergeCell ref="F410:F521"/>
    <mergeCell ref="F266:F267"/>
    <mergeCell ref="F268:F283"/>
    <mergeCell ref="F284:F339"/>
    <mergeCell ref="F23:F28"/>
    <mergeCell ref="F29:F36"/>
    <mergeCell ref="F86:F105"/>
    <mergeCell ref="F106:F135"/>
    <mergeCell ref="F340:F409"/>
    <mergeCell ref="F72:F73"/>
    <mergeCell ref="F74:F8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47"/>
  <sheetViews>
    <sheetView workbookViewId="0">
      <pane ySplit="1" topLeftCell="A100" activePane="bottomLeft" state="frozen"/>
      <selection pane="bottomLeft" activeCell="P106" sqref="A106:P137"/>
    </sheetView>
  </sheetViews>
  <sheetFormatPr defaultRowHeight="15"/>
  <cols>
    <col min="1" max="1" width="12.5703125" style="41" bestFit="1" customWidth="1"/>
    <col min="2" max="2" width="11.7109375" style="64" hidden="1" customWidth="1"/>
    <col min="3" max="3" width="13.85546875" style="41" bestFit="1" customWidth="1"/>
    <col min="4" max="4" width="12.85546875" style="64" customWidth="1"/>
    <col min="5" max="5" width="10.5703125" style="41" customWidth="1"/>
    <col min="6" max="6" width="12.42578125" style="64" bestFit="1" customWidth="1"/>
    <col min="7" max="7" width="24.85546875" style="64" bestFit="1" customWidth="1"/>
    <col min="8" max="8" width="9.140625" style="41" hidden="1" customWidth="1"/>
    <col min="9" max="9" width="11" style="64" bestFit="1" customWidth="1"/>
    <col min="10" max="10" width="24.85546875" style="64" bestFit="1" customWidth="1"/>
    <col min="11" max="11" width="10.28515625" style="41" hidden="1" customWidth="1"/>
    <col min="12" max="12" width="12.140625" style="64" bestFit="1" customWidth="1"/>
    <col min="13" max="13" width="24.85546875" bestFit="1" customWidth="1"/>
    <col min="14" max="14" width="12" bestFit="1" customWidth="1"/>
    <col min="15" max="15" width="14" style="64" bestFit="1" customWidth="1"/>
    <col min="16" max="16" width="20.85546875" style="64" bestFit="1" customWidth="1"/>
  </cols>
  <sheetData>
    <row r="1" spans="1:16" s="51" customFormat="1">
      <c r="A1" s="65" t="s">
        <v>594</v>
      </c>
      <c r="B1" s="66" t="s">
        <v>595</v>
      </c>
      <c r="C1" s="65" t="s">
        <v>596</v>
      </c>
      <c r="D1" s="66" t="s">
        <v>597</v>
      </c>
      <c r="E1" s="65" t="s">
        <v>598</v>
      </c>
      <c r="F1" s="66" t="s">
        <v>599</v>
      </c>
      <c r="G1" s="66" t="s">
        <v>604</v>
      </c>
      <c r="H1" s="65" t="s">
        <v>600</v>
      </c>
      <c r="I1" s="66" t="s">
        <v>601</v>
      </c>
      <c r="J1" s="66" t="s">
        <v>605</v>
      </c>
      <c r="K1" s="65" t="s">
        <v>602</v>
      </c>
      <c r="L1" s="66" t="s">
        <v>603</v>
      </c>
      <c r="M1" s="51" t="s">
        <v>606</v>
      </c>
      <c r="N1" s="51" t="s">
        <v>631</v>
      </c>
      <c r="O1" s="66" t="s">
        <v>630</v>
      </c>
      <c r="P1" s="66" t="s">
        <v>632</v>
      </c>
    </row>
    <row r="2" spans="1:16">
      <c r="A2" s="41" t="s">
        <v>4</v>
      </c>
      <c r="B2" s="64">
        <v>0</v>
      </c>
      <c r="C2" s="41" t="s">
        <v>5</v>
      </c>
      <c r="D2" s="64">
        <v>0.81127812445913206</v>
      </c>
      <c r="E2" s="41" t="s">
        <v>4</v>
      </c>
      <c r="F2" s="64">
        <v>0</v>
      </c>
      <c r="G2" s="64" t="str">
        <f>IF(F2 &lt; D2, "1 Entropy Decreased", IF(F2 &gt; D2, "3 Entropy Increased", "2 Entropy Stayed the Same"))</f>
        <v>1 Entropy Decreased</v>
      </c>
      <c r="H2" s="41" t="s">
        <v>5</v>
      </c>
      <c r="I2" s="64">
        <v>0.81127812445913206</v>
      </c>
      <c r="J2" s="64" t="str">
        <f>IF(I2 &lt; D2, "1 Entropy Decreased", IF(I2 &gt; D2, "3 Entropy Increased", "2 Entropy Stayed the Same"))</f>
        <v>2 Entropy Stayed the Same</v>
      </c>
      <c r="K2" s="41" t="s">
        <v>5</v>
      </c>
      <c r="L2" s="64">
        <v>0.81127812445913206</v>
      </c>
      <c r="M2" s="46" t="str">
        <f>IF(L2 &lt; D2, "1 Entropy Decreased", IF(L2 &gt; D2, "3 Entropy Increased", "2 Entropy Stayed the Same"))</f>
        <v>2 Entropy Stayed the Same</v>
      </c>
      <c r="N2" s="41">
        <v>1111</v>
      </c>
      <c r="O2" s="64">
        <v>0</v>
      </c>
      <c r="P2" s="64" t="str">
        <f>IF(O2 &lt; D2, "1 Entropy Decreased", IF(O2 &gt; D2, "3 Entropy Increased", "2 Entropy Stayed the Same"))</f>
        <v>1 Entropy Decreased</v>
      </c>
    </row>
    <row r="3" spans="1:16">
      <c r="A3" s="41" t="s">
        <v>4</v>
      </c>
      <c r="B3" s="64">
        <v>0</v>
      </c>
      <c r="C3" s="41" t="s">
        <v>6</v>
      </c>
      <c r="D3" s="64">
        <v>0.81127812445913206</v>
      </c>
      <c r="E3" s="41" t="s">
        <v>4</v>
      </c>
      <c r="F3" s="64">
        <v>0</v>
      </c>
      <c r="G3" s="64" t="str">
        <f>IF(F3 &lt; D3, "1 Entropy Decreased", IF(F3 &gt; D3, "3 Entropy Increased", "2 Entropy Stayed the Same"))</f>
        <v>1 Entropy Decreased</v>
      </c>
      <c r="H3" s="41" t="s">
        <v>6</v>
      </c>
      <c r="I3" s="64">
        <v>0.81127812445913206</v>
      </c>
      <c r="J3" s="64" t="str">
        <f>IF(I3 &lt; D3, "1 Entropy Decreased", IF(I3 &gt; D3, "3 Entropy Increased", "2 Entropy Stayed the Same"))</f>
        <v>2 Entropy Stayed the Same</v>
      </c>
      <c r="K3" s="41" t="s">
        <v>6</v>
      </c>
      <c r="L3" s="64">
        <v>0.81127812445913206</v>
      </c>
      <c r="M3" s="46" t="str">
        <f>IF(L3 &lt; D3, "1 Entropy Decreased", IF(L3 &gt; D3, "3 Entropy Increased", "2 Entropy Stayed the Same"))</f>
        <v>2 Entropy Stayed the Same</v>
      </c>
      <c r="N3" s="41">
        <v>1111</v>
      </c>
      <c r="O3" s="64">
        <v>0</v>
      </c>
      <c r="P3" s="64" t="str">
        <f>IF(O3 &lt; D3, "1 Entropy Decreased", IF(O3 &gt; D3, "3 Entropy Increased", "2 Entropy Stayed the Same"))</f>
        <v>1 Entropy Decreased</v>
      </c>
    </row>
    <row r="4" spans="1:16">
      <c r="A4" s="41" t="s">
        <v>4</v>
      </c>
      <c r="B4" s="64">
        <v>0</v>
      </c>
      <c r="C4" s="41" t="s">
        <v>7</v>
      </c>
      <c r="D4" s="64">
        <v>1</v>
      </c>
      <c r="E4" s="41" t="s">
        <v>4</v>
      </c>
      <c r="F4" s="64">
        <v>0</v>
      </c>
      <c r="G4" s="64" t="str">
        <f>IF(F4 &lt; D4, "1 Entropy Decreased", IF(F4 &gt; D4, "3 Entropy Increased", "2 Entropy Stayed the Same"))</f>
        <v>1 Entropy Decreased</v>
      </c>
      <c r="H4" s="41" t="s">
        <v>7</v>
      </c>
      <c r="I4" s="64">
        <v>1</v>
      </c>
      <c r="J4" s="64" t="str">
        <f>IF(I4 &lt; D4, "1 Entropy Decreased", IF(I4 &gt; D4, "3 Entropy Increased", "2 Entropy Stayed the Same"))</f>
        <v>2 Entropy Stayed the Same</v>
      </c>
      <c r="K4" s="41" t="s">
        <v>7</v>
      </c>
      <c r="L4" s="64">
        <v>1</v>
      </c>
      <c r="M4" s="46" t="str">
        <f>IF(L4 &lt; D4, "1 Entropy Decreased", IF(L4 &gt; D4, "3 Entropy Increased", "2 Entropy Stayed the Same"))</f>
        <v>2 Entropy Stayed the Same</v>
      </c>
      <c r="N4" s="41">
        <v>1111</v>
      </c>
      <c r="O4" s="64">
        <v>0</v>
      </c>
      <c r="P4" s="64" t="str">
        <f>IF(O4 &lt; D4, "1 Entropy Decreased", IF(O4 &gt; D4, "3 Entropy Increased", "2 Entropy Stayed the Same"))</f>
        <v>1 Entropy Decreased</v>
      </c>
    </row>
    <row r="5" spans="1:16">
      <c r="A5" s="41" t="s">
        <v>4</v>
      </c>
      <c r="B5" s="64">
        <v>0</v>
      </c>
      <c r="C5" s="41" t="s">
        <v>8</v>
      </c>
      <c r="D5" s="64">
        <v>0.81127812445913206</v>
      </c>
      <c r="E5" s="41" t="s">
        <v>4</v>
      </c>
      <c r="F5" s="64">
        <v>0</v>
      </c>
      <c r="G5" s="64" t="str">
        <f>IF(F5 &lt; D5, "1 Entropy Decreased", IF(F5 &gt; D5, "3 Entropy Increased", "2 Entropy Stayed the Same"))</f>
        <v>1 Entropy Decreased</v>
      </c>
      <c r="H5" s="41" t="s">
        <v>8</v>
      </c>
      <c r="I5" s="64">
        <v>0.81127812445913206</v>
      </c>
      <c r="J5" s="64" t="str">
        <f>IF(I5 &lt; D5, "1 Entropy Decreased", IF(I5 &gt; D5, "3 Entropy Increased", "2 Entropy Stayed the Same"))</f>
        <v>2 Entropy Stayed the Same</v>
      </c>
      <c r="K5" s="41" t="s">
        <v>8</v>
      </c>
      <c r="L5" s="64">
        <v>0.81127812445913206</v>
      </c>
      <c r="M5" s="46" t="str">
        <f>IF(L5 &lt; D5, "1 Entropy Decreased", IF(L5 &gt; D5, "3 Entropy Increased", "2 Entropy Stayed the Same"))</f>
        <v>2 Entropy Stayed the Same</v>
      </c>
      <c r="N5" s="41">
        <v>1111</v>
      </c>
      <c r="O5" s="64">
        <v>0</v>
      </c>
      <c r="P5" s="64" t="str">
        <f>IF(O5 &lt; D5, "1 Entropy Decreased", IF(O5 &gt; D5, "3 Entropy Increased", "2 Entropy Stayed the Same"))</f>
        <v>1 Entropy Decreased</v>
      </c>
    </row>
    <row r="6" spans="1:16" s="69" customFormat="1">
      <c r="A6" s="41" t="s">
        <v>4</v>
      </c>
      <c r="B6" s="64">
        <v>0</v>
      </c>
      <c r="C6" s="41" t="s">
        <v>9</v>
      </c>
      <c r="D6" s="64">
        <v>1</v>
      </c>
      <c r="E6" s="41" t="s">
        <v>4</v>
      </c>
      <c r="F6" s="64">
        <v>0</v>
      </c>
      <c r="G6" s="64" t="str">
        <f>IF(F6 &lt; D6, "1 Entropy Decreased", IF(F6 &gt; D6, "3 Entropy Increased", "2 Entropy Stayed the Same"))</f>
        <v>1 Entropy Decreased</v>
      </c>
      <c r="H6" s="41" t="s">
        <v>9</v>
      </c>
      <c r="I6" s="64">
        <v>1</v>
      </c>
      <c r="J6" s="64" t="str">
        <f>IF(I6 &lt; D6, "1 Entropy Decreased", IF(I6 &gt; D6, "3 Entropy Increased", "2 Entropy Stayed the Same"))</f>
        <v>2 Entropy Stayed the Same</v>
      </c>
      <c r="K6" s="41" t="s">
        <v>9</v>
      </c>
      <c r="L6" s="64">
        <v>1</v>
      </c>
      <c r="M6" s="46" t="str">
        <f>IF(L6 &lt; D6, "1 Entropy Decreased", IF(L6 &gt; D6, "3 Entropy Increased", "2 Entropy Stayed the Same"))</f>
        <v>2 Entropy Stayed the Same</v>
      </c>
      <c r="N6" s="41">
        <v>1111</v>
      </c>
      <c r="O6" s="64">
        <v>0</v>
      </c>
      <c r="P6" s="64" t="str">
        <f>IF(O6 &lt; D6, "1 Entropy Decreased", IF(O6 &gt; D6, "3 Entropy Increased", "2 Entropy Stayed the Same"))</f>
        <v>1 Entropy Decreased</v>
      </c>
    </row>
    <row r="7" spans="1:16" s="69" customFormat="1">
      <c r="A7" s="41" t="s">
        <v>4</v>
      </c>
      <c r="B7" s="64">
        <v>0</v>
      </c>
      <c r="C7" s="41" t="s">
        <v>10</v>
      </c>
      <c r="D7" s="64">
        <v>1</v>
      </c>
      <c r="E7" s="41" t="s">
        <v>4</v>
      </c>
      <c r="F7" s="64">
        <v>0</v>
      </c>
      <c r="G7" s="64" t="str">
        <f>IF(F7 &lt; D7, "1 Entropy Decreased", IF(F7 &gt; D7, "3 Entropy Increased", "2 Entropy Stayed the Same"))</f>
        <v>1 Entropy Decreased</v>
      </c>
      <c r="H7" s="41" t="s">
        <v>10</v>
      </c>
      <c r="I7" s="64">
        <v>1</v>
      </c>
      <c r="J7" s="64" t="str">
        <f>IF(I7 &lt; D7, "1 Entropy Decreased", IF(I7 &gt; D7, "3 Entropy Increased", "2 Entropy Stayed the Same"))</f>
        <v>2 Entropy Stayed the Same</v>
      </c>
      <c r="K7" s="41" t="s">
        <v>10</v>
      </c>
      <c r="L7" s="64">
        <v>1</v>
      </c>
      <c r="M7" s="46" t="str">
        <f>IF(L7 &lt; D7, "1 Entropy Decreased", IF(L7 &gt; D7, "3 Entropy Increased", "2 Entropy Stayed the Same"))</f>
        <v>2 Entropy Stayed the Same</v>
      </c>
      <c r="N7" s="41">
        <v>1111</v>
      </c>
      <c r="O7" s="64">
        <v>0</v>
      </c>
      <c r="P7" s="64" t="str">
        <f>IF(O7 &lt; D7, "1 Entropy Decreased", IF(O7 &gt; D7, "3 Entropy Increased", "2 Entropy Stayed the Same"))</f>
        <v>1 Entropy Decreased</v>
      </c>
    </row>
    <row r="8" spans="1:16" s="69" customFormat="1">
      <c r="A8" s="41" t="s">
        <v>4</v>
      </c>
      <c r="B8" s="64">
        <v>0</v>
      </c>
      <c r="C8" s="41" t="s">
        <v>11</v>
      </c>
      <c r="D8" s="64">
        <v>0.81127812445913206</v>
      </c>
      <c r="E8" s="41" t="s">
        <v>4</v>
      </c>
      <c r="F8" s="64">
        <v>0</v>
      </c>
      <c r="G8" s="64" t="str">
        <f>IF(F8 &lt; D8, "1 Entropy Decreased", IF(F8 &gt; D8, "3 Entropy Increased", "2 Entropy Stayed the Same"))</f>
        <v>1 Entropy Decreased</v>
      </c>
      <c r="H8" s="41" t="s">
        <v>11</v>
      </c>
      <c r="I8" s="64">
        <v>0.81127812445913206</v>
      </c>
      <c r="J8" s="64" t="str">
        <f>IF(I8 &lt; D8, "1 Entropy Decreased", IF(I8 &gt; D8, "3 Entropy Increased", "2 Entropy Stayed the Same"))</f>
        <v>2 Entropy Stayed the Same</v>
      </c>
      <c r="K8" s="41" t="s">
        <v>11</v>
      </c>
      <c r="L8" s="64">
        <v>0.81127812445913206</v>
      </c>
      <c r="M8" s="46" t="str">
        <f>IF(L8 &lt; D8, "1 Entropy Decreased", IF(L8 &gt; D8, "3 Entropy Increased", "2 Entropy Stayed the Same"))</f>
        <v>2 Entropy Stayed the Same</v>
      </c>
      <c r="N8" s="41">
        <v>1111</v>
      </c>
      <c r="O8" s="64">
        <v>0</v>
      </c>
      <c r="P8" s="64" t="str">
        <f>IF(O8 &lt; D8, "1 Entropy Decreased", IF(O8 &gt; D8, "3 Entropy Increased", "2 Entropy Stayed the Same"))</f>
        <v>1 Entropy Decreased</v>
      </c>
    </row>
    <row r="9" spans="1:16" s="69" customFormat="1">
      <c r="A9" s="41" t="s">
        <v>4</v>
      </c>
      <c r="B9" s="64">
        <v>0</v>
      </c>
      <c r="C9" s="41" t="s">
        <v>12</v>
      </c>
      <c r="D9" s="64">
        <v>0.81127812445913206</v>
      </c>
      <c r="E9" s="41" t="s">
        <v>4</v>
      </c>
      <c r="F9" s="64">
        <v>0</v>
      </c>
      <c r="G9" s="64" t="str">
        <f>IF(F9 &lt; D9, "1 Entropy Decreased", IF(F9 &gt; D9, "3 Entropy Increased", "2 Entropy Stayed the Same"))</f>
        <v>1 Entropy Decreased</v>
      </c>
      <c r="H9" s="41" t="s">
        <v>12</v>
      </c>
      <c r="I9" s="64">
        <v>0.81127812445913206</v>
      </c>
      <c r="J9" s="64" t="str">
        <f>IF(I9 &lt; D9, "1 Entropy Decreased", IF(I9 &gt; D9, "3 Entropy Increased", "2 Entropy Stayed the Same"))</f>
        <v>2 Entropy Stayed the Same</v>
      </c>
      <c r="K9" s="41" t="s">
        <v>12</v>
      </c>
      <c r="L9" s="64">
        <v>0.81127812445913206</v>
      </c>
      <c r="M9" s="46" t="str">
        <f>IF(L9 &lt; D9, "1 Entropy Decreased", IF(L9 &gt; D9, "3 Entropy Increased", "2 Entropy Stayed the Same"))</f>
        <v>2 Entropy Stayed the Same</v>
      </c>
      <c r="N9" s="41">
        <v>1111</v>
      </c>
      <c r="O9" s="64">
        <v>0</v>
      </c>
      <c r="P9" s="64" t="str">
        <f>IF(O9 &lt; D9, "1 Entropy Decreased", IF(O9 &gt; D9, "3 Entropy Increased", "2 Entropy Stayed the Same"))</f>
        <v>1 Entropy Decreased</v>
      </c>
    </row>
    <row r="10" spans="1:16" s="69" customFormat="1">
      <c r="A10" s="41" t="s">
        <v>4</v>
      </c>
      <c r="B10" s="64">
        <v>0</v>
      </c>
      <c r="C10" s="41" t="s">
        <v>13</v>
      </c>
      <c r="D10" s="64">
        <v>1</v>
      </c>
      <c r="E10" s="41" t="s">
        <v>4</v>
      </c>
      <c r="F10" s="64">
        <v>0</v>
      </c>
      <c r="G10" s="64" t="str">
        <f>IF(F10 &lt; D10, "1 Entropy Decreased", IF(F10 &gt; D10, "3 Entropy Increased", "2 Entropy Stayed the Same"))</f>
        <v>1 Entropy Decreased</v>
      </c>
      <c r="H10" s="41" t="s">
        <v>13</v>
      </c>
      <c r="I10" s="64">
        <v>1</v>
      </c>
      <c r="J10" s="64" t="str">
        <f>IF(I10 &lt; D10, "1 Entropy Decreased", IF(I10 &gt; D10, "3 Entropy Increased", "2 Entropy Stayed the Same"))</f>
        <v>2 Entropy Stayed the Same</v>
      </c>
      <c r="K10" s="41" t="s">
        <v>13</v>
      </c>
      <c r="L10" s="64">
        <v>1</v>
      </c>
      <c r="M10" s="46" t="str">
        <f>IF(L10 &lt; D10, "1 Entropy Decreased", IF(L10 &gt; D10, "3 Entropy Increased", "2 Entropy Stayed the Same"))</f>
        <v>2 Entropy Stayed the Same</v>
      </c>
      <c r="N10" s="41">
        <v>1111</v>
      </c>
      <c r="O10" s="64">
        <v>0</v>
      </c>
      <c r="P10" s="64" t="str">
        <f>IF(O10 &lt; D10, "1 Entropy Decreased", IF(O10 &gt; D10, "3 Entropy Increased", "2 Entropy Stayed the Same"))</f>
        <v>1 Entropy Decreased</v>
      </c>
    </row>
    <row r="11" spans="1:16" s="69" customFormat="1">
      <c r="A11" s="41" t="s">
        <v>4</v>
      </c>
      <c r="B11" s="64">
        <v>0</v>
      </c>
      <c r="C11" s="41" t="s">
        <v>14</v>
      </c>
      <c r="D11" s="64">
        <v>1</v>
      </c>
      <c r="E11" s="41" t="s">
        <v>4</v>
      </c>
      <c r="F11" s="64">
        <v>0</v>
      </c>
      <c r="G11" s="64" t="str">
        <f>IF(F11 &lt; D11, "1 Entropy Decreased", IF(F11 &gt; D11, "3 Entropy Increased", "2 Entropy Stayed the Same"))</f>
        <v>1 Entropy Decreased</v>
      </c>
      <c r="H11" s="41" t="s">
        <v>14</v>
      </c>
      <c r="I11" s="64">
        <v>1</v>
      </c>
      <c r="J11" s="64" t="str">
        <f>IF(I11 &lt; D11, "1 Entropy Decreased", IF(I11 &gt; D11, "3 Entropy Increased", "2 Entropy Stayed the Same"))</f>
        <v>2 Entropy Stayed the Same</v>
      </c>
      <c r="K11" s="41" t="s">
        <v>14</v>
      </c>
      <c r="L11" s="64">
        <v>1</v>
      </c>
      <c r="M11" s="46" t="str">
        <f>IF(L11 &lt; D11, "1 Entropy Decreased", IF(L11 &gt; D11, "3 Entropy Increased", "2 Entropy Stayed the Same"))</f>
        <v>2 Entropy Stayed the Same</v>
      </c>
      <c r="N11" s="41">
        <v>1111</v>
      </c>
      <c r="O11" s="64">
        <v>0</v>
      </c>
      <c r="P11" s="64" t="str">
        <f>IF(O11 &lt; D11, "1 Entropy Decreased", IF(O11 &gt; D11, "3 Entropy Increased", "2 Entropy Stayed the Same"))</f>
        <v>1 Entropy Decreased</v>
      </c>
    </row>
    <row r="12" spans="1:16" s="69" customFormat="1">
      <c r="A12" s="41" t="s">
        <v>4</v>
      </c>
      <c r="B12" s="64">
        <v>0</v>
      </c>
      <c r="C12" s="41" t="s">
        <v>15</v>
      </c>
      <c r="D12" s="64">
        <v>0.81127812445913206</v>
      </c>
      <c r="E12" s="41" t="s">
        <v>4</v>
      </c>
      <c r="F12" s="64">
        <v>0</v>
      </c>
      <c r="G12" s="64" t="str">
        <f>IF(F12 &lt; D12, "1 Entropy Decreased", IF(F12 &gt; D12, "3 Entropy Increased", "2 Entropy Stayed the Same"))</f>
        <v>1 Entropy Decreased</v>
      </c>
      <c r="H12" s="41" t="s">
        <v>15</v>
      </c>
      <c r="I12" s="64">
        <v>0.81127812445913206</v>
      </c>
      <c r="J12" s="64" t="str">
        <f>IF(I12 &lt; D12, "1 Entropy Decreased", IF(I12 &gt; D12, "3 Entropy Increased", "2 Entropy Stayed the Same"))</f>
        <v>2 Entropy Stayed the Same</v>
      </c>
      <c r="K12" s="41" t="s">
        <v>15</v>
      </c>
      <c r="L12" s="64">
        <v>0.81127812445913206</v>
      </c>
      <c r="M12" s="46" t="str">
        <f>IF(L12 &lt; D12, "1 Entropy Decreased", IF(L12 &gt; D12, "3 Entropy Increased", "2 Entropy Stayed the Same"))</f>
        <v>2 Entropy Stayed the Same</v>
      </c>
      <c r="N12" s="41">
        <v>1111</v>
      </c>
      <c r="O12" s="64">
        <v>0</v>
      </c>
      <c r="P12" s="64" t="str">
        <f>IF(O12 &lt; D12, "1 Entropy Decreased", IF(O12 &gt; D12, "3 Entropy Increased", "2 Entropy Stayed the Same"))</f>
        <v>1 Entropy Decreased</v>
      </c>
    </row>
    <row r="13" spans="1:16" s="69" customFormat="1">
      <c r="A13" s="41" t="s">
        <v>4</v>
      </c>
      <c r="B13" s="64">
        <v>0</v>
      </c>
      <c r="C13" s="41" t="s">
        <v>16</v>
      </c>
      <c r="D13" s="64">
        <v>1</v>
      </c>
      <c r="E13" s="41" t="s">
        <v>4</v>
      </c>
      <c r="F13" s="64">
        <v>0</v>
      </c>
      <c r="G13" s="64" t="str">
        <f>IF(F13 &lt; D13, "1 Entropy Decreased", IF(F13 &gt; D13, "3 Entropy Increased", "2 Entropy Stayed the Same"))</f>
        <v>1 Entropy Decreased</v>
      </c>
      <c r="H13" s="41" t="s">
        <v>16</v>
      </c>
      <c r="I13" s="64">
        <v>1</v>
      </c>
      <c r="J13" s="64" t="str">
        <f>IF(I13 &lt; D13, "1 Entropy Decreased", IF(I13 &gt; D13, "3 Entropy Increased", "2 Entropy Stayed the Same"))</f>
        <v>2 Entropy Stayed the Same</v>
      </c>
      <c r="K13" s="41" t="s">
        <v>16</v>
      </c>
      <c r="L13" s="64">
        <v>1</v>
      </c>
      <c r="M13" s="46" t="str">
        <f>IF(L13 &lt; D13, "1 Entropy Decreased", IF(L13 &gt; D13, "3 Entropy Increased", "2 Entropy Stayed the Same"))</f>
        <v>2 Entropy Stayed the Same</v>
      </c>
      <c r="N13" s="41">
        <v>1111</v>
      </c>
      <c r="O13" s="64">
        <v>0</v>
      </c>
      <c r="P13" s="64" t="str">
        <f>IF(O13 &lt; D13, "1 Entropy Decreased", IF(O13 &gt; D13, "3 Entropy Increased", "2 Entropy Stayed the Same"))</f>
        <v>1 Entropy Decreased</v>
      </c>
    </row>
    <row r="14" spans="1:16">
      <c r="A14" s="41" t="s">
        <v>4</v>
      </c>
      <c r="B14" s="64">
        <v>0</v>
      </c>
      <c r="C14" s="41" t="s">
        <v>17</v>
      </c>
      <c r="D14" s="64">
        <v>0.81127812445913206</v>
      </c>
      <c r="E14" s="41" t="s">
        <v>4</v>
      </c>
      <c r="F14" s="64">
        <v>0</v>
      </c>
      <c r="G14" s="64" t="str">
        <f>IF(F14 &lt; D14, "1 Entropy Decreased", IF(F14 &gt; D14, "3 Entropy Increased", "2 Entropy Stayed the Same"))</f>
        <v>1 Entropy Decreased</v>
      </c>
      <c r="H14" s="41" t="s">
        <v>17</v>
      </c>
      <c r="I14" s="64">
        <v>0.81127812445913206</v>
      </c>
      <c r="J14" s="64" t="str">
        <f>IF(I14 &lt; D14, "1 Entropy Decreased", IF(I14 &gt; D14, "3 Entropy Increased", "2 Entropy Stayed the Same"))</f>
        <v>2 Entropy Stayed the Same</v>
      </c>
      <c r="K14" s="41" t="s">
        <v>17</v>
      </c>
      <c r="L14" s="64">
        <v>0.81127812445913206</v>
      </c>
      <c r="M14" s="46" t="str">
        <f>IF(L14 &lt; D14, "1 Entropy Decreased", IF(L14 &gt; D14, "3 Entropy Increased", "2 Entropy Stayed the Same"))</f>
        <v>2 Entropy Stayed the Same</v>
      </c>
      <c r="N14" s="41">
        <v>1111</v>
      </c>
      <c r="O14" s="64">
        <v>0</v>
      </c>
      <c r="P14" s="64" t="str">
        <f>IF(O14 &lt; D14, "1 Entropy Decreased", IF(O14 &gt; D14, "3 Entropy Increased", "2 Entropy Stayed the Same"))</f>
        <v>1 Entropy Decreased</v>
      </c>
    </row>
    <row r="15" spans="1:16">
      <c r="A15" s="41" t="s">
        <v>4</v>
      </c>
      <c r="B15" s="64">
        <v>0</v>
      </c>
      <c r="C15" s="41" t="s">
        <v>18</v>
      </c>
      <c r="D15" s="64">
        <v>0.81127812445913206</v>
      </c>
      <c r="E15" s="41" t="s">
        <v>4</v>
      </c>
      <c r="F15" s="64">
        <v>0</v>
      </c>
      <c r="G15" s="64" t="str">
        <f>IF(F15 &lt; D15, "1 Entropy Decreased", IF(F15 &gt; D15, "3 Entropy Increased", "2 Entropy Stayed the Same"))</f>
        <v>1 Entropy Decreased</v>
      </c>
      <c r="H15" s="41" t="s">
        <v>18</v>
      </c>
      <c r="I15" s="64">
        <v>0.81127812445913206</v>
      </c>
      <c r="J15" s="64" t="str">
        <f>IF(I15 &lt; D15, "1 Entropy Decreased", IF(I15 &gt; D15, "3 Entropy Increased", "2 Entropy Stayed the Same"))</f>
        <v>2 Entropy Stayed the Same</v>
      </c>
      <c r="K15" s="41" t="s">
        <v>18</v>
      </c>
      <c r="L15" s="64">
        <v>0.81127812445913206</v>
      </c>
      <c r="M15" s="46" t="str">
        <f>IF(L15 &lt; D15, "1 Entropy Decreased", IF(L15 &gt; D15, "3 Entropy Increased", "2 Entropy Stayed the Same"))</f>
        <v>2 Entropy Stayed the Same</v>
      </c>
      <c r="N15" s="41">
        <v>1111</v>
      </c>
      <c r="O15" s="64">
        <v>0</v>
      </c>
      <c r="P15" s="64" t="str">
        <f>IF(O15 &lt; D15, "1 Entropy Decreased", IF(O15 &gt; D15, "3 Entropy Increased", "2 Entropy Stayed the Same"))</f>
        <v>1 Entropy Decreased</v>
      </c>
    </row>
    <row r="16" spans="1:16">
      <c r="A16" s="41" t="s">
        <v>5</v>
      </c>
      <c r="B16" s="64">
        <v>0.81127812445913206</v>
      </c>
      <c r="C16" s="41" t="s">
        <v>6</v>
      </c>
      <c r="D16" s="64">
        <v>0.81127812445913206</v>
      </c>
      <c r="E16" s="41" t="s">
        <v>4</v>
      </c>
      <c r="F16" s="64">
        <v>0</v>
      </c>
      <c r="G16" s="64" t="str">
        <f>IF(F16 &lt; D16, "1 Entropy Decreased", IF(F16 &gt; D16, "3 Entropy Increased", "2 Entropy Stayed the Same"))</f>
        <v>1 Entropy Decreased</v>
      </c>
      <c r="H16" s="41" t="s">
        <v>7</v>
      </c>
      <c r="I16" s="64">
        <v>1</v>
      </c>
      <c r="J16" s="64" t="str">
        <f>IF(I16 &lt; D16, "1 Entropy Decreased", IF(I16 &gt; D16, "3 Entropy Increased", "2 Entropy Stayed the Same"))</f>
        <v>3 Entropy Increased</v>
      </c>
      <c r="K16" s="41" t="s">
        <v>7</v>
      </c>
      <c r="L16" s="64">
        <v>1</v>
      </c>
      <c r="M16" s="46" t="str">
        <f>IF(L16 &lt; D16, "1 Entropy Decreased", IF(L16 &gt; D16, "3 Entropy Increased", "2 Entropy Stayed the Same"))</f>
        <v>3 Entropy Increased</v>
      </c>
      <c r="N16" s="41">
        <v>1111</v>
      </c>
      <c r="O16" s="64">
        <v>0</v>
      </c>
      <c r="P16" s="64" t="str">
        <f>IF(O16 &lt; D16, "1 Entropy Decreased", IF(O16 &gt; D16, "3 Entropy Increased", "2 Entropy Stayed the Same"))</f>
        <v>1 Entropy Decreased</v>
      </c>
    </row>
    <row r="17" spans="1:16" s="69" customFormat="1">
      <c r="A17" s="41" t="s">
        <v>5</v>
      </c>
      <c r="B17" s="64">
        <v>0.81127812445913206</v>
      </c>
      <c r="C17" s="41" t="s">
        <v>7</v>
      </c>
      <c r="D17" s="64">
        <v>1</v>
      </c>
      <c r="E17" s="41" t="s">
        <v>5</v>
      </c>
      <c r="F17" s="64">
        <v>0.81127812445913206</v>
      </c>
      <c r="G17" s="64" t="str">
        <f>IF(F17 &lt; D17, "1 Entropy Decreased", IF(F17 &gt; D17, "3 Entropy Increased", "2 Entropy Stayed the Same"))</f>
        <v>1 Entropy Decreased</v>
      </c>
      <c r="H17" s="41" t="s">
        <v>7</v>
      </c>
      <c r="I17" s="64">
        <v>1</v>
      </c>
      <c r="J17" s="64" t="str">
        <f>IF(I17 &lt; D17, "1 Entropy Decreased", IF(I17 &gt; D17, "3 Entropy Increased", "2 Entropy Stayed the Same"))</f>
        <v>2 Entropy Stayed the Same</v>
      </c>
      <c r="K17" s="41" t="s">
        <v>6</v>
      </c>
      <c r="L17" s="64">
        <v>0.81127812445913206</v>
      </c>
      <c r="M17" s="46" t="str">
        <f>IF(L17 &lt; D17, "1 Entropy Decreased", IF(L17 &gt; D17, "3 Entropy Increased", "2 Entropy Stayed the Same"))</f>
        <v>1 Entropy Decreased</v>
      </c>
      <c r="N17" s="41">
        <v>1110</v>
      </c>
      <c r="O17" s="64">
        <v>0.81127812445913206</v>
      </c>
      <c r="P17" s="64" t="str">
        <f>IF(O17 &lt; D17, "1 Entropy Decreased", IF(O17 &gt; D17, "3 Entropy Increased", "2 Entropy Stayed the Same"))</f>
        <v>1 Entropy Decreased</v>
      </c>
    </row>
    <row r="18" spans="1:16" s="69" customFormat="1">
      <c r="A18" s="41" t="s">
        <v>5</v>
      </c>
      <c r="B18" s="64">
        <v>0.81127812445913206</v>
      </c>
      <c r="C18" s="41" t="s">
        <v>8</v>
      </c>
      <c r="D18" s="64">
        <v>0.81127812445913206</v>
      </c>
      <c r="E18" s="41" t="s">
        <v>4</v>
      </c>
      <c r="F18" s="64">
        <v>0</v>
      </c>
      <c r="G18" s="64" t="str">
        <f>IF(F18 &lt; D18, "1 Entropy Decreased", IF(F18 &gt; D18, "3 Entropy Increased", "2 Entropy Stayed the Same"))</f>
        <v>1 Entropy Decreased</v>
      </c>
      <c r="H18" s="41" t="s">
        <v>9</v>
      </c>
      <c r="I18" s="64">
        <v>1</v>
      </c>
      <c r="J18" s="64" t="str">
        <f>IF(I18 &lt; D18, "1 Entropy Decreased", IF(I18 &gt; D18, "3 Entropy Increased", "2 Entropy Stayed the Same"))</f>
        <v>3 Entropy Increased</v>
      </c>
      <c r="K18" s="41" t="s">
        <v>9</v>
      </c>
      <c r="L18" s="64">
        <v>1</v>
      </c>
      <c r="M18" s="46" t="str">
        <f>IF(L18 &lt; D18, "1 Entropy Decreased", IF(L18 &gt; D18, "3 Entropy Increased", "2 Entropy Stayed the Same"))</f>
        <v>3 Entropy Increased</v>
      </c>
      <c r="N18" s="41">
        <v>1111</v>
      </c>
      <c r="O18" s="64">
        <v>0</v>
      </c>
      <c r="P18" s="64" t="str">
        <f>IF(O18 &lt; D18, "1 Entropy Decreased", IF(O18 &gt; D18, "3 Entropy Increased", "2 Entropy Stayed the Same"))</f>
        <v>1 Entropy Decreased</v>
      </c>
    </row>
    <row r="19" spans="1:16" s="69" customFormat="1">
      <c r="A19" s="41" t="s">
        <v>5</v>
      </c>
      <c r="B19" s="64">
        <v>0.81127812445913206</v>
      </c>
      <c r="C19" s="41" t="s">
        <v>9</v>
      </c>
      <c r="D19" s="64">
        <v>1</v>
      </c>
      <c r="E19" s="41" t="s">
        <v>5</v>
      </c>
      <c r="F19" s="64">
        <v>0.81127812445913206</v>
      </c>
      <c r="G19" s="64" t="str">
        <f>IF(F19 &lt; D19, "1 Entropy Decreased", IF(F19 &gt; D19, "3 Entropy Increased", "2 Entropy Stayed the Same"))</f>
        <v>1 Entropy Decreased</v>
      </c>
      <c r="H19" s="41" t="s">
        <v>9</v>
      </c>
      <c r="I19" s="64">
        <v>1</v>
      </c>
      <c r="J19" s="64" t="str">
        <f>IF(I19 &lt; D19, "1 Entropy Decreased", IF(I19 &gt; D19, "3 Entropy Increased", "2 Entropy Stayed the Same"))</f>
        <v>2 Entropy Stayed the Same</v>
      </c>
      <c r="K19" s="41" t="s">
        <v>8</v>
      </c>
      <c r="L19" s="64">
        <v>0.81127812445913206</v>
      </c>
      <c r="M19" s="46" t="str">
        <f>IF(L19 &lt; D19, "1 Entropy Decreased", IF(L19 &gt; D19, "3 Entropy Increased", "2 Entropy Stayed the Same"))</f>
        <v>1 Entropy Decreased</v>
      </c>
      <c r="N19" s="41">
        <v>1110</v>
      </c>
      <c r="O19" s="64">
        <v>0.81127812445913206</v>
      </c>
      <c r="P19" s="64" t="str">
        <f>IF(O19 &lt; D19, "1 Entropy Decreased", IF(O19 &gt; D19, "3 Entropy Increased", "2 Entropy Stayed the Same"))</f>
        <v>1 Entropy Decreased</v>
      </c>
    </row>
    <row r="20" spans="1:16" s="69" customFormat="1">
      <c r="A20" s="41" t="s">
        <v>5</v>
      </c>
      <c r="B20" s="64">
        <v>0.81127812445913206</v>
      </c>
      <c r="C20" s="41" t="s">
        <v>10</v>
      </c>
      <c r="D20" s="64">
        <v>1</v>
      </c>
      <c r="E20" s="41" t="s">
        <v>4</v>
      </c>
      <c r="F20" s="64">
        <v>0</v>
      </c>
      <c r="G20" s="64" t="str">
        <f>IF(F20 &lt; D20, "1 Entropy Decreased", IF(F20 &gt; D20, "3 Entropy Increased", "2 Entropy Stayed the Same"))</f>
        <v>1 Entropy Decreased</v>
      </c>
      <c r="H20" s="41" t="s">
        <v>11</v>
      </c>
      <c r="I20" s="64">
        <v>0.81127812445913206</v>
      </c>
      <c r="J20" s="64" t="str">
        <f>IF(I20 &lt; D20, "1 Entropy Decreased", IF(I20 &gt; D20, "3 Entropy Increased", "2 Entropy Stayed the Same"))</f>
        <v>1 Entropy Decreased</v>
      </c>
      <c r="K20" s="41" t="s">
        <v>11</v>
      </c>
      <c r="L20" s="64">
        <v>0.81127812445913206</v>
      </c>
      <c r="M20" s="46" t="str">
        <f>IF(L20 &lt; D20, "1 Entropy Decreased", IF(L20 &gt; D20, "3 Entropy Increased", "2 Entropy Stayed the Same"))</f>
        <v>1 Entropy Decreased</v>
      </c>
      <c r="N20" s="41">
        <v>1111</v>
      </c>
      <c r="O20" s="64">
        <v>0</v>
      </c>
      <c r="P20" s="64" t="str">
        <f>IF(O20 &lt; D20, "1 Entropy Decreased", IF(O20 &gt; D20, "3 Entropy Increased", "2 Entropy Stayed the Same"))</f>
        <v>1 Entropy Decreased</v>
      </c>
    </row>
    <row r="21" spans="1:16" s="69" customFormat="1">
      <c r="A21" s="41" t="s">
        <v>5</v>
      </c>
      <c r="B21" s="64">
        <v>0.81127812445913206</v>
      </c>
      <c r="C21" s="41" t="s">
        <v>12</v>
      </c>
      <c r="D21" s="64">
        <v>0.81127812445913206</v>
      </c>
      <c r="E21" s="41" t="s">
        <v>4</v>
      </c>
      <c r="F21" s="64">
        <v>0</v>
      </c>
      <c r="G21" s="64" t="str">
        <f>IF(F21 &lt; D21, "1 Entropy Decreased", IF(F21 &gt; D21, "3 Entropy Increased", "2 Entropy Stayed the Same"))</f>
        <v>1 Entropy Decreased</v>
      </c>
      <c r="H21" s="41" t="s">
        <v>13</v>
      </c>
      <c r="I21" s="64">
        <v>1</v>
      </c>
      <c r="J21" s="64" t="str">
        <f>IF(I21 &lt; D21, "1 Entropy Decreased", IF(I21 &gt; D21, "3 Entropy Increased", "2 Entropy Stayed the Same"))</f>
        <v>3 Entropy Increased</v>
      </c>
      <c r="K21" s="41" t="s">
        <v>13</v>
      </c>
      <c r="L21" s="64">
        <v>1</v>
      </c>
      <c r="M21" s="46" t="str">
        <f>IF(L21 &lt; D21, "1 Entropy Decreased", IF(L21 &gt; D21, "3 Entropy Increased", "2 Entropy Stayed the Same"))</f>
        <v>3 Entropy Increased</v>
      </c>
      <c r="N21" s="41">
        <v>1111</v>
      </c>
      <c r="O21" s="64">
        <v>0</v>
      </c>
      <c r="P21" s="64" t="str">
        <f>IF(O21 &lt; D21, "1 Entropy Decreased", IF(O21 &gt; D21, "3 Entropy Increased", "2 Entropy Stayed the Same"))</f>
        <v>1 Entropy Decreased</v>
      </c>
    </row>
    <row r="22" spans="1:16" s="69" customFormat="1">
      <c r="A22" s="41" t="s">
        <v>5</v>
      </c>
      <c r="B22" s="64">
        <v>0.81127812445913206</v>
      </c>
      <c r="C22" s="41" t="s">
        <v>13</v>
      </c>
      <c r="D22" s="64">
        <v>1</v>
      </c>
      <c r="E22" s="41" t="s">
        <v>5</v>
      </c>
      <c r="F22" s="64">
        <v>0.81127812445913206</v>
      </c>
      <c r="G22" s="64" t="str">
        <f>IF(F22 &lt; D22, "1 Entropy Decreased", IF(F22 &gt; D22, "3 Entropy Increased", "2 Entropy Stayed the Same"))</f>
        <v>1 Entropy Decreased</v>
      </c>
      <c r="H22" s="41" t="s">
        <v>13</v>
      </c>
      <c r="I22" s="64">
        <v>1</v>
      </c>
      <c r="J22" s="64" t="str">
        <f>IF(I22 &lt; D22, "1 Entropy Decreased", IF(I22 &gt; D22, "3 Entropy Increased", "2 Entropy Stayed the Same"))</f>
        <v>2 Entropy Stayed the Same</v>
      </c>
      <c r="K22" s="41" t="s">
        <v>12</v>
      </c>
      <c r="L22" s="64">
        <v>0.81127812445913206</v>
      </c>
      <c r="M22" s="46" t="str">
        <f>IF(L22 &lt; D22, "1 Entropy Decreased", IF(L22 &gt; D22, "3 Entropy Increased", "2 Entropy Stayed the Same"))</f>
        <v>1 Entropy Decreased</v>
      </c>
      <c r="N22" s="41">
        <v>1110</v>
      </c>
      <c r="O22" s="64">
        <v>0.81127812445913206</v>
      </c>
      <c r="P22" s="64" t="str">
        <f>IF(O22 &lt; D22, "1 Entropy Decreased", IF(O22 &gt; D22, "3 Entropy Increased", "2 Entropy Stayed the Same"))</f>
        <v>1 Entropy Decreased</v>
      </c>
    </row>
    <row r="23" spans="1:16">
      <c r="A23" s="41" t="s">
        <v>5</v>
      </c>
      <c r="B23" s="64">
        <v>0.81127812445913206</v>
      </c>
      <c r="C23" s="41" t="s">
        <v>14</v>
      </c>
      <c r="D23" s="64">
        <v>1</v>
      </c>
      <c r="E23" s="41" t="s">
        <v>4</v>
      </c>
      <c r="F23" s="64">
        <v>0</v>
      </c>
      <c r="G23" s="64" t="str">
        <f>IF(F23 &lt; D23, "1 Entropy Decreased", IF(F23 &gt; D23, "3 Entropy Increased", "2 Entropy Stayed the Same"))</f>
        <v>1 Entropy Decreased</v>
      </c>
      <c r="H23" s="41" t="s">
        <v>15</v>
      </c>
      <c r="I23" s="64">
        <v>0.81127812445913206</v>
      </c>
      <c r="J23" s="64" t="str">
        <f>IF(I23 &lt; D23, "1 Entropy Decreased", IF(I23 &gt; D23, "3 Entropy Increased", "2 Entropy Stayed the Same"))</f>
        <v>1 Entropy Decreased</v>
      </c>
      <c r="K23" s="41" t="s">
        <v>15</v>
      </c>
      <c r="L23" s="64">
        <v>0.81127812445913206</v>
      </c>
      <c r="M23" s="46" t="str">
        <f>IF(L23 &lt; D23, "1 Entropy Decreased", IF(L23 &gt; D23, "3 Entropy Increased", "2 Entropy Stayed the Same"))</f>
        <v>1 Entropy Decreased</v>
      </c>
      <c r="N23" s="41">
        <v>1111</v>
      </c>
      <c r="O23" s="64">
        <v>0</v>
      </c>
      <c r="P23" s="64" t="str">
        <f>IF(O23 &lt; D23, "1 Entropy Decreased", IF(O23 &gt; D23, "3 Entropy Increased", "2 Entropy Stayed the Same"))</f>
        <v>1 Entropy Decreased</v>
      </c>
    </row>
    <row r="24" spans="1:16">
      <c r="A24" s="41" t="s">
        <v>5</v>
      </c>
      <c r="B24" s="64">
        <v>0.81127812445913206</v>
      </c>
      <c r="C24" s="41" t="s">
        <v>16</v>
      </c>
      <c r="D24" s="64">
        <v>1</v>
      </c>
      <c r="E24" s="41" t="s">
        <v>4</v>
      </c>
      <c r="F24" s="64">
        <v>0</v>
      </c>
      <c r="G24" s="64" t="str">
        <f>IF(F24 &lt; D24, "1 Entropy Decreased", IF(F24 &gt; D24, "3 Entropy Increased", "2 Entropy Stayed the Same"))</f>
        <v>1 Entropy Decreased</v>
      </c>
      <c r="H24" s="41" t="s">
        <v>17</v>
      </c>
      <c r="I24" s="64">
        <v>0.81127812445913206</v>
      </c>
      <c r="J24" s="64" t="str">
        <f>IF(I24 &lt; D24, "1 Entropy Decreased", IF(I24 &gt; D24, "3 Entropy Increased", "2 Entropy Stayed the Same"))</f>
        <v>1 Entropy Decreased</v>
      </c>
      <c r="K24" s="41" t="s">
        <v>17</v>
      </c>
      <c r="L24" s="64">
        <v>0.81127812445913206</v>
      </c>
      <c r="M24" s="46" t="str">
        <f>IF(L24 &lt; D24, "1 Entropy Decreased", IF(L24 &gt; D24, "3 Entropy Increased", "2 Entropy Stayed the Same"))</f>
        <v>1 Entropy Decreased</v>
      </c>
      <c r="N24" s="41">
        <v>1111</v>
      </c>
      <c r="O24" s="64">
        <v>0</v>
      </c>
      <c r="P24" s="64" t="str">
        <f>IF(O24 &lt; D24, "1 Entropy Decreased", IF(O24 &gt; D24, "3 Entropy Increased", "2 Entropy Stayed the Same"))</f>
        <v>1 Entropy Decreased</v>
      </c>
    </row>
    <row r="25" spans="1:16">
      <c r="A25" s="41" t="s">
        <v>5</v>
      </c>
      <c r="B25" s="64">
        <v>0.81127812445913206</v>
      </c>
      <c r="C25" s="41" t="s">
        <v>18</v>
      </c>
      <c r="D25" s="64">
        <v>0.81127812445913206</v>
      </c>
      <c r="E25" s="41" t="s">
        <v>4</v>
      </c>
      <c r="F25" s="64">
        <v>0</v>
      </c>
      <c r="G25" s="64" t="str">
        <f>IF(F25 &lt; D25, "1 Entropy Decreased", IF(F25 &gt; D25, "3 Entropy Increased", "2 Entropy Stayed the Same"))</f>
        <v>1 Entropy Decreased</v>
      </c>
      <c r="H25" s="41" t="s">
        <v>19</v>
      </c>
      <c r="I25" s="64">
        <v>0</v>
      </c>
      <c r="J25" s="64" t="str">
        <f>IF(I25 &lt; D25, "1 Entropy Decreased", IF(I25 &gt; D25, "3 Entropy Increased", "2 Entropy Stayed the Same"))</f>
        <v>1 Entropy Decreased</v>
      </c>
      <c r="K25" s="41" t="s">
        <v>19</v>
      </c>
      <c r="L25" s="64">
        <v>0</v>
      </c>
      <c r="M25" s="46" t="str">
        <f>IF(L25 &lt; D25, "1 Entropy Decreased", IF(L25 &gt; D25, "3 Entropy Increased", "2 Entropy Stayed the Same"))</f>
        <v>1 Entropy Decreased</v>
      </c>
      <c r="N25" s="41">
        <v>1111</v>
      </c>
      <c r="O25" s="64">
        <v>0</v>
      </c>
      <c r="P25" s="64" t="str">
        <f>IF(O25 &lt; D25, "1 Entropy Decreased", IF(O25 &gt; D25, "3 Entropy Increased", "2 Entropy Stayed the Same"))</f>
        <v>1 Entropy Decreased</v>
      </c>
    </row>
    <row r="26" spans="1:16">
      <c r="A26" s="41" t="s">
        <v>6</v>
      </c>
      <c r="B26" s="64">
        <v>0.81127812445913206</v>
      </c>
      <c r="C26" s="41" t="s">
        <v>7</v>
      </c>
      <c r="D26" s="64">
        <v>1</v>
      </c>
      <c r="E26" s="41" t="s">
        <v>6</v>
      </c>
      <c r="F26" s="64">
        <v>0.81127812445913206</v>
      </c>
      <c r="G26" s="64" t="str">
        <f>IF(F26 &lt; D26, "1 Entropy Decreased", IF(F26 &gt; D26, "3 Entropy Increased", "2 Entropy Stayed the Same"))</f>
        <v>1 Entropy Decreased</v>
      </c>
      <c r="H26" s="41" t="s">
        <v>7</v>
      </c>
      <c r="I26" s="64">
        <v>1</v>
      </c>
      <c r="J26" s="64" t="str">
        <f>IF(I26 &lt; D26, "1 Entropy Decreased", IF(I26 &gt; D26, "3 Entropy Increased", "2 Entropy Stayed the Same"))</f>
        <v>2 Entropy Stayed the Same</v>
      </c>
      <c r="K26" s="41" t="s">
        <v>5</v>
      </c>
      <c r="L26" s="64">
        <v>0.81127812445913206</v>
      </c>
      <c r="M26" s="46" t="str">
        <f>IF(L26 &lt; D26, "1 Entropy Decreased", IF(L26 &gt; D26, "3 Entropy Increased", "2 Entropy Stayed the Same"))</f>
        <v>1 Entropy Decreased</v>
      </c>
      <c r="N26" s="41">
        <v>1101</v>
      </c>
      <c r="O26" s="64">
        <v>0.81127812445913206</v>
      </c>
      <c r="P26" s="64" t="str">
        <f>IF(O26 &lt; D26, "1 Entropy Decreased", IF(O26 &gt; D26, "3 Entropy Increased", "2 Entropy Stayed the Same"))</f>
        <v>1 Entropy Decreased</v>
      </c>
    </row>
    <row r="27" spans="1:16">
      <c r="A27" s="41" t="s">
        <v>6</v>
      </c>
      <c r="B27" s="64">
        <v>0.81127812445913206</v>
      </c>
      <c r="C27" s="41" t="s">
        <v>8</v>
      </c>
      <c r="D27" s="64">
        <v>0.81127812445913206</v>
      </c>
      <c r="E27" s="41" t="s">
        <v>4</v>
      </c>
      <c r="F27" s="64">
        <v>0</v>
      </c>
      <c r="G27" s="64" t="str">
        <f>IF(F27 &lt; D27, "1 Entropy Decreased", IF(F27 &gt; D27, "3 Entropy Increased", "2 Entropy Stayed the Same"))</f>
        <v>1 Entropy Decreased</v>
      </c>
      <c r="H27" s="41" t="s">
        <v>10</v>
      </c>
      <c r="I27" s="64">
        <v>1</v>
      </c>
      <c r="J27" s="64" t="str">
        <f>IF(I27 &lt; D27, "1 Entropy Decreased", IF(I27 &gt; D27, "3 Entropy Increased", "2 Entropy Stayed the Same"))</f>
        <v>3 Entropy Increased</v>
      </c>
      <c r="K27" s="41" t="s">
        <v>10</v>
      </c>
      <c r="L27" s="64">
        <v>1</v>
      </c>
      <c r="M27" s="46" t="str">
        <f>IF(L27 &lt; D27, "1 Entropy Decreased", IF(L27 &gt; D27, "3 Entropy Increased", "2 Entropy Stayed the Same"))</f>
        <v>3 Entropy Increased</v>
      </c>
      <c r="N27" s="41">
        <v>1111</v>
      </c>
      <c r="O27" s="64">
        <v>0</v>
      </c>
      <c r="P27" s="64" t="str">
        <f>IF(O27 &lt; D27, "1 Entropy Decreased", IF(O27 &gt; D27, "3 Entropy Increased", "2 Entropy Stayed the Same"))</f>
        <v>1 Entropy Decreased</v>
      </c>
    </row>
    <row r="28" spans="1:16">
      <c r="A28" s="41" t="s">
        <v>6</v>
      </c>
      <c r="B28" s="64">
        <v>0.81127812445913206</v>
      </c>
      <c r="C28" s="41" t="s">
        <v>9</v>
      </c>
      <c r="D28" s="64">
        <v>1</v>
      </c>
      <c r="E28" s="41" t="s">
        <v>4</v>
      </c>
      <c r="F28" s="64">
        <v>0</v>
      </c>
      <c r="G28" s="64" t="str">
        <f>IF(F28 &lt; D28, "1 Entropy Decreased", IF(F28 &gt; D28, "3 Entropy Increased", "2 Entropy Stayed the Same"))</f>
        <v>1 Entropy Decreased</v>
      </c>
      <c r="H28" s="41" t="s">
        <v>11</v>
      </c>
      <c r="I28" s="64">
        <v>0.81127812445913206</v>
      </c>
      <c r="J28" s="64" t="str">
        <f>IF(I28 &lt; D28, "1 Entropy Decreased", IF(I28 &gt; D28, "3 Entropy Increased", "2 Entropy Stayed the Same"))</f>
        <v>1 Entropy Decreased</v>
      </c>
      <c r="K28" s="41" t="s">
        <v>11</v>
      </c>
      <c r="L28" s="64">
        <v>0.81127812445913206</v>
      </c>
      <c r="M28" s="46" t="str">
        <f>IF(L28 &lt; D28, "1 Entropy Decreased", IF(L28 &gt; D28, "3 Entropy Increased", "2 Entropy Stayed the Same"))</f>
        <v>1 Entropy Decreased</v>
      </c>
      <c r="N28" s="41">
        <v>1111</v>
      </c>
      <c r="O28" s="64">
        <v>0</v>
      </c>
      <c r="P28" s="64" t="str">
        <f>IF(O28 &lt; D28, "1 Entropy Decreased", IF(O28 &gt; D28, "3 Entropy Increased", "2 Entropy Stayed the Same"))</f>
        <v>1 Entropy Decreased</v>
      </c>
    </row>
    <row r="29" spans="1:16">
      <c r="A29" s="41" t="s">
        <v>6</v>
      </c>
      <c r="B29" s="64">
        <v>0.81127812445913206</v>
      </c>
      <c r="C29" s="41" t="s">
        <v>10</v>
      </c>
      <c r="D29" s="64">
        <v>1</v>
      </c>
      <c r="E29" s="41" t="s">
        <v>6</v>
      </c>
      <c r="F29" s="64">
        <v>0.81127812445913206</v>
      </c>
      <c r="G29" s="64" t="str">
        <f>IF(F29 &lt; D29, "1 Entropy Decreased", IF(F29 &gt; D29, "3 Entropy Increased", "2 Entropy Stayed the Same"))</f>
        <v>1 Entropy Decreased</v>
      </c>
      <c r="H29" s="41" t="s">
        <v>10</v>
      </c>
      <c r="I29" s="64">
        <v>1</v>
      </c>
      <c r="J29" s="64" t="str">
        <f>IF(I29 &lt; D29, "1 Entropy Decreased", IF(I29 &gt; D29, "3 Entropy Increased", "2 Entropy Stayed the Same"))</f>
        <v>2 Entropy Stayed the Same</v>
      </c>
      <c r="K29" s="41" t="s">
        <v>8</v>
      </c>
      <c r="L29" s="64">
        <v>0.81127812445913206</v>
      </c>
      <c r="M29" s="46" t="str">
        <f>IF(L29 &lt; D29, "1 Entropy Decreased", IF(L29 &gt; D29, "3 Entropy Increased", "2 Entropy Stayed the Same"))</f>
        <v>1 Entropy Decreased</v>
      </c>
      <c r="N29" s="41">
        <v>1101</v>
      </c>
      <c r="O29" s="64">
        <v>0.81127812445913206</v>
      </c>
      <c r="P29" s="64" t="str">
        <f>IF(O29 &lt; D29, "1 Entropy Decreased", IF(O29 &gt; D29, "3 Entropy Increased", "2 Entropy Stayed the Same"))</f>
        <v>1 Entropy Decreased</v>
      </c>
    </row>
    <row r="30" spans="1:16">
      <c r="A30" s="41" t="s">
        <v>6</v>
      </c>
      <c r="B30" s="64">
        <v>0.81127812445913206</v>
      </c>
      <c r="C30" s="41" t="s">
        <v>12</v>
      </c>
      <c r="D30" s="64">
        <v>0.81127812445913206</v>
      </c>
      <c r="E30" s="41" t="s">
        <v>4</v>
      </c>
      <c r="F30" s="64">
        <v>0</v>
      </c>
      <c r="G30" s="64" t="str">
        <f>IF(F30 &lt; D30, "1 Entropy Decreased", IF(F30 &gt; D30, "3 Entropy Increased", "2 Entropy Stayed the Same"))</f>
        <v>1 Entropy Decreased</v>
      </c>
      <c r="H30" s="41" t="s">
        <v>14</v>
      </c>
      <c r="I30" s="64">
        <v>1</v>
      </c>
      <c r="J30" s="64" t="str">
        <f>IF(I30 &lt; D30, "1 Entropy Decreased", IF(I30 &gt; D30, "3 Entropy Increased", "2 Entropy Stayed the Same"))</f>
        <v>3 Entropy Increased</v>
      </c>
      <c r="K30" s="41" t="s">
        <v>14</v>
      </c>
      <c r="L30" s="64">
        <v>1</v>
      </c>
      <c r="M30" s="46" t="str">
        <f>IF(L30 &lt; D30, "1 Entropy Decreased", IF(L30 &gt; D30, "3 Entropy Increased", "2 Entropy Stayed the Same"))</f>
        <v>3 Entropy Increased</v>
      </c>
      <c r="N30" s="41">
        <v>1111</v>
      </c>
      <c r="O30" s="64">
        <v>0</v>
      </c>
      <c r="P30" s="64" t="str">
        <f>IF(O30 &lt; D30, "1 Entropy Decreased", IF(O30 &gt; D30, "3 Entropy Increased", "2 Entropy Stayed the Same"))</f>
        <v>1 Entropy Decreased</v>
      </c>
    </row>
    <row r="31" spans="1:16">
      <c r="A31" s="41" t="s">
        <v>6</v>
      </c>
      <c r="B31" s="64">
        <v>0.81127812445913206</v>
      </c>
      <c r="C31" s="41" t="s">
        <v>13</v>
      </c>
      <c r="D31" s="64">
        <v>1</v>
      </c>
      <c r="E31" s="41" t="s">
        <v>4</v>
      </c>
      <c r="F31" s="64">
        <v>0</v>
      </c>
      <c r="G31" s="64" t="str">
        <f>IF(F31 &lt; D31, "1 Entropy Decreased", IF(F31 &gt; D31, "3 Entropy Increased", "2 Entropy Stayed the Same"))</f>
        <v>1 Entropy Decreased</v>
      </c>
      <c r="H31" s="41" t="s">
        <v>15</v>
      </c>
      <c r="I31" s="64">
        <v>0.81127812445913206</v>
      </c>
      <c r="J31" s="64" t="str">
        <f>IF(I31 &lt; D31, "1 Entropy Decreased", IF(I31 &gt; D31, "3 Entropy Increased", "2 Entropy Stayed the Same"))</f>
        <v>1 Entropy Decreased</v>
      </c>
      <c r="K31" s="41" t="s">
        <v>15</v>
      </c>
      <c r="L31" s="64">
        <v>0.81127812445913206</v>
      </c>
      <c r="M31" s="46" t="str">
        <f>IF(L31 &lt; D31, "1 Entropy Decreased", IF(L31 &gt; D31, "3 Entropy Increased", "2 Entropy Stayed the Same"))</f>
        <v>1 Entropy Decreased</v>
      </c>
      <c r="N31" s="41">
        <v>1111</v>
      </c>
      <c r="O31" s="64">
        <v>0</v>
      </c>
      <c r="P31" s="64" t="str">
        <f>IF(O31 &lt; D31, "1 Entropy Decreased", IF(O31 &gt; D31, "3 Entropy Increased", "2 Entropy Stayed the Same"))</f>
        <v>1 Entropy Decreased</v>
      </c>
    </row>
    <row r="32" spans="1:16">
      <c r="A32" s="41" t="s">
        <v>6</v>
      </c>
      <c r="B32" s="64">
        <v>0.81127812445913206</v>
      </c>
      <c r="C32" s="41" t="s">
        <v>14</v>
      </c>
      <c r="D32" s="64">
        <v>1</v>
      </c>
      <c r="E32" s="41" t="s">
        <v>6</v>
      </c>
      <c r="F32" s="64">
        <v>0.81127812445913206</v>
      </c>
      <c r="G32" s="64" t="str">
        <f>IF(F32 &lt; D32, "1 Entropy Decreased", IF(F32 &gt; D32, "3 Entropy Increased", "2 Entropy Stayed the Same"))</f>
        <v>1 Entropy Decreased</v>
      </c>
      <c r="H32" s="41" t="s">
        <v>14</v>
      </c>
      <c r="I32" s="64">
        <v>1</v>
      </c>
      <c r="J32" s="64" t="str">
        <f>IF(I32 &lt; D32, "1 Entropy Decreased", IF(I32 &gt; D32, "3 Entropy Increased", "2 Entropy Stayed the Same"))</f>
        <v>2 Entropy Stayed the Same</v>
      </c>
      <c r="K32" s="41" t="s">
        <v>12</v>
      </c>
      <c r="L32" s="64">
        <v>0.81127812445913206</v>
      </c>
      <c r="M32" s="46" t="str">
        <f>IF(L32 &lt; D32, "1 Entropy Decreased", IF(L32 &gt; D32, "3 Entropy Increased", "2 Entropy Stayed the Same"))</f>
        <v>1 Entropy Decreased</v>
      </c>
      <c r="N32" s="41">
        <v>1101</v>
      </c>
      <c r="O32" s="64">
        <v>0.81127812445913206</v>
      </c>
      <c r="P32" s="64" t="str">
        <f>IF(O32 &lt; D32, "1 Entropy Decreased", IF(O32 &gt; D32, "3 Entropy Increased", "2 Entropy Stayed the Same"))</f>
        <v>1 Entropy Decreased</v>
      </c>
    </row>
    <row r="33" spans="1:16">
      <c r="A33" s="41" t="s">
        <v>6</v>
      </c>
      <c r="B33" s="64">
        <v>0.81127812445913206</v>
      </c>
      <c r="C33" s="41" t="s">
        <v>16</v>
      </c>
      <c r="D33" s="64">
        <v>1</v>
      </c>
      <c r="E33" s="41" t="s">
        <v>4</v>
      </c>
      <c r="F33" s="64">
        <v>0</v>
      </c>
      <c r="G33" s="64" t="str">
        <f>IF(F33 &lt; D33, "1 Entropy Decreased", IF(F33 &gt; D33, "3 Entropy Increased", "2 Entropy Stayed the Same"))</f>
        <v>1 Entropy Decreased</v>
      </c>
      <c r="H33" s="41" t="s">
        <v>18</v>
      </c>
      <c r="I33" s="64">
        <v>0.81127812445913206</v>
      </c>
      <c r="J33" s="64" t="str">
        <f>IF(I33 &lt; D33, "1 Entropy Decreased", IF(I33 &gt; D33, "3 Entropy Increased", "2 Entropy Stayed the Same"))</f>
        <v>1 Entropy Decreased</v>
      </c>
      <c r="K33" s="41" t="s">
        <v>18</v>
      </c>
      <c r="L33" s="64">
        <v>0.81127812445913206</v>
      </c>
      <c r="M33" s="46" t="str">
        <f>IF(L33 &lt; D33, "1 Entropy Decreased", IF(L33 &gt; D33, "3 Entropy Increased", "2 Entropy Stayed the Same"))</f>
        <v>1 Entropy Decreased</v>
      </c>
      <c r="N33" s="41">
        <v>1111</v>
      </c>
      <c r="O33" s="64">
        <v>0</v>
      </c>
      <c r="P33" s="64" t="str">
        <f>IF(O33 &lt; D33, "1 Entropy Decreased", IF(O33 &gt; D33, "3 Entropy Increased", "2 Entropy Stayed the Same"))</f>
        <v>1 Entropy Decreased</v>
      </c>
    </row>
    <row r="34" spans="1:16">
      <c r="A34" s="41" t="s">
        <v>6</v>
      </c>
      <c r="B34" s="64">
        <v>0.81127812445913206</v>
      </c>
      <c r="C34" s="41" t="s">
        <v>17</v>
      </c>
      <c r="D34" s="64">
        <v>0.81127812445913206</v>
      </c>
      <c r="E34" s="41" t="s">
        <v>4</v>
      </c>
      <c r="F34" s="64">
        <v>0</v>
      </c>
      <c r="G34" s="64" t="str">
        <f>IF(F34 &lt; D34, "1 Entropy Decreased", IF(F34 &gt; D34, "3 Entropy Increased", "2 Entropy Stayed the Same"))</f>
        <v>1 Entropy Decreased</v>
      </c>
      <c r="H34" s="41" t="s">
        <v>19</v>
      </c>
      <c r="I34" s="64">
        <v>0</v>
      </c>
      <c r="J34" s="64" t="str">
        <f>IF(I34 &lt; D34, "1 Entropy Decreased", IF(I34 &gt; D34, "3 Entropy Increased", "2 Entropy Stayed the Same"))</f>
        <v>1 Entropy Decreased</v>
      </c>
      <c r="K34" s="41" t="s">
        <v>19</v>
      </c>
      <c r="L34" s="64">
        <v>0</v>
      </c>
      <c r="M34" s="46" t="str">
        <f>IF(L34 &lt; D34, "1 Entropy Decreased", IF(L34 &gt; D34, "3 Entropy Increased", "2 Entropy Stayed the Same"))</f>
        <v>1 Entropy Decreased</v>
      </c>
      <c r="N34" s="41">
        <v>1111</v>
      </c>
      <c r="O34" s="64">
        <v>0</v>
      </c>
      <c r="P34" s="64" t="str">
        <f>IF(O34 &lt; D34, "1 Entropy Decreased", IF(O34 &gt; D34, "3 Entropy Increased", "2 Entropy Stayed the Same"))</f>
        <v>1 Entropy Decreased</v>
      </c>
    </row>
    <row r="35" spans="1:16">
      <c r="A35" s="41" t="s">
        <v>7</v>
      </c>
      <c r="B35" s="64">
        <v>1</v>
      </c>
      <c r="C35" s="41" t="s">
        <v>8</v>
      </c>
      <c r="D35" s="64">
        <v>0.81127812445913206</v>
      </c>
      <c r="E35" s="41" t="s">
        <v>4</v>
      </c>
      <c r="F35" s="64">
        <v>0</v>
      </c>
      <c r="G35" s="64" t="str">
        <f>IF(F35 &lt; D35, "1 Entropy Decreased", IF(F35 &gt; D35, "3 Entropy Increased", "2 Entropy Stayed the Same"))</f>
        <v>1 Entropy Decreased</v>
      </c>
      <c r="H35" s="41" t="s">
        <v>11</v>
      </c>
      <c r="I35" s="64">
        <v>0.81127812445913206</v>
      </c>
      <c r="J35" s="64" t="str">
        <f>IF(I35 &lt; D35, "1 Entropy Decreased", IF(I35 &gt; D35, "3 Entropy Increased", "2 Entropy Stayed the Same"))</f>
        <v>2 Entropy Stayed the Same</v>
      </c>
      <c r="K35" s="41" t="s">
        <v>11</v>
      </c>
      <c r="L35" s="64">
        <v>0.81127812445913206</v>
      </c>
      <c r="M35" s="46" t="str">
        <f>IF(L35 &lt; D35, "1 Entropy Decreased", IF(L35 &gt; D35, "3 Entropy Increased", "2 Entropy Stayed the Same"))</f>
        <v>2 Entropy Stayed the Same</v>
      </c>
      <c r="N35" s="41">
        <v>1111</v>
      </c>
      <c r="O35" s="64">
        <v>0</v>
      </c>
      <c r="P35" s="64" t="str">
        <f>IF(O35 &lt; D35, "1 Entropy Decreased", IF(O35 &gt; D35, "3 Entropy Increased", "2 Entropy Stayed the Same"))</f>
        <v>1 Entropy Decreased</v>
      </c>
    </row>
    <row r="36" spans="1:16">
      <c r="A36" s="41" t="s">
        <v>7</v>
      </c>
      <c r="B36" s="64">
        <v>1</v>
      </c>
      <c r="C36" s="41" t="s">
        <v>9</v>
      </c>
      <c r="D36" s="64">
        <v>1</v>
      </c>
      <c r="E36" s="41" t="s">
        <v>5</v>
      </c>
      <c r="F36" s="64">
        <v>0.81127812445913206</v>
      </c>
      <c r="G36" s="64" t="str">
        <f>IF(F36 &lt; D36, "1 Entropy Decreased", IF(F36 &gt; D36, "3 Entropy Increased", "2 Entropy Stayed the Same"))</f>
        <v>1 Entropy Decreased</v>
      </c>
      <c r="H36" s="41" t="s">
        <v>11</v>
      </c>
      <c r="I36" s="64">
        <v>0.81127812445913206</v>
      </c>
      <c r="J36" s="64" t="str">
        <f>IF(I36 &lt; D36, "1 Entropy Decreased", IF(I36 &gt; D36, "3 Entropy Increased", "2 Entropy Stayed the Same"))</f>
        <v>1 Entropy Decreased</v>
      </c>
      <c r="K36" s="41" t="s">
        <v>10</v>
      </c>
      <c r="L36" s="64">
        <v>1</v>
      </c>
      <c r="M36" s="46" t="str">
        <f>IF(L36 &lt; D36, "1 Entropy Decreased", IF(L36 &gt; D36, "3 Entropy Increased", "2 Entropy Stayed the Same"))</f>
        <v>2 Entropy Stayed the Same</v>
      </c>
      <c r="N36" s="41">
        <v>1110</v>
      </c>
      <c r="O36" s="64">
        <v>0.81127812445913206</v>
      </c>
      <c r="P36" s="64" t="str">
        <f>IF(O36 &lt; D36, "1 Entropy Decreased", IF(O36 &gt; D36, "3 Entropy Increased", "2 Entropy Stayed the Same"))</f>
        <v>1 Entropy Decreased</v>
      </c>
    </row>
    <row r="37" spans="1:16">
      <c r="A37" s="41" t="s">
        <v>7</v>
      </c>
      <c r="B37" s="64">
        <v>1</v>
      </c>
      <c r="C37" s="41" t="s">
        <v>10</v>
      </c>
      <c r="D37" s="64">
        <v>1</v>
      </c>
      <c r="E37" s="41" t="s">
        <v>6</v>
      </c>
      <c r="F37" s="64">
        <v>0.81127812445913206</v>
      </c>
      <c r="G37" s="64" t="str">
        <f>IF(F37 &lt; D37, "1 Entropy Decreased", IF(F37 &gt; D37, "3 Entropy Increased", "2 Entropy Stayed the Same"))</f>
        <v>1 Entropy Decreased</v>
      </c>
      <c r="H37" s="41" t="s">
        <v>11</v>
      </c>
      <c r="I37" s="64">
        <v>0.81127812445913206</v>
      </c>
      <c r="J37" s="64" t="str">
        <f>IF(I37 &lt; D37, "1 Entropy Decreased", IF(I37 &gt; D37, "3 Entropy Increased", "2 Entropy Stayed the Same"))</f>
        <v>1 Entropy Decreased</v>
      </c>
      <c r="K37" s="41" t="s">
        <v>9</v>
      </c>
      <c r="L37" s="64">
        <v>1</v>
      </c>
      <c r="M37" s="46" t="str">
        <f>IF(L37 &lt; D37, "1 Entropy Decreased", IF(L37 &gt; D37, "3 Entropy Increased", "2 Entropy Stayed the Same"))</f>
        <v>2 Entropy Stayed the Same</v>
      </c>
      <c r="N37" s="41">
        <v>1101</v>
      </c>
      <c r="O37" s="64">
        <v>0.81127812445913206</v>
      </c>
      <c r="P37" s="64" t="str">
        <f>IF(O37 &lt; D37, "1 Entropy Decreased", IF(O37 &gt; D37, "3 Entropy Increased", "2 Entropy Stayed the Same"))</f>
        <v>1 Entropy Decreased</v>
      </c>
    </row>
    <row r="38" spans="1:16">
      <c r="A38" s="41" t="s">
        <v>7</v>
      </c>
      <c r="B38" s="64">
        <v>1</v>
      </c>
      <c r="C38" s="41" t="s">
        <v>12</v>
      </c>
      <c r="D38" s="64">
        <v>0.81127812445913206</v>
      </c>
      <c r="E38" s="41" t="s">
        <v>4</v>
      </c>
      <c r="F38" s="64">
        <v>0</v>
      </c>
      <c r="G38" s="64" t="str">
        <f>IF(F38 &lt; D38, "1 Entropy Decreased", IF(F38 &gt; D38, "3 Entropy Increased", "2 Entropy Stayed the Same"))</f>
        <v>1 Entropy Decreased</v>
      </c>
      <c r="H38" s="41" t="s">
        <v>15</v>
      </c>
      <c r="I38" s="64">
        <v>0.81127812445913206</v>
      </c>
      <c r="J38" s="64" t="str">
        <f>IF(I38 &lt; D38, "1 Entropy Decreased", IF(I38 &gt; D38, "3 Entropy Increased", "2 Entropy Stayed the Same"))</f>
        <v>2 Entropy Stayed the Same</v>
      </c>
      <c r="K38" s="41" t="s">
        <v>15</v>
      </c>
      <c r="L38" s="64">
        <v>0.81127812445913206</v>
      </c>
      <c r="M38" s="46" t="str">
        <f>IF(L38 &lt; D38, "1 Entropy Decreased", IF(L38 &gt; D38, "3 Entropy Increased", "2 Entropy Stayed the Same"))</f>
        <v>2 Entropy Stayed the Same</v>
      </c>
      <c r="N38" s="41">
        <v>1111</v>
      </c>
      <c r="O38" s="64">
        <v>0</v>
      </c>
      <c r="P38" s="64" t="str">
        <f>IF(O38 &lt; D38, "1 Entropy Decreased", IF(O38 &gt; D38, "3 Entropy Increased", "2 Entropy Stayed the Same"))</f>
        <v>1 Entropy Decreased</v>
      </c>
    </row>
    <row r="39" spans="1:16">
      <c r="A39" s="41" t="s">
        <v>7</v>
      </c>
      <c r="B39" s="64">
        <v>1</v>
      </c>
      <c r="C39" s="41" t="s">
        <v>13</v>
      </c>
      <c r="D39" s="64">
        <v>1</v>
      </c>
      <c r="E39" s="41" t="s">
        <v>5</v>
      </c>
      <c r="F39" s="64">
        <v>0.81127812445913206</v>
      </c>
      <c r="G39" s="64" t="str">
        <f>IF(F39 &lt; D39, "1 Entropy Decreased", IF(F39 &gt; D39, "3 Entropy Increased", "2 Entropy Stayed the Same"))</f>
        <v>1 Entropy Decreased</v>
      </c>
      <c r="H39" s="41" t="s">
        <v>15</v>
      </c>
      <c r="I39" s="64">
        <v>0.81127812445913206</v>
      </c>
      <c r="J39" s="64" t="str">
        <f>IF(I39 &lt; D39, "1 Entropy Decreased", IF(I39 &gt; D39, "3 Entropy Increased", "2 Entropy Stayed the Same"))</f>
        <v>1 Entropy Decreased</v>
      </c>
      <c r="K39" s="41" t="s">
        <v>14</v>
      </c>
      <c r="L39" s="64">
        <v>1</v>
      </c>
      <c r="M39" s="46" t="str">
        <f>IF(L39 &lt; D39, "1 Entropy Decreased", IF(L39 &gt; D39, "3 Entropy Increased", "2 Entropy Stayed the Same"))</f>
        <v>2 Entropy Stayed the Same</v>
      </c>
      <c r="N39" s="41">
        <v>1110</v>
      </c>
      <c r="O39" s="64">
        <v>0.81127812445913206</v>
      </c>
      <c r="P39" s="64" t="str">
        <f>IF(O39 &lt; D39, "1 Entropy Decreased", IF(O39 &gt; D39, "3 Entropy Increased", "2 Entropy Stayed the Same"))</f>
        <v>1 Entropy Decreased</v>
      </c>
    </row>
    <row r="40" spans="1:16">
      <c r="A40" s="41" t="s">
        <v>7</v>
      </c>
      <c r="B40" s="64">
        <v>1</v>
      </c>
      <c r="C40" s="41" t="s">
        <v>14</v>
      </c>
      <c r="D40" s="64">
        <v>1</v>
      </c>
      <c r="E40" s="41" t="s">
        <v>6</v>
      </c>
      <c r="F40" s="64">
        <v>0.81127812445913206</v>
      </c>
      <c r="G40" s="64" t="str">
        <f>IF(F40 &lt; D40, "1 Entropy Decreased", IF(F40 &gt; D40, "3 Entropy Increased", "2 Entropy Stayed the Same"))</f>
        <v>1 Entropy Decreased</v>
      </c>
      <c r="H40" s="41" t="s">
        <v>15</v>
      </c>
      <c r="I40" s="64">
        <v>0.81127812445913206</v>
      </c>
      <c r="J40" s="64" t="str">
        <f>IF(I40 &lt; D40, "1 Entropy Decreased", IF(I40 &gt; D40, "3 Entropy Increased", "2 Entropy Stayed the Same"))</f>
        <v>1 Entropy Decreased</v>
      </c>
      <c r="K40" s="41" t="s">
        <v>13</v>
      </c>
      <c r="L40" s="64">
        <v>1</v>
      </c>
      <c r="M40" s="46" t="str">
        <f>IF(L40 &lt; D40, "1 Entropy Decreased", IF(L40 &gt; D40, "3 Entropy Increased", "2 Entropy Stayed the Same"))</f>
        <v>2 Entropy Stayed the Same</v>
      </c>
      <c r="N40" s="41">
        <v>1101</v>
      </c>
      <c r="O40" s="64">
        <v>0.81127812445913206</v>
      </c>
      <c r="P40" s="64" t="str">
        <f>IF(O40 &lt; D40, "1 Entropy Decreased", IF(O40 &gt; D40, "3 Entropy Increased", "2 Entropy Stayed the Same"))</f>
        <v>1 Entropy Decreased</v>
      </c>
    </row>
    <row r="41" spans="1:16">
      <c r="A41" s="41" t="s">
        <v>7</v>
      </c>
      <c r="B41" s="64">
        <v>1</v>
      </c>
      <c r="C41" s="41" t="s">
        <v>16</v>
      </c>
      <c r="D41" s="64">
        <v>1</v>
      </c>
      <c r="E41" s="41" t="s">
        <v>4</v>
      </c>
      <c r="F41" s="64">
        <v>0</v>
      </c>
      <c r="G41" s="64" t="str">
        <f>IF(F41 &lt; D41, "1 Entropy Decreased", IF(F41 &gt; D41, "3 Entropy Increased", "2 Entropy Stayed the Same"))</f>
        <v>1 Entropy Decreased</v>
      </c>
      <c r="H41" s="41" t="s">
        <v>19</v>
      </c>
      <c r="I41" s="64">
        <v>0</v>
      </c>
      <c r="J41" s="64" t="str">
        <f>IF(I41 &lt; D41, "1 Entropy Decreased", IF(I41 &gt; D41, "3 Entropy Increased", "2 Entropy Stayed the Same"))</f>
        <v>1 Entropy Decreased</v>
      </c>
      <c r="K41" s="41" t="s">
        <v>19</v>
      </c>
      <c r="L41" s="64">
        <v>0</v>
      </c>
      <c r="M41" s="46" t="str">
        <f>IF(L41 &lt; D41, "1 Entropy Decreased", IF(L41 &gt; D41, "3 Entropy Increased", "2 Entropy Stayed the Same"))</f>
        <v>1 Entropy Decreased</v>
      </c>
      <c r="N41" s="41">
        <v>1111</v>
      </c>
      <c r="O41" s="64">
        <v>0</v>
      </c>
      <c r="P41" s="64" t="str">
        <f>IF(O41 &lt; D41, "1 Entropy Decreased", IF(O41 &gt; D41, "3 Entropy Increased", "2 Entropy Stayed the Same"))</f>
        <v>1 Entropy Decreased</v>
      </c>
    </row>
    <row r="42" spans="1:16">
      <c r="A42" s="41" t="s">
        <v>8</v>
      </c>
      <c r="B42" s="64">
        <v>0.81127812445913206</v>
      </c>
      <c r="C42" s="41" t="s">
        <v>9</v>
      </c>
      <c r="D42" s="64">
        <v>1</v>
      </c>
      <c r="E42" s="41" t="s">
        <v>8</v>
      </c>
      <c r="F42" s="64">
        <v>0.81127812445913206</v>
      </c>
      <c r="G42" s="64" t="str">
        <f>IF(F42 &lt; D42, "1 Entropy Decreased", IF(F42 &gt; D42, "3 Entropy Increased", "2 Entropy Stayed the Same"))</f>
        <v>1 Entropy Decreased</v>
      </c>
      <c r="H42" s="41" t="s">
        <v>9</v>
      </c>
      <c r="I42" s="64">
        <v>1</v>
      </c>
      <c r="J42" s="64" t="str">
        <f>IF(I42 &lt; D42, "1 Entropy Decreased", IF(I42 &gt; D42, "3 Entropy Increased", "2 Entropy Stayed the Same"))</f>
        <v>2 Entropy Stayed the Same</v>
      </c>
      <c r="K42" s="41" t="s">
        <v>5</v>
      </c>
      <c r="L42" s="64">
        <v>0.81127812445913206</v>
      </c>
      <c r="M42" s="46" t="str">
        <f>IF(L42 &lt; D42, "1 Entropy Decreased", IF(L42 &gt; D42, "3 Entropy Increased", "2 Entropy Stayed the Same"))</f>
        <v>1 Entropy Decreased</v>
      </c>
      <c r="N42" s="41">
        <v>1011</v>
      </c>
      <c r="O42" s="64">
        <v>0.81127812445913206</v>
      </c>
      <c r="P42" s="64" t="str">
        <f>IF(O42 &lt; D42, "1 Entropy Decreased", IF(O42 &gt; D42, "3 Entropy Increased", "2 Entropy Stayed the Same"))</f>
        <v>1 Entropy Decreased</v>
      </c>
    </row>
    <row r="43" spans="1:16">
      <c r="A43" s="41" t="s">
        <v>8</v>
      </c>
      <c r="B43" s="64">
        <v>0.81127812445913206</v>
      </c>
      <c r="C43" s="41" t="s">
        <v>10</v>
      </c>
      <c r="D43" s="64">
        <v>1</v>
      </c>
      <c r="E43" s="41" t="s">
        <v>8</v>
      </c>
      <c r="F43" s="64">
        <v>0.81127812445913206</v>
      </c>
      <c r="G43" s="64" t="str">
        <f>IF(F43 &lt; D43, "1 Entropy Decreased", IF(F43 &gt; D43, "3 Entropy Increased", "2 Entropy Stayed the Same"))</f>
        <v>1 Entropy Decreased</v>
      </c>
      <c r="H43" s="41" t="s">
        <v>10</v>
      </c>
      <c r="I43" s="64">
        <v>1</v>
      </c>
      <c r="J43" s="64" t="str">
        <f>IF(I43 &lt; D43, "1 Entropy Decreased", IF(I43 &gt; D43, "3 Entropy Increased", "2 Entropy Stayed the Same"))</f>
        <v>2 Entropy Stayed the Same</v>
      </c>
      <c r="K43" s="41" t="s">
        <v>6</v>
      </c>
      <c r="L43" s="64">
        <v>0.81127812445913206</v>
      </c>
      <c r="M43" s="46" t="str">
        <f>IF(L43 &lt; D43, "1 Entropy Decreased", IF(L43 &gt; D43, "3 Entropy Increased", "2 Entropy Stayed the Same"))</f>
        <v>1 Entropy Decreased</v>
      </c>
      <c r="N43" s="41">
        <v>1011</v>
      </c>
      <c r="O43" s="64">
        <v>0.81127812445913206</v>
      </c>
      <c r="P43" s="64" t="str">
        <f>IF(O43 &lt; D43, "1 Entropy Decreased", IF(O43 &gt; D43, "3 Entropy Increased", "2 Entropy Stayed the Same"))</f>
        <v>1 Entropy Decreased</v>
      </c>
    </row>
    <row r="44" spans="1:16">
      <c r="A44" s="41" t="s">
        <v>8</v>
      </c>
      <c r="B44" s="64">
        <v>0.81127812445913206</v>
      </c>
      <c r="C44" s="41" t="s">
        <v>12</v>
      </c>
      <c r="D44" s="64">
        <v>0.81127812445913206</v>
      </c>
      <c r="E44" s="41" t="s">
        <v>4</v>
      </c>
      <c r="F44" s="64">
        <v>0</v>
      </c>
      <c r="G44" s="64" t="str">
        <f>IF(F44 &lt; D44, "1 Entropy Decreased", IF(F44 &gt; D44, "3 Entropy Increased", "2 Entropy Stayed the Same"))</f>
        <v>1 Entropy Decreased</v>
      </c>
      <c r="H44" s="41" t="s">
        <v>16</v>
      </c>
      <c r="I44" s="64">
        <v>1</v>
      </c>
      <c r="J44" s="64" t="str">
        <f>IF(I44 &lt; D44, "1 Entropy Decreased", IF(I44 &gt; D44, "3 Entropy Increased", "2 Entropy Stayed the Same"))</f>
        <v>3 Entropy Increased</v>
      </c>
      <c r="K44" s="41" t="s">
        <v>16</v>
      </c>
      <c r="L44" s="64">
        <v>1</v>
      </c>
      <c r="M44" s="46" t="str">
        <f>IF(L44 &lt; D44, "1 Entropy Decreased", IF(L44 &gt; D44, "3 Entropy Increased", "2 Entropy Stayed the Same"))</f>
        <v>3 Entropy Increased</v>
      </c>
      <c r="N44" s="41">
        <v>1111</v>
      </c>
      <c r="O44" s="64">
        <v>0</v>
      </c>
      <c r="P44" s="64" t="str">
        <f>IF(O44 &lt; D44, "1 Entropy Decreased", IF(O44 &gt; D44, "3 Entropy Increased", "2 Entropy Stayed the Same"))</f>
        <v>1 Entropy Decreased</v>
      </c>
    </row>
    <row r="45" spans="1:16">
      <c r="A45" s="41" t="s">
        <v>8</v>
      </c>
      <c r="B45" s="64">
        <v>0.81127812445913206</v>
      </c>
      <c r="C45" s="41" t="s">
        <v>13</v>
      </c>
      <c r="D45" s="64">
        <v>1</v>
      </c>
      <c r="E45" s="41" t="s">
        <v>4</v>
      </c>
      <c r="F45" s="64">
        <v>0</v>
      </c>
      <c r="G45" s="64" t="str">
        <f>IF(F45 &lt; D45, "1 Entropy Decreased", IF(F45 &gt; D45, "3 Entropy Increased", "2 Entropy Stayed the Same"))</f>
        <v>1 Entropy Decreased</v>
      </c>
      <c r="H45" s="41" t="s">
        <v>17</v>
      </c>
      <c r="I45" s="64">
        <v>0.81127812445913206</v>
      </c>
      <c r="J45" s="64" t="str">
        <f>IF(I45 &lt; D45, "1 Entropy Decreased", IF(I45 &gt; D45, "3 Entropy Increased", "2 Entropy Stayed the Same"))</f>
        <v>1 Entropy Decreased</v>
      </c>
      <c r="K45" s="41" t="s">
        <v>17</v>
      </c>
      <c r="L45" s="64">
        <v>0.81127812445913206</v>
      </c>
      <c r="M45" s="46" t="str">
        <f>IF(L45 &lt; D45, "1 Entropy Decreased", IF(L45 &gt; D45, "3 Entropy Increased", "2 Entropy Stayed the Same"))</f>
        <v>1 Entropy Decreased</v>
      </c>
      <c r="N45" s="41">
        <v>1111</v>
      </c>
      <c r="O45" s="64">
        <v>0</v>
      </c>
      <c r="P45" s="64" t="str">
        <f>IF(O45 &lt; D45, "1 Entropy Decreased", IF(O45 &gt; D45, "3 Entropy Increased", "2 Entropy Stayed the Same"))</f>
        <v>1 Entropy Decreased</v>
      </c>
    </row>
    <row r="46" spans="1:16">
      <c r="A46" s="41" t="s">
        <v>8</v>
      </c>
      <c r="B46" s="64">
        <v>0.81127812445913206</v>
      </c>
      <c r="C46" s="41" t="s">
        <v>14</v>
      </c>
      <c r="D46" s="64">
        <v>1</v>
      </c>
      <c r="E46" s="41" t="s">
        <v>4</v>
      </c>
      <c r="F46" s="64">
        <v>0</v>
      </c>
      <c r="G46" s="64" t="str">
        <f>IF(F46 &lt; D46, "1 Entropy Decreased", IF(F46 &gt; D46, "3 Entropy Increased", "2 Entropy Stayed the Same"))</f>
        <v>1 Entropy Decreased</v>
      </c>
      <c r="H46" s="41" t="s">
        <v>18</v>
      </c>
      <c r="I46" s="64">
        <v>0.81127812445913206</v>
      </c>
      <c r="J46" s="64" t="str">
        <f>IF(I46 &lt; D46, "1 Entropy Decreased", IF(I46 &gt; D46, "3 Entropy Increased", "2 Entropy Stayed the Same"))</f>
        <v>1 Entropy Decreased</v>
      </c>
      <c r="K46" s="41" t="s">
        <v>18</v>
      </c>
      <c r="L46" s="64">
        <v>0.81127812445913206</v>
      </c>
      <c r="M46" s="46" t="str">
        <f>IF(L46 &lt; D46, "1 Entropy Decreased", IF(L46 &gt; D46, "3 Entropy Increased", "2 Entropy Stayed the Same"))</f>
        <v>1 Entropy Decreased</v>
      </c>
      <c r="N46" s="41">
        <v>1111</v>
      </c>
      <c r="O46" s="64">
        <v>0</v>
      </c>
      <c r="P46" s="64" t="str">
        <f>IF(O46 &lt; D46, "1 Entropy Decreased", IF(O46 &gt; D46, "3 Entropy Increased", "2 Entropy Stayed the Same"))</f>
        <v>1 Entropy Decreased</v>
      </c>
    </row>
    <row r="47" spans="1:16" s="72" customFormat="1">
      <c r="A47" s="41" t="s">
        <v>8</v>
      </c>
      <c r="B47" s="64">
        <v>0.81127812445913206</v>
      </c>
      <c r="C47" s="41" t="s">
        <v>15</v>
      </c>
      <c r="D47" s="64">
        <v>0.81127812445913206</v>
      </c>
      <c r="E47" s="41" t="s">
        <v>4</v>
      </c>
      <c r="F47" s="64">
        <v>0</v>
      </c>
      <c r="G47" s="64" t="str">
        <f>IF(F47 &lt; D47, "1 Entropy Decreased", IF(F47 &gt; D47, "3 Entropy Increased", "2 Entropy Stayed the Same"))</f>
        <v>1 Entropy Decreased</v>
      </c>
      <c r="H47" s="41" t="s">
        <v>19</v>
      </c>
      <c r="I47" s="64">
        <v>0</v>
      </c>
      <c r="J47" s="64" t="str">
        <f>IF(I47 &lt; D47, "1 Entropy Decreased", IF(I47 &gt; D47, "3 Entropy Increased", "2 Entropy Stayed the Same"))</f>
        <v>1 Entropy Decreased</v>
      </c>
      <c r="K47" s="41" t="s">
        <v>19</v>
      </c>
      <c r="L47" s="64">
        <v>0</v>
      </c>
      <c r="M47" s="46" t="str">
        <f>IF(L47 &lt; D47, "1 Entropy Decreased", IF(L47 &gt; D47, "3 Entropy Increased", "2 Entropy Stayed the Same"))</f>
        <v>1 Entropy Decreased</v>
      </c>
      <c r="N47" s="41">
        <v>1111</v>
      </c>
      <c r="O47" s="64">
        <v>0</v>
      </c>
      <c r="P47" s="64" t="str">
        <f>IF(O47 &lt; D47, "1 Entropy Decreased", IF(O47 &gt; D47, "3 Entropy Increased", "2 Entropy Stayed the Same"))</f>
        <v>1 Entropy Decreased</v>
      </c>
    </row>
    <row r="48" spans="1:16">
      <c r="A48" s="41" t="s">
        <v>8</v>
      </c>
      <c r="B48" s="64">
        <v>0.81127812445913206</v>
      </c>
      <c r="C48" s="41" t="s">
        <v>16</v>
      </c>
      <c r="D48" s="64">
        <v>1</v>
      </c>
      <c r="E48" s="41" t="s">
        <v>8</v>
      </c>
      <c r="F48" s="64">
        <v>0.81127812445913206</v>
      </c>
      <c r="G48" s="64" t="str">
        <f>IF(F48 &lt; D48, "1 Entropy Decreased", IF(F48 &gt; D48, "3 Entropy Increased", "2 Entropy Stayed the Same"))</f>
        <v>1 Entropy Decreased</v>
      </c>
      <c r="H48" s="41" t="s">
        <v>16</v>
      </c>
      <c r="I48" s="64">
        <v>1</v>
      </c>
      <c r="J48" s="64" t="str">
        <f>IF(I48 &lt; D48, "1 Entropy Decreased", IF(I48 &gt; D48, "3 Entropy Increased", "2 Entropy Stayed the Same"))</f>
        <v>2 Entropy Stayed the Same</v>
      </c>
      <c r="K48" s="41" t="s">
        <v>12</v>
      </c>
      <c r="L48" s="64">
        <v>0.81127812445913206</v>
      </c>
      <c r="M48" s="46" t="str">
        <f>IF(L48 &lt; D48, "1 Entropy Decreased", IF(L48 &gt; D48, "3 Entropy Increased", "2 Entropy Stayed the Same"))</f>
        <v>1 Entropy Decreased</v>
      </c>
      <c r="N48" s="41">
        <v>1011</v>
      </c>
      <c r="O48" s="64">
        <v>0.81127812445913206</v>
      </c>
      <c r="P48" s="64" t="str">
        <f>IF(O48 &lt; D48, "1 Entropy Decreased", IF(O48 &gt; D48, "3 Entropy Increased", "2 Entropy Stayed the Same"))</f>
        <v>1 Entropy Decreased</v>
      </c>
    </row>
    <row r="49" spans="1:16" s="69" customFormat="1">
      <c r="A49" s="41" t="s">
        <v>9</v>
      </c>
      <c r="B49" s="64">
        <v>1</v>
      </c>
      <c r="C49" s="41" t="s">
        <v>10</v>
      </c>
      <c r="D49" s="64">
        <v>1</v>
      </c>
      <c r="E49" s="41" t="s">
        <v>8</v>
      </c>
      <c r="F49" s="64">
        <v>0.81127812445913206</v>
      </c>
      <c r="G49" s="64" t="str">
        <f>IF(F49 &lt; D49, "1 Entropy Decreased", IF(F49 &gt; D49, "3 Entropy Increased", "2 Entropy Stayed the Same"))</f>
        <v>1 Entropy Decreased</v>
      </c>
      <c r="H49" s="41" t="s">
        <v>11</v>
      </c>
      <c r="I49" s="64">
        <v>0.81127812445913206</v>
      </c>
      <c r="J49" s="64" t="str">
        <f>IF(I49 &lt; D49, "1 Entropy Decreased", IF(I49 &gt; D49, "3 Entropy Increased", "2 Entropy Stayed the Same"))</f>
        <v>1 Entropy Decreased</v>
      </c>
      <c r="K49" s="41" t="s">
        <v>7</v>
      </c>
      <c r="L49" s="64">
        <v>1</v>
      </c>
      <c r="M49" s="46" t="str">
        <f>IF(L49 &lt; D49, "1 Entropy Decreased", IF(L49 &gt; D49, "3 Entropy Increased", "2 Entropy Stayed the Same"))</f>
        <v>2 Entropy Stayed the Same</v>
      </c>
      <c r="N49" s="41">
        <v>1011</v>
      </c>
      <c r="O49" s="64">
        <v>0.81127812445913206</v>
      </c>
      <c r="P49" s="64" t="str">
        <f>IF(O49 &lt; D49, "1 Entropy Decreased", IF(O49 &gt; D49, "3 Entropy Increased", "2 Entropy Stayed the Same"))</f>
        <v>1 Entropy Decreased</v>
      </c>
    </row>
    <row r="50" spans="1:16">
      <c r="A50" s="41" t="s">
        <v>9</v>
      </c>
      <c r="B50" s="64">
        <v>1</v>
      </c>
      <c r="C50" s="41" t="s">
        <v>12</v>
      </c>
      <c r="D50" s="64">
        <v>0.81127812445913206</v>
      </c>
      <c r="E50" s="41" t="s">
        <v>4</v>
      </c>
      <c r="F50" s="64">
        <v>0</v>
      </c>
      <c r="G50" s="64" t="str">
        <f>IF(F50 &lt; D50, "1 Entropy Decreased", IF(F50 &gt; D50, "3 Entropy Increased", "2 Entropy Stayed the Same"))</f>
        <v>1 Entropy Decreased</v>
      </c>
      <c r="H50" s="41" t="s">
        <v>17</v>
      </c>
      <c r="I50" s="64">
        <v>0.81127812445913206</v>
      </c>
      <c r="J50" s="64" t="str">
        <f>IF(I50 &lt; D50, "1 Entropy Decreased", IF(I50 &gt; D50, "3 Entropy Increased", "2 Entropy Stayed the Same"))</f>
        <v>2 Entropy Stayed the Same</v>
      </c>
      <c r="K50" s="41" t="s">
        <v>17</v>
      </c>
      <c r="L50" s="64">
        <v>0.81127812445913206</v>
      </c>
      <c r="M50" s="46" t="str">
        <f>IF(L50 &lt; D50, "1 Entropy Decreased", IF(L50 &gt; D50, "3 Entropy Increased", "2 Entropy Stayed the Same"))</f>
        <v>2 Entropy Stayed the Same</v>
      </c>
      <c r="N50" s="41">
        <v>1111</v>
      </c>
      <c r="O50" s="64">
        <v>0</v>
      </c>
      <c r="P50" s="64" t="str">
        <f>IF(O50 &lt; D50, "1 Entropy Decreased", IF(O50 &gt; D50, "3 Entropy Increased", "2 Entropy Stayed the Same"))</f>
        <v>1 Entropy Decreased</v>
      </c>
    </row>
    <row r="51" spans="1:16">
      <c r="A51" s="41" t="s">
        <v>9</v>
      </c>
      <c r="B51" s="64">
        <v>1</v>
      </c>
      <c r="C51" s="41" t="s">
        <v>13</v>
      </c>
      <c r="D51" s="64">
        <v>1</v>
      </c>
      <c r="E51" s="41" t="s">
        <v>5</v>
      </c>
      <c r="F51" s="64">
        <v>0.81127812445913206</v>
      </c>
      <c r="G51" s="64" t="str">
        <f>IF(F51 &lt; D51, "1 Entropy Decreased", IF(F51 &gt; D51, "3 Entropy Increased", "2 Entropy Stayed the Same"))</f>
        <v>1 Entropy Decreased</v>
      </c>
      <c r="H51" s="41" t="s">
        <v>17</v>
      </c>
      <c r="I51" s="64">
        <v>0.81127812445913206</v>
      </c>
      <c r="J51" s="64" t="str">
        <f>IF(I51 &lt; D51, "1 Entropy Decreased", IF(I51 &gt; D51, "3 Entropy Increased", "2 Entropy Stayed the Same"))</f>
        <v>1 Entropy Decreased</v>
      </c>
      <c r="K51" s="41" t="s">
        <v>16</v>
      </c>
      <c r="L51" s="64">
        <v>1</v>
      </c>
      <c r="M51" s="46" t="str">
        <f>IF(L51 &lt; D51, "1 Entropy Decreased", IF(L51 &gt; D51, "3 Entropy Increased", "2 Entropy Stayed the Same"))</f>
        <v>2 Entropy Stayed the Same</v>
      </c>
      <c r="N51" s="41">
        <v>1110</v>
      </c>
      <c r="O51" s="64">
        <v>0.81127812445913206</v>
      </c>
      <c r="P51" s="64" t="str">
        <f>IF(O51 &lt; D51, "1 Entropy Decreased", IF(O51 &gt; D51, "3 Entropy Increased", "2 Entropy Stayed the Same"))</f>
        <v>1 Entropy Decreased</v>
      </c>
    </row>
    <row r="52" spans="1:16">
      <c r="A52" s="41" t="s">
        <v>9</v>
      </c>
      <c r="B52" s="64">
        <v>1</v>
      </c>
      <c r="C52" s="41" t="s">
        <v>14</v>
      </c>
      <c r="D52" s="64">
        <v>1</v>
      </c>
      <c r="E52" s="41" t="s">
        <v>4</v>
      </c>
      <c r="F52" s="64">
        <v>0</v>
      </c>
      <c r="G52" s="64" t="str">
        <f>IF(F52 &lt; D52, "1 Entropy Decreased", IF(F52 &gt; D52, "3 Entropy Increased", "2 Entropy Stayed the Same"))</f>
        <v>1 Entropy Decreased</v>
      </c>
      <c r="H52" s="41" t="s">
        <v>19</v>
      </c>
      <c r="I52" s="64">
        <v>0</v>
      </c>
      <c r="J52" s="64" t="str">
        <f>IF(I52 &lt; D52, "1 Entropy Decreased", IF(I52 &gt; D52, "3 Entropy Increased", "2 Entropy Stayed the Same"))</f>
        <v>1 Entropy Decreased</v>
      </c>
      <c r="K52" s="41" t="s">
        <v>19</v>
      </c>
      <c r="L52" s="64">
        <v>0</v>
      </c>
      <c r="M52" s="46" t="str">
        <f>IF(L52 &lt; D52, "1 Entropy Decreased", IF(L52 &gt; D52, "3 Entropy Increased", "2 Entropy Stayed the Same"))</f>
        <v>1 Entropy Decreased</v>
      </c>
      <c r="N52" s="41">
        <v>1111</v>
      </c>
      <c r="O52" s="64">
        <v>0</v>
      </c>
      <c r="P52" s="64" t="str">
        <f>IF(O52 &lt; D52, "1 Entropy Decreased", IF(O52 &gt; D52, "3 Entropy Increased", "2 Entropy Stayed the Same"))</f>
        <v>1 Entropy Decreased</v>
      </c>
    </row>
    <row r="53" spans="1:16">
      <c r="A53" s="41" t="s">
        <v>9</v>
      </c>
      <c r="B53" s="64">
        <v>1</v>
      </c>
      <c r="C53" s="41" t="s">
        <v>16</v>
      </c>
      <c r="D53" s="64">
        <v>1</v>
      </c>
      <c r="E53" s="41" t="s">
        <v>8</v>
      </c>
      <c r="F53" s="64">
        <v>0.81127812445913206</v>
      </c>
      <c r="G53" s="64" t="str">
        <f>IF(F53 &lt; D53, "1 Entropy Decreased", IF(F53 &gt; D53, "3 Entropy Increased", "2 Entropy Stayed the Same"))</f>
        <v>1 Entropy Decreased</v>
      </c>
      <c r="H53" s="41" t="s">
        <v>17</v>
      </c>
      <c r="I53" s="64">
        <v>0.81127812445913206</v>
      </c>
      <c r="J53" s="64" t="str">
        <f>IF(I53 &lt; D53, "1 Entropy Decreased", IF(I53 &gt; D53, "3 Entropy Increased", "2 Entropy Stayed the Same"))</f>
        <v>1 Entropy Decreased</v>
      </c>
      <c r="K53" s="41" t="s">
        <v>13</v>
      </c>
      <c r="L53" s="64">
        <v>1</v>
      </c>
      <c r="M53" s="46" t="str">
        <f>IF(L53 &lt; D53, "1 Entropy Decreased", IF(L53 &gt; D53, "3 Entropy Increased", "2 Entropy Stayed the Same"))</f>
        <v>2 Entropy Stayed the Same</v>
      </c>
      <c r="N53" s="41">
        <v>1011</v>
      </c>
      <c r="O53" s="64">
        <v>0.81127812445913206</v>
      </c>
      <c r="P53" s="64" t="str">
        <f>IF(O53 &lt; D53, "1 Entropy Decreased", IF(O53 &gt; D53, "3 Entropy Increased", "2 Entropy Stayed the Same"))</f>
        <v>1 Entropy Decreased</v>
      </c>
    </row>
    <row r="54" spans="1:16">
      <c r="A54" s="41" t="s">
        <v>10</v>
      </c>
      <c r="B54" s="64">
        <v>1</v>
      </c>
      <c r="C54" s="41" t="s">
        <v>12</v>
      </c>
      <c r="D54" s="64">
        <v>0.81127812445913206</v>
      </c>
      <c r="E54" s="41" t="s">
        <v>4</v>
      </c>
      <c r="F54" s="64">
        <v>0</v>
      </c>
      <c r="G54" s="64" t="str">
        <f>IF(F54 &lt; D54, "1 Entropy Decreased", IF(F54 &gt; D54, "3 Entropy Increased", "2 Entropy Stayed the Same"))</f>
        <v>1 Entropy Decreased</v>
      </c>
      <c r="H54" s="41" t="s">
        <v>18</v>
      </c>
      <c r="I54" s="64">
        <v>0.81127812445913206</v>
      </c>
      <c r="J54" s="64" t="str">
        <f>IF(I54 &lt; D54, "1 Entropy Decreased", IF(I54 &gt; D54, "3 Entropy Increased", "2 Entropy Stayed the Same"))</f>
        <v>2 Entropy Stayed the Same</v>
      </c>
      <c r="K54" s="41" t="s">
        <v>18</v>
      </c>
      <c r="L54" s="64">
        <v>0.81127812445913206</v>
      </c>
      <c r="M54" s="46" t="str">
        <f>IF(L54 &lt; D54, "1 Entropy Decreased", IF(L54 &gt; D54, "3 Entropy Increased", "2 Entropy Stayed the Same"))</f>
        <v>2 Entropy Stayed the Same</v>
      </c>
      <c r="N54" s="41">
        <v>1111</v>
      </c>
      <c r="O54" s="64">
        <v>0</v>
      </c>
      <c r="P54" s="64" t="str">
        <f>IF(O54 &lt; D54, "1 Entropy Decreased", IF(O54 &gt; D54, "3 Entropy Increased", "2 Entropy Stayed the Same"))</f>
        <v>1 Entropy Decreased</v>
      </c>
    </row>
    <row r="55" spans="1:16">
      <c r="A55" s="41" t="s">
        <v>10</v>
      </c>
      <c r="B55" s="64">
        <v>1</v>
      </c>
      <c r="C55" s="41" t="s">
        <v>13</v>
      </c>
      <c r="D55" s="64">
        <v>1</v>
      </c>
      <c r="E55" s="41" t="s">
        <v>4</v>
      </c>
      <c r="F55" s="64">
        <v>0</v>
      </c>
      <c r="G55" s="64" t="str">
        <f>IF(F55 &lt; D55, "1 Entropy Decreased", IF(F55 &gt; D55, "3 Entropy Increased", "2 Entropy Stayed the Same"))</f>
        <v>1 Entropy Decreased</v>
      </c>
      <c r="H55" s="41" t="s">
        <v>19</v>
      </c>
      <c r="I55" s="64">
        <v>0</v>
      </c>
      <c r="J55" s="64" t="str">
        <f>IF(I55 &lt; D55, "1 Entropy Decreased", IF(I55 &gt; D55, "3 Entropy Increased", "2 Entropy Stayed the Same"))</f>
        <v>1 Entropy Decreased</v>
      </c>
      <c r="K55" s="41" t="s">
        <v>19</v>
      </c>
      <c r="L55" s="64">
        <v>0</v>
      </c>
      <c r="M55" s="46" t="str">
        <f>IF(L55 &lt; D55, "1 Entropy Decreased", IF(L55 &gt; D55, "3 Entropy Increased", "2 Entropy Stayed the Same"))</f>
        <v>1 Entropy Decreased</v>
      </c>
      <c r="N55" s="41">
        <v>1111</v>
      </c>
      <c r="O55" s="64">
        <v>0</v>
      </c>
      <c r="P55" s="64" t="str">
        <f>IF(O55 &lt; D55, "1 Entropy Decreased", IF(O55 &gt; D55, "3 Entropy Increased", "2 Entropy Stayed the Same"))</f>
        <v>1 Entropy Decreased</v>
      </c>
    </row>
    <row r="56" spans="1:16">
      <c r="A56" s="41" t="s">
        <v>10</v>
      </c>
      <c r="B56" s="64">
        <v>1</v>
      </c>
      <c r="C56" s="41" t="s">
        <v>14</v>
      </c>
      <c r="D56" s="64">
        <v>1</v>
      </c>
      <c r="E56" s="41" t="s">
        <v>6</v>
      </c>
      <c r="F56" s="64">
        <v>0.81127812445913206</v>
      </c>
      <c r="G56" s="64" t="str">
        <f>IF(F56 &lt; D56, "1 Entropy Decreased", IF(F56 &gt; D56, "3 Entropy Increased", "2 Entropy Stayed the Same"))</f>
        <v>1 Entropy Decreased</v>
      </c>
      <c r="H56" s="41" t="s">
        <v>18</v>
      </c>
      <c r="I56" s="64">
        <v>0.81127812445913206</v>
      </c>
      <c r="J56" s="64" t="str">
        <f>IF(I56 &lt; D56, "1 Entropy Decreased", IF(I56 &gt; D56, "3 Entropy Increased", "2 Entropy Stayed the Same"))</f>
        <v>1 Entropy Decreased</v>
      </c>
      <c r="K56" s="41" t="s">
        <v>16</v>
      </c>
      <c r="L56" s="64">
        <v>1</v>
      </c>
      <c r="M56" s="46" t="str">
        <f>IF(L56 &lt; D56, "1 Entropy Decreased", IF(L56 &gt; D56, "3 Entropy Increased", "2 Entropy Stayed the Same"))</f>
        <v>2 Entropy Stayed the Same</v>
      </c>
      <c r="N56" s="41">
        <v>1101</v>
      </c>
      <c r="O56" s="64">
        <v>0.81127812445913206</v>
      </c>
      <c r="P56" s="64" t="str">
        <f>IF(O56 &lt; D56, "1 Entropy Decreased", IF(O56 &gt; D56, "3 Entropy Increased", "2 Entropy Stayed the Same"))</f>
        <v>1 Entropy Decreased</v>
      </c>
    </row>
    <row r="57" spans="1:16">
      <c r="A57" s="41" t="s">
        <v>10</v>
      </c>
      <c r="B57" s="64">
        <v>1</v>
      </c>
      <c r="C57" s="41" t="s">
        <v>16</v>
      </c>
      <c r="D57" s="64">
        <v>1</v>
      </c>
      <c r="E57" s="41" t="s">
        <v>8</v>
      </c>
      <c r="F57" s="64">
        <v>0.81127812445913206</v>
      </c>
      <c r="G57" s="64" t="str">
        <f>IF(F57 &lt; D57, "1 Entropy Decreased", IF(F57 &gt; D57, "3 Entropy Increased", "2 Entropy Stayed the Same"))</f>
        <v>1 Entropy Decreased</v>
      </c>
      <c r="H57" s="41" t="s">
        <v>18</v>
      </c>
      <c r="I57" s="64">
        <v>0.81127812445913206</v>
      </c>
      <c r="J57" s="64" t="str">
        <f>IF(I57 &lt; D57, "1 Entropy Decreased", IF(I57 &gt; D57, "3 Entropy Increased", "2 Entropy Stayed the Same"))</f>
        <v>1 Entropy Decreased</v>
      </c>
      <c r="K57" s="41" t="s">
        <v>14</v>
      </c>
      <c r="L57" s="64">
        <v>1</v>
      </c>
      <c r="M57" s="46" t="str">
        <f>IF(L57 &lt; D57, "1 Entropy Decreased", IF(L57 &gt; D57, "3 Entropy Increased", "2 Entropy Stayed the Same"))</f>
        <v>2 Entropy Stayed the Same</v>
      </c>
      <c r="N57" s="41">
        <v>1011</v>
      </c>
      <c r="O57" s="64">
        <v>0.81127812445913206</v>
      </c>
      <c r="P57" s="64" t="str">
        <f>IF(O57 &lt; D57, "1 Entropy Decreased", IF(O57 &gt; D57, "3 Entropy Increased", "2 Entropy Stayed the Same"))</f>
        <v>1 Entropy Decreased</v>
      </c>
    </row>
    <row r="58" spans="1:16">
      <c r="A58" s="41" t="s">
        <v>11</v>
      </c>
      <c r="B58" s="64">
        <v>0.81127812445913206</v>
      </c>
      <c r="C58" s="41" t="s">
        <v>12</v>
      </c>
      <c r="D58" s="64">
        <v>0.81127812445913206</v>
      </c>
      <c r="E58" s="41" t="s">
        <v>4</v>
      </c>
      <c r="F58" s="64">
        <v>0</v>
      </c>
      <c r="G58" s="64" t="str">
        <f>IF(F58 &lt; D58, "1 Entropy Decreased", IF(F58 &gt; D58, "3 Entropy Increased", "2 Entropy Stayed the Same"))</f>
        <v>1 Entropy Decreased</v>
      </c>
      <c r="H58" s="41" t="s">
        <v>19</v>
      </c>
      <c r="I58" s="64">
        <v>0</v>
      </c>
      <c r="J58" s="64" t="str">
        <f>IF(I58 &lt; D58, "1 Entropy Decreased", IF(I58 &gt; D58, "3 Entropy Increased", "2 Entropy Stayed the Same"))</f>
        <v>1 Entropy Decreased</v>
      </c>
      <c r="K58" s="41" t="s">
        <v>19</v>
      </c>
      <c r="L58" s="64">
        <v>0</v>
      </c>
      <c r="M58" s="46" t="str">
        <f>IF(L58 &lt; D58, "1 Entropy Decreased", IF(L58 &gt; D58, "3 Entropy Increased", "2 Entropy Stayed the Same"))</f>
        <v>1 Entropy Decreased</v>
      </c>
      <c r="N58" s="41">
        <v>1111</v>
      </c>
      <c r="O58" s="64">
        <v>0</v>
      </c>
      <c r="P58" s="64" t="str">
        <f>IF(O58 &lt; D58, "1 Entropy Decreased", IF(O58 &gt; D58, "3 Entropy Increased", "2 Entropy Stayed the Same"))</f>
        <v>1 Entropy Decreased</v>
      </c>
    </row>
    <row r="59" spans="1:16">
      <c r="A59" s="41" t="s">
        <v>11</v>
      </c>
      <c r="B59" s="64">
        <v>0.81127812445913206</v>
      </c>
      <c r="C59" s="41" t="s">
        <v>13</v>
      </c>
      <c r="D59" s="64">
        <v>1</v>
      </c>
      <c r="E59" s="41" t="s">
        <v>5</v>
      </c>
      <c r="F59" s="64">
        <v>0.81127812445913206</v>
      </c>
      <c r="G59" s="64" t="str">
        <f>IF(F59 &lt; D59, "1 Entropy Decreased", IF(F59 &gt; D59, "3 Entropy Increased", "2 Entropy Stayed the Same"))</f>
        <v>1 Entropy Decreased</v>
      </c>
      <c r="H59" s="41" t="s">
        <v>19</v>
      </c>
      <c r="I59" s="64">
        <v>0</v>
      </c>
      <c r="J59" s="64" t="str">
        <f>IF(I59 &lt; D59, "1 Entropy Decreased", IF(I59 &gt; D59, "3 Entropy Increased", "2 Entropy Stayed the Same"))</f>
        <v>1 Entropy Decreased</v>
      </c>
      <c r="K59" s="41" t="s">
        <v>18</v>
      </c>
      <c r="L59" s="64">
        <v>0.81127812445913206</v>
      </c>
      <c r="M59" s="46" t="str">
        <f>IF(L59 &lt; D59, "1 Entropy Decreased", IF(L59 &gt; D59, "3 Entropy Increased", "2 Entropy Stayed the Same"))</f>
        <v>1 Entropy Decreased</v>
      </c>
      <c r="N59" s="41">
        <v>1110</v>
      </c>
      <c r="O59" s="64">
        <v>0.81127812445913206</v>
      </c>
      <c r="P59" s="64" t="str">
        <f>IF(O59 &lt; D59, "1 Entropy Decreased", IF(O59 &gt; D59, "3 Entropy Increased", "2 Entropy Stayed the Same"))</f>
        <v>1 Entropy Decreased</v>
      </c>
    </row>
    <row r="60" spans="1:16">
      <c r="A60" s="41" t="s">
        <v>11</v>
      </c>
      <c r="B60" s="64">
        <v>0.81127812445913206</v>
      </c>
      <c r="C60" s="41" t="s">
        <v>14</v>
      </c>
      <c r="D60" s="64">
        <v>1</v>
      </c>
      <c r="E60" s="41" t="s">
        <v>6</v>
      </c>
      <c r="F60" s="64">
        <v>0.81127812445913206</v>
      </c>
      <c r="G60" s="64" t="str">
        <f>IF(F60 &lt; D60, "1 Entropy Decreased", IF(F60 &gt; D60, "3 Entropy Increased", "2 Entropy Stayed the Same"))</f>
        <v>1 Entropy Decreased</v>
      </c>
      <c r="H60" s="41" t="s">
        <v>19</v>
      </c>
      <c r="I60" s="64">
        <v>0</v>
      </c>
      <c r="J60" s="64" t="str">
        <f>IF(I60 &lt; D60, "1 Entropy Decreased", IF(I60 &gt; D60, "3 Entropy Increased", "2 Entropy Stayed the Same"))</f>
        <v>1 Entropy Decreased</v>
      </c>
      <c r="K60" s="41" t="s">
        <v>17</v>
      </c>
      <c r="L60" s="64">
        <v>0.81127812445913206</v>
      </c>
      <c r="M60" s="46" t="str">
        <f>IF(L60 &lt; D60, "1 Entropy Decreased", IF(L60 &gt; D60, "3 Entropy Increased", "2 Entropy Stayed the Same"))</f>
        <v>1 Entropy Decreased</v>
      </c>
      <c r="N60" s="41">
        <v>1101</v>
      </c>
      <c r="O60" s="64">
        <v>0.81127812445913206</v>
      </c>
      <c r="P60" s="64" t="str">
        <f>IF(O60 &lt; D60, "1 Entropy Decreased", IF(O60 &gt; D60, "3 Entropy Increased", "2 Entropy Stayed the Same"))</f>
        <v>1 Entropy Decreased</v>
      </c>
    </row>
    <row r="61" spans="1:16">
      <c r="A61" s="41" t="s">
        <v>11</v>
      </c>
      <c r="B61" s="64">
        <v>0.81127812445913206</v>
      </c>
      <c r="C61" s="41" t="s">
        <v>16</v>
      </c>
      <c r="D61" s="64">
        <v>1</v>
      </c>
      <c r="E61" s="41" t="s">
        <v>8</v>
      </c>
      <c r="F61" s="64">
        <v>0.81127812445913206</v>
      </c>
      <c r="G61" s="64" t="str">
        <f>IF(F61 &lt; D61, "1 Entropy Decreased", IF(F61 &gt; D61, "3 Entropy Increased", "2 Entropy Stayed the Same"))</f>
        <v>1 Entropy Decreased</v>
      </c>
      <c r="H61" s="41" t="s">
        <v>19</v>
      </c>
      <c r="I61" s="64">
        <v>0</v>
      </c>
      <c r="J61" s="64" t="str">
        <f>IF(I61 &lt; D61, "1 Entropy Decreased", IF(I61 &gt; D61, "3 Entropy Increased", "2 Entropy Stayed the Same"))</f>
        <v>1 Entropy Decreased</v>
      </c>
      <c r="K61" s="41" t="s">
        <v>15</v>
      </c>
      <c r="L61" s="64">
        <v>0.81127812445913206</v>
      </c>
      <c r="M61" s="46" t="str">
        <f>IF(L61 &lt; D61, "1 Entropy Decreased", IF(L61 &gt; D61, "3 Entropy Increased", "2 Entropy Stayed the Same"))</f>
        <v>1 Entropy Decreased</v>
      </c>
      <c r="N61" s="41">
        <v>1011</v>
      </c>
      <c r="O61" s="64">
        <v>0.81127812445913206</v>
      </c>
      <c r="P61" s="64" t="str">
        <f>IF(O61 &lt; D61, "1 Entropy Decreased", IF(O61 &gt; D61, "3 Entropy Increased", "2 Entropy Stayed the Same"))</f>
        <v>1 Entropy Decreased</v>
      </c>
    </row>
    <row r="62" spans="1:16">
      <c r="A62" s="41" t="s">
        <v>12</v>
      </c>
      <c r="B62" s="64">
        <v>0.81127812445913206</v>
      </c>
      <c r="C62" s="41" t="s">
        <v>13</v>
      </c>
      <c r="D62" s="64">
        <v>1</v>
      </c>
      <c r="E62" s="41" t="s">
        <v>12</v>
      </c>
      <c r="F62" s="64">
        <v>0.81127812445913206</v>
      </c>
      <c r="G62" s="64" t="str">
        <f>IF(F62 &lt; D62, "1 Entropy Decreased", IF(F62 &gt; D62, "3 Entropy Increased", "2 Entropy Stayed the Same"))</f>
        <v>1 Entropy Decreased</v>
      </c>
      <c r="H62" s="41" t="s">
        <v>13</v>
      </c>
      <c r="I62" s="64">
        <v>1</v>
      </c>
      <c r="J62" s="64" t="str">
        <f>IF(I62 &lt; D62, "1 Entropy Decreased", IF(I62 &gt; D62, "3 Entropy Increased", "2 Entropy Stayed the Same"))</f>
        <v>2 Entropy Stayed the Same</v>
      </c>
      <c r="K62" s="41" t="s">
        <v>5</v>
      </c>
      <c r="L62" s="64">
        <v>0.81127812445913206</v>
      </c>
      <c r="M62" s="46" t="str">
        <f>IF(L62 &lt; D62, "1 Entropy Decreased", IF(L62 &gt; D62, "3 Entropy Increased", "2 Entropy Stayed the Same"))</f>
        <v>1 Entropy Decreased</v>
      </c>
      <c r="N62" s="41" t="s">
        <v>11</v>
      </c>
      <c r="O62" s="64">
        <v>0.81127812445913206</v>
      </c>
      <c r="P62" s="64" t="str">
        <f>IF(O62 &lt; D62, "1 Entropy Decreased", IF(O62 &gt; D62, "3 Entropy Increased", "2 Entropy Stayed the Same"))</f>
        <v>1 Entropy Decreased</v>
      </c>
    </row>
    <row r="63" spans="1:16">
      <c r="A63" s="41" t="s">
        <v>12</v>
      </c>
      <c r="B63" s="64">
        <v>0.81127812445913206</v>
      </c>
      <c r="C63" s="41" t="s">
        <v>14</v>
      </c>
      <c r="D63" s="64">
        <v>1</v>
      </c>
      <c r="E63" s="41" t="s">
        <v>12</v>
      </c>
      <c r="F63" s="64">
        <v>0.81127812445913206</v>
      </c>
      <c r="G63" s="64" t="str">
        <f>IF(F63 &lt; D63, "1 Entropy Decreased", IF(F63 &gt; D63, "3 Entropy Increased", "2 Entropy Stayed the Same"))</f>
        <v>1 Entropy Decreased</v>
      </c>
      <c r="H63" s="41" t="s">
        <v>14</v>
      </c>
      <c r="I63" s="64">
        <v>1</v>
      </c>
      <c r="J63" s="64" t="str">
        <f>IF(I63 &lt; D63, "1 Entropy Decreased", IF(I63 &gt; D63, "3 Entropy Increased", "2 Entropy Stayed the Same"))</f>
        <v>2 Entropy Stayed the Same</v>
      </c>
      <c r="K63" s="41" t="s">
        <v>6</v>
      </c>
      <c r="L63" s="64">
        <v>0.81127812445913206</v>
      </c>
      <c r="M63" s="46" t="str">
        <f>IF(L63 &lt; D63, "1 Entropy Decreased", IF(L63 &gt; D63, "3 Entropy Increased", "2 Entropy Stayed the Same"))</f>
        <v>1 Entropy Decreased</v>
      </c>
      <c r="N63" s="41" t="s">
        <v>11</v>
      </c>
      <c r="O63" s="64">
        <v>0.81127812445913206</v>
      </c>
      <c r="P63" s="64" t="str">
        <f>IF(O63 &lt; D63, "1 Entropy Decreased", IF(O63 &gt; D63, "3 Entropy Increased", "2 Entropy Stayed the Same"))</f>
        <v>1 Entropy Decreased</v>
      </c>
    </row>
    <row r="64" spans="1:16">
      <c r="A64" s="41" t="s">
        <v>12</v>
      </c>
      <c r="B64" s="64">
        <v>0.81127812445913206</v>
      </c>
      <c r="C64" s="41" t="s">
        <v>16</v>
      </c>
      <c r="D64" s="64">
        <v>1</v>
      </c>
      <c r="E64" s="41" t="s">
        <v>12</v>
      </c>
      <c r="F64" s="64">
        <v>0.81127812445913206</v>
      </c>
      <c r="G64" s="64" t="str">
        <f>IF(F64 &lt; D64, "1 Entropy Decreased", IF(F64 &gt; D64, "3 Entropy Increased", "2 Entropy Stayed the Same"))</f>
        <v>1 Entropy Decreased</v>
      </c>
      <c r="H64" s="41" t="s">
        <v>16</v>
      </c>
      <c r="I64" s="64">
        <v>1</v>
      </c>
      <c r="J64" s="64" t="str">
        <f>IF(I64 &lt; D64, "1 Entropy Decreased", IF(I64 &gt; D64, "3 Entropy Increased", "2 Entropy Stayed the Same"))</f>
        <v>2 Entropy Stayed the Same</v>
      </c>
      <c r="K64" s="41" t="s">
        <v>8</v>
      </c>
      <c r="L64" s="64">
        <v>0.81127812445913206</v>
      </c>
      <c r="M64" s="46" t="str">
        <f>IF(L64 &lt; D64, "1 Entropy Decreased", IF(L64 &gt; D64, "3 Entropy Increased", "2 Entropy Stayed the Same"))</f>
        <v>1 Entropy Decreased</v>
      </c>
      <c r="N64" s="41" t="s">
        <v>11</v>
      </c>
      <c r="O64" s="64">
        <v>0.81127812445913206</v>
      </c>
      <c r="P64" s="64" t="str">
        <f>IF(O64 &lt; D64, "1 Entropy Decreased", IF(O64 &gt; D64, "3 Entropy Increased", "2 Entropy Stayed the Same"))</f>
        <v>1 Entropy Decreased</v>
      </c>
    </row>
    <row r="65" spans="1:16">
      <c r="A65" s="41" t="s">
        <v>13</v>
      </c>
      <c r="B65" s="64">
        <v>1</v>
      </c>
      <c r="C65" s="41" t="s">
        <v>14</v>
      </c>
      <c r="D65" s="64">
        <v>1</v>
      </c>
      <c r="E65" s="41" t="s">
        <v>12</v>
      </c>
      <c r="F65" s="64">
        <v>0.81127812445913206</v>
      </c>
      <c r="G65" s="64" t="str">
        <f>IF(F65 &lt; D65, "1 Entropy Decreased", IF(F65 &gt; D65, "3 Entropy Increased", "2 Entropy Stayed the Same"))</f>
        <v>1 Entropy Decreased</v>
      </c>
      <c r="H65" s="41" t="s">
        <v>15</v>
      </c>
      <c r="I65" s="64">
        <v>0.81127812445913206</v>
      </c>
      <c r="J65" s="64" t="str">
        <f>IF(I65 &lt; D65, "1 Entropy Decreased", IF(I65 &gt; D65, "3 Entropy Increased", "2 Entropy Stayed the Same"))</f>
        <v>1 Entropy Decreased</v>
      </c>
      <c r="K65" s="41" t="s">
        <v>7</v>
      </c>
      <c r="L65" s="64">
        <v>1</v>
      </c>
      <c r="M65" s="46" t="str">
        <f>IF(L65 &lt; D65, "1 Entropy Decreased", IF(L65 &gt; D65, "3 Entropy Increased", "2 Entropy Stayed the Same"))</f>
        <v>2 Entropy Stayed the Same</v>
      </c>
      <c r="N65" s="41" t="s">
        <v>11</v>
      </c>
      <c r="O65" s="64">
        <v>0.81127812445913206</v>
      </c>
      <c r="P65" s="64" t="str">
        <f>IF(O65 &lt; D65, "1 Entropy Decreased", IF(O65 &gt; D65, "3 Entropy Increased", "2 Entropy Stayed the Same"))</f>
        <v>1 Entropy Decreased</v>
      </c>
    </row>
    <row r="66" spans="1:16">
      <c r="A66" s="41" t="s">
        <v>13</v>
      </c>
      <c r="B66" s="64">
        <v>1</v>
      </c>
      <c r="C66" s="41" t="s">
        <v>16</v>
      </c>
      <c r="D66" s="64">
        <v>1</v>
      </c>
      <c r="E66" s="41" t="s">
        <v>12</v>
      </c>
      <c r="F66" s="64">
        <v>0.81127812445913206</v>
      </c>
      <c r="G66" s="64" t="str">
        <f>IF(F66 &lt; D66, "1 Entropy Decreased", IF(F66 &gt; D66, "3 Entropy Increased", "2 Entropy Stayed the Same"))</f>
        <v>1 Entropy Decreased</v>
      </c>
      <c r="H66" s="41" t="s">
        <v>17</v>
      </c>
      <c r="I66" s="64">
        <v>0.81127812445913206</v>
      </c>
      <c r="J66" s="64" t="str">
        <f>IF(I66 &lt; D66, "1 Entropy Decreased", IF(I66 &gt; D66, "3 Entropy Increased", "2 Entropy Stayed the Same"))</f>
        <v>1 Entropy Decreased</v>
      </c>
      <c r="K66" s="41" t="s">
        <v>9</v>
      </c>
      <c r="L66" s="64">
        <v>1</v>
      </c>
      <c r="M66" s="46" t="str">
        <f>IF(L66 &lt; D66, "1 Entropy Decreased", IF(L66 &gt; D66, "3 Entropy Increased", "2 Entropy Stayed the Same"))</f>
        <v>2 Entropy Stayed the Same</v>
      </c>
      <c r="N66" s="41" t="s">
        <v>11</v>
      </c>
      <c r="O66" s="64">
        <v>0.81127812445913206</v>
      </c>
      <c r="P66" s="64" t="str">
        <f>IF(O66 &lt; D66, "1 Entropy Decreased", IF(O66 &gt; D66, "3 Entropy Increased", "2 Entropy Stayed the Same"))</f>
        <v>1 Entropy Decreased</v>
      </c>
    </row>
    <row r="67" spans="1:16">
      <c r="A67" s="41" t="s">
        <v>14</v>
      </c>
      <c r="B67" s="64">
        <v>1</v>
      </c>
      <c r="C67" s="41" t="s">
        <v>16</v>
      </c>
      <c r="D67" s="64">
        <v>1</v>
      </c>
      <c r="E67" s="41" t="s">
        <v>12</v>
      </c>
      <c r="F67" s="64">
        <v>0.81127812445913206</v>
      </c>
      <c r="G67" s="64" t="str">
        <f>IF(F67 &lt; D67, "1 Entropy Decreased", IF(F67 &gt; D67, "3 Entropy Increased", "2 Entropy Stayed the Same"))</f>
        <v>1 Entropy Decreased</v>
      </c>
      <c r="H67" s="41" t="s">
        <v>18</v>
      </c>
      <c r="I67" s="64">
        <v>0.81127812445913206</v>
      </c>
      <c r="J67" s="64" t="str">
        <f>IF(I67 &lt; D67, "1 Entropy Decreased", IF(I67 &gt; D67, "3 Entropy Increased", "2 Entropy Stayed the Same"))</f>
        <v>1 Entropy Decreased</v>
      </c>
      <c r="K67" s="41" t="s">
        <v>10</v>
      </c>
      <c r="L67" s="64">
        <v>1</v>
      </c>
      <c r="M67" s="46" t="str">
        <f>IF(L67 &lt; D67, "1 Entropy Decreased", IF(L67 &gt; D67, "3 Entropy Increased", "2 Entropy Stayed the Same"))</f>
        <v>2 Entropy Stayed the Same</v>
      </c>
      <c r="N67" s="41" t="s">
        <v>11</v>
      </c>
      <c r="O67" s="64">
        <v>0.81127812445913206</v>
      </c>
      <c r="P67" s="64" t="str">
        <f>IF(O67 &lt; D67, "1 Entropy Decreased", IF(O67 &gt; D67, "3 Entropy Increased", "2 Entropy Stayed the Same"))</f>
        <v>1 Entropy Decreased</v>
      </c>
    </row>
    <row r="68" spans="1:16">
      <c r="A68" s="41" t="s">
        <v>15</v>
      </c>
      <c r="B68" s="64">
        <v>0.81127812445913206</v>
      </c>
      <c r="C68" s="41" t="s">
        <v>16</v>
      </c>
      <c r="D68" s="64">
        <v>1</v>
      </c>
      <c r="E68" s="41" t="s">
        <v>12</v>
      </c>
      <c r="F68" s="64">
        <v>0.81127812445913206</v>
      </c>
      <c r="G68" s="64" t="str">
        <f>IF(F68 &lt; D68, "1 Entropy Decreased", IF(F68 &gt; D68, "3 Entropy Increased", "2 Entropy Stayed the Same"))</f>
        <v>1 Entropy Decreased</v>
      </c>
      <c r="H68" s="41" t="s">
        <v>19</v>
      </c>
      <c r="I68" s="64">
        <v>0</v>
      </c>
      <c r="J68" s="64" t="str">
        <f>IF(I68 &lt; D68, "1 Entropy Decreased", IF(I68 &gt; D68, "3 Entropy Increased", "2 Entropy Stayed the Same"))</f>
        <v>1 Entropy Decreased</v>
      </c>
      <c r="K68" s="41" t="s">
        <v>11</v>
      </c>
      <c r="L68" s="64">
        <v>0.81127812445913206</v>
      </c>
      <c r="M68" s="46" t="str">
        <f>IF(L68 &lt; D68, "1 Entropy Decreased", IF(L68 &gt; D68, "3 Entropy Increased", "2 Entropy Stayed the Same"))</f>
        <v>1 Entropy Decreased</v>
      </c>
      <c r="N68" s="41" t="s">
        <v>11</v>
      </c>
      <c r="O68" s="64">
        <v>0.81127812445913206</v>
      </c>
      <c r="P68" s="64" t="str">
        <f>IF(O68 &lt; D68, "1 Entropy Decreased", IF(O68 &gt; D68, "3 Entropy Increased", "2 Entropy Stayed the Same"))</f>
        <v>1 Entropy Decreased</v>
      </c>
    </row>
    <row r="69" spans="1:16">
      <c r="A69" s="70" t="s">
        <v>4</v>
      </c>
      <c r="B69" s="71">
        <v>0</v>
      </c>
      <c r="C69" s="70" t="s">
        <v>4</v>
      </c>
      <c r="D69" s="71">
        <v>0</v>
      </c>
      <c r="E69" s="70" t="s">
        <v>4</v>
      </c>
      <c r="F69" s="71">
        <v>0</v>
      </c>
      <c r="G69" s="71" t="str">
        <f>IF(F69 &lt; D69, "1 Entropy Decreased", IF(F69 &gt; D69, "3 Entropy Increased", "2 Entropy Stayed the Same"))</f>
        <v>2 Entropy Stayed the Same</v>
      </c>
      <c r="H69" s="70" t="s">
        <v>4</v>
      </c>
      <c r="I69" s="71">
        <v>0</v>
      </c>
      <c r="J69" s="71" t="str">
        <f>IF(I69 &lt; D69, "1 Entropy Decreased", IF(I69 &gt; D69, "3 Entropy Increased", "2 Entropy Stayed the Same"))</f>
        <v>2 Entropy Stayed the Same</v>
      </c>
      <c r="K69" s="70" t="s">
        <v>4</v>
      </c>
      <c r="L69" s="71">
        <v>0</v>
      </c>
      <c r="M69" s="72" t="str">
        <f>IF(L69 &lt; D69, "1 Entropy Decreased", IF(L69 &gt; D69, "3 Entropy Increased", "2 Entropy Stayed the Same"))</f>
        <v>2 Entropy Stayed the Same</v>
      </c>
      <c r="N69" s="70">
        <v>1111</v>
      </c>
      <c r="O69" s="71">
        <v>0</v>
      </c>
      <c r="P69" s="64" t="str">
        <f>IF(O69 &lt; D69, "1 Entropy Decreased", IF(O69 &gt; D69, "3 Entropy Increased", "2 Entropy Stayed the Same"))</f>
        <v>2 Entropy Stayed the Same</v>
      </c>
    </row>
    <row r="70" spans="1:16">
      <c r="A70" s="41" t="s">
        <v>4</v>
      </c>
      <c r="B70" s="64">
        <v>0</v>
      </c>
      <c r="C70" s="41" t="s">
        <v>19</v>
      </c>
      <c r="D70" s="64">
        <v>0</v>
      </c>
      <c r="E70" s="41" t="s">
        <v>4</v>
      </c>
      <c r="F70" s="64">
        <v>0</v>
      </c>
      <c r="G70" s="64" t="str">
        <f>IF(F70 &lt; D70, "1 Entropy Decreased", IF(F70 &gt; D70, "3 Entropy Increased", "2 Entropy Stayed the Same"))</f>
        <v>2 Entropy Stayed the Same</v>
      </c>
      <c r="H70" s="41" t="s">
        <v>19</v>
      </c>
      <c r="I70" s="64">
        <v>0</v>
      </c>
      <c r="J70" s="64" t="str">
        <f>IF(I70 &lt; D70, "1 Entropy Decreased", IF(I70 &gt; D70, "3 Entropy Increased", "2 Entropy Stayed the Same"))</f>
        <v>2 Entropy Stayed the Same</v>
      </c>
      <c r="K70" s="41" t="s">
        <v>19</v>
      </c>
      <c r="L70" s="64">
        <v>0</v>
      </c>
      <c r="M70" s="46" t="str">
        <f>IF(L70 &lt; D70, "1 Entropy Decreased", IF(L70 &gt; D70, "3 Entropy Increased", "2 Entropy Stayed the Same"))</f>
        <v>2 Entropy Stayed the Same</v>
      </c>
      <c r="N70" s="41">
        <v>1111</v>
      </c>
      <c r="O70" s="64">
        <v>0</v>
      </c>
      <c r="P70" s="64" t="str">
        <f>IF(O70 &lt; D70, "1 Entropy Decreased", IF(O70 &gt; D70, "3 Entropy Increased", "2 Entropy Stayed the Same"))</f>
        <v>2 Entropy Stayed the Same</v>
      </c>
    </row>
    <row r="71" spans="1:16">
      <c r="A71" s="67" t="s">
        <v>5</v>
      </c>
      <c r="B71" s="68">
        <v>0.81127812445913206</v>
      </c>
      <c r="C71" s="67" t="s">
        <v>5</v>
      </c>
      <c r="D71" s="68">
        <v>0.81127812445913206</v>
      </c>
      <c r="E71" s="67" t="s">
        <v>5</v>
      </c>
      <c r="F71" s="68">
        <v>0.81127812445913206</v>
      </c>
      <c r="G71" s="68" t="str">
        <f>IF(F71 &lt; D71, "1 Entropy Decreased", IF(F71 &gt; D71, "3 Entropy Increased", "2 Entropy Stayed the Same"))</f>
        <v>2 Entropy Stayed the Same</v>
      </c>
      <c r="H71" s="67" t="s">
        <v>5</v>
      </c>
      <c r="I71" s="68">
        <v>0.81127812445913206</v>
      </c>
      <c r="J71" s="68" t="str">
        <f>IF(I71 &lt; D71, "1 Entropy Decreased", IF(I71 &gt; D71, "3 Entropy Increased", "2 Entropy Stayed the Same"))</f>
        <v>2 Entropy Stayed the Same</v>
      </c>
      <c r="K71" s="67" t="s">
        <v>4</v>
      </c>
      <c r="L71" s="68">
        <v>0</v>
      </c>
      <c r="M71" s="69" t="str">
        <f>IF(L71 &lt; D71, "1 Entropy Decreased", IF(L71 &gt; D71, "3 Entropy Increased", "2 Entropy Stayed the Same"))</f>
        <v>1 Entropy Decreased</v>
      </c>
      <c r="N71" s="67">
        <v>1110</v>
      </c>
      <c r="O71" s="68">
        <v>0.81127812445913206</v>
      </c>
      <c r="P71" s="64" t="str">
        <f>IF(O71 &lt; D71, "1 Entropy Decreased", IF(O71 &gt; D71, "3 Entropy Increased", "2 Entropy Stayed the Same"))</f>
        <v>2 Entropy Stayed the Same</v>
      </c>
    </row>
    <row r="72" spans="1:16">
      <c r="A72" s="41" t="s">
        <v>5</v>
      </c>
      <c r="B72" s="64">
        <v>0.81127812445913206</v>
      </c>
      <c r="C72" s="41" t="s">
        <v>11</v>
      </c>
      <c r="D72" s="64">
        <v>0.81127812445913206</v>
      </c>
      <c r="E72" s="41" t="s">
        <v>5</v>
      </c>
      <c r="F72" s="64">
        <v>0.81127812445913206</v>
      </c>
      <c r="G72" s="64" t="str">
        <f>IF(F72 &lt; D72, "1 Entropy Decreased", IF(F72 &gt; D72, "3 Entropy Increased", "2 Entropy Stayed the Same"))</f>
        <v>2 Entropy Stayed the Same</v>
      </c>
      <c r="H72" s="41" t="s">
        <v>11</v>
      </c>
      <c r="I72" s="64">
        <v>0.81127812445913206</v>
      </c>
      <c r="J72" s="64" t="str">
        <f>IF(I72 &lt; D72, "1 Entropy Decreased", IF(I72 &gt; D72, "3 Entropy Increased", "2 Entropy Stayed the Same"))</f>
        <v>2 Entropy Stayed the Same</v>
      </c>
      <c r="K72" s="41" t="s">
        <v>10</v>
      </c>
      <c r="L72" s="64">
        <v>1</v>
      </c>
      <c r="M72" s="46" t="str">
        <f>IF(L72 &lt; D72, "1 Entropy Decreased", IF(L72 &gt; D72, "3 Entropy Increased", "2 Entropy Stayed the Same"))</f>
        <v>3 Entropy Increased</v>
      </c>
      <c r="N72" s="41">
        <v>1110</v>
      </c>
      <c r="O72" s="64">
        <v>0.81127812445913206</v>
      </c>
      <c r="P72" s="64" t="str">
        <f>IF(O72 &lt; D72, "1 Entropy Decreased", IF(O72 &gt; D72, "3 Entropy Increased", "2 Entropy Stayed the Same"))</f>
        <v>2 Entropy Stayed the Same</v>
      </c>
    </row>
    <row r="73" spans="1:16">
      <c r="A73" s="41" t="s">
        <v>5</v>
      </c>
      <c r="B73" s="64">
        <v>0.81127812445913206</v>
      </c>
      <c r="C73" s="41" t="s">
        <v>15</v>
      </c>
      <c r="D73" s="64">
        <v>0.81127812445913206</v>
      </c>
      <c r="E73" s="41" t="s">
        <v>5</v>
      </c>
      <c r="F73" s="64">
        <v>0.81127812445913206</v>
      </c>
      <c r="G73" s="64" t="str">
        <f>IF(F73 &lt; D73, "1 Entropy Decreased", IF(F73 &gt; D73, "3 Entropy Increased", "2 Entropy Stayed the Same"))</f>
        <v>2 Entropy Stayed the Same</v>
      </c>
      <c r="H73" s="41" t="s">
        <v>15</v>
      </c>
      <c r="I73" s="64">
        <v>0.81127812445913206</v>
      </c>
      <c r="J73" s="64" t="str">
        <f>IF(I73 &lt; D73, "1 Entropy Decreased", IF(I73 &gt; D73, "3 Entropy Increased", "2 Entropy Stayed the Same"))</f>
        <v>2 Entropy Stayed the Same</v>
      </c>
      <c r="K73" s="41" t="s">
        <v>14</v>
      </c>
      <c r="L73" s="64">
        <v>1</v>
      </c>
      <c r="M73" s="46" t="str">
        <f>IF(L73 &lt; D73, "1 Entropy Decreased", IF(L73 &gt; D73, "3 Entropy Increased", "2 Entropy Stayed the Same"))</f>
        <v>3 Entropy Increased</v>
      </c>
      <c r="N73" s="41">
        <v>1110</v>
      </c>
      <c r="O73" s="64">
        <v>0.81127812445913206</v>
      </c>
      <c r="P73" s="64" t="str">
        <f>IF(O73 &lt; D73, "1 Entropy Decreased", IF(O73 &gt; D73, "3 Entropy Increased", "2 Entropy Stayed the Same"))</f>
        <v>2 Entropy Stayed the Same</v>
      </c>
    </row>
    <row r="74" spans="1:16">
      <c r="A74" s="41" t="s">
        <v>5</v>
      </c>
      <c r="B74" s="64">
        <v>0.81127812445913206</v>
      </c>
      <c r="C74" s="41" t="s">
        <v>17</v>
      </c>
      <c r="D74" s="64">
        <v>0.81127812445913206</v>
      </c>
      <c r="E74" s="41" t="s">
        <v>5</v>
      </c>
      <c r="F74" s="64">
        <v>0.81127812445913206</v>
      </c>
      <c r="G74" s="64" t="str">
        <f>IF(F74 &lt; D74, "1 Entropy Decreased", IF(F74 &gt; D74, "3 Entropy Increased", "2 Entropy Stayed the Same"))</f>
        <v>2 Entropy Stayed the Same</v>
      </c>
      <c r="H74" s="41" t="s">
        <v>17</v>
      </c>
      <c r="I74" s="64">
        <v>0.81127812445913206</v>
      </c>
      <c r="J74" s="64" t="str">
        <f>IF(I74 &lt; D74, "1 Entropy Decreased", IF(I74 &gt; D74, "3 Entropy Increased", "2 Entropy Stayed the Same"))</f>
        <v>2 Entropy Stayed the Same</v>
      </c>
      <c r="K74" s="41" t="s">
        <v>16</v>
      </c>
      <c r="L74" s="64">
        <v>1</v>
      </c>
      <c r="M74" s="46" t="str">
        <f>IF(L74 &lt; D74, "1 Entropy Decreased", IF(L74 &gt; D74, "3 Entropy Increased", "2 Entropy Stayed the Same"))</f>
        <v>3 Entropy Increased</v>
      </c>
      <c r="N74" s="41">
        <v>1110</v>
      </c>
      <c r="O74" s="64">
        <v>0.81127812445913206</v>
      </c>
      <c r="P74" s="64" t="str">
        <f>IF(O74 &lt; D74, "1 Entropy Decreased", IF(O74 &gt; D74, "3 Entropy Increased", "2 Entropy Stayed the Same"))</f>
        <v>2 Entropy Stayed the Same</v>
      </c>
    </row>
    <row r="75" spans="1:16">
      <c r="A75" s="67" t="s">
        <v>6</v>
      </c>
      <c r="B75" s="68">
        <v>0.81127812445913206</v>
      </c>
      <c r="C75" s="67" t="s">
        <v>6</v>
      </c>
      <c r="D75" s="68">
        <v>0.81127812445913206</v>
      </c>
      <c r="E75" s="67" t="s">
        <v>6</v>
      </c>
      <c r="F75" s="68">
        <v>0.81127812445913206</v>
      </c>
      <c r="G75" s="68" t="str">
        <f>IF(F75 &lt; D75, "1 Entropy Decreased", IF(F75 &gt; D75, "3 Entropy Increased", "2 Entropy Stayed the Same"))</f>
        <v>2 Entropy Stayed the Same</v>
      </c>
      <c r="H75" s="67" t="s">
        <v>6</v>
      </c>
      <c r="I75" s="68">
        <v>0.81127812445913206</v>
      </c>
      <c r="J75" s="68" t="str">
        <f>IF(I75 &lt; D75, "1 Entropy Decreased", IF(I75 &gt; D75, "3 Entropy Increased", "2 Entropy Stayed the Same"))</f>
        <v>2 Entropy Stayed the Same</v>
      </c>
      <c r="K75" s="67" t="s">
        <v>4</v>
      </c>
      <c r="L75" s="68">
        <v>0</v>
      </c>
      <c r="M75" s="69" t="str">
        <f>IF(L75 &lt; D75, "1 Entropy Decreased", IF(L75 &gt; D75, "3 Entropy Increased", "2 Entropy Stayed the Same"))</f>
        <v>1 Entropy Decreased</v>
      </c>
      <c r="N75" s="67">
        <v>1101</v>
      </c>
      <c r="O75" s="68">
        <v>0.81127812445913206</v>
      </c>
      <c r="P75" s="64" t="str">
        <f>IF(O75 &lt; D75, "1 Entropy Decreased", IF(O75 &gt; D75, "3 Entropy Increased", "2 Entropy Stayed the Same"))</f>
        <v>2 Entropy Stayed the Same</v>
      </c>
    </row>
    <row r="76" spans="1:16">
      <c r="A76" s="41" t="s">
        <v>6</v>
      </c>
      <c r="B76" s="64">
        <v>0.81127812445913206</v>
      </c>
      <c r="C76" s="41" t="s">
        <v>11</v>
      </c>
      <c r="D76" s="64">
        <v>0.81127812445913206</v>
      </c>
      <c r="E76" s="41" t="s">
        <v>6</v>
      </c>
      <c r="F76" s="64">
        <v>0.81127812445913206</v>
      </c>
      <c r="G76" s="64" t="str">
        <f>IF(F76 &lt; D76, "1 Entropy Decreased", IF(F76 &gt; D76, "3 Entropy Increased", "2 Entropy Stayed the Same"))</f>
        <v>2 Entropy Stayed the Same</v>
      </c>
      <c r="H76" s="41" t="s">
        <v>11</v>
      </c>
      <c r="I76" s="64">
        <v>0.81127812445913206</v>
      </c>
      <c r="J76" s="64" t="str">
        <f>IF(I76 &lt; D76, "1 Entropy Decreased", IF(I76 &gt; D76, "3 Entropy Increased", "2 Entropy Stayed the Same"))</f>
        <v>2 Entropy Stayed the Same</v>
      </c>
      <c r="K76" s="41" t="s">
        <v>9</v>
      </c>
      <c r="L76" s="64">
        <v>1</v>
      </c>
      <c r="M76" s="46" t="str">
        <f>IF(L76 &lt; D76, "1 Entropy Decreased", IF(L76 &gt; D76, "3 Entropy Increased", "2 Entropy Stayed the Same"))</f>
        <v>3 Entropy Increased</v>
      </c>
      <c r="N76" s="41">
        <v>1101</v>
      </c>
      <c r="O76" s="64">
        <v>0.81127812445913206</v>
      </c>
      <c r="P76" s="64" t="str">
        <f>IF(O76 &lt; D76, "1 Entropy Decreased", IF(O76 &gt; D76, "3 Entropy Increased", "2 Entropy Stayed the Same"))</f>
        <v>2 Entropy Stayed the Same</v>
      </c>
    </row>
    <row r="77" spans="1:16">
      <c r="A77" s="41" t="s">
        <v>6</v>
      </c>
      <c r="B77" s="64">
        <v>0.81127812445913206</v>
      </c>
      <c r="C77" s="41" t="s">
        <v>15</v>
      </c>
      <c r="D77" s="64">
        <v>0.81127812445913206</v>
      </c>
      <c r="E77" s="41" t="s">
        <v>6</v>
      </c>
      <c r="F77" s="64">
        <v>0.81127812445913206</v>
      </c>
      <c r="G77" s="64" t="str">
        <f>IF(F77 &lt; D77, "1 Entropy Decreased", IF(F77 &gt; D77, "3 Entropy Increased", "2 Entropy Stayed the Same"))</f>
        <v>2 Entropy Stayed the Same</v>
      </c>
      <c r="H77" s="41" t="s">
        <v>15</v>
      </c>
      <c r="I77" s="64">
        <v>0.81127812445913206</v>
      </c>
      <c r="J77" s="64" t="str">
        <f>IF(I77 &lt; D77, "1 Entropy Decreased", IF(I77 &gt; D77, "3 Entropy Increased", "2 Entropy Stayed the Same"))</f>
        <v>2 Entropy Stayed the Same</v>
      </c>
      <c r="K77" s="41" t="s">
        <v>13</v>
      </c>
      <c r="L77" s="64">
        <v>1</v>
      </c>
      <c r="M77" s="46" t="str">
        <f>IF(L77 &lt; D77, "1 Entropy Decreased", IF(L77 &gt; D77, "3 Entropy Increased", "2 Entropy Stayed the Same"))</f>
        <v>3 Entropy Increased</v>
      </c>
      <c r="N77" s="41">
        <v>1101</v>
      </c>
      <c r="O77" s="64">
        <v>0.81127812445913206</v>
      </c>
      <c r="P77" s="64" t="str">
        <f>IF(O77 &lt; D77, "1 Entropy Decreased", IF(O77 &gt; D77, "3 Entropy Increased", "2 Entropy Stayed the Same"))</f>
        <v>2 Entropy Stayed the Same</v>
      </c>
    </row>
    <row r="78" spans="1:16">
      <c r="A78" s="41" t="s">
        <v>6</v>
      </c>
      <c r="B78" s="64">
        <v>0.81127812445913206</v>
      </c>
      <c r="C78" s="41" t="s">
        <v>18</v>
      </c>
      <c r="D78" s="64">
        <v>0.81127812445913206</v>
      </c>
      <c r="E78" s="41" t="s">
        <v>6</v>
      </c>
      <c r="F78" s="64">
        <v>0.81127812445913206</v>
      </c>
      <c r="G78" s="64" t="str">
        <f>IF(F78 &lt; D78, "1 Entropy Decreased", IF(F78 &gt; D78, "3 Entropy Increased", "2 Entropy Stayed the Same"))</f>
        <v>2 Entropy Stayed the Same</v>
      </c>
      <c r="H78" s="41" t="s">
        <v>18</v>
      </c>
      <c r="I78" s="64">
        <v>0.81127812445913206</v>
      </c>
      <c r="J78" s="64" t="str">
        <f>IF(I78 &lt; D78, "1 Entropy Decreased", IF(I78 &gt; D78, "3 Entropy Increased", "2 Entropy Stayed the Same"))</f>
        <v>2 Entropy Stayed the Same</v>
      </c>
      <c r="K78" s="41" t="s">
        <v>16</v>
      </c>
      <c r="L78" s="64">
        <v>1</v>
      </c>
      <c r="M78" s="46" t="str">
        <f>IF(L78 &lt; D78, "1 Entropy Decreased", IF(L78 &gt; D78, "3 Entropy Increased", "2 Entropy Stayed the Same"))</f>
        <v>3 Entropy Increased</v>
      </c>
      <c r="N78" s="41">
        <v>1101</v>
      </c>
      <c r="O78" s="64">
        <v>0.81127812445913206</v>
      </c>
      <c r="P78" s="64" t="str">
        <f>IF(O78 &lt; D78, "1 Entropy Decreased", IF(O78 &gt; D78, "3 Entropy Increased", "2 Entropy Stayed the Same"))</f>
        <v>2 Entropy Stayed the Same</v>
      </c>
    </row>
    <row r="79" spans="1:16">
      <c r="A79" s="67" t="s">
        <v>7</v>
      </c>
      <c r="B79" s="68">
        <v>1</v>
      </c>
      <c r="C79" s="67" t="s">
        <v>7</v>
      </c>
      <c r="D79" s="68">
        <v>1</v>
      </c>
      <c r="E79" s="67" t="s">
        <v>7</v>
      </c>
      <c r="F79" s="68">
        <v>1</v>
      </c>
      <c r="G79" s="68" t="str">
        <f>IF(F79 &lt; D79, "1 Entropy Decreased", IF(F79 &gt; D79, "3 Entropy Increased", "2 Entropy Stayed the Same"))</f>
        <v>2 Entropy Stayed the Same</v>
      </c>
      <c r="H79" s="67" t="s">
        <v>7</v>
      </c>
      <c r="I79" s="68">
        <v>1</v>
      </c>
      <c r="J79" s="68" t="str">
        <f>IF(I79 &lt; D79, "1 Entropy Decreased", IF(I79 &gt; D79, "3 Entropy Increased", "2 Entropy Stayed the Same"))</f>
        <v>2 Entropy Stayed the Same</v>
      </c>
      <c r="K79" s="67" t="s">
        <v>4</v>
      </c>
      <c r="L79" s="68">
        <v>0</v>
      </c>
      <c r="M79" s="69" t="str">
        <f>IF(L79 &lt; D79, "1 Entropy Decreased", IF(L79 &gt; D79, "3 Entropy Increased", "2 Entropy Stayed the Same"))</f>
        <v>1 Entropy Decreased</v>
      </c>
      <c r="N79" s="67">
        <v>1100</v>
      </c>
      <c r="O79" s="68">
        <v>1</v>
      </c>
      <c r="P79" s="64" t="str">
        <f>IF(O79 &lt; D79, "1 Entropy Decreased", IF(O79 &gt; D79, "3 Entropy Increased", "2 Entropy Stayed the Same"))</f>
        <v>2 Entropy Stayed the Same</v>
      </c>
    </row>
    <row r="80" spans="1:16">
      <c r="A80" s="41" t="s">
        <v>7</v>
      </c>
      <c r="B80" s="64">
        <v>1</v>
      </c>
      <c r="C80" s="41" t="s">
        <v>17</v>
      </c>
      <c r="D80" s="64">
        <v>0.81127812445913206</v>
      </c>
      <c r="E80" s="41" t="s">
        <v>5</v>
      </c>
      <c r="F80" s="64">
        <v>0.81127812445913206</v>
      </c>
      <c r="G80" s="64" t="str">
        <f>IF(F80 &lt; D80, "1 Entropy Decreased", IF(F80 &gt; D80, "3 Entropy Increased", "2 Entropy Stayed the Same"))</f>
        <v>2 Entropy Stayed the Same</v>
      </c>
      <c r="H80" s="41" t="s">
        <v>19</v>
      </c>
      <c r="I80" s="64">
        <v>0</v>
      </c>
      <c r="J80" s="64" t="str">
        <f>IF(I80 &lt; D80, "1 Entropy Decreased", IF(I80 &gt; D80, "3 Entropy Increased", "2 Entropy Stayed the Same"))</f>
        <v>1 Entropy Decreased</v>
      </c>
      <c r="K80" s="41" t="s">
        <v>18</v>
      </c>
      <c r="L80" s="64">
        <v>0.81127812445913206</v>
      </c>
      <c r="M80" s="46" t="str">
        <f>IF(L80 &lt; D80, "1 Entropy Decreased", IF(L80 &gt; D80, "3 Entropy Increased", "2 Entropy Stayed the Same"))</f>
        <v>2 Entropy Stayed the Same</v>
      </c>
      <c r="N80" s="41">
        <v>1110</v>
      </c>
      <c r="O80" s="64">
        <v>0.81127812445913206</v>
      </c>
      <c r="P80" s="64" t="str">
        <f>IF(O80 &lt; D80, "1 Entropy Decreased", IF(O80 &gt; D80, "3 Entropy Increased", "2 Entropy Stayed the Same"))</f>
        <v>2 Entropy Stayed the Same</v>
      </c>
    </row>
    <row r="81" spans="1:16">
      <c r="A81" s="41" t="s">
        <v>7</v>
      </c>
      <c r="B81" s="64">
        <v>1</v>
      </c>
      <c r="C81" s="41" t="s">
        <v>18</v>
      </c>
      <c r="D81" s="64">
        <v>0.81127812445913206</v>
      </c>
      <c r="E81" s="41" t="s">
        <v>6</v>
      </c>
      <c r="F81" s="64">
        <v>0.81127812445913206</v>
      </c>
      <c r="G81" s="64" t="str">
        <f>IF(F81 &lt; D81, "1 Entropy Decreased", IF(F81 &gt; D81, "3 Entropy Increased", "2 Entropy Stayed the Same"))</f>
        <v>2 Entropy Stayed the Same</v>
      </c>
      <c r="H81" s="41" t="s">
        <v>19</v>
      </c>
      <c r="I81" s="64">
        <v>0</v>
      </c>
      <c r="J81" s="64" t="str">
        <f>IF(I81 &lt; D81, "1 Entropy Decreased", IF(I81 &gt; D81, "3 Entropy Increased", "2 Entropy Stayed the Same"))</f>
        <v>1 Entropy Decreased</v>
      </c>
      <c r="K81" s="41" t="s">
        <v>17</v>
      </c>
      <c r="L81" s="64">
        <v>0.81127812445913206</v>
      </c>
      <c r="M81" s="46" t="str">
        <f>IF(L81 &lt; D81, "1 Entropy Decreased", IF(L81 &gt; D81, "3 Entropy Increased", "2 Entropy Stayed the Same"))</f>
        <v>2 Entropy Stayed the Same</v>
      </c>
      <c r="N81" s="41">
        <v>1101</v>
      </c>
      <c r="O81" s="64">
        <v>0.81127812445913206</v>
      </c>
      <c r="P81" s="64" t="str">
        <f>IF(O81 &lt; D81, "1 Entropy Decreased", IF(O81 &gt; D81, "3 Entropy Increased", "2 Entropy Stayed the Same"))</f>
        <v>2 Entropy Stayed the Same</v>
      </c>
    </row>
    <row r="82" spans="1:16">
      <c r="A82" s="67" t="s">
        <v>8</v>
      </c>
      <c r="B82" s="68">
        <v>0.81127812445913206</v>
      </c>
      <c r="C82" s="67" t="s">
        <v>8</v>
      </c>
      <c r="D82" s="68">
        <v>0.81127812445913206</v>
      </c>
      <c r="E82" s="67" t="s">
        <v>8</v>
      </c>
      <c r="F82" s="68">
        <v>0.81127812445913206</v>
      </c>
      <c r="G82" s="68" t="str">
        <f>IF(F82 &lt; D82, "1 Entropy Decreased", IF(F82 &gt; D82, "3 Entropy Increased", "2 Entropy Stayed the Same"))</f>
        <v>2 Entropy Stayed the Same</v>
      </c>
      <c r="H82" s="67" t="s">
        <v>8</v>
      </c>
      <c r="I82" s="68">
        <v>0.81127812445913206</v>
      </c>
      <c r="J82" s="68" t="str">
        <f>IF(I82 &lt; D82, "1 Entropy Decreased", IF(I82 &gt; D82, "3 Entropy Increased", "2 Entropy Stayed the Same"))</f>
        <v>2 Entropy Stayed the Same</v>
      </c>
      <c r="K82" s="67" t="s">
        <v>4</v>
      </c>
      <c r="L82" s="68">
        <v>0</v>
      </c>
      <c r="M82" s="69" t="str">
        <f>IF(L82 &lt; D82, "1 Entropy Decreased", IF(L82 &gt; D82, "3 Entropy Increased", "2 Entropy Stayed the Same"))</f>
        <v>1 Entropy Decreased</v>
      </c>
      <c r="N82" s="67">
        <v>1011</v>
      </c>
      <c r="O82" s="68">
        <v>0.81127812445913206</v>
      </c>
      <c r="P82" s="64" t="str">
        <f>IF(O82 &lt; D82, "1 Entropy Decreased", IF(O82 &gt; D82, "3 Entropy Increased", "2 Entropy Stayed the Same"))</f>
        <v>2 Entropy Stayed the Same</v>
      </c>
    </row>
    <row r="83" spans="1:16">
      <c r="A83" s="41" t="s">
        <v>8</v>
      </c>
      <c r="B83" s="64">
        <v>0.81127812445913206</v>
      </c>
      <c r="C83" s="41" t="s">
        <v>11</v>
      </c>
      <c r="D83" s="64">
        <v>0.81127812445913206</v>
      </c>
      <c r="E83" s="41" t="s">
        <v>8</v>
      </c>
      <c r="F83" s="64">
        <v>0.81127812445913206</v>
      </c>
      <c r="G83" s="64" t="str">
        <f>IF(F83 &lt; D83, "1 Entropy Decreased", IF(F83 &gt; D83, "3 Entropy Increased", "2 Entropy Stayed the Same"))</f>
        <v>2 Entropy Stayed the Same</v>
      </c>
      <c r="H83" s="41" t="s">
        <v>11</v>
      </c>
      <c r="I83" s="64">
        <v>0.81127812445913206</v>
      </c>
      <c r="J83" s="64" t="str">
        <f>IF(I83 &lt; D83, "1 Entropy Decreased", IF(I83 &gt; D83, "3 Entropy Increased", "2 Entropy Stayed the Same"))</f>
        <v>2 Entropy Stayed the Same</v>
      </c>
      <c r="K83" s="41" t="s">
        <v>7</v>
      </c>
      <c r="L83" s="64">
        <v>1</v>
      </c>
      <c r="M83" s="46" t="str">
        <f>IF(L83 &lt; D83, "1 Entropy Decreased", IF(L83 &gt; D83, "3 Entropy Increased", "2 Entropy Stayed the Same"))</f>
        <v>3 Entropy Increased</v>
      </c>
      <c r="N83" s="41">
        <v>1011</v>
      </c>
      <c r="O83" s="64">
        <v>0.81127812445913206</v>
      </c>
      <c r="P83" s="64" t="str">
        <f>IF(O83 &lt; D83, "1 Entropy Decreased", IF(O83 &gt; D83, "3 Entropy Increased", "2 Entropy Stayed the Same"))</f>
        <v>2 Entropy Stayed the Same</v>
      </c>
    </row>
    <row r="84" spans="1:16">
      <c r="A84" s="41" t="s">
        <v>8</v>
      </c>
      <c r="B84" s="64">
        <v>0.81127812445913206</v>
      </c>
      <c r="C84" s="41" t="s">
        <v>17</v>
      </c>
      <c r="D84" s="64">
        <v>0.81127812445913206</v>
      </c>
      <c r="E84" s="41" t="s">
        <v>8</v>
      </c>
      <c r="F84" s="64">
        <v>0.81127812445913206</v>
      </c>
      <c r="G84" s="64" t="str">
        <f>IF(F84 &lt; D84, "1 Entropy Decreased", IF(F84 &gt; D84, "3 Entropy Increased", "2 Entropy Stayed the Same"))</f>
        <v>2 Entropy Stayed the Same</v>
      </c>
      <c r="H84" s="41" t="s">
        <v>17</v>
      </c>
      <c r="I84" s="64">
        <v>0.81127812445913206</v>
      </c>
      <c r="J84" s="64" t="str">
        <f>IF(I84 &lt; D84, "1 Entropy Decreased", IF(I84 &gt; D84, "3 Entropy Increased", "2 Entropy Stayed the Same"))</f>
        <v>2 Entropy Stayed the Same</v>
      </c>
      <c r="K84" s="41" t="s">
        <v>13</v>
      </c>
      <c r="L84" s="64">
        <v>1</v>
      </c>
      <c r="M84" s="46" t="str">
        <f>IF(L84 &lt; D84, "1 Entropy Decreased", IF(L84 &gt; D84, "3 Entropy Increased", "2 Entropy Stayed the Same"))</f>
        <v>3 Entropy Increased</v>
      </c>
      <c r="N84" s="41">
        <v>1011</v>
      </c>
      <c r="O84" s="64">
        <v>0.81127812445913206</v>
      </c>
      <c r="P84" s="64" t="str">
        <f>IF(O84 &lt; D84, "1 Entropy Decreased", IF(O84 &gt; D84, "3 Entropy Increased", "2 Entropy Stayed the Same"))</f>
        <v>2 Entropy Stayed the Same</v>
      </c>
    </row>
    <row r="85" spans="1:16">
      <c r="A85" s="41" t="s">
        <v>8</v>
      </c>
      <c r="B85" s="64">
        <v>0.81127812445913206</v>
      </c>
      <c r="C85" s="41" t="s">
        <v>18</v>
      </c>
      <c r="D85" s="64">
        <v>0.81127812445913206</v>
      </c>
      <c r="E85" s="41" t="s">
        <v>8</v>
      </c>
      <c r="F85" s="64">
        <v>0.81127812445913206</v>
      </c>
      <c r="G85" s="64" t="str">
        <f>IF(F85 &lt; D85, "1 Entropy Decreased", IF(F85 &gt; D85, "3 Entropy Increased", "2 Entropy Stayed the Same"))</f>
        <v>2 Entropy Stayed the Same</v>
      </c>
      <c r="H85" s="41" t="s">
        <v>18</v>
      </c>
      <c r="I85" s="64">
        <v>0.81127812445913206</v>
      </c>
      <c r="J85" s="64" t="str">
        <f>IF(I85 &lt; D85, "1 Entropy Decreased", IF(I85 &gt; D85, "3 Entropy Increased", "2 Entropy Stayed the Same"))</f>
        <v>2 Entropy Stayed the Same</v>
      </c>
      <c r="K85" s="41" t="s">
        <v>14</v>
      </c>
      <c r="L85" s="64">
        <v>1</v>
      </c>
      <c r="M85" s="46" t="str">
        <f>IF(L85 &lt; D85, "1 Entropy Decreased", IF(L85 &gt; D85, "3 Entropy Increased", "2 Entropy Stayed the Same"))</f>
        <v>3 Entropy Increased</v>
      </c>
      <c r="N85" s="41">
        <v>1011</v>
      </c>
      <c r="O85" s="64">
        <v>0.81127812445913206</v>
      </c>
      <c r="P85" s="64" t="str">
        <f>IF(O85 &lt; D85, "1 Entropy Decreased", IF(O85 &gt; D85, "3 Entropy Increased", "2 Entropy Stayed the Same"))</f>
        <v>2 Entropy Stayed the Same</v>
      </c>
    </row>
    <row r="86" spans="1:16">
      <c r="A86" s="67" t="s">
        <v>9</v>
      </c>
      <c r="B86" s="68">
        <v>1</v>
      </c>
      <c r="C86" s="67" t="s">
        <v>9</v>
      </c>
      <c r="D86" s="68">
        <v>1</v>
      </c>
      <c r="E86" s="67" t="s">
        <v>9</v>
      </c>
      <c r="F86" s="68">
        <v>1</v>
      </c>
      <c r="G86" s="68" t="str">
        <f>IF(F86 &lt; D86, "1 Entropy Decreased", IF(F86 &gt; D86, "3 Entropy Increased", "2 Entropy Stayed the Same"))</f>
        <v>2 Entropy Stayed the Same</v>
      </c>
      <c r="H86" s="67" t="s">
        <v>9</v>
      </c>
      <c r="I86" s="68">
        <v>1</v>
      </c>
      <c r="J86" s="68" t="str">
        <f>IF(I86 &lt; D86, "1 Entropy Decreased", IF(I86 &gt; D86, "3 Entropy Increased", "2 Entropy Stayed the Same"))</f>
        <v>2 Entropy Stayed the Same</v>
      </c>
      <c r="K86" s="67" t="s">
        <v>4</v>
      </c>
      <c r="L86" s="68">
        <v>0</v>
      </c>
      <c r="M86" s="69" t="str">
        <f>IF(L86 &lt; D86, "1 Entropy Decreased", IF(L86 &gt; D86, "3 Entropy Increased", "2 Entropy Stayed the Same"))</f>
        <v>1 Entropy Decreased</v>
      </c>
      <c r="N86" s="67">
        <v>1010</v>
      </c>
      <c r="O86" s="68">
        <v>1</v>
      </c>
      <c r="P86" s="64" t="str">
        <f>IF(O86 &lt; D86, "1 Entropy Decreased", IF(O86 &gt; D86, "3 Entropy Increased", "2 Entropy Stayed the Same"))</f>
        <v>2 Entropy Stayed the Same</v>
      </c>
    </row>
    <row r="87" spans="1:16">
      <c r="A87" s="41" t="s">
        <v>9</v>
      </c>
      <c r="B87" s="64">
        <v>1</v>
      </c>
      <c r="C87" s="41" t="s">
        <v>15</v>
      </c>
      <c r="D87" s="64">
        <v>0.81127812445913206</v>
      </c>
      <c r="E87" s="41" t="s">
        <v>5</v>
      </c>
      <c r="F87" s="64">
        <v>0.81127812445913206</v>
      </c>
      <c r="G87" s="64" t="str">
        <f>IF(F87 &lt; D87, "1 Entropy Decreased", IF(F87 &gt; D87, "3 Entropy Increased", "2 Entropy Stayed the Same"))</f>
        <v>2 Entropy Stayed the Same</v>
      </c>
      <c r="H87" s="41" t="s">
        <v>19</v>
      </c>
      <c r="I87" s="64">
        <v>0</v>
      </c>
      <c r="J87" s="64" t="str">
        <f>IF(I87 &lt; D87, "1 Entropy Decreased", IF(I87 &gt; D87, "3 Entropy Increased", "2 Entropy Stayed the Same"))</f>
        <v>1 Entropy Decreased</v>
      </c>
      <c r="K87" s="41" t="s">
        <v>18</v>
      </c>
      <c r="L87" s="64">
        <v>0.81127812445913206</v>
      </c>
      <c r="M87" s="46" t="str">
        <f>IF(L87 &lt; D87, "1 Entropy Decreased", IF(L87 &gt; D87, "3 Entropy Increased", "2 Entropy Stayed the Same"))</f>
        <v>2 Entropy Stayed the Same</v>
      </c>
      <c r="N87" s="41">
        <v>1110</v>
      </c>
      <c r="O87" s="64">
        <v>0.81127812445913206</v>
      </c>
      <c r="P87" s="64" t="str">
        <f>IF(O87 &lt; D87, "1 Entropy Decreased", IF(O87 &gt; D87, "3 Entropy Increased", "2 Entropy Stayed the Same"))</f>
        <v>2 Entropy Stayed the Same</v>
      </c>
    </row>
    <row r="88" spans="1:16">
      <c r="A88" s="41" t="s">
        <v>9</v>
      </c>
      <c r="B88" s="64">
        <v>1</v>
      </c>
      <c r="C88" s="41" t="s">
        <v>18</v>
      </c>
      <c r="D88" s="64">
        <v>0.81127812445913206</v>
      </c>
      <c r="E88" s="41" t="s">
        <v>8</v>
      </c>
      <c r="F88" s="64">
        <v>0.81127812445913206</v>
      </c>
      <c r="G88" s="64" t="str">
        <f>IF(F88 &lt; D88, "1 Entropy Decreased", IF(F88 &gt; D88, "3 Entropy Increased", "2 Entropy Stayed the Same"))</f>
        <v>2 Entropy Stayed the Same</v>
      </c>
      <c r="H88" s="41" t="s">
        <v>19</v>
      </c>
      <c r="I88" s="64">
        <v>0</v>
      </c>
      <c r="J88" s="64" t="str">
        <f>IF(I88 &lt; D88, "1 Entropy Decreased", IF(I88 &gt; D88, "3 Entropy Increased", "2 Entropy Stayed the Same"))</f>
        <v>1 Entropy Decreased</v>
      </c>
      <c r="K88" s="41" t="s">
        <v>15</v>
      </c>
      <c r="L88" s="64">
        <v>0.81127812445913206</v>
      </c>
      <c r="M88" s="46" t="str">
        <f>IF(L88 &lt; D88, "1 Entropy Decreased", IF(L88 &gt; D88, "3 Entropy Increased", "2 Entropy Stayed the Same"))</f>
        <v>2 Entropy Stayed the Same</v>
      </c>
      <c r="N88" s="41">
        <v>1011</v>
      </c>
      <c r="O88" s="64">
        <v>0.81127812445913206</v>
      </c>
      <c r="P88" s="64" t="str">
        <f>IF(O88 &lt; D88, "1 Entropy Decreased", IF(O88 &gt; D88, "3 Entropy Increased", "2 Entropy Stayed the Same"))</f>
        <v>2 Entropy Stayed the Same</v>
      </c>
    </row>
    <row r="89" spans="1:16">
      <c r="A89" s="67" t="s">
        <v>10</v>
      </c>
      <c r="B89" s="68">
        <v>1</v>
      </c>
      <c r="C89" s="67" t="s">
        <v>10</v>
      </c>
      <c r="D89" s="68">
        <v>1</v>
      </c>
      <c r="E89" s="67" t="s">
        <v>10</v>
      </c>
      <c r="F89" s="68">
        <v>1</v>
      </c>
      <c r="G89" s="68" t="str">
        <f>IF(F89 &lt; D89, "1 Entropy Decreased", IF(F89 &gt; D89, "3 Entropy Increased", "2 Entropy Stayed the Same"))</f>
        <v>2 Entropy Stayed the Same</v>
      </c>
      <c r="H89" s="67" t="s">
        <v>10</v>
      </c>
      <c r="I89" s="68">
        <v>1</v>
      </c>
      <c r="J89" s="68" t="str">
        <f>IF(I89 &lt; D89, "1 Entropy Decreased", IF(I89 &gt; D89, "3 Entropy Increased", "2 Entropy Stayed the Same"))</f>
        <v>2 Entropy Stayed the Same</v>
      </c>
      <c r="K89" s="67" t="s">
        <v>4</v>
      </c>
      <c r="L89" s="68">
        <v>0</v>
      </c>
      <c r="M89" s="69" t="str">
        <f>IF(L89 &lt; D89, "1 Entropy Decreased", IF(L89 &gt; D89, "3 Entropy Increased", "2 Entropy Stayed the Same"))</f>
        <v>1 Entropy Decreased</v>
      </c>
      <c r="N89" s="67">
        <v>1001</v>
      </c>
      <c r="O89" s="68">
        <v>1</v>
      </c>
      <c r="P89" s="64" t="str">
        <f>IF(O89 &lt; D89, "1 Entropy Decreased", IF(O89 &gt; D89, "3 Entropy Increased", "2 Entropy Stayed the Same"))</f>
        <v>2 Entropy Stayed the Same</v>
      </c>
    </row>
    <row r="90" spans="1:16">
      <c r="A90" s="41" t="s">
        <v>10</v>
      </c>
      <c r="B90" s="64">
        <v>1</v>
      </c>
      <c r="C90" s="41" t="s">
        <v>15</v>
      </c>
      <c r="D90" s="64">
        <v>0.81127812445913206</v>
      </c>
      <c r="E90" s="41" t="s">
        <v>6</v>
      </c>
      <c r="F90" s="64">
        <v>0.81127812445913206</v>
      </c>
      <c r="G90" s="64" t="str">
        <f>IF(F90 &lt; D90, "1 Entropy Decreased", IF(F90 &gt; D90, "3 Entropy Increased", "2 Entropy Stayed the Same"))</f>
        <v>2 Entropy Stayed the Same</v>
      </c>
      <c r="H90" s="41" t="s">
        <v>19</v>
      </c>
      <c r="I90" s="64">
        <v>0</v>
      </c>
      <c r="J90" s="64" t="str">
        <f>IF(I90 &lt; D90, "1 Entropy Decreased", IF(I90 &gt; D90, "3 Entropy Increased", "2 Entropy Stayed the Same"))</f>
        <v>1 Entropy Decreased</v>
      </c>
      <c r="K90" s="41" t="s">
        <v>17</v>
      </c>
      <c r="L90" s="64">
        <v>0.81127812445913206</v>
      </c>
      <c r="M90" s="46" t="str">
        <f>IF(L90 &lt; D90, "1 Entropy Decreased", IF(L90 &gt; D90, "3 Entropy Increased", "2 Entropy Stayed the Same"))</f>
        <v>2 Entropy Stayed the Same</v>
      </c>
      <c r="N90" s="41">
        <v>1101</v>
      </c>
      <c r="O90" s="64">
        <v>0.81127812445913206</v>
      </c>
      <c r="P90" s="64" t="str">
        <f>IF(O90 &lt; D90, "1 Entropy Decreased", IF(O90 &gt; D90, "3 Entropy Increased", "2 Entropy Stayed the Same"))</f>
        <v>2 Entropy Stayed the Same</v>
      </c>
    </row>
    <row r="91" spans="1:16">
      <c r="A91" s="41" t="s">
        <v>10</v>
      </c>
      <c r="B91" s="64">
        <v>1</v>
      </c>
      <c r="C91" s="41" t="s">
        <v>17</v>
      </c>
      <c r="D91" s="64">
        <v>0.81127812445913206</v>
      </c>
      <c r="E91" s="41" t="s">
        <v>8</v>
      </c>
      <c r="F91" s="64">
        <v>0.81127812445913206</v>
      </c>
      <c r="G91" s="64" t="str">
        <f>IF(F91 &lt; D91, "1 Entropy Decreased", IF(F91 &gt; D91, "3 Entropy Increased", "2 Entropy Stayed the Same"))</f>
        <v>2 Entropy Stayed the Same</v>
      </c>
      <c r="H91" s="41" t="s">
        <v>19</v>
      </c>
      <c r="I91" s="64">
        <v>0</v>
      </c>
      <c r="J91" s="64" t="str">
        <f>IF(I91 &lt; D91, "1 Entropy Decreased", IF(I91 &gt; D91, "3 Entropy Increased", "2 Entropy Stayed the Same"))</f>
        <v>1 Entropy Decreased</v>
      </c>
      <c r="K91" s="41" t="s">
        <v>15</v>
      </c>
      <c r="L91" s="64">
        <v>0.81127812445913206</v>
      </c>
      <c r="M91" s="46" t="str">
        <f>IF(L91 &lt; D91, "1 Entropy Decreased", IF(L91 &gt; D91, "3 Entropy Increased", "2 Entropy Stayed the Same"))</f>
        <v>2 Entropy Stayed the Same</v>
      </c>
      <c r="N91" s="41">
        <v>1011</v>
      </c>
      <c r="O91" s="64">
        <v>0.81127812445913206</v>
      </c>
      <c r="P91" s="64" t="str">
        <f>IF(O91 &lt; D91, "1 Entropy Decreased", IF(O91 &gt; D91, "3 Entropy Increased", "2 Entropy Stayed the Same"))</f>
        <v>2 Entropy Stayed the Same</v>
      </c>
    </row>
    <row r="92" spans="1:16">
      <c r="A92" s="67" t="s">
        <v>11</v>
      </c>
      <c r="B92" s="68">
        <v>0.81127812445913206</v>
      </c>
      <c r="C92" s="67" t="s">
        <v>11</v>
      </c>
      <c r="D92" s="68">
        <v>0.81127812445913206</v>
      </c>
      <c r="E92" s="67" t="s">
        <v>11</v>
      </c>
      <c r="F92" s="68">
        <v>0.81127812445913206</v>
      </c>
      <c r="G92" s="68" t="str">
        <f>IF(F92 &lt; D92, "1 Entropy Decreased", IF(F92 &gt; D92, "3 Entropy Increased", "2 Entropy Stayed the Same"))</f>
        <v>2 Entropy Stayed the Same</v>
      </c>
      <c r="H92" s="67" t="s">
        <v>11</v>
      </c>
      <c r="I92" s="68">
        <v>0.81127812445913206</v>
      </c>
      <c r="J92" s="68" t="str">
        <f>IF(I92 &lt; D92, "1 Entropy Decreased", IF(I92 &gt; D92, "3 Entropy Increased", "2 Entropy Stayed the Same"))</f>
        <v>2 Entropy Stayed the Same</v>
      </c>
      <c r="K92" s="67" t="s">
        <v>4</v>
      </c>
      <c r="L92" s="68">
        <v>0</v>
      </c>
      <c r="M92" s="69" t="str">
        <f>IF(L92 &lt; D92, "1 Entropy Decreased", IF(L92 &gt; D92, "3 Entropy Increased", "2 Entropy Stayed the Same"))</f>
        <v>1 Entropy Decreased</v>
      </c>
      <c r="N92" s="67">
        <v>1000</v>
      </c>
      <c r="O92" s="68">
        <v>0.81127812445913206</v>
      </c>
      <c r="P92" s="64" t="str">
        <f>IF(O92 &lt; D92, "1 Entropy Decreased", IF(O92 &gt; D92, "3 Entropy Increased", "2 Entropy Stayed the Same"))</f>
        <v>2 Entropy Stayed the Same</v>
      </c>
    </row>
    <row r="93" spans="1:16">
      <c r="A93" s="67" t="s">
        <v>12</v>
      </c>
      <c r="B93" s="68">
        <v>0.81127812445913206</v>
      </c>
      <c r="C93" s="67" t="s">
        <v>12</v>
      </c>
      <c r="D93" s="68">
        <v>0.81127812445913206</v>
      </c>
      <c r="E93" s="67" t="s">
        <v>12</v>
      </c>
      <c r="F93" s="68">
        <v>0.81127812445913206</v>
      </c>
      <c r="G93" s="68" t="str">
        <f>IF(F93 &lt; D93, "1 Entropy Decreased", IF(F93 &gt; D93, "3 Entropy Increased", "2 Entropy Stayed the Same"))</f>
        <v>2 Entropy Stayed the Same</v>
      </c>
      <c r="H93" s="67" t="s">
        <v>12</v>
      </c>
      <c r="I93" s="68">
        <v>0.81127812445913206</v>
      </c>
      <c r="J93" s="68" t="str">
        <f>IF(I93 &lt; D93, "1 Entropy Decreased", IF(I93 &gt; D93, "3 Entropy Increased", "2 Entropy Stayed the Same"))</f>
        <v>2 Entropy Stayed the Same</v>
      </c>
      <c r="K93" s="67" t="s">
        <v>4</v>
      </c>
      <c r="L93" s="68">
        <v>0</v>
      </c>
      <c r="M93" s="69" t="str">
        <f>IF(L93 &lt; D93, "1 Entropy Decreased", IF(L93 &gt; D93, "3 Entropy Increased", "2 Entropy Stayed the Same"))</f>
        <v>1 Entropy Decreased</v>
      </c>
      <c r="N93" s="67" t="s">
        <v>11</v>
      </c>
      <c r="O93" s="68">
        <v>0.81127812445913206</v>
      </c>
      <c r="P93" s="64" t="str">
        <f>IF(O93 &lt; D93, "1 Entropy Decreased", IF(O93 &gt; D93, "3 Entropy Increased", "2 Entropy Stayed the Same"))</f>
        <v>2 Entropy Stayed the Same</v>
      </c>
    </row>
    <row r="94" spans="1:16">
      <c r="A94" s="41" t="s">
        <v>12</v>
      </c>
      <c r="B94" s="64">
        <v>0.81127812445913206</v>
      </c>
      <c r="C94" s="41" t="s">
        <v>15</v>
      </c>
      <c r="D94" s="64">
        <v>0.81127812445913206</v>
      </c>
      <c r="E94" s="41" t="s">
        <v>12</v>
      </c>
      <c r="F94" s="64">
        <v>0.81127812445913206</v>
      </c>
      <c r="G94" s="64" t="str">
        <f>IF(F94 &lt; D94, "1 Entropy Decreased", IF(F94 &gt; D94, "3 Entropy Increased", "2 Entropy Stayed the Same"))</f>
        <v>2 Entropy Stayed the Same</v>
      </c>
      <c r="H94" s="41" t="s">
        <v>15</v>
      </c>
      <c r="I94" s="64">
        <v>0.81127812445913206</v>
      </c>
      <c r="J94" s="64" t="str">
        <f>IF(I94 &lt; D94, "1 Entropy Decreased", IF(I94 &gt; D94, "3 Entropy Increased", "2 Entropy Stayed the Same"))</f>
        <v>2 Entropy Stayed the Same</v>
      </c>
      <c r="K94" s="41" t="s">
        <v>7</v>
      </c>
      <c r="L94" s="64">
        <v>1</v>
      </c>
      <c r="M94" s="46" t="str">
        <f>IF(L94 &lt; D94, "1 Entropy Decreased", IF(L94 &gt; D94, "3 Entropy Increased", "2 Entropy Stayed the Same"))</f>
        <v>3 Entropy Increased</v>
      </c>
      <c r="N94" s="41" t="s">
        <v>11</v>
      </c>
      <c r="O94" s="64">
        <v>0.81127812445913206</v>
      </c>
      <c r="P94" s="64" t="str">
        <f>IF(O94 &lt; D94, "1 Entropy Decreased", IF(O94 &gt; D94, "3 Entropy Increased", "2 Entropy Stayed the Same"))</f>
        <v>2 Entropy Stayed the Same</v>
      </c>
    </row>
    <row r="95" spans="1:16">
      <c r="A95" s="41" t="s">
        <v>12</v>
      </c>
      <c r="B95" s="64">
        <v>0.81127812445913206</v>
      </c>
      <c r="C95" s="41" t="s">
        <v>17</v>
      </c>
      <c r="D95" s="64">
        <v>0.81127812445913206</v>
      </c>
      <c r="E95" s="41" t="s">
        <v>12</v>
      </c>
      <c r="F95" s="64">
        <v>0.81127812445913206</v>
      </c>
      <c r="G95" s="64" t="str">
        <f>IF(F95 &lt; D95, "1 Entropy Decreased", IF(F95 &gt; D95, "3 Entropy Increased", "2 Entropy Stayed the Same"))</f>
        <v>2 Entropy Stayed the Same</v>
      </c>
      <c r="H95" s="41" t="s">
        <v>17</v>
      </c>
      <c r="I95" s="64">
        <v>0.81127812445913206</v>
      </c>
      <c r="J95" s="64" t="str">
        <f>IF(I95 &lt; D95, "1 Entropy Decreased", IF(I95 &gt; D95, "3 Entropy Increased", "2 Entropy Stayed the Same"))</f>
        <v>2 Entropy Stayed the Same</v>
      </c>
      <c r="K95" s="41" t="s">
        <v>9</v>
      </c>
      <c r="L95" s="64">
        <v>1</v>
      </c>
      <c r="M95" s="46" t="str">
        <f>IF(L95 &lt; D95, "1 Entropy Decreased", IF(L95 &gt; D95, "3 Entropy Increased", "2 Entropy Stayed the Same"))</f>
        <v>3 Entropy Increased</v>
      </c>
      <c r="N95" s="41" t="s">
        <v>11</v>
      </c>
      <c r="O95" s="64">
        <v>0.81127812445913206</v>
      </c>
      <c r="P95" s="64" t="str">
        <f>IF(O95 &lt; D95, "1 Entropy Decreased", IF(O95 &gt; D95, "3 Entropy Increased", "2 Entropy Stayed the Same"))</f>
        <v>2 Entropy Stayed the Same</v>
      </c>
    </row>
    <row r="96" spans="1:16">
      <c r="A96" s="41" t="s">
        <v>12</v>
      </c>
      <c r="B96" s="64">
        <v>0.81127812445913206</v>
      </c>
      <c r="C96" s="41" t="s">
        <v>18</v>
      </c>
      <c r="D96" s="64">
        <v>0.81127812445913206</v>
      </c>
      <c r="E96" s="41" t="s">
        <v>12</v>
      </c>
      <c r="F96" s="64">
        <v>0.81127812445913206</v>
      </c>
      <c r="G96" s="64" t="str">
        <f>IF(F96 &lt; D96, "1 Entropy Decreased", IF(F96 &gt; D96, "3 Entropy Increased", "2 Entropy Stayed the Same"))</f>
        <v>2 Entropy Stayed the Same</v>
      </c>
      <c r="H96" s="41" t="s">
        <v>18</v>
      </c>
      <c r="I96" s="64">
        <v>0.81127812445913206</v>
      </c>
      <c r="J96" s="64" t="str">
        <f>IF(I96 &lt; D96, "1 Entropy Decreased", IF(I96 &gt; D96, "3 Entropy Increased", "2 Entropy Stayed the Same"))</f>
        <v>2 Entropy Stayed the Same</v>
      </c>
      <c r="K96" s="41" t="s">
        <v>10</v>
      </c>
      <c r="L96" s="64">
        <v>1</v>
      </c>
      <c r="M96" s="46" t="str">
        <f>IF(L96 &lt; D96, "1 Entropy Decreased", IF(L96 &gt; D96, "3 Entropy Increased", "2 Entropy Stayed the Same"))</f>
        <v>3 Entropy Increased</v>
      </c>
      <c r="N96" s="41" t="s">
        <v>11</v>
      </c>
      <c r="O96" s="64">
        <v>0.81127812445913206</v>
      </c>
      <c r="P96" s="64" t="str">
        <f>IF(O96 &lt; D96, "1 Entropy Decreased", IF(O96 &gt; D96, "3 Entropy Increased", "2 Entropy Stayed the Same"))</f>
        <v>2 Entropy Stayed the Same</v>
      </c>
    </row>
    <row r="97" spans="1:16">
      <c r="A97" s="67" t="s">
        <v>13</v>
      </c>
      <c r="B97" s="68">
        <v>1</v>
      </c>
      <c r="C97" s="67" t="s">
        <v>13</v>
      </c>
      <c r="D97" s="68">
        <v>1</v>
      </c>
      <c r="E97" s="67" t="s">
        <v>13</v>
      </c>
      <c r="F97" s="68">
        <v>1</v>
      </c>
      <c r="G97" s="68" t="str">
        <f>IF(F97 &lt; D97, "1 Entropy Decreased", IF(F97 &gt; D97, "3 Entropy Increased", "2 Entropy Stayed the Same"))</f>
        <v>2 Entropy Stayed the Same</v>
      </c>
      <c r="H97" s="67" t="s">
        <v>13</v>
      </c>
      <c r="I97" s="68">
        <v>1</v>
      </c>
      <c r="J97" s="68" t="str">
        <f>IF(I97 &lt; D97, "1 Entropy Decreased", IF(I97 &gt; D97, "3 Entropy Increased", "2 Entropy Stayed the Same"))</f>
        <v>2 Entropy Stayed the Same</v>
      </c>
      <c r="K97" s="67" t="s">
        <v>4</v>
      </c>
      <c r="L97" s="68">
        <v>0</v>
      </c>
      <c r="M97" s="69" t="str">
        <f>IF(L97 &lt; D97, "1 Entropy Decreased", IF(L97 &gt; D97, "3 Entropy Increased", "2 Entropy Stayed the Same"))</f>
        <v>1 Entropy Decreased</v>
      </c>
      <c r="N97" s="67" t="s">
        <v>10</v>
      </c>
      <c r="O97" s="68">
        <v>1</v>
      </c>
      <c r="P97" s="64" t="str">
        <f>IF(O97 &lt; D97, "1 Entropy Decreased", IF(O97 &gt; D97, "3 Entropy Increased", "2 Entropy Stayed the Same"))</f>
        <v>2 Entropy Stayed the Same</v>
      </c>
    </row>
    <row r="98" spans="1:16">
      <c r="A98" s="41" t="s">
        <v>13</v>
      </c>
      <c r="B98" s="64">
        <v>1</v>
      </c>
      <c r="C98" s="41" t="s">
        <v>18</v>
      </c>
      <c r="D98" s="64">
        <v>0.81127812445913206</v>
      </c>
      <c r="E98" s="41" t="s">
        <v>12</v>
      </c>
      <c r="F98" s="64">
        <v>0.81127812445913206</v>
      </c>
      <c r="G98" s="64" t="str">
        <f>IF(F98 &lt; D98, "1 Entropy Decreased", IF(F98 &gt; D98, "3 Entropy Increased", "2 Entropy Stayed the Same"))</f>
        <v>2 Entropy Stayed the Same</v>
      </c>
      <c r="H98" s="41" t="s">
        <v>19</v>
      </c>
      <c r="I98" s="64">
        <v>0</v>
      </c>
      <c r="J98" s="64" t="str">
        <f>IF(I98 &lt; D98, "1 Entropy Decreased", IF(I98 &gt; D98, "3 Entropy Increased", "2 Entropy Stayed the Same"))</f>
        <v>1 Entropy Decreased</v>
      </c>
      <c r="K98" s="41" t="s">
        <v>11</v>
      </c>
      <c r="L98" s="64">
        <v>0.81127812445913206</v>
      </c>
      <c r="M98" s="46" t="str">
        <f>IF(L98 &lt; D98, "1 Entropy Decreased", IF(L98 &gt; D98, "3 Entropy Increased", "2 Entropy Stayed the Same"))</f>
        <v>2 Entropy Stayed the Same</v>
      </c>
      <c r="N98" s="41" t="s">
        <v>11</v>
      </c>
      <c r="O98" s="64">
        <v>0.81127812445913206</v>
      </c>
      <c r="P98" s="64" t="str">
        <f>IF(O98 &lt; D98, "1 Entropy Decreased", IF(O98 &gt; D98, "3 Entropy Increased", "2 Entropy Stayed the Same"))</f>
        <v>2 Entropy Stayed the Same</v>
      </c>
    </row>
    <row r="99" spans="1:16">
      <c r="A99" s="67" t="s">
        <v>14</v>
      </c>
      <c r="B99" s="68">
        <v>1</v>
      </c>
      <c r="C99" s="67" t="s">
        <v>14</v>
      </c>
      <c r="D99" s="68">
        <v>1</v>
      </c>
      <c r="E99" s="67" t="s">
        <v>14</v>
      </c>
      <c r="F99" s="68">
        <v>1</v>
      </c>
      <c r="G99" s="68" t="str">
        <f>IF(F99 &lt; D99, "1 Entropy Decreased", IF(F99 &gt; D99, "3 Entropy Increased", "2 Entropy Stayed the Same"))</f>
        <v>2 Entropy Stayed the Same</v>
      </c>
      <c r="H99" s="67" t="s">
        <v>14</v>
      </c>
      <c r="I99" s="68">
        <v>1</v>
      </c>
      <c r="J99" s="68" t="str">
        <f>IF(I99 &lt; D99, "1 Entropy Decreased", IF(I99 &gt; D99, "3 Entropy Increased", "2 Entropy Stayed the Same"))</f>
        <v>2 Entropy Stayed the Same</v>
      </c>
      <c r="K99" s="67" t="s">
        <v>4</v>
      </c>
      <c r="L99" s="68">
        <v>0</v>
      </c>
      <c r="M99" s="69" t="str">
        <f>IF(L99 &lt; D99, "1 Entropy Decreased", IF(L99 &gt; D99, "3 Entropy Increased", "2 Entropy Stayed the Same"))</f>
        <v>1 Entropy Decreased</v>
      </c>
      <c r="N99" s="67" t="s">
        <v>9</v>
      </c>
      <c r="O99" s="68">
        <v>1</v>
      </c>
      <c r="P99" s="64" t="str">
        <f>IF(O99 &lt; D99, "1 Entropy Decreased", IF(O99 &gt; D99, "3 Entropy Increased", "2 Entropy Stayed the Same"))</f>
        <v>2 Entropy Stayed the Same</v>
      </c>
    </row>
    <row r="100" spans="1:16">
      <c r="A100" s="41" t="s">
        <v>14</v>
      </c>
      <c r="B100" s="64">
        <v>1</v>
      </c>
      <c r="C100" s="41" t="s">
        <v>17</v>
      </c>
      <c r="D100" s="64">
        <v>0.81127812445913206</v>
      </c>
      <c r="E100" s="41" t="s">
        <v>12</v>
      </c>
      <c r="F100" s="64">
        <v>0.81127812445913206</v>
      </c>
      <c r="G100" s="64" t="str">
        <f>IF(F100 &lt; D100, "1 Entropy Decreased", IF(F100 &gt; D100, "3 Entropy Increased", "2 Entropy Stayed the Same"))</f>
        <v>2 Entropy Stayed the Same</v>
      </c>
      <c r="H100" s="41" t="s">
        <v>19</v>
      </c>
      <c r="I100" s="64">
        <v>0</v>
      </c>
      <c r="J100" s="64" t="str">
        <f>IF(I100 &lt; D100, "1 Entropy Decreased", IF(I100 &gt; D100, "3 Entropy Increased", "2 Entropy Stayed the Same"))</f>
        <v>1 Entropy Decreased</v>
      </c>
      <c r="K100" s="41" t="s">
        <v>11</v>
      </c>
      <c r="L100" s="64">
        <v>0.81127812445913206</v>
      </c>
      <c r="M100" s="46" t="str">
        <f>IF(L100 &lt; D100, "1 Entropy Decreased", IF(L100 &gt; D100, "3 Entropy Increased", "2 Entropy Stayed the Same"))</f>
        <v>2 Entropy Stayed the Same</v>
      </c>
      <c r="N100" s="41" t="s">
        <v>11</v>
      </c>
      <c r="O100" s="64">
        <v>0.81127812445913206</v>
      </c>
      <c r="P100" s="64" t="str">
        <f>IF(O100 &lt; D100, "1 Entropy Decreased", IF(O100 &gt; D100, "3 Entropy Increased", "2 Entropy Stayed the Same"))</f>
        <v>2 Entropy Stayed the Same</v>
      </c>
    </row>
    <row r="101" spans="1:16">
      <c r="A101" s="67" t="s">
        <v>15</v>
      </c>
      <c r="B101" s="68">
        <v>0.81127812445913206</v>
      </c>
      <c r="C101" s="67" t="s">
        <v>15</v>
      </c>
      <c r="D101" s="68">
        <v>0.81127812445913206</v>
      </c>
      <c r="E101" s="67" t="s">
        <v>15</v>
      </c>
      <c r="F101" s="68">
        <v>0.81127812445913206</v>
      </c>
      <c r="G101" s="68" t="str">
        <f>IF(F101 &lt; D101, "1 Entropy Decreased", IF(F101 &gt; D101, "3 Entropy Increased", "2 Entropy Stayed the Same"))</f>
        <v>2 Entropy Stayed the Same</v>
      </c>
      <c r="H101" s="67" t="s">
        <v>15</v>
      </c>
      <c r="I101" s="68">
        <v>0.81127812445913206</v>
      </c>
      <c r="J101" s="68" t="str">
        <f>IF(I101 &lt; D101, "1 Entropy Decreased", IF(I101 &gt; D101, "3 Entropy Increased", "2 Entropy Stayed the Same"))</f>
        <v>2 Entropy Stayed the Same</v>
      </c>
      <c r="K101" s="67" t="s">
        <v>4</v>
      </c>
      <c r="L101" s="68">
        <v>0</v>
      </c>
      <c r="M101" s="69" t="str">
        <f>IF(L101 &lt; D101, "1 Entropy Decreased", IF(L101 &gt; D101, "3 Entropy Increased", "2 Entropy Stayed the Same"))</f>
        <v>1 Entropy Decreased</v>
      </c>
      <c r="N101" s="67" t="s">
        <v>8</v>
      </c>
      <c r="O101" s="68">
        <v>0.81127812445913206</v>
      </c>
      <c r="P101" s="64" t="str">
        <f>IF(O101 &lt; D101, "1 Entropy Decreased", IF(O101 &gt; D101, "3 Entropy Increased", "2 Entropy Stayed the Same"))</f>
        <v>2 Entropy Stayed the Same</v>
      </c>
    </row>
    <row r="102" spans="1:16">
      <c r="A102" s="67" t="s">
        <v>16</v>
      </c>
      <c r="B102" s="68">
        <v>1</v>
      </c>
      <c r="C102" s="67" t="s">
        <v>16</v>
      </c>
      <c r="D102" s="68">
        <v>1</v>
      </c>
      <c r="E102" s="67" t="s">
        <v>16</v>
      </c>
      <c r="F102" s="68">
        <v>1</v>
      </c>
      <c r="G102" s="68" t="str">
        <f>IF(F102 &lt; D102, "1 Entropy Decreased", IF(F102 &gt; D102, "3 Entropy Increased", "2 Entropy Stayed the Same"))</f>
        <v>2 Entropy Stayed the Same</v>
      </c>
      <c r="H102" s="67" t="s">
        <v>16</v>
      </c>
      <c r="I102" s="68">
        <v>1</v>
      </c>
      <c r="J102" s="68" t="str">
        <f>IF(I102 &lt; D102, "1 Entropy Decreased", IF(I102 &gt; D102, "3 Entropy Increased", "2 Entropy Stayed the Same"))</f>
        <v>2 Entropy Stayed the Same</v>
      </c>
      <c r="K102" s="67" t="s">
        <v>4</v>
      </c>
      <c r="L102" s="68">
        <v>0</v>
      </c>
      <c r="M102" s="69" t="str">
        <f>IF(L102 &lt; D102, "1 Entropy Decreased", IF(L102 &gt; D102, "3 Entropy Increased", "2 Entropy Stayed the Same"))</f>
        <v>1 Entropy Decreased</v>
      </c>
      <c r="N102" s="67" t="s">
        <v>7</v>
      </c>
      <c r="O102" s="68">
        <v>1</v>
      </c>
      <c r="P102" s="64" t="str">
        <f>IF(O102 &lt; D102, "1 Entropy Decreased", IF(O102 &gt; D102, "3 Entropy Increased", "2 Entropy Stayed the Same"))</f>
        <v>2 Entropy Stayed the Same</v>
      </c>
    </row>
    <row r="103" spans="1:16">
      <c r="A103" s="67" t="s">
        <v>17</v>
      </c>
      <c r="B103" s="68">
        <v>0.81127812445913206</v>
      </c>
      <c r="C103" s="67" t="s">
        <v>17</v>
      </c>
      <c r="D103" s="68">
        <v>0.81127812445913206</v>
      </c>
      <c r="E103" s="67" t="s">
        <v>17</v>
      </c>
      <c r="F103" s="68">
        <v>0.81127812445913206</v>
      </c>
      <c r="G103" s="68" t="str">
        <f>IF(F103 &lt; D103, "1 Entropy Decreased", IF(F103 &gt; D103, "3 Entropy Increased", "2 Entropy Stayed the Same"))</f>
        <v>2 Entropy Stayed the Same</v>
      </c>
      <c r="H103" s="67" t="s">
        <v>17</v>
      </c>
      <c r="I103" s="68">
        <v>0.81127812445913206</v>
      </c>
      <c r="J103" s="68" t="str">
        <f>IF(I103 &lt; D103, "1 Entropy Decreased", IF(I103 &gt; D103, "3 Entropy Increased", "2 Entropy Stayed the Same"))</f>
        <v>2 Entropy Stayed the Same</v>
      </c>
      <c r="K103" s="67" t="s">
        <v>4</v>
      </c>
      <c r="L103" s="68">
        <v>0</v>
      </c>
      <c r="M103" s="69" t="str">
        <f>IF(L103 &lt; D103, "1 Entropy Decreased", IF(L103 &gt; D103, "3 Entropy Increased", "2 Entropy Stayed the Same"))</f>
        <v>1 Entropy Decreased</v>
      </c>
      <c r="N103" s="67" t="s">
        <v>6</v>
      </c>
      <c r="O103" s="68">
        <v>0.81127812445913206</v>
      </c>
      <c r="P103" s="64" t="str">
        <f>IF(O103 &lt; D103, "1 Entropy Decreased", IF(O103 &gt; D103, "3 Entropy Increased", "2 Entropy Stayed the Same"))</f>
        <v>2 Entropy Stayed the Same</v>
      </c>
    </row>
    <row r="104" spans="1:16">
      <c r="A104" s="67" t="s">
        <v>18</v>
      </c>
      <c r="B104" s="68">
        <v>0.81127812445913206</v>
      </c>
      <c r="C104" s="67" t="s">
        <v>18</v>
      </c>
      <c r="D104" s="68">
        <v>0.81127812445913206</v>
      </c>
      <c r="E104" s="67" t="s">
        <v>18</v>
      </c>
      <c r="F104" s="68">
        <v>0.81127812445913206</v>
      </c>
      <c r="G104" s="68" t="str">
        <f>IF(F104 &lt; D104, "1 Entropy Decreased", IF(F104 &gt; D104, "3 Entropy Increased", "2 Entropy Stayed the Same"))</f>
        <v>2 Entropy Stayed the Same</v>
      </c>
      <c r="H104" s="67" t="s">
        <v>18</v>
      </c>
      <c r="I104" s="68">
        <v>0.81127812445913206</v>
      </c>
      <c r="J104" s="68" t="str">
        <f>IF(I104 &lt; D104, "1 Entropy Decreased", IF(I104 &gt; D104, "3 Entropy Increased", "2 Entropy Stayed the Same"))</f>
        <v>2 Entropy Stayed the Same</v>
      </c>
      <c r="K104" s="67" t="s">
        <v>4</v>
      </c>
      <c r="L104" s="68">
        <v>0</v>
      </c>
      <c r="M104" s="69" t="str">
        <f>IF(L104 &lt; D104, "1 Entropy Decreased", IF(L104 &gt; D104, "3 Entropy Increased", "2 Entropy Stayed the Same"))</f>
        <v>1 Entropy Decreased</v>
      </c>
      <c r="N104" s="67" t="s">
        <v>5</v>
      </c>
      <c r="O104" s="68">
        <v>0.81127812445913206</v>
      </c>
      <c r="P104" s="64" t="str">
        <f>IF(O104 &lt; D104, "1 Entropy Decreased", IF(O104 &gt; D104, "3 Entropy Increased", "2 Entropy Stayed the Same"))</f>
        <v>2 Entropy Stayed the Same</v>
      </c>
    </row>
    <row r="105" spans="1:16">
      <c r="A105" s="67" t="s">
        <v>19</v>
      </c>
      <c r="B105" s="68">
        <v>0</v>
      </c>
      <c r="C105" s="67" t="s">
        <v>19</v>
      </c>
      <c r="D105" s="68">
        <v>0</v>
      </c>
      <c r="E105" s="67" t="s">
        <v>19</v>
      </c>
      <c r="F105" s="68">
        <v>0</v>
      </c>
      <c r="G105" s="68" t="str">
        <f>IF(F105 &lt; D105, "1 Entropy Decreased", IF(F105 &gt; D105, "3 Entropy Increased", "2 Entropy Stayed the Same"))</f>
        <v>2 Entropy Stayed the Same</v>
      </c>
      <c r="H105" s="67" t="s">
        <v>19</v>
      </c>
      <c r="I105" s="68">
        <v>0</v>
      </c>
      <c r="J105" s="68" t="str">
        <f>IF(I105 &lt; D105, "1 Entropy Decreased", IF(I105 &gt; D105, "3 Entropy Increased", "2 Entropy Stayed the Same"))</f>
        <v>2 Entropy Stayed the Same</v>
      </c>
      <c r="K105" s="67" t="s">
        <v>4</v>
      </c>
      <c r="L105" s="68">
        <v>0</v>
      </c>
      <c r="M105" s="69" t="str">
        <f>IF(L105 &lt; D105, "1 Entropy Decreased", IF(L105 &gt; D105, "3 Entropy Increased", "2 Entropy Stayed the Same"))</f>
        <v>2 Entropy Stayed the Same</v>
      </c>
      <c r="N105" s="67" t="s">
        <v>4</v>
      </c>
      <c r="O105" s="68">
        <v>0</v>
      </c>
      <c r="P105" s="64" t="str">
        <f>IF(O105 &lt; D105, "1 Entropy Decreased", IF(O105 &gt; D105, "3 Entropy Increased", "2 Entropy Stayed the Same"))</f>
        <v>2 Entropy Stayed the Same</v>
      </c>
    </row>
    <row r="106" spans="1:16">
      <c r="A106" s="41" t="s">
        <v>5</v>
      </c>
      <c r="B106" s="64">
        <v>0.81127812445913206</v>
      </c>
      <c r="C106" s="41" t="s">
        <v>19</v>
      </c>
      <c r="D106" s="64">
        <v>0</v>
      </c>
      <c r="E106" s="41" t="s">
        <v>5</v>
      </c>
      <c r="F106" s="64">
        <v>0.81127812445913206</v>
      </c>
      <c r="G106" s="64" t="str">
        <f>IF(F106 &lt; D106, "1 Entropy Decreased", IF(F106 &gt; D106, "3 Entropy Increased", "2 Entropy Stayed the Same"))</f>
        <v>3 Entropy Increased</v>
      </c>
      <c r="H106" s="41" t="s">
        <v>19</v>
      </c>
      <c r="I106" s="64">
        <v>0</v>
      </c>
      <c r="J106" s="64" t="str">
        <f>IF(I106 &lt; D106, "1 Entropy Decreased", IF(I106 &gt; D106, "3 Entropy Increased", "2 Entropy Stayed the Same"))</f>
        <v>2 Entropy Stayed the Same</v>
      </c>
      <c r="K106" s="41" t="s">
        <v>18</v>
      </c>
      <c r="L106" s="64">
        <v>0.81127812445913206</v>
      </c>
      <c r="M106" s="46" t="str">
        <f>IF(L106 &lt; D106, "1 Entropy Decreased", IF(L106 &gt; D106, "3 Entropy Increased", "2 Entropy Stayed the Same"))</f>
        <v>3 Entropy Increased</v>
      </c>
      <c r="N106" s="41">
        <v>1110</v>
      </c>
      <c r="O106" s="64">
        <v>0.81127812445913206</v>
      </c>
      <c r="P106" s="64" t="str">
        <f>IF(O106 &lt; D106, "1 Entropy Decreased", IF(O106 &gt; D106, "3 Entropy Increased", "2 Entropy Stayed the Same"))</f>
        <v>3 Entropy Increased</v>
      </c>
    </row>
    <row r="107" spans="1:16">
      <c r="A107" s="41" t="s">
        <v>6</v>
      </c>
      <c r="B107" s="64">
        <v>0.81127812445913206</v>
      </c>
      <c r="C107" s="41" t="s">
        <v>19</v>
      </c>
      <c r="D107" s="64">
        <v>0</v>
      </c>
      <c r="E107" s="41" t="s">
        <v>6</v>
      </c>
      <c r="F107" s="64">
        <v>0.81127812445913206</v>
      </c>
      <c r="G107" s="64" t="str">
        <f>IF(F107 &lt; D107, "1 Entropy Decreased", IF(F107 &gt; D107, "3 Entropy Increased", "2 Entropy Stayed the Same"))</f>
        <v>3 Entropy Increased</v>
      </c>
      <c r="H107" s="41" t="s">
        <v>19</v>
      </c>
      <c r="I107" s="64">
        <v>0</v>
      </c>
      <c r="J107" s="64" t="str">
        <f>IF(I107 &lt; D107, "1 Entropy Decreased", IF(I107 &gt; D107, "3 Entropy Increased", "2 Entropy Stayed the Same"))</f>
        <v>2 Entropy Stayed the Same</v>
      </c>
      <c r="K107" s="41" t="s">
        <v>17</v>
      </c>
      <c r="L107" s="64">
        <v>0.81127812445913206</v>
      </c>
      <c r="M107" s="46" t="str">
        <f>IF(L107 &lt; D107, "1 Entropy Decreased", IF(L107 &gt; D107, "3 Entropy Increased", "2 Entropy Stayed the Same"))</f>
        <v>3 Entropy Increased</v>
      </c>
      <c r="N107" s="41">
        <v>1101</v>
      </c>
      <c r="O107" s="64">
        <v>0.81127812445913206</v>
      </c>
      <c r="P107" s="64" t="str">
        <f>IF(O107 &lt; D107, "1 Entropy Decreased", IF(O107 &gt; D107, "3 Entropy Increased", "2 Entropy Stayed the Same"))</f>
        <v>3 Entropy Increased</v>
      </c>
    </row>
    <row r="108" spans="1:16">
      <c r="A108" s="41" t="s">
        <v>7</v>
      </c>
      <c r="B108" s="64">
        <v>1</v>
      </c>
      <c r="C108" s="41" t="s">
        <v>11</v>
      </c>
      <c r="D108" s="64">
        <v>0.81127812445913206</v>
      </c>
      <c r="E108" s="41" t="s">
        <v>7</v>
      </c>
      <c r="F108" s="64">
        <v>1</v>
      </c>
      <c r="G108" s="64" t="str">
        <f>IF(F108 &lt; D108, "1 Entropy Decreased", IF(F108 &gt; D108, "3 Entropy Increased", "2 Entropy Stayed the Same"))</f>
        <v>3 Entropy Increased</v>
      </c>
      <c r="H108" s="41" t="s">
        <v>11</v>
      </c>
      <c r="I108" s="64">
        <v>0.81127812445913206</v>
      </c>
      <c r="J108" s="64" t="str">
        <f>IF(I108 &lt; D108, "1 Entropy Decreased", IF(I108 &gt; D108, "3 Entropy Increased", "2 Entropy Stayed the Same"))</f>
        <v>2 Entropy Stayed the Same</v>
      </c>
      <c r="K108" s="41" t="s">
        <v>8</v>
      </c>
      <c r="L108" s="64">
        <v>0.81127812445913206</v>
      </c>
      <c r="M108" s="46" t="str">
        <f>IF(L108 &lt; D108, "1 Entropy Decreased", IF(L108 &gt; D108, "3 Entropy Increased", "2 Entropy Stayed the Same"))</f>
        <v>2 Entropy Stayed the Same</v>
      </c>
      <c r="N108" s="41">
        <v>1100</v>
      </c>
      <c r="O108" s="64">
        <v>1</v>
      </c>
      <c r="P108" s="64" t="str">
        <f>IF(O108 &lt; D108, "1 Entropy Decreased", IF(O108 &gt; D108, "3 Entropy Increased", "2 Entropy Stayed the Same"))</f>
        <v>3 Entropy Increased</v>
      </c>
    </row>
    <row r="109" spans="1:16">
      <c r="A109" s="41" t="s">
        <v>7</v>
      </c>
      <c r="B109" s="64">
        <v>1</v>
      </c>
      <c r="C109" s="41" t="s">
        <v>15</v>
      </c>
      <c r="D109" s="64">
        <v>0.81127812445913206</v>
      </c>
      <c r="E109" s="41" t="s">
        <v>7</v>
      </c>
      <c r="F109" s="64">
        <v>1</v>
      </c>
      <c r="G109" s="64" t="str">
        <f>IF(F109 &lt; D109, "1 Entropy Decreased", IF(F109 &gt; D109, "3 Entropy Increased", "2 Entropy Stayed the Same"))</f>
        <v>3 Entropy Increased</v>
      </c>
      <c r="H109" s="41" t="s">
        <v>15</v>
      </c>
      <c r="I109" s="64">
        <v>0.81127812445913206</v>
      </c>
      <c r="J109" s="64" t="str">
        <f>IF(I109 &lt; D109, "1 Entropy Decreased", IF(I109 &gt; D109, "3 Entropy Increased", "2 Entropy Stayed the Same"))</f>
        <v>2 Entropy Stayed the Same</v>
      </c>
      <c r="K109" s="41" t="s">
        <v>12</v>
      </c>
      <c r="L109" s="64">
        <v>0.81127812445913206</v>
      </c>
      <c r="M109" s="46" t="str">
        <f>IF(L109 &lt; D109, "1 Entropy Decreased", IF(L109 &gt; D109, "3 Entropy Increased", "2 Entropy Stayed the Same"))</f>
        <v>2 Entropy Stayed the Same</v>
      </c>
      <c r="N109" s="41">
        <v>1100</v>
      </c>
      <c r="O109" s="64">
        <v>1</v>
      </c>
      <c r="P109" s="64" t="str">
        <f>IF(O109 &lt; D109, "1 Entropy Decreased", IF(O109 &gt; D109, "3 Entropy Increased", "2 Entropy Stayed the Same"))</f>
        <v>3 Entropy Increased</v>
      </c>
    </row>
    <row r="110" spans="1:16">
      <c r="A110" s="41" t="s">
        <v>7</v>
      </c>
      <c r="B110" s="64">
        <v>1</v>
      </c>
      <c r="C110" s="41" t="s">
        <v>19</v>
      </c>
      <c r="D110" s="64">
        <v>0</v>
      </c>
      <c r="E110" s="41" t="s">
        <v>7</v>
      </c>
      <c r="F110" s="64">
        <v>1</v>
      </c>
      <c r="G110" s="64" t="str">
        <f>IF(F110 &lt; D110, "1 Entropy Decreased", IF(F110 &gt; D110, "3 Entropy Increased", "2 Entropy Stayed the Same"))</f>
        <v>3 Entropy Increased</v>
      </c>
      <c r="H110" s="41" t="s">
        <v>19</v>
      </c>
      <c r="I110" s="64">
        <v>0</v>
      </c>
      <c r="J110" s="64" t="str">
        <f>IF(I110 &lt; D110, "1 Entropy Decreased", IF(I110 &gt; D110, "3 Entropy Increased", "2 Entropy Stayed the Same"))</f>
        <v>2 Entropy Stayed the Same</v>
      </c>
      <c r="K110" s="41" t="s">
        <v>16</v>
      </c>
      <c r="L110" s="64">
        <v>1</v>
      </c>
      <c r="M110" s="46" t="str">
        <f>IF(L110 &lt; D110, "1 Entropy Decreased", IF(L110 &gt; D110, "3 Entropy Increased", "2 Entropy Stayed the Same"))</f>
        <v>3 Entropy Increased</v>
      </c>
      <c r="N110" s="41">
        <v>1100</v>
      </c>
      <c r="O110" s="64">
        <v>1</v>
      </c>
      <c r="P110" s="64" t="str">
        <f>IF(O110 &lt; D110, "1 Entropy Decreased", IF(O110 &gt; D110, "3 Entropy Increased", "2 Entropy Stayed the Same"))</f>
        <v>3 Entropy Increased</v>
      </c>
    </row>
    <row r="111" spans="1:16">
      <c r="A111" s="41" t="s">
        <v>8</v>
      </c>
      <c r="B111" s="64">
        <v>0.81127812445913206</v>
      </c>
      <c r="C111" s="41" t="s">
        <v>19</v>
      </c>
      <c r="D111" s="64">
        <v>0</v>
      </c>
      <c r="E111" s="41" t="s">
        <v>8</v>
      </c>
      <c r="F111" s="64">
        <v>0.81127812445913206</v>
      </c>
      <c r="G111" s="64" t="str">
        <f>IF(F111 &lt; D111, "1 Entropy Decreased", IF(F111 &gt; D111, "3 Entropy Increased", "2 Entropy Stayed the Same"))</f>
        <v>3 Entropy Increased</v>
      </c>
      <c r="H111" s="41" t="s">
        <v>19</v>
      </c>
      <c r="I111" s="64">
        <v>0</v>
      </c>
      <c r="J111" s="64" t="str">
        <f>IF(I111 &lt; D111, "1 Entropy Decreased", IF(I111 &gt; D111, "3 Entropy Increased", "2 Entropy Stayed the Same"))</f>
        <v>2 Entropy Stayed the Same</v>
      </c>
      <c r="K111" s="41" t="s">
        <v>15</v>
      </c>
      <c r="L111" s="64">
        <v>0.81127812445913206</v>
      </c>
      <c r="M111" s="46" t="str">
        <f>IF(L111 &lt; D111, "1 Entropy Decreased", IF(L111 &gt; D111, "3 Entropy Increased", "2 Entropy Stayed the Same"))</f>
        <v>3 Entropy Increased</v>
      </c>
      <c r="N111" s="41">
        <v>1011</v>
      </c>
      <c r="O111" s="64">
        <v>0.81127812445913206</v>
      </c>
      <c r="P111" s="64" t="str">
        <f>IF(O111 &lt; D111, "1 Entropy Decreased", IF(O111 &gt; D111, "3 Entropy Increased", "2 Entropy Stayed the Same"))</f>
        <v>3 Entropy Increased</v>
      </c>
    </row>
    <row r="112" spans="1:16">
      <c r="A112" s="41" t="s">
        <v>9</v>
      </c>
      <c r="B112" s="64">
        <v>1</v>
      </c>
      <c r="C112" s="41" t="s">
        <v>11</v>
      </c>
      <c r="D112" s="64">
        <v>0.81127812445913206</v>
      </c>
      <c r="E112" s="41" t="s">
        <v>9</v>
      </c>
      <c r="F112" s="64">
        <v>1</v>
      </c>
      <c r="G112" s="64" t="str">
        <f>IF(F112 &lt; D112, "1 Entropy Decreased", IF(F112 &gt; D112, "3 Entropy Increased", "2 Entropy Stayed the Same"))</f>
        <v>3 Entropy Increased</v>
      </c>
      <c r="H112" s="41" t="s">
        <v>11</v>
      </c>
      <c r="I112" s="64">
        <v>0.81127812445913206</v>
      </c>
      <c r="J112" s="64" t="str">
        <f>IF(I112 &lt; D112, "1 Entropy Decreased", IF(I112 &gt; D112, "3 Entropy Increased", "2 Entropy Stayed the Same"))</f>
        <v>2 Entropy Stayed the Same</v>
      </c>
      <c r="K112" s="41" t="s">
        <v>6</v>
      </c>
      <c r="L112" s="64">
        <v>0.81127812445913206</v>
      </c>
      <c r="M112" s="46" t="str">
        <f>IF(L112 &lt; D112, "1 Entropy Decreased", IF(L112 &gt; D112, "3 Entropy Increased", "2 Entropy Stayed the Same"))</f>
        <v>2 Entropy Stayed the Same</v>
      </c>
      <c r="N112" s="41">
        <v>1010</v>
      </c>
      <c r="O112" s="64">
        <v>1</v>
      </c>
      <c r="P112" s="64" t="str">
        <f>IF(O112 &lt; D112, "1 Entropy Decreased", IF(O112 &gt; D112, "3 Entropy Increased", "2 Entropy Stayed the Same"))</f>
        <v>3 Entropy Increased</v>
      </c>
    </row>
    <row r="113" spans="1:16">
      <c r="A113" s="41" t="s">
        <v>9</v>
      </c>
      <c r="B113" s="64">
        <v>1</v>
      </c>
      <c r="C113" s="41" t="s">
        <v>17</v>
      </c>
      <c r="D113" s="64">
        <v>0.81127812445913206</v>
      </c>
      <c r="E113" s="41" t="s">
        <v>9</v>
      </c>
      <c r="F113" s="64">
        <v>1</v>
      </c>
      <c r="G113" s="64" t="str">
        <f>IF(F113 &lt; D113, "1 Entropy Decreased", IF(F113 &gt; D113, "3 Entropy Increased", "2 Entropy Stayed the Same"))</f>
        <v>3 Entropy Increased</v>
      </c>
      <c r="H113" s="41" t="s">
        <v>17</v>
      </c>
      <c r="I113" s="64">
        <v>0.81127812445913206</v>
      </c>
      <c r="J113" s="64" t="str">
        <f>IF(I113 &lt; D113, "1 Entropy Decreased", IF(I113 &gt; D113, "3 Entropy Increased", "2 Entropy Stayed the Same"))</f>
        <v>2 Entropy Stayed the Same</v>
      </c>
      <c r="K113" s="41" t="s">
        <v>12</v>
      </c>
      <c r="L113" s="64">
        <v>0.81127812445913206</v>
      </c>
      <c r="M113" s="46" t="str">
        <f>IF(L113 &lt; D113, "1 Entropy Decreased", IF(L113 &gt; D113, "3 Entropy Increased", "2 Entropy Stayed the Same"))</f>
        <v>2 Entropy Stayed the Same</v>
      </c>
      <c r="N113" s="41">
        <v>1010</v>
      </c>
      <c r="O113" s="64">
        <v>1</v>
      </c>
      <c r="P113" s="64" t="str">
        <f>IF(O113 &lt; D113, "1 Entropy Decreased", IF(O113 &gt; D113, "3 Entropy Increased", "2 Entropy Stayed the Same"))</f>
        <v>3 Entropy Increased</v>
      </c>
    </row>
    <row r="114" spans="1:16">
      <c r="A114" s="41" t="s">
        <v>9</v>
      </c>
      <c r="B114" s="64">
        <v>1</v>
      </c>
      <c r="C114" s="41" t="s">
        <v>19</v>
      </c>
      <c r="D114" s="64">
        <v>0</v>
      </c>
      <c r="E114" s="41" t="s">
        <v>9</v>
      </c>
      <c r="F114" s="64">
        <v>1</v>
      </c>
      <c r="G114" s="64" t="str">
        <f>IF(F114 &lt; D114, "1 Entropy Decreased", IF(F114 &gt; D114, "3 Entropy Increased", "2 Entropy Stayed the Same"))</f>
        <v>3 Entropy Increased</v>
      </c>
      <c r="H114" s="41" t="s">
        <v>19</v>
      </c>
      <c r="I114" s="64">
        <v>0</v>
      </c>
      <c r="J114" s="64" t="str">
        <f>IF(I114 &lt; D114, "1 Entropy Decreased", IF(I114 &gt; D114, "3 Entropy Increased", "2 Entropy Stayed the Same"))</f>
        <v>2 Entropy Stayed the Same</v>
      </c>
      <c r="K114" s="41" t="s">
        <v>14</v>
      </c>
      <c r="L114" s="64">
        <v>1</v>
      </c>
      <c r="M114" s="46" t="str">
        <f>IF(L114 &lt; D114, "1 Entropy Decreased", IF(L114 &gt; D114, "3 Entropy Increased", "2 Entropy Stayed the Same"))</f>
        <v>3 Entropy Increased</v>
      </c>
      <c r="N114" s="41">
        <v>1010</v>
      </c>
      <c r="O114" s="64">
        <v>1</v>
      </c>
      <c r="P114" s="64" t="str">
        <f>IF(O114 &lt; D114, "1 Entropy Decreased", IF(O114 &gt; D114, "3 Entropy Increased", "2 Entropy Stayed the Same"))</f>
        <v>3 Entropy Increased</v>
      </c>
    </row>
    <row r="115" spans="1:16">
      <c r="A115" s="41" t="s">
        <v>10</v>
      </c>
      <c r="B115" s="64">
        <v>1</v>
      </c>
      <c r="C115" s="41" t="s">
        <v>11</v>
      </c>
      <c r="D115" s="64">
        <v>0.81127812445913206</v>
      </c>
      <c r="E115" s="41" t="s">
        <v>10</v>
      </c>
      <c r="F115" s="64">
        <v>1</v>
      </c>
      <c r="G115" s="64" t="str">
        <f>IF(F115 &lt; D115, "1 Entropy Decreased", IF(F115 &gt; D115, "3 Entropy Increased", "2 Entropy Stayed the Same"))</f>
        <v>3 Entropy Increased</v>
      </c>
      <c r="H115" s="41" t="s">
        <v>11</v>
      </c>
      <c r="I115" s="64">
        <v>0.81127812445913206</v>
      </c>
      <c r="J115" s="64" t="str">
        <f>IF(I115 &lt; D115, "1 Entropy Decreased", IF(I115 &gt; D115, "3 Entropy Increased", "2 Entropy Stayed the Same"))</f>
        <v>2 Entropy Stayed the Same</v>
      </c>
      <c r="K115" s="41" t="s">
        <v>5</v>
      </c>
      <c r="L115" s="64">
        <v>0.81127812445913206</v>
      </c>
      <c r="M115" s="46" t="str">
        <f>IF(L115 &lt; D115, "1 Entropy Decreased", IF(L115 &gt; D115, "3 Entropy Increased", "2 Entropy Stayed the Same"))</f>
        <v>2 Entropy Stayed the Same</v>
      </c>
      <c r="N115" s="41">
        <v>1001</v>
      </c>
      <c r="O115" s="64">
        <v>1</v>
      </c>
      <c r="P115" s="64" t="str">
        <f>IF(O115 &lt; D115, "1 Entropy Decreased", IF(O115 &gt; D115, "3 Entropy Increased", "2 Entropy Stayed the Same"))</f>
        <v>3 Entropy Increased</v>
      </c>
    </row>
    <row r="116" spans="1:16">
      <c r="A116" s="41" t="s">
        <v>10</v>
      </c>
      <c r="B116" s="64">
        <v>1</v>
      </c>
      <c r="C116" s="41" t="s">
        <v>18</v>
      </c>
      <c r="D116" s="64">
        <v>0.81127812445913206</v>
      </c>
      <c r="E116" s="41" t="s">
        <v>10</v>
      </c>
      <c r="F116" s="64">
        <v>1</v>
      </c>
      <c r="G116" s="64" t="str">
        <f>IF(F116 &lt; D116, "1 Entropy Decreased", IF(F116 &gt; D116, "3 Entropy Increased", "2 Entropy Stayed the Same"))</f>
        <v>3 Entropy Increased</v>
      </c>
      <c r="H116" s="41" t="s">
        <v>18</v>
      </c>
      <c r="I116" s="64">
        <v>0.81127812445913206</v>
      </c>
      <c r="J116" s="64" t="str">
        <f>IF(I116 &lt; D116, "1 Entropy Decreased", IF(I116 &gt; D116, "3 Entropy Increased", "2 Entropy Stayed the Same"))</f>
        <v>2 Entropy Stayed the Same</v>
      </c>
      <c r="K116" s="41" t="s">
        <v>12</v>
      </c>
      <c r="L116" s="64">
        <v>0.81127812445913206</v>
      </c>
      <c r="M116" s="46" t="str">
        <f>IF(L116 &lt; D116, "1 Entropy Decreased", IF(L116 &gt; D116, "3 Entropy Increased", "2 Entropy Stayed the Same"))</f>
        <v>2 Entropy Stayed the Same</v>
      </c>
      <c r="N116" s="41">
        <v>1001</v>
      </c>
      <c r="O116" s="64">
        <v>1</v>
      </c>
      <c r="P116" s="64" t="str">
        <f>IF(O116 &lt; D116, "1 Entropy Decreased", IF(O116 &gt; D116, "3 Entropy Increased", "2 Entropy Stayed the Same"))</f>
        <v>3 Entropy Increased</v>
      </c>
    </row>
    <row r="117" spans="1:16">
      <c r="A117" s="41" t="s">
        <v>10</v>
      </c>
      <c r="B117" s="64">
        <v>1</v>
      </c>
      <c r="C117" s="41" t="s">
        <v>19</v>
      </c>
      <c r="D117" s="64">
        <v>0</v>
      </c>
      <c r="E117" s="41" t="s">
        <v>10</v>
      </c>
      <c r="F117" s="64">
        <v>1</v>
      </c>
      <c r="G117" s="64" t="str">
        <f>IF(F117 &lt; D117, "1 Entropy Decreased", IF(F117 &gt; D117, "3 Entropy Increased", "2 Entropy Stayed the Same"))</f>
        <v>3 Entropy Increased</v>
      </c>
      <c r="H117" s="41" t="s">
        <v>19</v>
      </c>
      <c r="I117" s="64">
        <v>0</v>
      </c>
      <c r="J117" s="64" t="str">
        <f>IF(I117 &lt; D117, "1 Entropy Decreased", IF(I117 &gt; D117, "3 Entropy Increased", "2 Entropy Stayed the Same"))</f>
        <v>2 Entropy Stayed the Same</v>
      </c>
      <c r="K117" s="41" t="s">
        <v>13</v>
      </c>
      <c r="L117" s="64">
        <v>1</v>
      </c>
      <c r="M117" s="46" t="str">
        <f>IF(L117 &lt; D117, "1 Entropy Decreased", IF(L117 &gt; D117, "3 Entropy Increased", "2 Entropy Stayed the Same"))</f>
        <v>3 Entropy Increased</v>
      </c>
      <c r="N117" s="41">
        <v>1001</v>
      </c>
      <c r="O117" s="64">
        <v>1</v>
      </c>
      <c r="P117" s="64" t="str">
        <f>IF(O117 &lt; D117, "1 Entropy Decreased", IF(O117 &gt; D117, "3 Entropy Increased", "2 Entropy Stayed the Same"))</f>
        <v>3 Entropy Increased</v>
      </c>
    </row>
    <row r="118" spans="1:16">
      <c r="A118" s="41" t="s">
        <v>11</v>
      </c>
      <c r="B118" s="64">
        <v>0.81127812445913206</v>
      </c>
      <c r="C118" s="41" t="s">
        <v>15</v>
      </c>
      <c r="D118" s="64">
        <v>0.81127812445913206</v>
      </c>
      <c r="E118" s="41" t="s">
        <v>7</v>
      </c>
      <c r="F118" s="64">
        <v>1</v>
      </c>
      <c r="G118" s="64" t="str">
        <f>IF(F118 &lt; D118, "1 Entropy Decreased", IF(F118 &gt; D118, "3 Entropy Increased", "2 Entropy Stayed the Same"))</f>
        <v>3 Entropy Increased</v>
      </c>
      <c r="H118" s="41" t="s">
        <v>19</v>
      </c>
      <c r="I118" s="64">
        <v>0</v>
      </c>
      <c r="J118" s="64" t="str">
        <f>IF(I118 &lt; D118, "1 Entropy Decreased", IF(I118 &gt; D118, "3 Entropy Increased", "2 Entropy Stayed the Same"))</f>
        <v>1 Entropy Decreased</v>
      </c>
      <c r="K118" s="41" t="s">
        <v>16</v>
      </c>
      <c r="L118" s="64">
        <v>1</v>
      </c>
      <c r="M118" s="46" t="str">
        <f>IF(L118 &lt; D118, "1 Entropy Decreased", IF(L118 &gt; D118, "3 Entropy Increased", "2 Entropy Stayed the Same"))</f>
        <v>3 Entropy Increased</v>
      </c>
      <c r="N118" s="41">
        <v>1100</v>
      </c>
      <c r="O118" s="64">
        <v>1</v>
      </c>
      <c r="P118" s="64" t="str">
        <f>IF(O118 &lt; D118, "1 Entropy Decreased", IF(O118 &gt; D118, "3 Entropy Increased", "2 Entropy Stayed the Same"))</f>
        <v>3 Entropy Increased</v>
      </c>
    </row>
    <row r="119" spans="1:16">
      <c r="A119" s="41" t="s">
        <v>11</v>
      </c>
      <c r="B119" s="64">
        <v>0.81127812445913206</v>
      </c>
      <c r="C119" s="41" t="s">
        <v>17</v>
      </c>
      <c r="D119" s="64">
        <v>0.81127812445913206</v>
      </c>
      <c r="E119" s="41" t="s">
        <v>9</v>
      </c>
      <c r="F119" s="64">
        <v>1</v>
      </c>
      <c r="G119" s="64" t="str">
        <f>IF(F119 &lt; D119, "1 Entropy Decreased", IF(F119 &gt; D119, "3 Entropy Increased", "2 Entropy Stayed the Same"))</f>
        <v>3 Entropy Increased</v>
      </c>
      <c r="H119" s="41" t="s">
        <v>19</v>
      </c>
      <c r="I119" s="64">
        <v>0</v>
      </c>
      <c r="J119" s="64" t="str">
        <f>IF(I119 &lt; D119, "1 Entropy Decreased", IF(I119 &gt; D119, "3 Entropy Increased", "2 Entropy Stayed the Same"))</f>
        <v>1 Entropy Decreased</v>
      </c>
      <c r="K119" s="41" t="s">
        <v>14</v>
      </c>
      <c r="L119" s="64">
        <v>1</v>
      </c>
      <c r="M119" s="46" t="str">
        <f>IF(L119 &lt; D119, "1 Entropy Decreased", IF(L119 &gt; D119, "3 Entropy Increased", "2 Entropy Stayed the Same"))</f>
        <v>3 Entropy Increased</v>
      </c>
      <c r="N119" s="41">
        <v>1010</v>
      </c>
      <c r="O119" s="64">
        <v>1</v>
      </c>
      <c r="P119" s="64" t="str">
        <f>IF(O119 &lt; D119, "1 Entropy Decreased", IF(O119 &gt; D119, "3 Entropy Increased", "2 Entropy Stayed the Same"))</f>
        <v>3 Entropy Increased</v>
      </c>
    </row>
    <row r="120" spans="1:16">
      <c r="A120" s="41" t="s">
        <v>11</v>
      </c>
      <c r="B120" s="64">
        <v>0.81127812445913206</v>
      </c>
      <c r="C120" s="41" t="s">
        <v>18</v>
      </c>
      <c r="D120" s="64">
        <v>0.81127812445913206</v>
      </c>
      <c r="E120" s="41" t="s">
        <v>10</v>
      </c>
      <c r="F120" s="64">
        <v>1</v>
      </c>
      <c r="G120" s="64" t="str">
        <f>IF(F120 &lt; D120, "1 Entropy Decreased", IF(F120 &gt; D120, "3 Entropy Increased", "2 Entropy Stayed the Same"))</f>
        <v>3 Entropy Increased</v>
      </c>
      <c r="H120" s="41" t="s">
        <v>19</v>
      </c>
      <c r="I120" s="64">
        <v>0</v>
      </c>
      <c r="J120" s="64" t="str">
        <f>IF(I120 &lt; D120, "1 Entropy Decreased", IF(I120 &gt; D120, "3 Entropy Increased", "2 Entropy Stayed the Same"))</f>
        <v>1 Entropy Decreased</v>
      </c>
      <c r="K120" s="41" t="s">
        <v>13</v>
      </c>
      <c r="L120" s="64">
        <v>1</v>
      </c>
      <c r="M120" s="46" t="str">
        <f>IF(L120 &lt; D120, "1 Entropy Decreased", IF(L120 &gt; D120, "3 Entropy Increased", "2 Entropy Stayed the Same"))</f>
        <v>3 Entropy Increased</v>
      </c>
      <c r="N120" s="41">
        <v>1001</v>
      </c>
      <c r="O120" s="64">
        <v>1</v>
      </c>
      <c r="P120" s="64" t="str">
        <f>IF(O120 &lt; D120, "1 Entropy Decreased", IF(O120 &gt; D120, "3 Entropy Increased", "2 Entropy Stayed the Same"))</f>
        <v>3 Entropy Increased</v>
      </c>
    </row>
    <row r="121" spans="1:16">
      <c r="A121" s="41" t="s">
        <v>11</v>
      </c>
      <c r="B121" s="64">
        <v>0.81127812445913206</v>
      </c>
      <c r="C121" s="41" t="s">
        <v>19</v>
      </c>
      <c r="D121" s="64">
        <v>0</v>
      </c>
      <c r="E121" s="41" t="s">
        <v>11</v>
      </c>
      <c r="F121" s="64">
        <v>0.81127812445913206</v>
      </c>
      <c r="G121" s="64" t="str">
        <f>IF(F121 &lt; D121, "1 Entropy Decreased", IF(F121 &gt; D121, "3 Entropy Increased", "2 Entropy Stayed the Same"))</f>
        <v>3 Entropy Increased</v>
      </c>
      <c r="H121" s="41" t="s">
        <v>19</v>
      </c>
      <c r="I121" s="64">
        <v>0</v>
      </c>
      <c r="J121" s="64" t="str">
        <f>IF(I121 &lt; D121, "1 Entropy Decreased", IF(I121 &gt; D121, "3 Entropy Increased", "2 Entropy Stayed the Same"))</f>
        <v>2 Entropy Stayed the Same</v>
      </c>
      <c r="K121" s="41" t="s">
        <v>12</v>
      </c>
      <c r="L121" s="64">
        <v>0.81127812445913206</v>
      </c>
      <c r="M121" s="46" t="str">
        <f>IF(L121 &lt; D121, "1 Entropy Decreased", IF(L121 &gt; D121, "3 Entropy Increased", "2 Entropy Stayed the Same"))</f>
        <v>3 Entropy Increased</v>
      </c>
      <c r="N121" s="41">
        <v>1000</v>
      </c>
      <c r="O121" s="64">
        <v>0.81127812445913206</v>
      </c>
      <c r="P121" s="64" t="str">
        <f>IF(O121 &lt; D121, "1 Entropy Decreased", IF(O121 &gt; D121, "3 Entropy Increased", "2 Entropy Stayed the Same"))</f>
        <v>3 Entropy Increased</v>
      </c>
    </row>
    <row r="122" spans="1:16">
      <c r="A122" s="41" t="s">
        <v>12</v>
      </c>
      <c r="B122" s="64">
        <v>0.81127812445913206</v>
      </c>
      <c r="C122" s="41" t="s">
        <v>19</v>
      </c>
      <c r="D122" s="64">
        <v>0</v>
      </c>
      <c r="E122" s="41" t="s">
        <v>12</v>
      </c>
      <c r="F122" s="64">
        <v>0.81127812445913206</v>
      </c>
      <c r="G122" s="64" t="str">
        <f>IF(F122 &lt; D122, "1 Entropy Decreased", IF(F122 &gt; D122, "3 Entropy Increased", "2 Entropy Stayed the Same"))</f>
        <v>3 Entropy Increased</v>
      </c>
      <c r="H122" s="41" t="s">
        <v>19</v>
      </c>
      <c r="I122" s="64">
        <v>0</v>
      </c>
      <c r="J122" s="64" t="str">
        <f>IF(I122 &lt; D122, "1 Entropy Decreased", IF(I122 &gt; D122, "3 Entropy Increased", "2 Entropy Stayed the Same"))</f>
        <v>2 Entropy Stayed the Same</v>
      </c>
      <c r="K122" s="41" t="s">
        <v>11</v>
      </c>
      <c r="L122" s="64">
        <v>0.81127812445913206</v>
      </c>
      <c r="M122" s="46" t="str">
        <f>IF(L122 &lt; D122, "1 Entropy Decreased", IF(L122 &gt; D122, "3 Entropy Increased", "2 Entropy Stayed the Same"))</f>
        <v>3 Entropy Increased</v>
      </c>
      <c r="N122" s="41" t="s">
        <v>11</v>
      </c>
      <c r="O122" s="64">
        <v>0.81127812445913206</v>
      </c>
      <c r="P122" s="64" t="str">
        <f>IF(O122 &lt; D122, "1 Entropy Decreased", IF(O122 &gt; D122, "3 Entropy Increased", "2 Entropy Stayed the Same"))</f>
        <v>3 Entropy Increased</v>
      </c>
    </row>
    <row r="123" spans="1:16">
      <c r="A123" s="41" t="s">
        <v>13</v>
      </c>
      <c r="B123" s="64">
        <v>1</v>
      </c>
      <c r="C123" s="41" t="s">
        <v>15</v>
      </c>
      <c r="D123" s="64">
        <v>0.81127812445913206</v>
      </c>
      <c r="E123" s="41" t="s">
        <v>13</v>
      </c>
      <c r="F123" s="64">
        <v>1</v>
      </c>
      <c r="G123" s="64" t="str">
        <f>IF(F123 &lt; D123, "1 Entropy Decreased", IF(F123 &gt; D123, "3 Entropy Increased", "2 Entropy Stayed the Same"))</f>
        <v>3 Entropy Increased</v>
      </c>
      <c r="H123" s="41" t="s">
        <v>15</v>
      </c>
      <c r="I123" s="64">
        <v>0.81127812445913206</v>
      </c>
      <c r="J123" s="64" t="str">
        <f>IF(I123 &lt; D123, "1 Entropy Decreased", IF(I123 &gt; D123, "3 Entropy Increased", "2 Entropy Stayed the Same"))</f>
        <v>2 Entropy Stayed the Same</v>
      </c>
      <c r="K123" s="41" t="s">
        <v>6</v>
      </c>
      <c r="L123" s="64">
        <v>0.81127812445913206</v>
      </c>
      <c r="M123" s="46" t="str">
        <f>IF(L123 &lt; D123, "1 Entropy Decreased", IF(L123 &gt; D123, "3 Entropy Increased", "2 Entropy Stayed the Same"))</f>
        <v>2 Entropy Stayed the Same</v>
      </c>
      <c r="N123" s="41" t="s">
        <v>10</v>
      </c>
      <c r="O123" s="64">
        <v>1</v>
      </c>
      <c r="P123" s="64" t="str">
        <f>IF(O123 &lt; D123, "1 Entropy Decreased", IF(O123 &gt; D123, "3 Entropy Increased", "2 Entropy Stayed the Same"))</f>
        <v>3 Entropy Increased</v>
      </c>
    </row>
    <row r="124" spans="1:16">
      <c r="A124" s="41" t="s">
        <v>13</v>
      </c>
      <c r="B124" s="64">
        <v>1</v>
      </c>
      <c r="C124" s="41" t="s">
        <v>17</v>
      </c>
      <c r="D124" s="64">
        <v>0.81127812445913206</v>
      </c>
      <c r="E124" s="41" t="s">
        <v>13</v>
      </c>
      <c r="F124" s="64">
        <v>1</v>
      </c>
      <c r="G124" s="64" t="str">
        <f>IF(F124 &lt; D124, "1 Entropy Decreased", IF(F124 &gt; D124, "3 Entropy Increased", "2 Entropy Stayed the Same"))</f>
        <v>3 Entropy Increased</v>
      </c>
      <c r="H124" s="41" t="s">
        <v>17</v>
      </c>
      <c r="I124" s="64">
        <v>0.81127812445913206</v>
      </c>
      <c r="J124" s="64" t="str">
        <f>IF(I124 &lt; D124, "1 Entropy Decreased", IF(I124 &gt; D124, "3 Entropy Increased", "2 Entropy Stayed the Same"))</f>
        <v>2 Entropy Stayed the Same</v>
      </c>
      <c r="K124" s="41" t="s">
        <v>8</v>
      </c>
      <c r="L124" s="64">
        <v>0.81127812445913206</v>
      </c>
      <c r="M124" s="46" t="str">
        <f>IF(L124 &lt; D124, "1 Entropy Decreased", IF(L124 &gt; D124, "3 Entropy Increased", "2 Entropy Stayed the Same"))</f>
        <v>2 Entropy Stayed the Same</v>
      </c>
      <c r="N124" s="41" t="s">
        <v>10</v>
      </c>
      <c r="O124" s="64">
        <v>1</v>
      </c>
      <c r="P124" s="64" t="str">
        <f>IF(O124 &lt; D124, "1 Entropy Decreased", IF(O124 &gt; D124, "3 Entropy Increased", "2 Entropy Stayed the Same"))</f>
        <v>3 Entropy Increased</v>
      </c>
    </row>
    <row r="125" spans="1:16">
      <c r="A125" s="41" t="s">
        <v>13</v>
      </c>
      <c r="B125" s="64">
        <v>1</v>
      </c>
      <c r="C125" s="41" t="s">
        <v>19</v>
      </c>
      <c r="D125" s="64">
        <v>0</v>
      </c>
      <c r="E125" s="41" t="s">
        <v>13</v>
      </c>
      <c r="F125" s="64">
        <v>1</v>
      </c>
      <c r="G125" s="64" t="str">
        <f>IF(F125 &lt; D125, "1 Entropy Decreased", IF(F125 &gt; D125, "3 Entropy Increased", "2 Entropy Stayed the Same"))</f>
        <v>3 Entropy Increased</v>
      </c>
      <c r="H125" s="41" t="s">
        <v>19</v>
      </c>
      <c r="I125" s="64">
        <v>0</v>
      </c>
      <c r="J125" s="64" t="str">
        <f>IF(I125 &lt; D125, "1 Entropy Decreased", IF(I125 &gt; D125, "3 Entropy Increased", "2 Entropy Stayed the Same"))</f>
        <v>2 Entropy Stayed the Same</v>
      </c>
      <c r="K125" s="41" t="s">
        <v>10</v>
      </c>
      <c r="L125" s="64">
        <v>1</v>
      </c>
      <c r="M125" s="46" t="str">
        <f>IF(L125 &lt; D125, "1 Entropy Decreased", IF(L125 &gt; D125, "3 Entropy Increased", "2 Entropy Stayed the Same"))</f>
        <v>3 Entropy Increased</v>
      </c>
      <c r="N125" s="41" t="s">
        <v>10</v>
      </c>
      <c r="O125" s="64">
        <v>1</v>
      </c>
      <c r="P125" s="64" t="str">
        <f>IF(O125 &lt; D125, "1 Entropy Decreased", IF(O125 &gt; D125, "3 Entropy Increased", "2 Entropy Stayed the Same"))</f>
        <v>3 Entropy Increased</v>
      </c>
    </row>
    <row r="126" spans="1:16">
      <c r="A126" s="41" t="s">
        <v>14</v>
      </c>
      <c r="B126" s="64">
        <v>1</v>
      </c>
      <c r="C126" s="41" t="s">
        <v>15</v>
      </c>
      <c r="D126" s="64">
        <v>0.81127812445913206</v>
      </c>
      <c r="E126" s="41" t="s">
        <v>14</v>
      </c>
      <c r="F126" s="64">
        <v>1</v>
      </c>
      <c r="G126" s="64" t="str">
        <f>IF(F126 &lt; D126, "1 Entropy Decreased", IF(F126 &gt; D126, "3 Entropy Increased", "2 Entropy Stayed the Same"))</f>
        <v>3 Entropy Increased</v>
      </c>
      <c r="H126" s="41" t="s">
        <v>15</v>
      </c>
      <c r="I126" s="64">
        <v>0.81127812445913206</v>
      </c>
      <c r="J126" s="64" t="str">
        <f>IF(I126 &lt; D126, "1 Entropy Decreased", IF(I126 &gt; D126, "3 Entropy Increased", "2 Entropy Stayed the Same"))</f>
        <v>2 Entropy Stayed the Same</v>
      </c>
      <c r="K126" s="41" t="s">
        <v>5</v>
      </c>
      <c r="L126" s="64">
        <v>0.81127812445913206</v>
      </c>
      <c r="M126" s="46" t="str">
        <f>IF(L126 &lt; D126, "1 Entropy Decreased", IF(L126 &gt; D126, "3 Entropy Increased", "2 Entropy Stayed the Same"))</f>
        <v>2 Entropy Stayed the Same</v>
      </c>
      <c r="N126" s="41" t="s">
        <v>9</v>
      </c>
      <c r="O126" s="64">
        <v>1</v>
      </c>
      <c r="P126" s="64" t="str">
        <f>IF(O126 &lt; D126, "1 Entropy Decreased", IF(O126 &gt; D126, "3 Entropy Increased", "2 Entropy Stayed the Same"))</f>
        <v>3 Entropy Increased</v>
      </c>
    </row>
    <row r="127" spans="1:16">
      <c r="A127" s="41" t="s">
        <v>14</v>
      </c>
      <c r="B127" s="64">
        <v>1</v>
      </c>
      <c r="C127" s="41" t="s">
        <v>18</v>
      </c>
      <c r="D127" s="64">
        <v>0.81127812445913206</v>
      </c>
      <c r="E127" s="41" t="s">
        <v>14</v>
      </c>
      <c r="F127" s="64">
        <v>1</v>
      </c>
      <c r="G127" s="64" t="str">
        <f>IF(F127 &lt; D127, "1 Entropy Decreased", IF(F127 &gt; D127, "3 Entropy Increased", "2 Entropy Stayed the Same"))</f>
        <v>3 Entropy Increased</v>
      </c>
      <c r="H127" s="41" t="s">
        <v>18</v>
      </c>
      <c r="I127" s="64">
        <v>0.81127812445913206</v>
      </c>
      <c r="J127" s="64" t="str">
        <f>IF(I127 &lt; D127, "1 Entropy Decreased", IF(I127 &gt; D127, "3 Entropy Increased", "2 Entropy Stayed the Same"))</f>
        <v>2 Entropy Stayed the Same</v>
      </c>
      <c r="K127" s="41" t="s">
        <v>8</v>
      </c>
      <c r="L127" s="64">
        <v>0.81127812445913206</v>
      </c>
      <c r="M127" s="46" t="str">
        <f>IF(L127 &lt; D127, "1 Entropy Decreased", IF(L127 &gt; D127, "3 Entropy Increased", "2 Entropy Stayed the Same"))</f>
        <v>2 Entropy Stayed the Same</v>
      </c>
      <c r="N127" s="41" t="s">
        <v>9</v>
      </c>
      <c r="O127" s="64">
        <v>1</v>
      </c>
      <c r="P127" s="64" t="str">
        <f>IF(O127 &lt; D127, "1 Entropy Decreased", IF(O127 &gt; D127, "3 Entropy Increased", "2 Entropy Stayed the Same"))</f>
        <v>3 Entropy Increased</v>
      </c>
    </row>
    <row r="128" spans="1:16">
      <c r="A128" s="41" t="s">
        <v>14</v>
      </c>
      <c r="B128" s="64">
        <v>1</v>
      </c>
      <c r="C128" s="41" t="s">
        <v>19</v>
      </c>
      <c r="D128" s="64">
        <v>0</v>
      </c>
      <c r="E128" s="41" t="s">
        <v>14</v>
      </c>
      <c r="F128" s="64">
        <v>1</v>
      </c>
      <c r="G128" s="64" t="str">
        <f>IF(F128 &lt; D128, "1 Entropy Decreased", IF(F128 &gt; D128, "3 Entropy Increased", "2 Entropy Stayed the Same"))</f>
        <v>3 Entropy Increased</v>
      </c>
      <c r="H128" s="41" t="s">
        <v>19</v>
      </c>
      <c r="I128" s="64">
        <v>0</v>
      </c>
      <c r="J128" s="64" t="str">
        <f>IF(I128 &lt; D128, "1 Entropy Decreased", IF(I128 &gt; D128, "3 Entropy Increased", "2 Entropy Stayed the Same"))</f>
        <v>2 Entropy Stayed the Same</v>
      </c>
      <c r="K128" s="41" t="s">
        <v>9</v>
      </c>
      <c r="L128" s="64">
        <v>1</v>
      </c>
      <c r="M128" s="46" t="str">
        <f>IF(L128 &lt; D128, "1 Entropy Decreased", IF(L128 &gt; D128, "3 Entropy Increased", "2 Entropy Stayed the Same"))</f>
        <v>3 Entropy Increased</v>
      </c>
      <c r="N128" s="41" t="s">
        <v>9</v>
      </c>
      <c r="O128" s="64">
        <v>1</v>
      </c>
      <c r="P128" s="64" t="str">
        <f>IF(O128 &lt; D128, "1 Entropy Decreased", IF(O128 &gt; D128, "3 Entropy Increased", "2 Entropy Stayed the Same"))</f>
        <v>3 Entropy Increased</v>
      </c>
    </row>
    <row r="129" spans="1:16">
      <c r="A129" s="41" t="s">
        <v>15</v>
      </c>
      <c r="B129" s="64">
        <v>0.81127812445913206</v>
      </c>
      <c r="C129" s="41" t="s">
        <v>17</v>
      </c>
      <c r="D129" s="64">
        <v>0.81127812445913206</v>
      </c>
      <c r="E129" s="41" t="s">
        <v>13</v>
      </c>
      <c r="F129" s="64">
        <v>1</v>
      </c>
      <c r="G129" s="64" t="str">
        <f>IF(F129 &lt; D129, "1 Entropy Decreased", IF(F129 &gt; D129, "3 Entropy Increased", "2 Entropy Stayed the Same"))</f>
        <v>3 Entropy Increased</v>
      </c>
      <c r="H129" s="41" t="s">
        <v>19</v>
      </c>
      <c r="I129" s="64">
        <v>0</v>
      </c>
      <c r="J129" s="64" t="str">
        <f>IF(I129 &lt; D129, "1 Entropy Decreased", IF(I129 &gt; D129, "3 Entropy Increased", "2 Entropy Stayed the Same"))</f>
        <v>1 Entropy Decreased</v>
      </c>
      <c r="K129" s="41" t="s">
        <v>10</v>
      </c>
      <c r="L129" s="64">
        <v>1</v>
      </c>
      <c r="M129" s="46" t="str">
        <f>IF(L129 &lt; D129, "1 Entropy Decreased", IF(L129 &gt; D129, "3 Entropy Increased", "2 Entropy Stayed the Same"))</f>
        <v>3 Entropy Increased</v>
      </c>
      <c r="N129" s="41" t="s">
        <v>10</v>
      </c>
      <c r="O129" s="64">
        <v>1</v>
      </c>
      <c r="P129" s="64" t="str">
        <f>IF(O129 &lt; D129, "1 Entropy Decreased", IF(O129 &gt; D129, "3 Entropy Increased", "2 Entropy Stayed the Same"))</f>
        <v>3 Entropy Increased</v>
      </c>
    </row>
    <row r="130" spans="1:16">
      <c r="A130" s="41" t="s">
        <v>15</v>
      </c>
      <c r="B130" s="64">
        <v>0.81127812445913206</v>
      </c>
      <c r="C130" s="41" t="s">
        <v>18</v>
      </c>
      <c r="D130" s="64">
        <v>0.81127812445913206</v>
      </c>
      <c r="E130" s="41" t="s">
        <v>14</v>
      </c>
      <c r="F130" s="64">
        <v>1</v>
      </c>
      <c r="G130" s="64" t="str">
        <f>IF(F130 &lt; D130, "1 Entropy Decreased", IF(F130 &gt; D130, "3 Entropy Increased", "2 Entropy Stayed the Same"))</f>
        <v>3 Entropy Increased</v>
      </c>
      <c r="H130" s="41" t="s">
        <v>19</v>
      </c>
      <c r="I130" s="64">
        <v>0</v>
      </c>
      <c r="J130" s="64" t="str">
        <f>IF(I130 &lt; D130, "1 Entropy Decreased", IF(I130 &gt; D130, "3 Entropy Increased", "2 Entropy Stayed the Same"))</f>
        <v>1 Entropy Decreased</v>
      </c>
      <c r="K130" s="41" t="s">
        <v>9</v>
      </c>
      <c r="L130" s="64">
        <v>1</v>
      </c>
      <c r="M130" s="46" t="str">
        <f>IF(L130 &lt; D130, "1 Entropy Decreased", IF(L130 &gt; D130, "3 Entropy Increased", "2 Entropy Stayed the Same"))</f>
        <v>3 Entropy Increased</v>
      </c>
      <c r="N130" s="41" t="s">
        <v>9</v>
      </c>
      <c r="O130" s="64">
        <v>1</v>
      </c>
      <c r="P130" s="64" t="str">
        <f>IF(O130 &lt; D130, "1 Entropy Decreased", IF(O130 &gt; D130, "3 Entropy Increased", "2 Entropy Stayed the Same"))</f>
        <v>3 Entropy Increased</v>
      </c>
    </row>
    <row r="131" spans="1:16">
      <c r="A131" s="41" t="s">
        <v>15</v>
      </c>
      <c r="B131" s="64">
        <v>0.81127812445913206</v>
      </c>
      <c r="C131" s="41" t="s">
        <v>19</v>
      </c>
      <c r="D131" s="64">
        <v>0</v>
      </c>
      <c r="E131" s="41" t="s">
        <v>15</v>
      </c>
      <c r="F131" s="64">
        <v>0.81127812445913206</v>
      </c>
      <c r="G131" s="64" t="str">
        <f>IF(F131 &lt; D131, "1 Entropy Decreased", IF(F131 &gt; D131, "3 Entropy Increased", "2 Entropy Stayed the Same"))</f>
        <v>3 Entropy Increased</v>
      </c>
      <c r="H131" s="41" t="s">
        <v>19</v>
      </c>
      <c r="I131" s="64">
        <v>0</v>
      </c>
      <c r="J131" s="64" t="str">
        <f>IF(I131 &lt; D131, "1 Entropy Decreased", IF(I131 &gt; D131, "3 Entropy Increased", "2 Entropy Stayed the Same"))</f>
        <v>2 Entropy Stayed the Same</v>
      </c>
      <c r="K131" s="41" t="s">
        <v>8</v>
      </c>
      <c r="L131" s="64">
        <v>0.81127812445913206</v>
      </c>
      <c r="M131" s="46" t="str">
        <f>IF(L131 &lt; D131, "1 Entropy Decreased", IF(L131 &gt; D131, "3 Entropy Increased", "2 Entropy Stayed the Same"))</f>
        <v>3 Entropy Increased</v>
      </c>
      <c r="N131" s="41" t="s">
        <v>8</v>
      </c>
      <c r="O131" s="64">
        <v>0.81127812445913206</v>
      </c>
      <c r="P131" s="64" t="str">
        <f>IF(O131 &lt; D131, "1 Entropy Decreased", IF(O131 &gt; D131, "3 Entropy Increased", "2 Entropy Stayed the Same"))</f>
        <v>3 Entropy Increased</v>
      </c>
    </row>
    <row r="132" spans="1:16">
      <c r="A132" s="41" t="s">
        <v>16</v>
      </c>
      <c r="B132" s="64">
        <v>1</v>
      </c>
      <c r="C132" s="41" t="s">
        <v>17</v>
      </c>
      <c r="D132" s="64">
        <v>0.81127812445913206</v>
      </c>
      <c r="E132" s="41" t="s">
        <v>16</v>
      </c>
      <c r="F132" s="64">
        <v>1</v>
      </c>
      <c r="G132" s="64" t="str">
        <f>IF(F132 &lt; D132, "1 Entropy Decreased", IF(F132 &gt; D132, "3 Entropy Increased", "2 Entropy Stayed the Same"))</f>
        <v>3 Entropy Increased</v>
      </c>
      <c r="H132" s="41" t="s">
        <v>17</v>
      </c>
      <c r="I132" s="64">
        <v>0.81127812445913206</v>
      </c>
      <c r="J132" s="64" t="str">
        <f>IF(I132 &lt; D132, "1 Entropy Decreased", IF(I132 &gt; D132, "3 Entropy Increased", "2 Entropy Stayed the Same"))</f>
        <v>2 Entropy Stayed the Same</v>
      </c>
      <c r="K132" s="41" t="s">
        <v>5</v>
      </c>
      <c r="L132" s="64">
        <v>0.81127812445913206</v>
      </c>
      <c r="M132" s="46" t="str">
        <f>IF(L132 &lt; D132, "1 Entropy Decreased", IF(L132 &gt; D132, "3 Entropy Increased", "2 Entropy Stayed the Same"))</f>
        <v>2 Entropy Stayed the Same</v>
      </c>
      <c r="N132" s="41" t="s">
        <v>7</v>
      </c>
      <c r="O132" s="64">
        <v>1</v>
      </c>
      <c r="P132" s="64" t="str">
        <f>IF(O132 &lt; D132, "1 Entropy Decreased", IF(O132 &gt; D132, "3 Entropy Increased", "2 Entropy Stayed the Same"))</f>
        <v>3 Entropy Increased</v>
      </c>
    </row>
    <row r="133" spans="1:16">
      <c r="A133" s="41" t="s">
        <v>16</v>
      </c>
      <c r="B133" s="64">
        <v>1</v>
      </c>
      <c r="C133" s="41" t="s">
        <v>18</v>
      </c>
      <c r="D133" s="64">
        <v>0.81127812445913206</v>
      </c>
      <c r="E133" s="41" t="s">
        <v>16</v>
      </c>
      <c r="F133" s="64">
        <v>1</v>
      </c>
      <c r="G133" s="64" t="str">
        <f>IF(F133 &lt; D133, "1 Entropy Decreased", IF(F133 &gt; D133, "3 Entropy Increased", "2 Entropy Stayed the Same"))</f>
        <v>3 Entropy Increased</v>
      </c>
      <c r="H133" s="41" t="s">
        <v>18</v>
      </c>
      <c r="I133" s="64">
        <v>0.81127812445913206</v>
      </c>
      <c r="J133" s="64" t="str">
        <f>IF(I133 &lt; D133, "1 Entropy Decreased", IF(I133 &gt; D133, "3 Entropy Increased", "2 Entropy Stayed the Same"))</f>
        <v>2 Entropy Stayed the Same</v>
      </c>
      <c r="K133" s="41" t="s">
        <v>6</v>
      </c>
      <c r="L133" s="64">
        <v>0.81127812445913206</v>
      </c>
      <c r="M133" s="46" t="str">
        <f>IF(L133 &lt; D133, "1 Entropy Decreased", IF(L133 &gt; D133, "3 Entropy Increased", "2 Entropy Stayed the Same"))</f>
        <v>2 Entropy Stayed the Same</v>
      </c>
      <c r="N133" s="41" t="s">
        <v>7</v>
      </c>
      <c r="O133" s="64">
        <v>1</v>
      </c>
      <c r="P133" s="64" t="str">
        <f>IF(O133 &lt; D133, "1 Entropy Decreased", IF(O133 &gt; D133, "3 Entropy Increased", "2 Entropy Stayed the Same"))</f>
        <v>3 Entropy Increased</v>
      </c>
    </row>
    <row r="134" spans="1:16">
      <c r="A134" s="41" t="s">
        <v>16</v>
      </c>
      <c r="B134" s="64">
        <v>1</v>
      </c>
      <c r="C134" s="41" t="s">
        <v>19</v>
      </c>
      <c r="D134" s="64">
        <v>0</v>
      </c>
      <c r="E134" s="41" t="s">
        <v>16</v>
      </c>
      <c r="F134" s="64">
        <v>1</v>
      </c>
      <c r="G134" s="64" t="str">
        <f>IF(F134 &lt; D134, "1 Entropy Decreased", IF(F134 &gt; D134, "3 Entropy Increased", "2 Entropy Stayed the Same"))</f>
        <v>3 Entropy Increased</v>
      </c>
      <c r="H134" s="41" t="s">
        <v>19</v>
      </c>
      <c r="I134" s="64">
        <v>0</v>
      </c>
      <c r="J134" s="64" t="str">
        <f>IF(I134 &lt; D134, "1 Entropy Decreased", IF(I134 &gt; D134, "3 Entropy Increased", "2 Entropy Stayed the Same"))</f>
        <v>2 Entropy Stayed the Same</v>
      </c>
      <c r="K134" s="41" t="s">
        <v>7</v>
      </c>
      <c r="L134" s="64">
        <v>1</v>
      </c>
      <c r="M134" s="46" t="str">
        <f>IF(L134 &lt; D134, "1 Entropy Decreased", IF(L134 &gt; D134, "3 Entropy Increased", "2 Entropy Stayed the Same"))</f>
        <v>3 Entropy Increased</v>
      </c>
      <c r="N134" s="41" t="s">
        <v>7</v>
      </c>
      <c r="O134" s="64">
        <v>1</v>
      </c>
      <c r="P134" s="64" t="str">
        <f>IF(O134 &lt; D134, "1 Entropy Decreased", IF(O134 &gt; D134, "3 Entropy Increased", "2 Entropy Stayed the Same"))</f>
        <v>3 Entropy Increased</v>
      </c>
    </row>
    <row r="135" spans="1:16">
      <c r="A135" s="41" t="s">
        <v>17</v>
      </c>
      <c r="B135" s="64">
        <v>0.81127812445913206</v>
      </c>
      <c r="C135" s="41" t="s">
        <v>18</v>
      </c>
      <c r="D135" s="64">
        <v>0.81127812445913206</v>
      </c>
      <c r="E135" s="41" t="s">
        <v>16</v>
      </c>
      <c r="F135" s="64">
        <v>1</v>
      </c>
      <c r="G135" s="64" t="str">
        <f>IF(F135 &lt; D135, "1 Entropy Decreased", IF(F135 &gt; D135, "3 Entropy Increased", "2 Entropy Stayed the Same"))</f>
        <v>3 Entropy Increased</v>
      </c>
      <c r="H135" s="41" t="s">
        <v>19</v>
      </c>
      <c r="I135" s="64">
        <v>0</v>
      </c>
      <c r="J135" s="64" t="str">
        <f>IF(I135 &lt; D135, "1 Entropy Decreased", IF(I135 &gt; D135, "3 Entropy Increased", "2 Entropy Stayed the Same"))</f>
        <v>1 Entropy Decreased</v>
      </c>
      <c r="K135" s="41" t="s">
        <v>7</v>
      </c>
      <c r="L135" s="64">
        <v>1</v>
      </c>
      <c r="M135" s="46" t="str">
        <f>IF(L135 &lt; D135, "1 Entropy Decreased", IF(L135 &gt; D135, "3 Entropy Increased", "2 Entropy Stayed the Same"))</f>
        <v>3 Entropy Increased</v>
      </c>
      <c r="N135" s="41" t="s">
        <v>7</v>
      </c>
      <c r="O135" s="64">
        <v>1</v>
      </c>
      <c r="P135" s="64" t="str">
        <f>IF(O135 &lt; D135, "1 Entropy Decreased", IF(O135 &gt; D135, "3 Entropy Increased", "2 Entropy Stayed the Same"))</f>
        <v>3 Entropy Increased</v>
      </c>
    </row>
    <row r="136" spans="1:16">
      <c r="A136" s="41" t="s">
        <v>17</v>
      </c>
      <c r="B136" s="64">
        <v>0.81127812445913206</v>
      </c>
      <c r="C136" s="41" t="s">
        <v>19</v>
      </c>
      <c r="D136" s="64">
        <v>0</v>
      </c>
      <c r="E136" s="41" t="s">
        <v>17</v>
      </c>
      <c r="F136" s="64">
        <v>0.81127812445913206</v>
      </c>
      <c r="G136" s="64" t="str">
        <f>IF(F136 &lt; D136, "1 Entropy Decreased", IF(F136 &gt; D136, "3 Entropy Increased", "2 Entropy Stayed the Same"))</f>
        <v>3 Entropy Increased</v>
      </c>
      <c r="H136" s="41" t="s">
        <v>19</v>
      </c>
      <c r="I136" s="64">
        <v>0</v>
      </c>
      <c r="J136" s="64" t="str">
        <f>IF(I136 &lt; D136, "1 Entropy Decreased", IF(I136 &gt; D136, "3 Entropy Increased", "2 Entropy Stayed the Same"))</f>
        <v>2 Entropy Stayed the Same</v>
      </c>
      <c r="K136" s="41" t="s">
        <v>6</v>
      </c>
      <c r="L136" s="64">
        <v>0.81127812445913206</v>
      </c>
      <c r="M136" s="46" t="str">
        <f>IF(L136 &lt; D136, "1 Entropy Decreased", IF(L136 &gt; D136, "3 Entropy Increased", "2 Entropy Stayed the Same"))</f>
        <v>3 Entropy Increased</v>
      </c>
      <c r="N136" s="41" t="s">
        <v>6</v>
      </c>
      <c r="O136" s="64">
        <v>0.81127812445913206</v>
      </c>
      <c r="P136" s="64" t="str">
        <f>IF(O136 &lt; D136, "1 Entropy Decreased", IF(O136 &gt; D136, "3 Entropy Increased", "2 Entropy Stayed the Same"))</f>
        <v>3 Entropy Increased</v>
      </c>
    </row>
    <row r="137" spans="1:16">
      <c r="A137" s="41" t="s">
        <v>18</v>
      </c>
      <c r="B137" s="64">
        <v>0.81127812445913206</v>
      </c>
      <c r="C137" s="41" t="s">
        <v>19</v>
      </c>
      <c r="D137" s="64">
        <v>0</v>
      </c>
      <c r="E137" s="41" t="s">
        <v>18</v>
      </c>
      <c r="F137" s="64">
        <v>0.81127812445913206</v>
      </c>
      <c r="G137" s="64" t="str">
        <f>IF(F137 &lt; D137, "1 Entropy Decreased", IF(F137 &gt; D137, "3 Entropy Increased", "2 Entropy Stayed the Same"))</f>
        <v>3 Entropy Increased</v>
      </c>
      <c r="H137" s="41" t="s">
        <v>19</v>
      </c>
      <c r="I137" s="64">
        <v>0</v>
      </c>
      <c r="J137" s="64" t="str">
        <f>IF(I137 &lt; D137, "1 Entropy Decreased", IF(I137 &gt; D137, "3 Entropy Increased", "2 Entropy Stayed the Same"))</f>
        <v>2 Entropy Stayed the Same</v>
      </c>
      <c r="K137" s="41" t="s">
        <v>5</v>
      </c>
      <c r="L137" s="64">
        <v>0.81127812445913206</v>
      </c>
      <c r="M137" s="46" t="str">
        <f>IF(L137 &lt; D137, "1 Entropy Decreased", IF(L137 &gt; D137, "3 Entropy Increased", "2 Entropy Stayed the Same"))</f>
        <v>3 Entropy Increased</v>
      </c>
      <c r="N137" s="41" t="s">
        <v>5</v>
      </c>
      <c r="O137" s="64">
        <v>0.81127812445913206</v>
      </c>
      <c r="P137" s="64" t="str">
        <f>IF(O137 &lt; D137, "1 Entropy Decreased", IF(O137 &gt; D137, "3 Entropy Increased", "2 Entropy Stayed the Same"))</f>
        <v>3 Entropy Increased</v>
      </c>
    </row>
    <row r="138" spans="1:16">
      <c r="F138" s="64" t="s">
        <v>617</v>
      </c>
      <c r="G138" s="64" t="s">
        <v>609</v>
      </c>
      <c r="I138" s="64" t="s">
        <v>617</v>
      </c>
      <c r="J138" s="64" t="s">
        <v>612</v>
      </c>
      <c r="L138" s="64" t="s">
        <v>619</v>
      </c>
      <c r="M138" t="s">
        <v>614</v>
      </c>
      <c r="O138" s="64" t="s">
        <v>617</v>
      </c>
      <c r="P138" s="64" t="s">
        <v>609</v>
      </c>
    </row>
    <row r="139" spans="1:16">
      <c r="F139" s="64" t="s">
        <v>616</v>
      </c>
      <c r="G139" s="64" t="s">
        <v>608</v>
      </c>
      <c r="I139" s="64" t="s">
        <v>616</v>
      </c>
      <c r="J139" s="64" t="s">
        <v>611</v>
      </c>
      <c r="L139" s="64" t="s">
        <v>616</v>
      </c>
      <c r="M139" t="s">
        <v>613</v>
      </c>
      <c r="O139" s="64" t="s">
        <v>616</v>
      </c>
      <c r="P139" s="64" t="s">
        <v>608</v>
      </c>
    </row>
    <row r="140" spans="1:16">
      <c r="F140" s="64" t="s">
        <v>615</v>
      </c>
      <c r="G140" s="64" t="s">
        <v>607</v>
      </c>
      <c r="I140" s="64" t="s">
        <v>615</v>
      </c>
      <c r="J140" s="64" t="s">
        <v>610</v>
      </c>
      <c r="L140" s="64" t="s">
        <v>618</v>
      </c>
      <c r="M140" t="s">
        <v>610</v>
      </c>
      <c r="O140" s="64" t="s">
        <v>615</v>
      </c>
      <c r="P140" s="64" t="s">
        <v>607</v>
      </c>
    </row>
    <row r="145" spans="13:13">
      <c r="M145" s="46"/>
    </row>
    <row r="146" spans="13:13">
      <c r="M146" s="46"/>
    </row>
    <row r="147" spans="13:13">
      <c r="M147" s="46"/>
    </row>
  </sheetData>
  <sortState ref="A2:P147">
    <sortCondition ref="P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Sheet10 (2)</vt:lpstr>
      <vt:lpstr>Info</vt:lpstr>
      <vt:lpstr>Sheet1</vt:lpstr>
      <vt:lpstr>Sheet2</vt:lpstr>
      <vt:lpstr>Sheet3</vt:lpstr>
      <vt:lpstr>Sheet6</vt:lpstr>
      <vt:lpstr>Sheet8</vt:lpstr>
      <vt:lpstr>Sheet9</vt:lpstr>
      <vt:lpstr>Sheet10</vt:lpstr>
      <vt:lpstr>Sheet11</vt:lpstr>
      <vt:lpstr>Sheet4</vt:lpstr>
      <vt:lpstr>Sheet5</vt:lpstr>
    </vt:vector>
  </TitlesOfParts>
  <Company>McKesson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2015-05-28T03:37:38Z</dcterms:created>
  <dcterms:modified xsi:type="dcterms:W3CDTF">2015-06-18T12:20:58Z</dcterms:modified>
</cp:coreProperties>
</file>