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ropbox/results/mfp-forest-ptree/results/"/>
    </mc:Choice>
  </mc:AlternateContent>
  <bookViews>
    <workbookView xWindow="52960" yWindow="1720" windowWidth="32640" windowHeight="24760" tabRatio="500"/>
  </bookViews>
  <sheets>
    <sheet name="simulation" sheetId="4" r:id="rId1"/>
    <sheet name="revised results" sheetId="15" r:id="rId2"/>
    <sheet name="revised power %" sheetId="17" r:id="rId3"/>
    <sheet name="Power % not optimized" sheetId="5" r:id="rId4"/>
    <sheet name="Revenue % not optimized" sheetId="14" r:id="rId5"/>
    <sheet name="Power % optimized" sheetId="1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5" l="1"/>
  <c r="E29" i="15"/>
  <c r="F29" i="15"/>
  <c r="G29" i="15"/>
  <c r="D30" i="15"/>
  <c r="E30" i="15"/>
  <c r="F30" i="15"/>
  <c r="G30" i="15"/>
  <c r="D31" i="15"/>
  <c r="E31" i="15"/>
  <c r="F31" i="15"/>
  <c r="G31" i="15"/>
  <c r="E28" i="15"/>
  <c r="F28" i="15"/>
  <c r="G28" i="15"/>
  <c r="D28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E13" i="15"/>
  <c r="F13" i="15"/>
  <c r="G13" i="15"/>
  <c r="D13" i="15"/>
  <c r="J21" i="4"/>
  <c r="K21" i="4"/>
  <c r="L21" i="4"/>
  <c r="M21" i="4"/>
  <c r="J22" i="4"/>
  <c r="K22" i="4"/>
  <c r="L22" i="4"/>
  <c r="M22" i="4"/>
  <c r="J23" i="4"/>
  <c r="K23" i="4"/>
  <c r="L23" i="4"/>
  <c r="M23" i="4"/>
  <c r="K20" i="4"/>
  <c r="L20" i="4"/>
  <c r="M20" i="4"/>
  <c r="J20" i="4"/>
  <c r="C28" i="4"/>
  <c r="D28" i="4"/>
  <c r="E28" i="4"/>
  <c r="F28" i="4"/>
  <c r="C29" i="4"/>
  <c r="D29" i="4"/>
  <c r="E29" i="4"/>
  <c r="F29" i="4"/>
  <c r="C30" i="4"/>
  <c r="D30" i="4"/>
  <c r="E30" i="4"/>
  <c r="F30" i="4"/>
  <c r="D27" i="4"/>
  <c r="E27" i="4"/>
  <c r="F27" i="4"/>
  <c r="C27" i="4"/>
  <c r="C13" i="4"/>
  <c r="D13" i="4"/>
  <c r="E13" i="4"/>
  <c r="F13" i="4"/>
  <c r="C14" i="4"/>
  <c r="D14" i="4"/>
  <c r="E14" i="4"/>
  <c r="F14" i="4"/>
  <c r="C15" i="4"/>
  <c r="D15" i="4"/>
  <c r="E15" i="4"/>
  <c r="F15" i="4"/>
  <c r="D12" i="4"/>
  <c r="E12" i="4"/>
  <c r="F12" i="4"/>
  <c r="C12" i="4"/>
  <c r="K13" i="4"/>
  <c r="J13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M12" i="4"/>
  <c r="L12" i="4"/>
  <c r="K12" i="4"/>
  <c r="J12" i="4"/>
</calcChain>
</file>

<file path=xl/sharedStrings.xml><?xml version="1.0" encoding="utf-8"?>
<sst xmlns="http://schemas.openxmlformats.org/spreadsheetml/2006/main" count="127" uniqueCount="28">
  <si>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</si>
  <si>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</si>
  <si>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</si>
  <si>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</si>
  <si>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</si>
  <si>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</si>
  <si>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</si>
  <si>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</si>
  <si>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</si>
  <si>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</si>
  <si>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</si>
  <si>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Revenue*, $</t>
  </si>
  <si>
    <t>*Revenue depends on daily CAISO prices (2009-2016)</t>
  </si>
  <si>
    <t>FERC Plus</t>
  </si>
  <si>
    <t>No e-flow</t>
  </si>
  <si>
    <t>Control</t>
  </si>
  <si>
    <t>Control+Fire</t>
  </si>
  <si>
    <t>Treatment</t>
  </si>
  <si>
    <t>Treatment+Fire</t>
  </si>
  <si>
    <t>Historical releases: 386.58</t>
  </si>
  <si>
    <t>Average annual generation (GWh) and revenue ($M)</t>
  </si>
  <si>
    <t>Power, % diff from control</t>
  </si>
  <si>
    <t>baseline &gt;&gt;</t>
  </si>
  <si>
    <t>Optimization (200,000 NFE, 10 random seeds)</t>
  </si>
  <si>
    <t>Power, % diff from simulation in each scenario (i.e. what does optimizing get us)</t>
  </si>
  <si>
    <t>Power, % diff from baseline</t>
  </si>
  <si>
    <t>Revenue, % diff from baseline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</si>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</sst>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simulation!$C$12:$F$12</c:f>
              <c:numCache>
                <c:formatCode>0.00%</c:formatCode>
                <c:ptCount val="4"/>
                <c:pt idx="0">
                  <c:v>0.0</c:v>
                </c:pt>
                <c:pt idx="1">
                  <c:v>-0.00280772123339184</c:v>
                </c:pt>
                <c:pt idx="2">
                  <c:v>-0.00511406367510645</c:v>
                </c:pt>
                <c:pt idx="3">
                  <c:v>-0.00503885685635495</c:v>
                </c:pt>
              </c:numCache>
            </c:numRef>
          </c:xVal>
          <c:yVal>
            <c:numRef>
              <c:f>simulation!$C$27:$F$27</c:f>
              <c:numCache>
                <c:formatCode>0.00%</c:formatCode>
                <c:ptCount val="4"/>
                <c:pt idx="0">
                  <c:v>0.0</c:v>
                </c:pt>
                <c:pt idx="1">
                  <c:v>-0.00284900284900279</c:v>
                </c:pt>
                <c:pt idx="2">
                  <c:v>-0.00498575498575488</c:v>
                </c:pt>
                <c:pt idx="3">
                  <c:v>-0.00569800569800558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A-407B-ADEF-FEE222C194CA}"/>
            </c:ext>
          </c:extLst>
        </c:ser>
        <c:ser>
          <c:idx val="1"/>
          <c:order val="1"/>
          <c:tx>
            <c:strRef>
              <c:f>simulation!$B$14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simulation!$C$14:$F$14</c:f>
              <c:numCache>
                <c:formatCode>0.00%</c:formatCode>
                <c:ptCount val="4"/>
                <c:pt idx="0">
                  <c:v>0.0096766106793683</c:v>
                </c:pt>
                <c:pt idx="1">
                  <c:v>0.00804712960641774</c:v>
                </c:pt>
                <c:pt idx="2">
                  <c:v>0.00574078716470298</c:v>
                </c:pt>
                <c:pt idx="3">
                  <c:v>0.0059914765605416</c:v>
                </c:pt>
              </c:numCache>
            </c:numRef>
          </c:xVal>
          <c:yVal>
            <c:numRef>
              <c:f>simulation!$C$29:$F$29</c:f>
              <c:numCache>
                <c:formatCode>0.00%</c:formatCode>
                <c:ptCount val="4"/>
                <c:pt idx="0">
                  <c:v>0.0121082621082622</c:v>
                </c:pt>
                <c:pt idx="1">
                  <c:v>0.00783475783475792</c:v>
                </c:pt>
                <c:pt idx="2">
                  <c:v>0.00925925925925931</c:v>
                </c:pt>
                <c:pt idx="3">
                  <c:v>0.00641025641025653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A-407B-ADEF-FEE222C194CA}"/>
            </c:ext>
          </c:extLst>
        </c:ser>
        <c:ser>
          <c:idx val="2"/>
          <c:order val="2"/>
          <c:tx>
            <c:strRef>
              <c:f>simulation!$B$13</c:f>
              <c:strCache>
                <c:ptCount val="1"/>
                <c:pt idx="0">
                  <c:v>Control+Fire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simulation!$C$13:$F$13</c:f>
              <c:numCache>
                <c:formatCode>0.00%</c:formatCode>
                <c:ptCount val="4"/>
                <c:pt idx="0">
                  <c:v>0.10045124091251</c:v>
                </c:pt>
                <c:pt idx="1">
                  <c:v>0.100376034093758</c:v>
                </c:pt>
                <c:pt idx="2">
                  <c:v>0.0981448984707947</c:v>
                </c:pt>
                <c:pt idx="3">
                  <c:v>0.0982702431687141</c:v>
                </c:pt>
              </c:numCache>
            </c:numRef>
          </c:xVal>
          <c:yVal>
            <c:numRef>
              <c:f>simulation!$C$28:$F$28</c:f>
              <c:numCache>
                <c:formatCode>0.00%</c:formatCode>
                <c:ptCount val="4"/>
                <c:pt idx="0">
                  <c:v>0.104700854700855</c:v>
                </c:pt>
                <c:pt idx="1">
                  <c:v>0.104700854700855</c:v>
                </c:pt>
                <c:pt idx="2">
                  <c:v>0.103276353276353</c:v>
                </c:pt>
                <c:pt idx="3">
                  <c:v>0.099002849002849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A-407B-ADEF-FEE222C194CA}"/>
            </c:ext>
          </c:extLst>
        </c:ser>
        <c:ser>
          <c:idx val="3"/>
          <c:order val="3"/>
          <c:tx>
            <c:strRef>
              <c:f>simulation!$B$15</c:f>
              <c:strCache>
                <c:ptCount val="1"/>
                <c:pt idx="0">
                  <c:v>Treatment+Fire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simulation!$C$15:$F$15</c:f>
              <c:numCache>
                <c:formatCode>0.00%</c:formatCode>
                <c:ptCount val="4"/>
                <c:pt idx="0">
                  <c:v>0.0601403860616696</c:v>
                </c:pt>
                <c:pt idx="1">
                  <c:v>0.0593883178741539</c:v>
                </c:pt>
                <c:pt idx="2">
                  <c:v>0.0568814239157683</c:v>
                </c:pt>
                <c:pt idx="3">
                  <c:v>0.0569816996741038</c:v>
                </c:pt>
              </c:numCache>
            </c:numRef>
          </c:xVal>
          <c:yVal>
            <c:numRef>
              <c:f>simulation!$C$30:$F$30</c:f>
              <c:numCache>
                <c:formatCode>0.00%</c:formatCode>
                <c:ptCount val="4"/>
                <c:pt idx="0">
                  <c:v>0.0591168091168091</c:v>
                </c:pt>
                <c:pt idx="1">
                  <c:v>0.061965811965812</c:v>
                </c:pt>
                <c:pt idx="2">
                  <c:v>0.0555555555555556</c:v>
                </c:pt>
                <c:pt idx="3">
                  <c:v>0.0598290598290599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A-407B-ADEF-FEE222C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951744"/>
        <c:axId val="-932396560"/>
      </c:scatterChart>
      <c:valAx>
        <c:axId val="-9159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396560"/>
        <c:crosses val="autoZero"/>
        <c:crossBetween val="midCat"/>
      </c:valAx>
      <c:valAx>
        <c:axId val="-932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9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76736743348"/>
          <c:y val="0.0280525311604452"/>
          <c:w val="0.791539747752592"/>
          <c:h val="0.84294584019375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'revised results'!$D$13:$D$16</c:f>
              <c:numCache>
                <c:formatCode>0.00%</c:formatCode>
                <c:ptCount val="4"/>
                <c:pt idx="0">
                  <c:v>0.0</c:v>
                </c:pt>
                <c:pt idx="1">
                  <c:v>0.10045124091251</c:v>
                </c:pt>
                <c:pt idx="2">
                  <c:v>0.0096766106793683</c:v>
                </c:pt>
                <c:pt idx="3">
                  <c:v>0.0601403860616696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7-4C3F-8A28-0C20EDED8784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'revised results'!$E$13:$E$16</c:f>
              <c:numCache>
                <c:formatCode>0.00%</c:formatCode>
                <c:ptCount val="4"/>
                <c:pt idx="0">
                  <c:v>-0.00280772123339184</c:v>
                </c:pt>
                <c:pt idx="1">
                  <c:v>0.100376034093758</c:v>
                </c:pt>
                <c:pt idx="2">
                  <c:v>0.00804712960641774</c:v>
                </c:pt>
                <c:pt idx="3">
                  <c:v>0.0593883178741539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7-4C3F-8A28-0C20EDED8784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'revised results'!$G$13:$G$16</c:f>
              <c:numCache>
                <c:formatCode>0.00%</c:formatCode>
                <c:ptCount val="4"/>
                <c:pt idx="0">
                  <c:v>-0.00503885685635495</c:v>
                </c:pt>
                <c:pt idx="1">
                  <c:v>0.0982702431687141</c:v>
                </c:pt>
                <c:pt idx="2">
                  <c:v>0.0059914765605416</c:v>
                </c:pt>
                <c:pt idx="3">
                  <c:v>0.0569816996741038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17-4C3F-8A28-0C20EDED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3371136"/>
        <c:axId val="-913359264"/>
        <c:extLst xmlns:c16r2="http://schemas.microsoft.com/office/drawing/2015/06/chart"/>
      </c:barChart>
      <c:catAx>
        <c:axId val="-9133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E-flow scenarios clustered by treatment/fire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125826986955"/>
              <c:y val="0.939282885700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3359264"/>
        <c:crosses val="autoZero"/>
        <c:auto val="1"/>
        <c:lblAlgn val="ctr"/>
        <c:lblOffset val="100"/>
        <c:noMultiLvlLbl val="0"/>
      </c:catAx>
      <c:valAx>
        <c:axId val="-9133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change in hydropower generation from baseline (No FERC)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3371136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simulation!$C$12:$C$15</c:f>
              <c:numCache>
                <c:formatCode>0.00%</c:formatCode>
                <c:ptCount val="4"/>
                <c:pt idx="0">
                  <c:v>0.0</c:v>
                </c:pt>
                <c:pt idx="1">
                  <c:v>0.10045124091251</c:v>
                </c:pt>
                <c:pt idx="2">
                  <c:v>0.0096766106793683</c:v>
                </c:pt>
                <c:pt idx="3">
                  <c:v>0.0601403860616696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7C-4669-999D-BA933AD87606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simulation!$D$12:$D$15</c:f>
              <c:numCache>
                <c:formatCode>0.00%</c:formatCode>
                <c:ptCount val="4"/>
                <c:pt idx="0">
                  <c:v>-0.00280772123339184</c:v>
                </c:pt>
                <c:pt idx="1">
                  <c:v>0.100376034093758</c:v>
                </c:pt>
                <c:pt idx="2">
                  <c:v>0.00804712960641774</c:v>
                </c:pt>
                <c:pt idx="3">
                  <c:v>0.0593883178741539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7C-4669-999D-BA933AD87606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simulation!$F$12:$F$15</c:f>
              <c:numCache>
                <c:formatCode>0.00%</c:formatCode>
                <c:ptCount val="4"/>
                <c:pt idx="0">
                  <c:v>-0.00503885685635495</c:v>
                </c:pt>
                <c:pt idx="1">
                  <c:v>0.0982702431687141</c:v>
                </c:pt>
                <c:pt idx="2">
                  <c:v>0.0059914765605416</c:v>
                </c:pt>
                <c:pt idx="3">
                  <c:v>0.0569816996741038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7C-4669-999D-BA933AD8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788656"/>
        <c:axId val="-9157837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simulation!$C$15:$F$15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0.0601403860616696</c:v>
                      </c:pt>
                      <c:pt idx="1">
                        <c:v>0.0593883178741539</c:v>
                      </c:pt>
                      <c:pt idx="2">
                        <c:v>0.0568814239157683</c:v>
                      </c:pt>
                      <c:pt idx="3">
                        <c:v>0.0569816996741038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57C-4669-999D-BA933AD87606}"/>
                  </c:ext>
                </c:extLst>
              </c15:ser>
            </c15:filteredBarSeries>
          </c:ext>
        </c:extLst>
      </c:barChart>
      <c:catAx>
        <c:axId val="-9157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783744"/>
        <c:crosses val="autoZero"/>
        <c:auto val="1"/>
        <c:lblAlgn val="ctr"/>
        <c:lblOffset val="100"/>
        <c:noMultiLvlLbl val="0"/>
      </c:catAx>
      <c:valAx>
        <c:axId val="-915783744"/>
        <c:scaling>
          <c:orientation val="minMax"/>
          <c:min val="-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diff Power from (obs_Q, no_pulse)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788656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simulation!$C$27:$C$30</c:f>
              <c:numCache>
                <c:formatCode>0.00%</c:formatCode>
                <c:ptCount val="4"/>
                <c:pt idx="0">
                  <c:v>0.0</c:v>
                </c:pt>
                <c:pt idx="1">
                  <c:v>0.104700854700855</c:v>
                </c:pt>
                <c:pt idx="2">
                  <c:v>0.0121082621082622</c:v>
                </c:pt>
                <c:pt idx="3">
                  <c:v>0.0591168091168091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C-4ED8-84C0-7F19C1E2DB31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simulation!$D$27:$D$30</c:f>
              <c:numCache>
                <c:formatCode>0.00%</c:formatCode>
                <c:ptCount val="4"/>
                <c:pt idx="0">
                  <c:v>-0.00284900284900279</c:v>
                </c:pt>
                <c:pt idx="1">
                  <c:v>0.104700854700855</c:v>
                </c:pt>
                <c:pt idx="2">
                  <c:v>0.00783475783475792</c:v>
                </c:pt>
                <c:pt idx="3">
                  <c:v>0.061965811965812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BC-4ED8-84C0-7F19C1E2DB31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simulation!$F$27:$F$30</c:f>
              <c:numCache>
                <c:formatCode>0.00%</c:formatCode>
                <c:ptCount val="4"/>
                <c:pt idx="0">
                  <c:v>-0.00569800569800558</c:v>
                </c:pt>
                <c:pt idx="1">
                  <c:v>0.099002849002849</c:v>
                </c:pt>
                <c:pt idx="2">
                  <c:v>0.00641025641025653</c:v>
                </c:pt>
                <c:pt idx="3">
                  <c:v>0.0598290598290599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BC-4ED8-84C0-7F19C1E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696320"/>
        <c:axId val="-9156914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simulation!$C$15:$F$15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0.0601403860616696</c:v>
                      </c:pt>
                      <c:pt idx="1">
                        <c:v>0.0593883178741539</c:v>
                      </c:pt>
                      <c:pt idx="2">
                        <c:v>0.0568814239157683</c:v>
                      </c:pt>
                      <c:pt idx="3">
                        <c:v>0.0569816996741038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9BC-4ED8-84C0-7F19C1E2DB31}"/>
                  </c:ext>
                </c:extLst>
              </c15:ser>
            </c15:filteredBarSeries>
          </c:ext>
        </c:extLst>
      </c:barChart>
      <c:catAx>
        <c:axId val="-9156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1408"/>
        <c:crosses val="autoZero"/>
        <c:auto val="1"/>
        <c:lblAlgn val="ctr"/>
        <c:lblOffset val="100"/>
        <c:noMultiLvlLbl val="0"/>
      </c:catAx>
      <c:valAx>
        <c:axId val="-915691408"/>
        <c:scaling>
          <c:orientation val="minMax"/>
          <c:min val="-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diff Power from (obs_Q, no_pulse)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96320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simulation!$J$20:$J$23</c:f>
              <c:numCache>
                <c:formatCode>0.0%</c:formatCode>
                <c:ptCount val="4"/>
                <c:pt idx="0">
                  <c:v>0.0488092253697669</c:v>
                </c:pt>
                <c:pt idx="1">
                  <c:v>0.174730508899474</c:v>
                </c:pt>
                <c:pt idx="2">
                  <c:v>0.0608924542491853</c:v>
                </c:pt>
                <c:pt idx="3">
                  <c:v>0.132589621459012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B1-4774-A37C-FAB7C96EEAD9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simulation!$K$20:$K$23</c:f>
              <c:numCache>
                <c:formatCode>0.0%</c:formatCode>
                <c:ptCount val="4"/>
                <c:pt idx="0">
                  <c:v>0.025695663073452</c:v>
                </c:pt>
                <c:pt idx="1">
                  <c:v>0.159237904236651</c:v>
                </c:pt>
                <c:pt idx="2">
                  <c:v>0.0396089245424919</c:v>
                </c:pt>
                <c:pt idx="3">
                  <c:v>0.123865630483831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B1-4774-A37C-FAB7C96EEAD9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simulation!$B$12:$B$15</c:f>
              <c:strCache>
                <c:ptCount val="4"/>
                <c:pt idx="0">
                  <c:v>Control</c:v>
                </c:pt>
                <c:pt idx="1">
                  <c:v>Control+Fire</c:v>
                </c:pt>
                <c:pt idx="2">
                  <c:v>Treatment</c:v>
                </c:pt>
                <c:pt idx="3">
                  <c:v>Treatment+Fire</c:v>
                </c:pt>
              </c:strCache>
            </c:strRef>
          </c:cat>
          <c:val>
            <c:numRef>
              <c:f>simulation!$M$20:$M$23</c:f>
              <c:numCache>
                <c:formatCode>0.0%</c:formatCode>
                <c:ptCount val="4"/>
                <c:pt idx="0">
                  <c:v>0.0376284783153674</c:v>
                </c:pt>
                <c:pt idx="1">
                  <c:v>0.178139884682878</c:v>
                </c:pt>
                <c:pt idx="2">
                  <c:v>0.0345700676861369</c:v>
                </c:pt>
                <c:pt idx="3">
                  <c:v>0.116821258460767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B1-4774-A37C-FAB7C96E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-915601024"/>
        <c:axId val="-9155961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simulation!$B$12:$B$15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Control+Fire</c:v>
                      </c:pt>
                      <c:pt idx="2">
                        <c:v>Treatment</c:v>
                      </c:pt>
                      <c:pt idx="3">
                        <c:v>Treatment+Fire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simulation!$C$15:$F$15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0.0601403860616696</c:v>
                      </c:pt>
                      <c:pt idx="1">
                        <c:v>0.0593883178741539</c:v>
                      </c:pt>
                      <c:pt idx="2">
                        <c:v>0.0568814239157683</c:v>
                      </c:pt>
                      <c:pt idx="3">
                        <c:v>0.0569816996741038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AB1-4774-A37C-FAB7C96EEAD9}"/>
                  </c:ext>
                </c:extLst>
              </c15:ser>
            </c15:filteredBarSeries>
          </c:ext>
        </c:extLst>
      </c:barChart>
      <c:catAx>
        <c:axId val="-9156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596144"/>
        <c:crosses val="autoZero"/>
        <c:auto val="1"/>
        <c:lblAlgn val="ctr"/>
        <c:lblOffset val="100"/>
        <c:noMultiLvlLbl val="0"/>
      </c:catAx>
      <c:valAx>
        <c:axId val="-915596144"/>
        <c:scaling>
          <c:orientation val="minMax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diff Power from (obs_Q, no_pulse)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915601024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12906307765"/>
          <c:y val="0.592467337618837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842010</xdr:colOff>
      <xdr:row>65</xdr:row>
      <xdr:rowOff>7620</xdr:rowOff>
    </xdr:from>
    <xdr:to>
      <xdr:col>7</xdr:col>
      <xdr:colOff>0</xdr:colOff>
      <xdr:row>78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9FEA10-7F29-44CE-9F1C-E3037FA1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9B7734-0BBE-4704-9D9E-D1B86979D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41630B8-E8D4-45A6-B21A-28DEA3B3D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AD1021-C8FD-4F2F-B5FA-48D445A7F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1A36A8-DAA3-446B-80F0-69BA2ABFD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125" zoomScaleNormal="125" zoomScalePageLayoutView="125" workbookViewId="0">
      <selection activeCell="I29" sqref="I29"/>
    </sheetView>
  </sheetViews>
  <sheetFormatPr baseColWidth="10" defaultColWidth="11.1640625" defaultRowHeight="16" x14ac:dyDescent="0.2"/>
  <cols>
    <col min="1" max="1" width="12.1640625" customWidth="1"/>
    <col min="6" max="6" width="10.83203125" customWidth="1"/>
  </cols>
  <sheetData>
    <row r="1" spans="1:15" x14ac:dyDescent="0.2">
      <c r="A1" s="5" t="s">
        <v>27</v>
      </c>
      <c r="H1" s="9" t="s">
        <v>23</v>
      </c>
      <c r="I1" s="10"/>
      <c r="J1" s="10"/>
      <c r="K1" s="10"/>
      <c r="L1" s="10"/>
      <c r="M1" s="10"/>
      <c r="N1" s="10"/>
      <c r="O1" s="10"/>
    </row>
    <row r="2" spans="1:15" x14ac:dyDescent="0.2">
      <c r="A2" t="s">
        <v>10</v>
      </c>
      <c r="B2" s="4" t="s">
        <v>19</v>
      </c>
      <c r="H2" s="10" t="s">
        <v>10</v>
      </c>
      <c r="I2" s="10"/>
      <c r="J2" s="10"/>
      <c r="K2" s="10"/>
      <c r="L2" s="10"/>
      <c r="M2" s="10"/>
      <c r="N2" s="10"/>
      <c r="O2" s="10"/>
    </row>
    <row r="3" spans="1:15" x14ac:dyDescent="0.3">
      <c r="B3" s="1" t="s">
        <v>4</v>
      </c>
      <c r="C3" s="1" t="s">
        <v>14</v>
      </c>
      <c r="D3" s="1" t="s">
        <v>1</v>
      </c>
      <c r="E3" s="1" t="s">
        <v>2</v>
      </c>
      <c r="F3" s="1" t="s">
        <v>13</v>
      </c>
      <c r="G3" s="1"/>
      <c r="H3" s="10"/>
      <c r="I3" s="9" t="s">
        <v>4</v>
      </c>
      <c r="J3" s="9" t="s">
        <v>0</v>
      </c>
      <c r="K3" s="9" t="s">
        <v>1</v>
      </c>
      <c r="L3" s="9" t="s">
        <v>2</v>
      </c>
      <c r="M3" s="9" t="s">
        <v>3</v>
      </c>
      <c r="N3" s="10"/>
      <c r="O3" s="10"/>
    </row>
    <row r="4" spans="1:15" x14ac:dyDescent="0.2">
      <c r="B4" t="s">
        <v>9</v>
      </c>
      <c r="C4" s="4">
        <v>383.56</v>
      </c>
      <c r="D4" s="4">
        <v>383.55</v>
      </c>
      <c r="E4" s="4">
        <v>383.54</v>
      </c>
      <c r="F4" s="4">
        <v>383.54</v>
      </c>
      <c r="H4" s="10"/>
      <c r="I4" s="10" t="s">
        <v>9</v>
      </c>
      <c r="J4" s="10">
        <v>412.79</v>
      </c>
      <c r="K4" s="10">
        <v>408.33</v>
      </c>
      <c r="L4" s="10">
        <v>410.7</v>
      </c>
      <c r="M4" s="10">
        <v>411.69</v>
      </c>
      <c r="N4" s="10"/>
      <c r="O4" s="10"/>
    </row>
    <row r="5" spans="1:15" x14ac:dyDescent="0.2">
      <c r="A5" s="8" t="s">
        <v>22</v>
      </c>
      <c r="B5" s="2" t="s">
        <v>5</v>
      </c>
      <c r="C5" s="8">
        <v>398.9</v>
      </c>
      <c r="D5" s="4">
        <v>397.78</v>
      </c>
      <c r="E5" s="4">
        <v>396.86</v>
      </c>
      <c r="F5" s="4">
        <v>396.89</v>
      </c>
      <c r="H5" s="10"/>
      <c r="I5" s="11" t="s">
        <v>5</v>
      </c>
      <c r="J5" s="8">
        <v>418.37</v>
      </c>
      <c r="K5" s="10">
        <v>409.15</v>
      </c>
      <c r="L5" s="10">
        <v>412.76</v>
      </c>
      <c r="M5" s="10">
        <v>413.91</v>
      </c>
      <c r="N5" s="10"/>
      <c r="O5" s="10"/>
    </row>
    <row r="6" spans="1:15" x14ac:dyDescent="0.2">
      <c r="B6" t="s">
        <v>8</v>
      </c>
      <c r="C6" s="4">
        <v>438.97</v>
      </c>
      <c r="D6" s="4">
        <v>438.94</v>
      </c>
      <c r="E6" s="4">
        <v>438.05</v>
      </c>
      <c r="F6" s="4">
        <v>438.1</v>
      </c>
      <c r="H6" s="10"/>
      <c r="I6" s="10" t="s">
        <v>8</v>
      </c>
      <c r="J6" s="10">
        <v>468.6</v>
      </c>
      <c r="K6" s="10">
        <v>462.42</v>
      </c>
      <c r="L6" s="10">
        <v>463.06</v>
      </c>
      <c r="M6" s="10">
        <v>469.96</v>
      </c>
      <c r="N6" s="10"/>
      <c r="O6" s="10"/>
    </row>
    <row r="7" spans="1:15" x14ac:dyDescent="0.2">
      <c r="B7" t="s">
        <v>6</v>
      </c>
      <c r="C7" s="4">
        <v>402.76</v>
      </c>
      <c r="D7" s="4">
        <v>402.11</v>
      </c>
      <c r="E7" s="4">
        <v>401.19</v>
      </c>
      <c r="F7" s="4">
        <v>401.29</v>
      </c>
      <c r="H7" s="10"/>
      <c r="I7" s="10" t="s">
        <v>6</v>
      </c>
      <c r="J7" s="10">
        <v>423.19</v>
      </c>
      <c r="K7" s="10">
        <v>414.7</v>
      </c>
      <c r="L7" s="10">
        <v>411.88</v>
      </c>
      <c r="M7" s="10">
        <v>412.69</v>
      </c>
      <c r="N7" s="10"/>
      <c r="O7" s="10"/>
    </row>
    <row r="8" spans="1:15" x14ac:dyDescent="0.2">
      <c r="B8" t="s">
        <v>7</v>
      </c>
      <c r="C8" s="4">
        <v>422.89</v>
      </c>
      <c r="D8" s="4">
        <v>422.59</v>
      </c>
      <c r="E8" s="4">
        <v>421.59</v>
      </c>
      <c r="F8" s="4">
        <v>421.63</v>
      </c>
      <c r="H8" s="10"/>
      <c r="I8" s="10" t="s">
        <v>7</v>
      </c>
      <c r="J8" s="10">
        <v>451.79</v>
      </c>
      <c r="K8" s="10">
        <v>448.31</v>
      </c>
      <c r="L8" s="10">
        <v>446.23</v>
      </c>
      <c r="M8" s="10">
        <v>445.5</v>
      </c>
      <c r="N8" s="10"/>
      <c r="O8" s="10"/>
    </row>
    <row r="9" spans="1:15" x14ac:dyDescent="0.2"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t="s">
        <v>21</v>
      </c>
      <c r="H10" s="10" t="s">
        <v>24</v>
      </c>
      <c r="I10" s="10"/>
      <c r="J10" s="10"/>
      <c r="K10" s="10"/>
      <c r="L10" s="10"/>
      <c r="M10" s="10"/>
      <c r="N10" s="10"/>
      <c r="O10" s="10"/>
    </row>
    <row r="11" spans="1:15" x14ac:dyDescent="0.3">
      <c r="B11" s="1" t="s">
        <v>4</v>
      </c>
      <c r="C11" s="1" t="s">
        <v>14</v>
      </c>
      <c r="D11" s="1" t="s">
        <v>1</v>
      </c>
      <c r="E11" s="1" t="s">
        <v>2</v>
      </c>
      <c r="F11" s="1" t="s">
        <v>13</v>
      </c>
      <c r="H11" s="10"/>
      <c r="I11" s="9" t="s">
        <v>4</v>
      </c>
      <c r="J11" s="9" t="s">
        <v>0</v>
      </c>
      <c r="K11" s="9" t="s">
        <v>1</v>
      </c>
      <c r="L11" s="9" t="s">
        <v>2</v>
      </c>
      <c r="M11" s="9" t="s">
        <v>3</v>
      </c>
      <c r="N11" s="10"/>
      <c r="O11" s="10"/>
    </row>
    <row r="12" spans="1:15" x14ac:dyDescent="0.3">
      <c r="B12" s="2" t="s">
        <v>15</v>
      </c>
      <c r="C12" s="7">
        <f>(C5-$C$5)/$C$5</f>
        <v>0</v>
      </c>
      <c r="D12" s="7">
        <f t="shared" ref="D12:F12" si="0">(D5-$C$5)/$C$5</f>
        <v>-2.8077212333918393E-3</v>
      </c>
      <c r="E12" s="7">
        <f t="shared" si="0"/>
        <v>-5.1140636751064519E-3</v>
      </c>
      <c r="F12" s="7">
        <f t="shared" si="0"/>
        <v>-5.0388568563549535E-3</v>
      </c>
      <c r="H12" s="10"/>
      <c r="I12" s="10" t="s">
        <v>9</v>
      </c>
      <c r="J12" s="12">
        <f>(J4-C4)/C4</f>
        <v>7.6207112316195688E-2</v>
      </c>
      <c r="K12" s="12">
        <f t="shared" ref="K12:M16" si="1">(K4-D4)/D4</f>
        <v>6.4606961282753159E-2</v>
      </c>
      <c r="L12" s="12">
        <f t="shared" si="1"/>
        <v>7.0813995932627535E-2</v>
      </c>
      <c r="M12" s="12">
        <f t="shared" si="1"/>
        <v>7.3395213015591529E-2</v>
      </c>
      <c r="N12" s="10"/>
      <c r="O12" s="10"/>
    </row>
    <row r="13" spans="1:15" x14ac:dyDescent="0.3">
      <c r="B13" t="s">
        <v>16</v>
      </c>
      <c r="C13" s="7">
        <f t="shared" ref="C13:F13" si="2">(C6-$C$5)/$C$5</f>
        <v>0.10045124091250954</v>
      </c>
      <c r="D13" s="7">
        <f t="shared" si="2"/>
        <v>0.10037603409375789</v>
      </c>
      <c r="E13" s="7">
        <f t="shared" si="2"/>
        <v>9.8144898470794772E-2</v>
      </c>
      <c r="F13" s="7">
        <f t="shared" si="2"/>
        <v>9.8270243168714078E-2</v>
      </c>
      <c r="H13" s="10"/>
      <c r="I13" s="11" t="s">
        <v>5</v>
      </c>
      <c r="J13" s="12">
        <f>(J5-C5)/C5</f>
        <v>4.880922536976693E-2</v>
      </c>
      <c r="K13" s="12">
        <f>(K5-D5)/D5</f>
        <v>2.8583639197546397E-2</v>
      </c>
      <c r="L13" s="12">
        <f t="shared" si="1"/>
        <v>4.0064506375044037E-2</v>
      </c>
      <c r="M13" s="12">
        <f t="shared" si="1"/>
        <v>4.2883418579455365E-2</v>
      </c>
      <c r="N13" s="10"/>
      <c r="O13" s="10"/>
    </row>
    <row r="14" spans="1:15" x14ac:dyDescent="0.3">
      <c r="B14" t="s">
        <v>17</v>
      </c>
      <c r="C14" s="7">
        <f t="shared" ref="C14:F14" si="3">(C7-$C$5)/$C$5</f>
        <v>9.6766106793682981E-3</v>
      </c>
      <c r="D14" s="7">
        <f t="shared" si="3"/>
        <v>8.0471296064177408E-3</v>
      </c>
      <c r="E14" s="7">
        <f t="shared" si="3"/>
        <v>5.7407871647029846E-3</v>
      </c>
      <c r="F14" s="7">
        <f t="shared" si="3"/>
        <v>5.9914765605415974E-3</v>
      </c>
      <c r="H14" s="10"/>
      <c r="I14" s="10" t="s">
        <v>8</v>
      </c>
      <c r="J14" s="12">
        <f>(J6-C6)/C6</f>
        <v>6.7498917921498036E-2</v>
      </c>
      <c r="K14" s="12">
        <f t="shared" si="1"/>
        <v>5.3492504670342229E-2</v>
      </c>
      <c r="L14" s="12">
        <f t="shared" si="1"/>
        <v>5.7093939048053856E-2</v>
      </c>
      <c r="M14" s="12">
        <f t="shared" si="1"/>
        <v>7.2723122574754523E-2</v>
      </c>
      <c r="N14" s="10"/>
      <c r="O14" s="10"/>
    </row>
    <row r="15" spans="1:15" x14ac:dyDescent="0.3">
      <c r="B15" t="s">
        <v>18</v>
      </c>
      <c r="C15" s="7">
        <f t="shared" ref="C15:F15" si="4">(C8-$C$5)/$C$5</f>
        <v>6.0140386061669618E-2</v>
      </c>
      <c r="D15" s="7">
        <f t="shared" si="4"/>
        <v>5.9388317874153919E-2</v>
      </c>
      <c r="E15" s="7">
        <f t="shared" si="4"/>
        <v>5.6881423915768357E-2</v>
      </c>
      <c r="F15" s="7">
        <f t="shared" si="4"/>
        <v>5.6981699674103832E-2</v>
      </c>
      <c r="H15" s="10"/>
      <c r="I15" s="10" t="s">
        <v>6</v>
      </c>
      <c r="J15" s="12">
        <f t="shared" ref="J15:J16" si="5">(J7-C7)/C7</f>
        <v>5.072499751713181E-2</v>
      </c>
      <c r="K15" s="12">
        <f t="shared" si="1"/>
        <v>3.1309840590883029E-2</v>
      </c>
      <c r="L15" s="12">
        <f t="shared" si="1"/>
        <v>2.664572895635484E-2</v>
      </c>
      <c r="M15" s="12">
        <f t="shared" si="1"/>
        <v>2.8408382964938018E-2</v>
      </c>
      <c r="N15" s="10"/>
      <c r="O15" s="10"/>
    </row>
    <row r="16" spans="1:15" x14ac:dyDescent="0.3">
      <c r="H16" s="10"/>
      <c r="I16" s="10" t="s">
        <v>7</v>
      </c>
      <c r="J16" s="12">
        <f t="shared" si="5"/>
        <v>6.8339284447492335E-2</v>
      </c>
      <c r="K16" s="12">
        <f t="shared" si="1"/>
        <v>6.0862774793535176E-2</v>
      </c>
      <c r="L16" s="12">
        <f t="shared" si="1"/>
        <v>5.8445409046704248E-2</v>
      </c>
      <c r="M16" s="12">
        <f t="shared" si="1"/>
        <v>5.6613618575528317E-2</v>
      </c>
      <c r="N16" s="10"/>
      <c r="O16" s="10"/>
    </row>
    <row r="17" spans="1:15" x14ac:dyDescent="0.2">
      <c r="A17" t="s">
        <v>11</v>
      </c>
      <c r="H17" s="10"/>
      <c r="I17" s="10"/>
      <c r="J17" s="10"/>
      <c r="K17" s="10"/>
      <c r="L17" s="10"/>
      <c r="M17" s="10"/>
      <c r="N17" s="10"/>
      <c r="O17" s="10"/>
    </row>
    <row r="18" spans="1:15" x14ac:dyDescent="0.2">
      <c r="B18" s="1" t="s">
        <v>4</v>
      </c>
      <c r="C18" s="1" t="s">
        <v>14</v>
      </c>
      <c r="D18" s="1" t="s">
        <v>1</v>
      </c>
      <c r="E18" s="1" t="s">
        <v>2</v>
      </c>
      <c r="F18" s="1" t="s">
        <v>13</v>
      </c>
      <c r="H18" s="10" t="s">
        <v>25</v>
      </c>
      <c r="I18" s="10"/>
      <c r="J18" s="10"/>
      <c r="K18" s="10"/>
      <c r="L18" s="10"/>
      <c r="M18" s="10"/>
      <c r="N18" s="10"/>
      <c r="O18" s="10"/>
    </row>
    <row r="19" spans="1:15" x14ac:dyDescent="0.2">
      <c r="B19" t="s">
        <v>9</v>
      </c>
      <c r="C19" s="4">
        <v>13.42</v>
      </c>
      <c r="D19" s="4">
        <v>13.42</v>
      </c>
      <c r="E19" s="4">
        <v>13.42</v>
      </c>
      <c r="F19" s="4">
        <v>13.42</v>
      </c>
      <c r="H19" s="10"/>
      <c r="I19" s="9" t="s">
        <v>4</v>
      </c>
      <c r="J19" s="9" t="s">
        <v>0</v>
      </c>
      <c r="K19" s="9" t="s">
        <v>1</v>
      </c>
      <c r="L19" s="9" t="s">
        <v>2</v>
      </c>
      <c r="M19" s="9" t="s">
        <v>3</v>
      </c>
      <c r="N19" s="10"/>
      <c r="O19" s="10"/>
    </row>
    <row r="20" spans="1:15" x14ac:dyDescent="0.2">
      <c r="B20" s="2" t="s">
        <v>5</v>
      </c>
      <c r="C20" s="8">
        <v>14.04</v>
      </c>
      <c r="D20" s="4">
        <v>14</v>
      </c>
      <c r="E20" s="4">
        <v>13.97</v>
      </c>
      <c r="F20" s="4">
        <v>13.96</v>
      </c>
      <c r="H20" s="10"/>
      <c r="I20" s="11" t="s">
        <v>5</v>
      </c>
      <c r="J20" s="13">
        <f>(J5-$C$5)/$C$5</f>
        <v>4.880922536976693E-2</v>
      </c>
      <c r="K20" s="13">
        <f t="shared" ref="K20:M20" si="6">(K5-$C$5)/$C$5</f>
        <v>2.5695663073451995E-2</v>
      </c>
      <c r="L20" s="13">
        <f t="shared" si="6"/>
        <v>3.4745550263223901E-2</v>
      </c>
      <c r="M20" s="13">
        <f t="shared" si="6"/>
        <v>3.7628478315367385E-2</v>
      </c>
      <c r="N20" s="10"/>
      <c r="O20" s="10"/>
    </row>
    <row r="21" spans="1:15" x14ac:dyDescent="0.2">
      <c r="B21" t="s">
        <v>8</v>
      </c>
      <c r="C21" s="4">
        <v>15.51</v>
      </c>
      <c r="D21" s="4">
        <v>15.51</v>
      </c>
      <c r="E21" s="4">
        <v>15.49</v>
      </c>
      <c r="F21" s="4">
        <v>15.43</v>
      </c>
      <c r="H21" s="10"/>
      <c r="I21" s="10" t="s">
        <v>8</v>
      </c>
      <c r="J21" s="13">
        <f t="shared" ref="J21:M21" si="7">(J6-$C$5)/$C$5</f>
        <v>0.17473050889947367</v>
      </c>
      <c r="K21" s="13">
        <f t="shared" si="7"/>
        <v>0.15923790423665091</v>
      </c>
      <c r="L21" s="13">
        <f t="shared" si="7"/>
        <v>0.16084231637001761</v>
      </c>
      <c r="M21" s="13">
        <f t="shared" si="7"/>
        <v>0.17813988468287792</v>
      </c>
      <c r="N21" s="10"/>
      <c r="O21" s="10"/>
    </row>
    <row r="22" spans="1:15" x14ac:dyDescent="0.2">
      <c r="B22" t="s">
        <v>6</v>
      </c>
      <c r="C22" s="4">
        <v>14.21</v>
      </c>
      <c r="D22" s="4">
        <v>14.15</v>
      </c>
      <c r="E22" s="4">
        <v>14.17</v>
      </c>
      <c r="F22" s="4">
        <v>14.13</v>
      </c>
      <c r="H22" s="10"/>
      <c r="I22" s="10" t="s">
        <v>6</v>
      </c>
      <c r="J22" s="13">
        <f t="shared" ref="J22:M22" si="8">(J7-$C$5)/$C$5</f>
        <v>6.0892454249185317E-2</v>
      </c>
      <c r="K22" s="13">
        <f t="shared" si="8"/>
        <v>3.9608924542491881E-2</v>
      </c>
      <c r="L22" s="13">
        <f t="shared" si="8"/>
        <v>3.2539483579844618E-2</v>
      </c>
      <c r="M22" s="13">
        <f t="shared" si="8"/>
        <v>3.4570067686136928E-2</v>
      </c>
      <c r="N22" s="10"/>
      <c r="O22" s="10"/>
    </row>
    <row r="23" spans="1:15" x14ac:dyDescent="0.2">
      <c r="B23" t="s">
        <v>7</v>
      </c>
      <c r="C23" s="4">
        <v>14.87</v>
      </c>
      <c r="D23" s="4">
        <v>14.91</v>
      </c>
      <c r="E23" s="4">
        <v>14.82</v>
      </c>
      <c r="F23" s="4">
        <v>14.88</v>
      </c>
      <c r="H23" s="10"/>
      <c r="I23" s="10" t="s">
        <v>7</v>
      </c>
      <c r="J23" s="13">
        <f t="shared" ref="J23:M23" si="9">(J8-$C$5)/$C$5</f>
        <v>0.1325896214590124</v>
      </c>
      <c r="K23" s="13">
        <f t="shared" si="9"/>
        <v>0.1238656304838306</v>
      </c>
      <c r="L23" s="13">
        <f t="shared" si="9"/>
        <v>0.11865129105038867</v>
      </c>
      <c r="M23" s="13">
        <f t="shared" si="9"/>
        <v>0.11682125846076717</v>
      </c>
      <c r="N23" s="10"/>
      <c r="O23" s="10"/>
    </row>
    <row r="24" spans="1:15" x14ac:dyDescent="0.2"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t="s">
        <v>26</v>
      </c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B26" s="1" t="s">
        <v>4</v>
      </c>
      <c r="C26" s="1" t="s">
        <v>0</v>
      </c>
      <c r="D26" s="1" t="s">
        <v>1</v>
      </c>
      <c r="E26" s="1" t="s">
        <v>2</v>
      </c>
      <c r="F26" s="1" t="s">
        <v>3</v>
      </c>
    </row>
    <row r="27" spans="1:15" x14ac:dyDescent="0.2">
      <c r="B27" s="2" t="s">
        <v>5</v>
      </c>
      <c r="C27" s="3">
        <f>(C20-$C$20)/$C$20</f>
        <v>0</v>
      </c>
      <c r="D27" s="7">
        <f t="shared" ref="D27:F27" si="10">(D20-$C$20)/$C$20</f>
        <v>-2.8490028490027884E-3</v>
      </c>
      <c r="E27" s="7">
        <f t="shared" si="10"/>
        <v>-4.9857549857548799E-3</v>
      </c>
      <c r="F27" s="7">
        <f t="shared" si="10"/>
        <v>-5.6980056980055769E-3</v>
      </c>
    </row>
    <row r="28" spans="1:15" x14ac:dyDescent="0.2">
      <c r="B28" t="s">
        <v>8</v>
      </c>
      <c r="C28" s="7">
        <f t="shared" ref="C28:F28" si="11">(C21-$C$20)/$C$20</f>
        <v>0.10470085470085476</v>
      </c>
      <c r="D28" s="7">
        <f t="shared" si="11"/>
        <v>0.10470085470085476</v>
      </c>
      <c r="E28" s="7">
        <f t="shared" si="11"/>
        <v>0.10327635327635336</v>
      </c>
      <c r="F28" s="7">
        <f t="shared" si="11"/>
        <v>9.9002849002849044E-2</v>
      </c>
    </row>
    <row r="29" spans="1:15" x14ac:dyDescent="0.2">
      <c r="B29" t="s">
        <v>6</v>
      </c>
      <c r="C29" s="7">
        <f t="shared" ref="C29:F29" si="12">(C22-$C$20)/$C$20</f>
        <v>1.2108262108262231E-2</v>
      </c>
      <c r="D29" s="7">
        <f t="shared" si="12"/>
        <v>7.834757834757922E-3</v>
      </c>
      <c r="E29" s="7">
        <f t="shared" si="12"/>
        <v>9.259259259259316E-3</v>
      </c>
      <c r="F29" s="7">
        <f t="shared" si="12"/>
        <v>6.4102564102565271E-3</v>
      </c>
    </row>
    <row r="30" spans="1:15" x14ac:dyDescent="0.2">
      <c r="B30" t="s">
        <v>7</v>
      </c>
      <c r="C30" s="7">
        <f t="shared" ref="C30:F30" si="13">(C23-$C$20)/$C$20</f>
        <v>5.9116809116809124E-2</v>
      </c>
      <c r="D30" s="7">
        <f t="shared" si="13"/>
        <v>6.1965811965812037E-2</v>
      </c>
      <c r="E30" s="7">
        <f t="shared" si="13"/>
        <v>5.5555555555555643E-2</v>
      </c>
      <c r="F30" s="7">
        <f t="shared" si="13"/>
        <v>5.982905982905995E-2</v>
      </c>
    </row>
    <row r="33" spans="1:1" x14ac:dyDescent="0.2">
      <c r="A33" s="4" t="s">
        <v>12</v>
      </c>
    </row>
    <row r="34" spans="1:1" x14ac:dyDescent="0.2">
      <c r="A34" s="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I40" sqref="I40"/>
    </sheetView>
  </sheetViews>
  <sheetFormatPr baseColWidth="10" defaultColWidth="8.83203125" defaultRowHeight="16" x14ac:dyDescent="0.2"/>
  <sheetData>
    <row r="2" spans="2:7" x14ac:dyDescent="0.3">
      <c r="B2" s="5" t="s">
        <v>27</v>
      </c>
      <c r="C2" s="4"/>
      <c r="D2" s="4"/>
      <c r="E2" s="4"/>
      <c r="F2" s="4"/>
      <c r="G2" s="4"/>
    </row>
    <row r="3" spans="2:7" x14ac:dyDescent="0.3">
      <c r="B3" s="4" t="s">
        <v>10</v>
      </c>
      <c r="C3" s="4" t="s">
        <v>19</v>
      </c>
      <c r="D3" s="4"/>
      <c r="E3" s="4"/>
      <c r="F3" s="4"/>
      <c r="G3" s="4"/>
    </row>
    <row r="4" spans="2:7" x14ac:dyDescent="0.3">
      <c r="B4" s="4"/>
      <c r="C4" s="5" t="s">
        <v>4</v>
      </c>
      <c r="D4" s="5" t="s">
        <v>14</v>
      </c>
      <c r="E4" s="5" t="s">
        <v>1</v>
      </c>
      <c r="F4" s="5" t="s">
        <v>2</v>
      </c>
      <c r="G4" s="5" t="s">
        <v>13</v>
      </c>
    </row>
    <row r="5" spans="2:7" x14ac:dyDescent="0.3">
      <c r="B5" s="4"/>
      <c r="C5" s="4" t="s">
        <v>9</v>
      </c>
      <c r="D5" s="4">
        <v>383.56</v>
      </c>
      <c r="E5" s="4">
        <v>383.55</v>
      </c>
      <c r="F5" s="4">
        <v>383.54</v>
      </c>
      <c r="G5" s="4">
        <v>383.54</v>
      </c>
    </row>
    <row r="6" spans="2:7" x14ac:dyDescent="0.3">
      <c r="B6" s="8" t="s">
        <v>22</v>
      </c>
      <c r="C6" s="6" t="s">
        <v>5</v>
      </c>
      <c r="D6" s="8">
        <v>398.9</v>
      </c>
      <c r="E6" s="4">
        <v>397.78</v>
      </c>
      <c r="F6" s="4">
        <v>396.86</v>
      </c>
      <c r="G6" s="4">
        <v>396.89</v>
      </c>
    </row>
    <row r="7" spans="2:7" x14ac:dyDescent="0.3">
      <c r="B7" s="4"/>
      <c r="C7" s="4" t="s">
        <v>8</v>
      </c>
      <c r="D7" s="4">
        <v>438.97</v>
      </c>
      <c r="E7" s="4">
        <v>438.94</v>
      </c>
      <c r="F7" s="4">
        <v>438.05</v>
      </c>
      <c r="G7" s="4">
        <v>438.1</v>
      </c>
    </row>
    <row r="8" spans="2:7" x14ac:dyDescent="0.3">
      <c r="B8" s="4"/>
      <c r="C8" s="4" t="s">
        <v>6</v>
      </c>
      <c r="D8" s="4">
        <v>402.76</v>
      </c>
      <c r="E8" s="4">
        <v>402.11</v>
      </c>
      <c r="F8" s="4">
        <v>401.19</v>
      </c>
      <c r="G8" s="4">
        <v>401.29</v>
      </c>
    </row>
    <row r="9" spans="2:7" x14ac:dyDescent="0.3">
      <c r="B9" s="4"/>
      <c r="C9" s="4" t="s">
        <v>7</v>
      </c>
      <c r="D9" s="4">
        <v>422.89</v>
      </c>
      <c r="E9" s="4">
        <v>422.59</v>
      </c>
      <c r="F9" s="4">
        <v>421.59</v>
      </c>
      <c r="G9" s="4">
        <v>421.63</v>
      </c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4" t="s">
        <v>21</v>
      </c>
      <c r="C11" s="4"/>
      <c r="D11" s="4"/>
      <c r="E11" s="4"/>
      <c r="F11" s="4"/>
      <c r="G11" s="4"/>
    </row>
    <row r="12" spans="2:7" x14ac:dyDescent="0.3">
      <c r="B12" s="4"/>
      <c r="C12" s="5" t="s">
        <v>4</v>
      </c>
      <c r="D12" s="5" t="s">
        <v>14</v>
      </c>
      <c r="E12" s="5" t="s">
        <v>1</v>
      </c>
      <c r="F12" s="5" t="s">
        <v>2</v>
      </c>
      <c r="G12" s="5" t="s">
        <v>13</v>
      </c>
    </row>
    <row r="13" spans="2:7" x14ac:dyDescent="0.3">
      <c r="B13" s="4"/>
      <c r="C13" s="6" t="s">
        <v>15</v>
      </c>
      <c r="D13" s="7">
        <f>(D6-$D$6)/$D$6</f>
        <v>0</v>
      </c>
      <c r="E13" s="7">
        <f t="shared" ref="E13:G13" si="0">(E6-$D$6)/$D$6</f>
        <v>-2.8077212333918393E-3</v>
      </c>
      <c r="F13" s="7">
        <f t="shared" si="0"/>
        <v>-5.1140636751064519E-3</v>
      </c>
      <c r="G13" s="7">
        <f t="shared" si="0"/>
        <v>-5.0388568563549535E-3</v>
      </c>
    </row>
    <row r="14" spans="2:7" x14ac:dyDescent="0.3">
      <c r="B14" s="4"/>
      <c r="C14" s="4" t="s">
        <v>16</v>
      </c>
      <c r="D14" s="7">
        <f t="shared" ref="D14:G14" si="1">(D7-$D$6)/$D$6</f>
        <v>0.10045124091250954</v>
      </c>
      <c r="E14" s="7">
        <f t="shared" si="1"/>
        <v>0.10037603409375789</v>
      </c>
      <c r="F14" s="7">
        <f t="shared" si="1"/>
        <v>9.8144898470794772E-2</v>
      </c>
      <c r="G14" s="7">
        <f t="shared" si="1"/>
        <v>9.8270243168714078E-2</v>
      </c>
    </row>
    <row r="15" spans="2:7" x14ac:dyDescent="0.3">
      <c r="B15" s="4"/>
      <c r="C15" s="4" t="s">
        <v>17</v>
      </c>
      <c r="D15" s="7">
        <f t="shared" ref="D15:G15" si="2">(D8-$D$6)/$D$6</f>
        <v>9.6766106793682981E-3</v>
      </c>
      <c r="E15" s="7">
        <f t="shared" si="2"/>
        <v>8.0471296064177408E-3</v>
      </c>
      <c r="F15" s="7">
        <f t="shared" si="2"/>
        <v>5.7407871647029846E-3</v>
      </c>
      <c r="G15" s="7">
        <f t="shared" si="2"/>
        <v>5.9914765605415974E-3</v>
      </c>
    </row>
    <row r="16" spans="2:7" x14ac:dyDescent="0.3">
      <c r="B16" s="4"/>
      <c r="C16" s="4" t="s">
        <v>18</v>
      </c>
      <c r="D16" s="7">
        <f t="shared" ref="D16:G16" si="3">(D9-$D$6)/$D$6</f>
        <v>6.0140386061669618E-2</v>
      </c>
      <c r="E16" s="7">
        <f t="shared" si="3"/>
        <v>5.9388317874153919E-2</v>
      </c>
      <c r="F16" s="7">
        <f t="shared" si="3"/>
        <v>5.6881423915768357E-2</v>
      </c>
      <c r="G16" s="7">
        <f t="shared" si="3"/>
        <v>5.6981699674103832E-2</v>
      </c>
    </row>
    <row r="17" spans="2:7" x14ac:dyDescent="0.3">
      <c r="B17" s="4"/>
      <c r="C17" s="4"/>
      <c r="D17" s="4"/>
      <c r="E17" s="4"/>
      <c r="F17" s="4"/>
      <c r="G17" s="4"/>
    </row>
    <row r="18" spans="2:7" x14ac:dyDescent="0.3">
      <c r="B18" s="4" t="s">
        <v>11</v>
      </c>
      <c r="C18" s="4"/>
      <c r="D18" s="4"/>
      <c r="E18" s="4"/>
      <c r="F18" s="4"/>
      <c r="G18" s="4"/>
    </row>
    <row r="19" spans="2:7" x14ac:dyDescent="0.3">
      <c r="B19" s="4"/>
      <c r="C19" s="5" t="s">
        <v>4</v>
      </c>
      <c r="D19" s="5" t="s">
        <v>14</v>
      </c>
      <c r="E19" s="5" t="s">
        <v>1</v>
      </c>
      <c r="F19" s="5" t="s">
        <v>2</v>
      </c>
      <c r="G19" s="5" t="s">
        <v>13</v>
      </c>
    </row>
    <row r="20" spans="2:7" x14ac:dyDescent="0.3">
      <c r="B20" s="4"/>
      <c r="C20" s="4" t="s">
        <v>9</v>
      </c>
      <c r="D20" s="4">
        <v>13.42</v>
      </c>
      <c r="E20" s="4">
        <v>13.42</v>
      </c>
      <c r="F20" s="4">
        <v>13.42</v>
      </c>
      <c r="G20" s="4">
        <v>13.42</v>
      </c>
    </row>
    <row r="21" spans="2:7" x14ac:dyDescent="0.3">
      <c r="B21" s="4"/>
      <c r="C21" s="6" t="s">
        <v>5</v>
      </c>
      <c r="D21" s="8">
        <v>14.04</v>
      </c>
      <c r="E21" s="4">
        <v>14</v>
      </c>
      <c r="F21" s="4">
        <v>13.97</v>
      </c>
      <c r="G21" s="4">
        <v>13.96</v>
      </c>
    </row>
    <row r="22" spans="2:7" x14ac:dyDescent="0.3">
      <c r="B22" s="4"/>
      <c r="C22" s="4" t="s">
        <v>8</v>
      </c>
      <c r="D22" s="4">
        <v>15.51</v>
      </c>
      <c r="E22" s="4">
        <v>15.51</v>
      </c>
      <c r="F22" s="4">
        <v>15.49</v>
      </c>
      <c r="G22" s="4">
        <v>15.43</v>
      </c>
    </row>
    <row r="23" spans="2:7" x14ac:dyDescent="0.3">
      <c r="B23" s="4"/>
      <c r="C23" s="4" t="s">
        <v>6</v>
      </c>
      <c r="D23" s="4">
        <v>14.21</v>
      </c>
      <c r="E23" s="4">
        <v>14.15</v>
      </c>
      <c r="F23" s="4">
        <v>14.17</v>
      </c>
      <c r="G23" s="4">
        <v>14.13</v>
      </c>
    </row>
    <row r="24" spans="2:7" x14ac:dyDescent="0.3">
      <c r="B24" s="4"/>
      <c r="C24" s="4" t="s">
        <v>7</v>
      </c>
      <c r="D24" s="4">
        <v>14.87</v>
      </c>
      <c r="E24" s="4">
        <v>14.91</v>
      </c>
      <c r="F24" s="4">
        <v>14.82</v>
      </c>
      <c r="G24" s="4">
        <v>14.88</v>
      </c>
    </row>
    <row r="25" spans="2:7" x14ac:dyDescent="0.3">
      <c r="B25" s="4"/>
      <c r="C25" s="4"/>
      <c r="D25" s="4"/>
      <c r="E25" s="4"/>
      <c r="F25" s="4"/>
      <c r="G25" s="4"/>
    </row>
    <row r="26" spans="2:7" x14ac:dyDescent="0.3">
      <c r="B26" s="4" t="s">
        <v>26</v>
      </c>
      <c r="C26" s="4"/>
      <c r="D26" s="4"/>
      <c r="E26" s="4"/>
      <c r="F26" s="4"/>
      <c r="G26" s="4"/>
    </row>
    <row r="27" spans="2:7" x14ac:dyDescent="0.3">
      <c r="B27" s="4"/>
      <c r="C27" s="5" t="s">
        <v>4</v>
      </c>
      <c r="D27" s="5" t="s">
        <v>0</v>
      </c>
      <c r="E27" s="5" t="s">
        <v>1</v>
      </c>
      <c r="F27" s="5" t="s">
        <v>2</v>
      </c>
      <c r="G27" s="5" t="s">
        <v>3</v>
      </c>
    </row>
    <row r="28" spans="2:7" x14ac:dyDescent="0.3">
      <c r="B28" s="4"/>
      <c r="C28" s="6" t="s">
        <v>5</v>
      </c>
      <c r="D28" s="7">
        <f>(D21-$D$21)/$D$21</f>
        <v>0</v>
      </c>
      <c r="E28" s="7">
        <f t="shared" ref="E28:G28" si="4">(E21-$D$21)/$D$21</f>
        <v>-2.8490028490027884E-3</v>
      </c>
      <c r="F28" s="7">
        <f t="shared" si="4"/>
        <v>-4.9857549857548799E-3</v>
      </c>
      <c r="G28" s="7">
        <f t="shared" si="4"/>
        <v>-5.6980056980055769E-3</v>
      </c>
    </row>
    <row r="29" spans="2:7" x14ac:dyDescent="0.2">
      <c r="B29" s="4"/>
      <c r="C29" s="4" t="s">
        <v>8</v>
      </c>
      <c r="D29" s="7">
        <f t="shared" ref="D29:G29" si="5">(D22-$D$21)/$D$21</f>
        <v>0.10470085470085476</v>
      </c>
      <c r="E29" s="7">
        <f t="shared" si="5"/>
        <v>0.10470085470085476</v>
      </c>
      <c r="F29" s="7">
        <f t="shared" si="5"/>
        <v>0.10327635327635336</v>
      </c>
      <c r="G29" s="7">
        <f t="shared" si="5"/>
        <v>9.9002849002849044E-2</v>
      </c>
    </row>
    <row r="30" spans="2:7" x14ac:dyDescent="0.2">
      <c r="B30" s="4"/>
      <c r="C30" s="4" t="s">
        <v>6</v>
      </c>
      <c r="D30" s="7">
        <f t="shared" ref="D30:G30" si="6">(D23-$D$21)/$D$21</f>
        <v>1.2108262108262231E-2</v>
      </c>
      <c r="E30" s="7">
        <f t="shared" si="6"/>
        <v>7.834757834757922E-3</v>
      </c>
      <c r="F30" s="7">
        <f t="shared" si="6"/>
        <v>9.259259259259316E-3</v>
      </c>
      <c r="G30" s="7">
        <f t="shared" si="6"/>
        <v>6.4102564102565271E-3</v>
      </c>
    </row>
    <row r="31" spans="2:7" x14ac:dyDescent="0.2">
      <c r="B31" s="4"/>
      <c r="C31" s="4" t="s">
        <v>7</v>
      </c>
      <c r="D31" s="7">
        <f t="shared" ref="D31:G31" si="7">(D24-$D$21)/$D$21</f>
        <v>5.9116809116809124E-2</v>
      </c>
      <c r="E31" s="7">
        <f t="shared" si="7"/>
        <v>6.1965811965812037E-2</v>
      </c>
      <c r="F31" s="7">
        <f t="shared" si="7"/>
        <v>5.5555555555555643E-2</v>
      </c>
      <c r="G31" s="7">
        <f t="shared" si="7"/>
        <v>5.982905982905995E-2</v>
      </c>
    </row>
    <row r="34" spans="2:2" x14ac:dyDescent="0.2">
      <c r="B34" s="4" t="s">
        <v>12</v>
      </c>
    </row>
    <row r="35" spans="2:2" x14ac:dyDescent="0.2">
      <c r="B35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simulation</vt:lpstr>
      <vt:lpstr>revised results</vt:lpstr>
      <vt:lpstr>revised power %</vt:lpstr>
      <vt:lpstr>Power % not optimized</vt:lpstr>
      <vt:lpstr>Revenue % not optimized</vt:lpstr>
      <vt:lpstr>Power % optimized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Microsoft Office User</cp:lastModifiedBy>
  <dcterms:created xsi:type="dcterms:W3CDTF">2017-02-23T00:30:19Z</dcterms:created>
  <dcterms:modified xsi:type="dcterms:W3CDTF">2017-09-09T01:05:22Z</dcterms:modified>
</cp:coreProperties>
</file>