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0's and 1's\OneDrive - csulb\Courses\Spring 2021\EE 381\Lab\Project5\"/>
    </mc:Choice>
  </mc:AlternateContent>
  <xr:revisionPtr revIDLastSave="0" documentId="13_ncr:1_{50883C09-B3E3-4B55-ADD3-11B0CC53BC2B}" xr6:coauthVersionLast="46" xr6:coauthVersionMax="46" xr10:uidLastSave="{00000000-0000-0000-0000-000000000000}"/>
  <bookViews>
    <workbookView xWindow="-108" yWindow="-108" windowWidth="23256" windowHeight="12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1" l="1"/>
  <c r="H5" i="1"/>
  <c r="H4" i="1"/>
  <c r="E9" i="1"/>
  <c r="D9" i="1"/>
  <c r="C9" i="1"/>
  <c r="B9" i="1"/>
  <c r="A9" i="1"/>
  <c r="E3" i="1"/>
  <c r="E4" i="1"/>
  <c r="E5" i="1"/>
  <c r="E6" i="1"/>
  <c r="E7" i="1"/>
  <c r="E2" i="1"/>
  <c r="D3" i="1"/>
  <c r="D4" i="1"/>
  <c r="D5" i="1"/>
  <c r="D6" i="1"/>
  <c r="D7" i="1"/>
  <c r="D2" i="1"/>
  <c r="C3" i="1"/>
  <c r="C4" i="1"/>
  <c r="C5" i="1"/>
  <c r="C6" i="1"/>
  <c r="C7" i="1"/>
  <c r="C2" i="1"/>
  <c r="G27" i="1"/>
</calcChain>
</file>

<file path=xl/sharedStrings.xml><?xml version="1.0" encoding="utf-8"?>
<sst xmlns="http://schemas.openxmlformats.org/spreadsheetml/2006/main" count="17" uniqueCount="17">
  <si>
    <t>X</t>
  </si>
  <si>
    <t>Y</t>
  </si>
  <si>
    <t>XY</t>
  </si>
  <si>
    <t>X^2</t>
  </si>
  <si>
    <t>Y^2</t>
  </si>
  <si>
    <t>Corellation Coefficient</t>
  </si>
  <si>
    <t>r =</t>
  </si>
  <si>
    <t>C.V. =</t>
  </si>
  <si>
    <t>T.V. =</t>
  </si>
  <si>
    <t>Reject Null Hypothesis</t>
  </si>
  <si>
    <t>Positive Correlation</t>
  </si>
  <si>
    <t>Regression Line Parameter</t>
  </si>
  <si>
    <t>a =</t>
  </si>
  <si>
    <t>b =</t>
  </si>
  <si>
    <t>Regression Line Calculator</t>
  </si>
  <si>
    <t>Input Carbohydrates At Left</t>
  </si>
  <si>
    <t>The Corresponding Kilocalories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</si>
</sst>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EE 381 - Project</a:t>
            </a:r>
            <a:r>
              <a:rPr lang="en-US" baseline="0"/>
              <a:t>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Sheet1!$A$2:$A$7</c:f>
              <c:numCache>
                <c:formatCode>General</c:formatCode>
                <c:ptCount val="6"/>
                <c:pt idx="0">
                  <c:v>15.25</c:v>
                </c:pt>
                <c:pt idx="1">
                  <c:v>16.55</c:v>
                </c:pt>
                <c:pt idx="2">
                  <c:v>11.1</c:v>
                </c:pt>
                <c:pt idx="3">
                  <c:v>13.01</c:v>
                </c:pt>
                <c:pt idx="4">
                  <c:v>14.13</c:v>
                </c:pt>
                <c:pt idx="5">
                  <c:v>15.11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59</c:v>
                </c:pt>
                <c:pt idx="1">
                  <c:v>72</c:v>
                </c:pt>
                <c:pt idx="2">
                  <c:v>43</c:v>
                </c:pt>
                <c:pt idx="3">
                  <c:v>55</c:v>
                </c:pt>
                <c:pt idx="4">
                  <c:v>56</c:v>
                </c:pt>
                <c:pt idx="5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91-416C-9EBC-DED4709DA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09264"/>
        <c:axId val="30610928"/>
      </c:scatterChart>
      <c:valAx>
        <c:axId val="3060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Carbohydrates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10928"/>
        <c:crosses val="autoZero"/>
        <c:crossBetween val="midCat"/>
      </c:valAx>
      <c:valAx>
        <c:axId val="306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Kilocalories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0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</xdr:colOff>
      <xdr:row>8</xdr:row>
      <xdr:rowOff>89423</xdr:rowOff>
    </xdr:from>
    <xdr:to>
      <xdr:col>13</xdr:col>
      <xdr:colOff>106680</xdr:colOff>
      <xdr:row>23</xdr:row>
      <xdr:rowOff>116093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AB475B-F464-48FC-A80C-351076071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tabSelected="1" zoomScale="85" zoomScaleNormal="85" workbookViewId="0">
      <selection activeCell="O27" sqref="O27"/>
    </sheetView>
  </sheetViews>
  <sheetFormatPr defaultRowHeight="14.4" x14ac:dyDescent="0.3"/>
  <cols>
    <col min="8" max="9" width="10.109375" customWidth="1"/>
    <col min="14" max="14" width="9.8867187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4" x14ac:dyDescent="0.3">
      <c r="A2" s="1">
        <v>15.25</v>
      </c>
      <c r="B2" s="1">
        <v>59</v>
      </c>
      <c r="C2" s="1">
        <f>A2*B2</f>
        <v>899.75</v>
      </c>
      <c r="D2" s="1">
        <f>A2^2</f>
        <v>232.5625</v>
      </c>
      <c r="E2" s="1">
        <f>B2^2</f>
        <v>3481</v>
      </c>
      <c r="G2" s="2" t="s">
        <v>11</v>
      </c>
      <c r="H2" s="2"/>
      <c r="I2" s="2"/>
      <c r="K2" s="2" t="s">
        <v>14</v>
      </c>
      <c r="L2" s="2"/>
      <c r="M2" s="2"/>
    </row>
    <row r="3" spans="1:14" x14ac:dyDescent="0.3">
      <c r="A3" s="1">
        <v>16.55</v>
      </c>
      <c r="B3" s="1">
        <v>72</v>
      </c>
      <c r="C3" s="1">
        <f t="shared" ref="C3:C7" si="0">A3*B3</f>
        <v>1191.6000000000001</v>
      </c>
      <c r="D3" s="1">
        <f t="shared" ref="D3:D7" si="1">A3^2</f>
        <v>273.90250000000003</v>
      </c>
      <c r="E3" s="1">
        <f t="shared" ref="E3:E7" si="2">B3^2</f>
        <v>5184</v>
      </c>
    </row>
    <row r="4" spans="1:14" x14ac:dyDescent="0.3">
      <c r="A4" s="1">
        <v>11.1</v>
      </c>
      <c r="B4" s="1">
        <v>43</v>
      </c>
      <c r="C4" s="1">
        <f t="shared" si="0"/>
        <v>477.3</v>
      </c>
      <c r="D4" s="1">
        <f t="shared" si="1"/>
        <v>123.21</v>
      </c>
      <c r="E4" s="1">
        <f t="shared" si="2"/>
        <v>1849</v>
      </c>
      <c r="G4" s="3" t="s">
        <v>12</v>
      </c>
      <c r="H4" s="4">
        <f>((B9*D9) - (A9*C9))/((6*D9) -(A9^2))</f>
        <v>-7.9573344418182081</v>
      </c>
      <c r="K4" s="2" t="s">
        <v>15</v>
      </c>
      <c r="L4" s="2"/>
      <c r="M4" s="2"/>
      <c r="N4" s="1">
        <v>50</v>
      </c>
    </row>
    <row r="5" spans="1:14" x14ac:dyDescent="0.3">
      <c r="A5" s="1">
        <v>13.01</v>
      </c>
      <c r="B5" s="1">
        <v>55</v>
      </c>
      <c r="C5" s="1">
        <f t="shared" si="0"/>
        <v>715.55</v>
      </c>
      <c r="D5" s="1">
        <f t="shared" si="1"/>
        <v>169.26009999999999</v>
      </c>
      <c r="E5" s="1">
        <f t="shared" si="2"/>
        <v>3025</v>
      </c>
      <c r="G5" s="3" t="s">
        <v>13</v>
      </c>
      <c r="H5" s="4">
        <f xml:space="preserve"> ((6*C9) - (A9*B9))/((6*D9) - (A9^2))</f>
        <v>4.600634253093447</v>
      </c>
      <c r="N5" s="1"/>
    </row>
    <row r="6" spans="1:14" x14ac:dyDescent="0.3">
      <c r="A6" s="1">
        <v>14.13</v>
      </c>
      <c r="B6" s="1">
        <v>56</v>
      </c>
      <c r="C6" s="1">
        <f t="shared" si="0"/>
        <v>791.28000000000009</v>
      </c>
      <c r="D6" s="1">
        <f t="shared" si="1"/>
        <v>199.65690000000004</v>
      </c>
      <c r="E6" s="1">
        <f t="shared" si="2"/>
        <v>3136</v>
      </c>
      <c r="K6" s="2" t="s">
        <v>16</v>
      </c>
      <c r="L6" s="2"/>
      <c r="M6" s="2"/>
      <c r="N6" s="1">
        <f>H4+H5*N4</f>
        <v>222.07437821285416</v>
      </c>
    </row>
    <row r="7" spans="1:14" x14ac:dyDescent="0.3">
      <c r="A7" s="1">
        <v>15.11</v>
      </c>
      <c r="B7" s="1">
        <v>59</v>
      </c>
      <c r="C7" s="1">
        <f t="shared" si="0"/>
        <v>891.49</v>
      </c>
      <c r="D7" s="1">
        <f t="shared" si="1"/>
        <v>228.31209999999999</v>
      </c>
      <c r="E7" s="1">
        <f t="shared" si="2"/>
        <v>3481</v>
      </c>
    </row>
    <row r="8" spans="1:14" x14ac:dyDescent="0.3">
      <c r="A8" s="1"/>
      <c r="B8" s="1"/>
      <c r="C8" s="1"/>
      <c r="D8" s="1"/>
      <c r="E8" s="1"/>
    </row>
    <row r="9" spans="1:14" x14ac:dyDescent="0.3">
      <c r="A9" s="1">
        <f>SUM(A2:A7)</f>
        <v>85.149999999999991</v>
      </c>
      <c r="B9" s="1">
        <f>SUM(B2:B7)</f>
        <v>344</v>
      </c>
      <c r="C9" s="1">
        <f>SUM(C2:C7)</f>
        <v>4966.9700000000012</v>
      </c>
      <c r="D9" s="1">
        <f>SUM(D2:D7)</f>
        <v>1226.9041000000002</v>
      </c>
      <c r="E9" s="1">
        <f>SUM(E2:E7)</f>
        <v>20156</v>
      </c>
    </row>
    <row r="27" spans="3:11" x14ac:dyDescent="0.3">
      <c r="C27" s="2" t="s">
        <v>5</v>
      </c>
      <c r="D27" s="2"/>
      <c r="E27" s="2"/>
      <c r="F27" s="3" t="s">
        <v>6</v>
      </c>
      <c r="G27" s="4">
        <f>CORREL(A2:A7,B2:B7)</f>
        <v>0.95016913648477175</v>
      </c>
      <c r="J27" s="2" t="s">
        <v>10</v>
      </c>
      <c r="K27" s="2"/>
    </row>
    <row r="28" spans="3:11" x14ac:dyDescent="0.3">
      <c r="G28" s="4"/>
    </row>
    <row r="29" spans="3:11" x14ac:dyDescent="0.3">
      <c r="F29" s="3" t="s">
        <v>7</v>
      </c>
      <c r="G29" s="4">
        <v>2.7759999999999998</v>
      </c>
    </row>
    <row r="30" spans="3:11" x14ac:dyDescent="0.3">
      <c r="F30" s="3" t="s">
        <v>8</v>
      </c>
      <c r="G30" s="4">
        <v>6.0960000000000001</v>
      </c>
      <c r="H30" s="2" t="s">
        <v>9</v>
      </c>
      <c r="I30" s="2"/>
    </row>
  </sheetData>
  <mergeCells count="7">
    <mergeCell ref="C27:E27"/>
    <mergeCell ref="H30:I30"/>
    <mergeCell ref="J27:K27"/>
    <mergeCell ref="G2:I2"/>
    <mergeCell ref="K2:M2"/>
    <mergeCell ref="K4:M4"/>
    <mergeCell ref="K6:M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Zaldana</dc:creator>
  <cp:lastModifiedBy>Matthew Zaldana</cp:lastModifiedBy>
  <dcterms:created xsi:type="dcterms:W3CDTF">2015-06-05T18:17:20Z</dcterms:created>
  <dcterms:modified xsi:type="dcterms:W3CDTF">2021-04-14T18:46:26Z</dcterms:modified>
</cp:coreProperties>
</file>