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c\Desktop\"/>
    </mc:Choice>
  </mc:AlternateContent>
  <xr:revisionPtr revIDLastSave="0" documentId="8_{347BA451-CC86-40DF-9682-B72396F1C0DD}" xr6:coauthVersionLast="47" xr6:coauthVersionMax="47" xr10:uidLastSave="{00000000-0000-0000-0000-000000000000}"/>
  <bookViews>
    <workbookView xWindow="-108" yWindow="-108" windowWidth="23256" windowHeight="12456" activeTab="3" xr2:uid="{47807B65-A973-41D5-93EF-88DFF193B942}"/>
  </bookViews>
  <sheets>
    <sheet name="Input" sheetId="3" r:id="rId1"/>
    <sheet name="Projection" sheetId="6" r:id="rId2"/>
    <sheet name="Tables" sheetId="2" r:id="rId3"/>
    <sheet name="Decrements" sheetId="1" r:id="rId4"/>
    <sheet name="Chart" sheetId="5" r:id="rId5"/>
  </sheets>
  <definedNames>
    <definedName name="Age">Input!$C$3</definedName>
    <definedName name="BasicSA">Input!#REF!</definedName>
    <definedName name="Fund">Input!#REF!</definedName>
    <definedName name="Gender">Input!$C$4</definedName>
    <definedName name="PayorInd">Input!#REF!</definedName>
    <definedName name="Prem">Input!#REF!</definedName>
    <definedName name="Premium">Input!$B$10</definedName>
    <definedName name="RPTU">Projection!$D$4</definedName>
    <definedName name="RPUTU">Projection!$D$4</definedName>
    <definedName name="SS">Input!$C$5</definedName>
    <definedName name="T_FNS">Decrements!$H$162:$CE$237</definedName>
    <definedName name="T_FS">Decrements!$H$241:$CE$316</definedName>
    <definedName name="T_MNS">Decrements!$H$4:$CE$79</definedName>
    <definedName name="T_MS">Decrements!$H$83:$CE$158</definedName>
    <definedName name="TSO">Input!#REF!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1" i="6" l="1"/>
  <c r="A79" i="6"/>
  <c r="A80" i="6" s="1"/>
  <c r="B8" i="6"/>
  <c r="C8" i="6" s="1"/>
  <c r="D8" i="6" s="1"/>
  <c r="P5" i="2"/>
  <c r="P4" i="2"/>
  <c r="J4" i="2"/>
  <c r="E8" i="6" l="1" a="1"/>
  <c r="E8" i="6" s="1"/>
  <c r="F8" i="6" s="1"/>
  <c r="G8" i="6"/>
  <c r="J8" i="6"/>
  <c r="R4" i="2" l="1"/>
  <c r="Q4" i="2"/>
  <c r="S4" i="2"/>
  <c r="L4" i="2"/>
  <c r="M4" i="2" l="1"/>
  <c r="K5" i="2"/>
  <c r="K4" i="2"/>
  <c r="J5" i="2"/>
  <c r="B9" i="6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B8" i="3"/>
  <c r="O5" i="2"/>
  <c r="I5" i="2"/>
  <c r="M5" i="2" s="1"/>
  <c r="R5" i="2" l="1"/>
  <c r="S5" i="2"/>
  <c r="Q5" i="2"/>
  <c r="L5" i="2"/>
  <c r="C9" i="6"/>
  <c r="B10" i="6"/>
  <c r="I6" i="2"/>
  <c r="O6" i="2"/>
  <c r="O7" i="2"/>
  <c r="J9" i="6" l="1"/>
  <c r="D9" i="6"/>
  <c r="E9" i="6" a="1"/>
  <c r="E9" i="6" s="1"/>
  <c r="P7" i="2"/>
  <c r="Q7" i="2"/>
  <c r="R7" i="2"/>
  <c r="S7" i="2"/>
  <c r="P6" i="2"/>
  <c r="R6" i="2"/>
  <c r="Q6" i="2"/>
  <c r="S6" i="2"/>
  <c r="K6" i="2"/>
  <c r="M6" i="2"/>
  <c r="L6" i="2"/>
  <c r="J6" i="2"/>
  <c r="B11" i="6"/>
  <c r="C10" i="6"/>
  <c r="I7" i="2"/>
  <c r="O8" i="2"/>
  <c r="J10" i="6" l="1"/>
  <c r="E10" i="6" a="1"/>
  <c r="E10" i="6" s="1"/>
  <c r="D10" i="6"/>
  <c r="L7" i="2"/>
  <c r="J7" i="2"/>
  <c r="M7" i="2"/>
  <c r="K7" i="2"/>
  <c r="P8" i="2"/>
  <c r="Q8" i="2"/>
  <c r="R8" i="2"/>
  <c r="S8" i="2"/>
  <c r="F9" i="6"/>
  <c r="B12" i="6"/>
  <c r="C11" i="6"/>
  <c r="I8" i="2"/>
  <c r="O9" i="2"/>
  <c r="F10" i="6" l="1"/>
  <c r="J11" i="6"/>
  <c r="E11" i="6" a="1"/>
  <c r="E11" i="6" s="1"/>
  <c r="D11" i="6"/>
  <c r="J8" i="2"/>
  <c r="M8" i="2"/>
  <c r="L8" i="2"/>
  <c r="K8" i="2"/>
  <c r="P9" i="2"/>
  <c r="Q9" i="2"/>
  <c r="S9" i="2"/>
  <c r="R9" i="2"/>
  <c r="C12" i="6"/>
  <c r="B13" i="6"/>
  <c r="I9" i="2"/>
  <c r="O10" i="2"/>
  <c r="F11" i="6" l="1"/>
  <c r="J12" i="6"/>
  <c r="D12" i="6"/>
  <c r="E12" i="6" a="1"/>
  <c r="E12" i="6" s="1"/>
  <c r="P10" i="2"/>
  <c r="S10" i="2"/>
  <c r="Q10" i="2"/>
  <c r="R10" i="2"/>
  <c r="M9" i="2"/>
  <c r="L9" i="2"/>
  <c r="K9" i="2"/>
  <c r="J9" i="2"/>
  <c r="C13" i="6"/>
  <c r="B14" i="6"/>
  <c r="I10" i="2"/>
  <c r="O11" i="2"/>
  <c r="F12" i="6" l="1"/>
  <c r="J13" i="6"/>
  <c r="D13" i="6"/>
  <c r="E13" i="6" a="1"/>
  <c r="E13" i="6" s="1"/>
  <c r="P11" i="2"/>
  <c r="S11" i="2"/>
  <c r="Q11" i="2"/>
  <c r="R11" i="2"/>
  <c r="J10" i="2"/>
  <c r="K10" i="2"/>
  <c r="M10" i="2"/>
  <c r="L10" i="2"/>
  <c r="C14" i="6"/>
  <c r="B15" i="6"/>
  <c r="I11" i="2"/>
  <c r="O12" i="2"/>
  <c r="F13" i="6" l="1"/>
  <c r="J14" i="6"/>
  <c r="D14" i="6"/>
  <c r="E14" i="6" a="1"/>
  <c r="E14" i="6" s="1"/>
  <c r="J11" i="2"/>
  <c r="L11" i="2"/>
  <c r="M11" i="2"/>
  <c r="K11" i="2"/>
  <c r="P12" i="2"/>
  <c r="S12" i="2"/>
  <c r="Q12" i="2"/>
  <c r="R12" i="2"/>
  <c r="C15" i="6"/>
  <c r="B16" i="6"/>
  <c r="I12" i="2"/>
  <c r="O13" i="2"/>
  <c r="F14" i="6" l="1"/>
  <c r="J15" i="6"/>
  <c r="D15" i="6"/>
  <c r="E15" i="6" a="1"/>
  <c r="E15" i="6" s="1"/>
  <c r="K12" i="2"/>
  <c r="J12" i="2"/>
  <c r="M12" i="2"/>
  <c r="L12" i="2"/>
  <c r="P13" i="2"/>
  <c r="R13" i="2"/>
  <c r="S13" i="2"/>
  <c r="Q13" i="2"/>
  <c r="C16" i="6"/>
  <c r="B17" i="6"/>
  <c r="I13" i="2"/>
  <c r="O14" i="2"/>
  <c r="F15" i="6" l="1"/>
  <c r="J16" i="6"/>
  <c r="E16" i="6" a="1"/>
  <c r="E16" i="6" s="1"/>
  <c r="D16" i="6"/>
  <c r="P14" i="2"/>
  <c r="R14" i="2"/>
  <c r="Q14" i="2"/>
  <c r="S14" i="2"/>
  <c r="L13" i="2"/>
  <c r="K13" i="2"/>
  <c r="J13" i="2"/>
  <c r="M13" i="2"/>
  <c r="C17" i="6"/>
  <c r="B18" i="6"/>
  <c r="I14" i="2"/>
  <c r="O15" i="2"/>
  <c r="F16" i="6" l="1"/>
  <c r="J17" i="6"/>
  <c r="E17" i="6" a="1"/>
  <c r="E17" i="6" s="1"/>
  <c r="D17" i="6"/>
  <c r="L14" i="2"/>
  <c r="K14" i="2"/>
  <c r="J14" i="2"/>
  <c r="M14" i="2"/>
  <c r="P15" i="2"/>
  <c r="R15" i="2"/>
  <c r="S15" i="2"/>
  <c r="Q15" i="2"/>
  <c r="C18" i="6"/>
  <c r="B19" i="6"/>
  <c r="I15" i="2"/>
  <c r="O16" i="2"/>
  <c r="F17" i="6" l="1"/>
  <c r="J18" i="6"/>
  <c r="D18" i="6"/>
  <c r="E18" i="6" a="1"/>
  <c r="E18" i="6" s="1"/>
  <c r="P16" i="2"/>
  <c r="R16" i="2"/>
  <c r="S16" i="2"/>
  <c r="Q16" i="2"/>
  <c r="M15" i="2"/>
  <c r="J15" i="2"/>
  <c r="L15" i="2"/>
  <c r="K15" i="2"/>
  <c r="C19" i="6"/>
  <c r="B20" i="6"/>
  <c r="I16" i="2"/>
  <c r="O17" i="2"/>
  <c r="F18" i="6" l="1"/>
  <c r="J19" i="6"/>
  <c r="D19" i="6"/>
  <c r="E19" i="6" a="1"/>
  <c r="E19" i="6" s="1"/>
  <c r="M16" i="2"/>
  <c r="L16" i="2"/>
  <c r="J16" i="2"/>
  <c r="K16" i="2"/>
  <c r="P17" i="2"/>
  <c r="R17" i="2"/>
  <c r="S17" i="2"/>
  <c r="Q17" i="2"/>
  <c r="C20" i="6"/>
  <c r="B21" i="6"/>
  <c r="I17" i="2"/>
  <c r="O18" i="2"/>
  <c r="F19" i="6" l="1"/>
  <c r="J20" i="6"/>
  <c r="E20" i="6" a="1"/>
  <c r="E20" i="6" s="1"/>
  <c r="D20" i="6"/>
  <c r="P18" i="2"/>
  <c r="Q18" i="2"/>
  <c r="R18" i="2"/>
  <c r="S18" i="2"/>
  <c r="K17" i="2"/>
  <c r="M17" i="2"/>
  <c r="J17" i="2"/>
  <c r="L17" i="2"/>
  <c r="C21" i="6"/>
  <c r="B22" i="6"/>
  <c r="I18" i="2"/>
  <c r="O19" i="2"/>
  <c r="F20" i="6" l="1"/>
  <c r="J21" i="6"/>
  <c r="E21" i="6" a="1"/>
  <c r="E21" i="6" s="1"/>
  <c r="D21" i="6"/>
  <c r="M18" i="2"/>
  <c r="K18" i="2"/>
  <c r="L18" i="2"/>
  <c r="J18" i="2"/>
  <c r="P19" i="2"/>
  <c r="Q19" i="2"/>
  <c r="R19" i="2"/>
  <c r="S19" i="2"/>
  <c r="C22" i="6"/>
  <c r="B23" i="6"/>
  <c r="I19" i="2"/>
  <c r="O20" i="2"/>
  <c r="F21" i="6" l="1"/>
  <c r="J22" i="6"/>
  <c r="E22" i="6" a="1"/>
  <c r="E22" i="6" s="1"/>
  <c r="D22" i="6"/>
  <c r="P20" i="2"/>
  <c r="Q20" i="2"/>
  <c r="S20" i="2"/>
  <c r="R20" i="2"/>
  <c r="L19" i="2"/>
  <c r="M19" i="2"/>
  <c r="J19" i="2"/>
  <c r="K19" i="2"/>
  <c r="C23" i="6"/>
  <c r="B24" i="6"/>
  <c r="I20" i="2"/>
  <c r="O21" i="2"/>
  <c r="F22" i="6" l="1"/>
  <c r="J23" i="6"/>
  <c r="E23" i="6" a="1"/>
  <c r="E23" i="6" s="1"/>
  <c r="D23" i="6"/>
  <c r="M20" i="2"/>
  <c r="L20" i="2"/>
  <c r="K20" i="2"/>
  <c r="J20" i="2"/>
  <c r="P21" i="2"/>
  <c r="Q21" i="2"/>
  <c r="S21" i="2"/>
  <c r="R21" i="2"/>
  <c r="C24" i="6"/>
  <c r="B25" i="6"/>
  <c r="I21" i="2"/>
  <c r="O22" i="2"/>
  <c r="F23" i="6" l="1"/>
  <c r="J24" i="6"/>
  <c r="D24" i="6"/>
  <c r="E24" i="6" a="1"/>
  <c r="E24" i="6" s="1"/>
  <c r="P22" i="2"/>
  <c r="S22" i="2"/>
  <c r="Q22" i="2"/>
  <c r="R22" i="2"/>
  <c r="M21" i="2"/>
  <c r="L21" i="2"/>
  <c r="K21" i="2"/>
  <c r="J21" i="2"/>
  <c r="C25" i="6"/>
  <c r="B26" i="6"/>
  <c r="I22" i="2"/>
  <c r="O23" i="2"/>
  <c r="F24" i="6" l="1"/>
  <c r="J25" i="6"/>
  <c r="D25" i="6"/>
  <c r="E25" i="6" a="1"/>
  <c r="E25" i="6" s="1"/>
  <c r="J22" i="2"/>
  <c r="K22" i="2"/>
  <c r="M22" i="2"/>
  <c r="L22" i="2"/>
  <c r="P23" i="2"/>
  <c r="Q23" i="2"/>
  <c r="S23" i="2"/>
  <c r="R23" i="2"/>
  <c r="C26" i="6"/>
  <c r="B27" i="6"/>
  <c r="I23" i="2"/>
  <c r="O24" i="2"/>
  <c r="F25" i="6" l="1"/>
  <c r="J26" i="6"/>
  <c r="D26" i="6"/>
  <c r="E26" i="6" a="1"/>
  <c r="E26" i="6" s="1"/>
  <c r="P24" i="2"/>
  <c r="S24" i="2"/>
  <c r="R24" i="2"/>
  <c r="Q24" i="2"/>
  <c r="J23" i="2"/>
  <c r="M23" i="2"/>
  <c r="L23" i="2"/>
  <c r="K23" i="2"/>
  <c r="C27" i="6"/>
  <c r="B28" i="6"/>
  <c r="I24" i="2"/>
  <c r="O25" i="2"/>
  <c r="F26" i="6" l="1"/>
  <c r="J27" i="6"/>
  <c r="E27" i="6" a="1"/>
  <c r="E27" i="6" s="1"/>
  <c r="D27" i="6"/>
  <c r="P25" i="2"/>
  <c r="R25" i="2"/>
  <c r="S25" i="2"/>
  <c r="Q25" i="2"/>
  <c r="K24" i="2"/>
  <c r="J24" i="2"/>
  <c r="M24" i="2"/>
  <c r="L24" i="2"/>
  <c r="C28" i="6"/>
  <c r="B29" i="6"/>
  <c r="I25" i="2"/>
  <c r="O26" i="2"/>
  <c r="F27" i="6" l="1"/>
  <c r="J28" i="6"/>
  <c r="D28" i="6"/>
  <c r="E28" i="6" a="1"/>
  <c r="E28" i="6" s="1"/>
  <c r="L25" i="2"/>
  <c r="K25" i="2"/>
  <c r="M25" i="2"/>
  <c r="J25" i="2"/>
  <c r="P26" i="2"/>
  <c r="R26" i="2"/>
  <c r="S26" i="2"/>
  <c r="Q26" i="2"/>
  <c r="C29" i="6"/>
  <c r="B30" i="6"/>
  <c r="I26" i="2"/>
  <c r="O27" i="2"/>
  <c r="F28" i="6" l="1"/>
  <c r="J29" i="6"/>
  <c r="E29" i="6" a="1"/>
  <c r="E29" i="6" s="1"/>
  <c r="D29" i="6"/>
  <c r="L26" i="2"/>
  <c r="K26" i="2"/>
  <c r="J26" i="2"/>
  <c r="M26" i="2"/>
  <c r="P27" i="2"/>
  <c r="R27" i="2"/>
  <c r="S27" i="2"/>
  <c r="Q27" i="2"/>
  <c r="C30" i="6"/>
  <c r="B31" i="6"/>
  <c r="I27" i="2"/>
  <c r="O28" i="2"/>
  <c r="F29" i="6" l="1"/>
  <c r="J30" i="6"/>
  <c r="D30" i="6"/>
  <c r="E30" i="6" a="1"/>
  <c r="E30" i="6" s="1"/>
  <c r="P28" i="2"/>
  <c r="R28" i="2"/>
  <c r="S28" i="2"/>
  <c r="Q28" i="2"/>
  <c r="M27" i="2"/>
  <c r="L27" i="2"/>
  <c r="K27" i="2"/>
  <c r="J27" i="2"/>
  <c r="C31" i="6"/>
  <c r="B32" i="6"/>
  <c r="I28" i="2"/>
  <c r="O29" i="2"/>
  <c r="F30" i="6" l="1"/>
  <c r="J31" i="6"/>
  <c r="E31" i="6" a="1"/>
  <c r="E31" i="6" s="1"/>
  <c r="D31" i="6"/>
  <c r="P29" i="2"/>
  <c r="R29" i="2"/>
  <c r="S29" i="2"/>
  <c r="Q29" i="2"/>
  <c r="M28" i="2"/>
  <c r="L28" i="2"/>
  <c r="J28" i="2"/>
  <c r="K28" i="2"/>
  <c r="C32" i="6"/>
  <c r="B33" i="6"/>
  <c r="I29" i="2"/>
  <c r="O30" i="2"/>
  <c r="F31" i="6" l="1"/>
  <c r="J32" i="6"/>
  <c r="E32" i="6" a="1"/>
  <c r="E32" i="6" s="1"/>
  <c r="D32" i="6"/>
  <c r="P30" i="2"/>
  <c r="Q30" i="2"/>
  <c r="R30" i="2"/>
  <c r="S30" i="2"/>
  <c r="J29" i="2"/>
  <c r="M29" i="2"/>
  <c r="K29" i="2"/>
  <c r="L29" i="2"/>
  <c r="C33" i="6"/>
  <c r="B34" i="6"/>
  <c r="I30" i="2"/>
  <c r="O31" i="2"/>
  <c r="F32" i="6" l="1"/>
  <c r="J33" i="6"/>
  <c r="E33" i="6" a="1"/>
  <c r="E33" i="6" s="1"/>
  <c r="D33" i="6"/>
  <c r="P31" i="2"/>
  <c r="Q31" i="2"/>
  <c r="R31" i="2"/>
  <c r="S31" i="2"/>
  <c r="K30" i="2"/>
  <c r="M30" i="2"/>
  <c r="L30" i="2"/>
  <c r="J30" i="2"/>
  <c r="C34" i="6"/>
  <c r="B35" i="6"/>
  <c r="I31" i="2"/>
  <c r="O32" i="2"/>
  <c r="F33" i="6" l="1"/>
  <c r="J34" i="6"/>
  <c r="E34" i="6" a="1"/>
  <c r="E34" i="6" s="1"/>
  <c r="D34" i="6"/>
  <c r="L31" i="2"/>
  <c r="J31" i="2"/>
  <c r="M31" i="2"/>
  <c r="K31" i="2"/>
  <c r="P32" i="2"/>
  <c r="Q32" i="2"/>
  <c r="S32" i="2"/>
  <c r="R32" i="2"/>
  <c r="C35" i="6"/>
  <c r="B36" i="6"/>
  <c r="I32" i="2"/>
  <c r="O33" i="2"/>
  <c r="F34" i="6" l="1"/>
  <c r="J35" i="6"/>
  <c r="E35" i="6" a="1"/>
  <c r="E35" i="6" s="1"/>
  <c r="D35" i="6"/>
  <c r="P33" i="2"/>
  <c r="Q33" i="2"/>
  <c r="S33" i="2"/>
  <c r="R33" i="2"/>
  <c r="M32" i="2"/>
  <c r="L32" i="2"/>
  <c r="K32" i="2"/>
  <c r="J32" i="2"/>
  <c r="C36" i="6"/>
  <c r="B37" i="6"/>
  <c r="I33" i="2"/>
  <c r="O34" i="2"/>
  <c r="F35" i="6" l="1"/>
  <c r="J36" i="6"/>
  <c r="D36" i="6"/>
  <c r="E36" i="6" a="1"/>
  <c r="E36" i="6" s="1"/>
  <c r="M33" i="2"/>
  <c r="L33" i="2"/>
  <c r="K33" i="2"/>
  <c r="J33" i="2"/>
  <c r="P34" i="2"/>
  <c r="S34" i="2"/>
  <c r="Q34" i="2"/>
  <c r="R34" i="2"/>
  <c r="C37" i="6"/>
  <c r="B38" i="6"/>
  <c r="I34" i="2"/>
  <c r="O35" i="2"/>
  <c r="F36" i="6" l="1"/>
  <c r="J37" i="6"/>
  <c r="D37" i="6"/>
  <c r="E37" i="6" a="1"/>
  <c r="E37" i="6" s="1"/>
  <c r="P35" i="2"/>
  <c r="S35" i="2"/>
  <c r="R35" i="2"/>
  <c r="Q35" i="2"/>
  <c r="J34" i="2"/>
  <c r="M34" i="2"/>
  <c r="K34" i="2"/>
  <c r="L34" i="2"/>
  <c r="C38" i="6"/>
  <c r="B39" i="6"/>
  <c r="I35" i="2"/>
  <c r="O36" i="2"/>
  <c r="F37" i="6" l="1"/>
  <c r="J38" i="6"/>
  <c r="D38" i="6"/>
  <c r="E38" i="6" a="1"/>
  <c r="E38" i="6" s="1"/>
  <c r="J35" i="2"/>
  <c r="M35" i="2"/>
  <c r="L35" i="2"/>
  <c r="K35" i="2"/>
  <c r="P36" i="2"/>
  <c r="S36" i="2"/>
  <c r="Q36" i="2"/>
  <c r="R36" i="2"/>
  <c r="C39" i="6"/>
  <c r="B40" i="6"/>
  <c r="I36" i="2"/>
  <c r="O37" i="2"/>
  <c r="F38" i="6" l="1"/>
  <c r="J39" i="6"/>
  <c r="D39" i="6"/>
  <c r="E39" i="6" a="1"/>
  <c r="E39" i="6" s="1"/>
  <c r="P37" i="2"/>
  <c r="R37" i="2"/>
  <c r="S37" i="2"/>
  <c r="Q37" i="2"/>
  <c r="K36" i="2"/>
  <c r="J36" i="2"/>
  <c r="M36" i="2"/>
  <c r="L36" i="2"/>
  <c r="C40" i="6"/>
  <c r="B41" i="6"/>
  <c r="I37" i="2"/>
  <c r="O38" i="2"/>
  <c r="F39" i="6" l="1"/>
  <c r="J40" i="6"/>
  <c r="D40" i="6"/>
  <c r="E40" i="6" a="1"/>
  <c r="E40" i="6" s="1"/>
  <c r="P38" i="2"/>
  <c r="Q38" i="2"/>
  <c r="R38" i="2"/>
  <c r="S38" i="2"/>
  <c r="L37" i="2"/>
  <c r="K37" i="2"/>
  <c r="M37" i="2"/>
  <c r="J37" i="2"/>
  <c r="C41" i="6"/>
  <c r="B42" i="6"/>
  <c r="I38" i="2"/>
  <c r="O39" i="2"/>
  <c r="F40" i="6" l="1"/>
  <c r="J41" i="6"/>
  <c r="E41" i="6" a="1"/>
  <c r="E41" i="6" s="1"/>
  <c r="D41" i="6"/>
  <c r="L38" i="2"/>
  <c r="K38" i="2"/>
  <c r="J38" i="2"/>
  <c r="M38" i="2"/>
  <c r="P39" i="2"/>
  <c r="R39" i="2"/>
  <c r="S39" i="2"/>
  <c r="Q39" i="2"/>
  <c r="C42" i="6"/>
  <c r="B43" i="6"/>
  <c r="I39" i="2"/>
  <c r="O40" i="2"/>
  <c r="F41" i="6" l="1"/>
  <c r="J42" i="6"/>
  <c r="E42" i="6" a="1"/>
  <c r="E42" i="6" s="1"/>
  <c r="D42" i="6"/>
  <c r="P40" i="2"/>
  <c r="R40" i="2"/>
  <c r="S40" i="2"/>
  <c r="Q40" i="2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M39" i="2"/>
  <c r="K39" i="2"/>
  <c r="L39" i="2"/>
  <c r="J39" i="2"/>
  <c r="C43" i="6"/>
  <c r="B44" i="6"/>
  <c r="I40" i="2"/>
  <c r="O41" i="2"/>
  <c r="F42" i="6" l="1"/>
  <c r="J43" i="6"/>
  <c r="E43" i="6" a="1"/>
  <c r="E43" i="6" s="1"/>
  <c r="D43" i="6"/>
  <c r="I8" i="6"/>
  <c r="M8" i="6" s="1"/>
  <c r="N8" i="6" s="1"/>
  <c r="O8" i="6" s="1"/>
  <c r="L9" i="6" s="1"/>
  <c r="M40" i="2"/>
  <c r="L40" i="2"/>
  <c r="J40" i="2"/>
  <c r="K40" i="2"/>
  <c r="G31" i="6" s="1"/>
  <c r="G9" i="6"/>
  <c r="I9" i="6" s="1"/>
  <c r="M9" i="6" s="1"/>
  <c r="G10" i="6"/>
  <c r="I10" i="6" s="1"/>
  <c r="G11" i="6"/>
  <c r="I11" i="6" s="1"/>
  <c r="G12" i="6"/>
  <c r="I12" i="6" s="1"/>
  <c r="G13" i="6"/>
  <c r="I13" i="6" s="1"/>
  <c r="G14" i="6"/>
  <c r="I14" i="6" s="1"/>
  <c r="G15" i="6"/>
  <c r="I15" i="6" s="1"/>
  <c r="G16" i="6"/>
  <c r="I16" i="6" s="1"/>
  <c r="G17" i="6"/>
  <c r="I17" i="6" s="1"/>
  <c r="G18" i="6"/>
  <c r="I18" i="6" s="1"/>
  <c r="G19" i="6"/>
  <c r="I19" i="6" s="1"/>
  <c r="G20" i="6"/>
  <c r="I20" i="6" s="1"/>
  <c r="G21" i="6"/>
  <c r="I21" i="6" s="1"/>
  <c r="G22" i="6"/>
  <c r="G23" i="6"/>
  <c r="G24" i="6"/>
  <c r="G25" i="6"/>
  <c r="G26" i="6"/>
  <c r="G27" i="6"/>
  <c r="G28" i="6"/>
  <c r="G29" i="6"/>
  <c r="G30" i="6"/>
  <c r="P41" i="2"/>
  <c r="R41" i="2"/>
  <c r="H22" i="6" s="1"/>
  <c r="S41" i="2"/>
  <c r="Q41" i="2"/>
  <c r="F43" i="6"/>
  <c r="C44" i="6"/>
  <c r="B45" i="6"/>
  <c r="I41" i="2"/>
  <c r="O42" i="2"/>
  <c r="I22" i="6" l="1"/>
  <c r="AC22" i="6" s="1"/>
  <c r="J44" i="6"/>
  <c r="E44" i="6" a="1"/>
  <c r="E44" i="6" s="1"/>
  <c r="D44" i="6"/>
  <c r="AC20" i="6"/>
  <c r="Q20" i="6"/>
  <c r="M20" i="6"/>
  <c r="U20" i="6"/>
  <c r="Y20" i="6"/>
  <c r="U19" i="6"/>
  <c r="M19" i="6"/>
  <c r="Y19" i="6"/>
  <c r="Q19" i="6"/>
  <c r="AC19" i="6"/>
  <c r="AC18" i="6"/>
  <c r="Q18" i="6"/>
  <c r="Y18" i="6"/>
  <c r="U18" i="6"/>
  <c r="M18" i="6"/>
  <c r="U16" i="6"/>
  <c r="AC16" i="6"/>
  <c r="Y16" i="6"/>
  <c r="Q16" i="6"/>
  <c r="M16" i="6"/>
  <c r="U15" i="6"/>
  <c r="AC15" i="6"/>
  <c r="M15" i="6"/>
  <c r="Q15" i="6"/>
  <c r="Y15" i="6"/>
  <c r="AC14" i="6"/>
  <c r="Q14" i="6"/>
  <c r="U14" i="6"/>
  <c r="Y14" i="6"/>
  <c r="M14" i="6"/>
  <c r="M13" i="6"/>
  <c r="AC13" i="6"/>
  <c r="Y13" i="6"/>
  <c r="U13" i="6"/>
  <c r="Q13" i="6"/>
  <c r="U12" i="6"/>
  <c r="Y12" i="6"/>
  <c r="AC12" i="6"/>
  <c r="Q12" i="6"/>
  <c r="M12" i="6"/>
  <c r="Q9" i="6"/>
  <c r="U9" i="6"/>
  <c r="AC9" i="6"/>
  <c r="Y9" i="6"/>
  <c r="AC21" i="6"/>
  <c r="Y21" i="6"/>
  <c r="M21" i="6"/>
  <c r="U21" i="6"/>
  <c r="Q21" i="6"/>
  <c r="M22" i="6"/>
  <c r="U22" i="6"/>
  <c r="Q22" i="6"/>
  <c r="Y22" i="6"/>
  <c r="U10" i="6"/>
  <c r="AC10" i="6"/>
  <c r="Y10" i="6"/>
  <c r="M10" i="6"/>
  <c r="Q10" i="6"/>
  <c r="P42" i="2"/>
  <c r="Q42" i="2"/>
  <c r="R42" i="2"/>
  <c r="H23" i="6" s="1"/>
  <c r="I23" i="6" s="1"/>
  <c r="S42" i="2"/>
  <c r="AC8" i="6"/>
  <c r="AD8" i="6" s="1"/>
  <c r="AE8" i="6" s="1"/>
  <c r="Q8" i="6"/>
  <c r="R8" i="6" s="1"/>
  <c r="S8" i="6" s="1"/>
  <c r="P9" i="6" s="1"/>
  <c r="Y8" i="6"/>
  <c r="Z8" i="6" s="1"/>
  <c r="AA8" i="6" s="1"/>
  <c r="X9" i="6" s="1"/>
  <c r="U8" i="6"/>
  <c r="V8" i="6" s="1"/>
  <c r="W8" i="6" s="1"/>
  <c r="T9" i="6" s="1"/>
  <c r="U11" i="6"/>
  <c r="Y11" i="6"/>
  <c r="M11" i="6"/>
  <c r="Q11" i="6"/>
  <c r="AC11" i="6"/>
  <c r="M41" i="2"/>
  <c r="J41" i="2"/>
  <c r="L41" i="2"/>
  <c r="K41" i="2"/>
  <c r="AC17" i="6"/>
  <c r="M17" i="6"/>
  <c r="U17" i="6"/>
  <c r="Q17" i="6"/>
  <c r="Y17" i="6"/>
  <c r="C45" i="6"/>
  <c r="B46" i="6"/>
  <c r="I42" i="2"/>
  <c r="O43" i="2"/>
  <c r="F44" i="6" l="1"/>
  <c r="M23" i="6"/>
  <c r="Q23" i="6"/>
  <c r="Y23" i="6"/>
  <c r="AC23" i="6"/>
  <c r="U23" i="6"/>
  <c r="J45" i="6"/>
  <c r="E45" i="6" a="1"/>
  <c r="E45" i="6" s="1"/>
  <c r="D45" i="6"/>
  <c r="AB9" i="6"/>
  <c r="AD9" i="6" s="1"/>
  <c r="AE9" i="6" s="1"/>
  <c r="AB10" i="6" s="1"/>
  <c r="AD10" i="6" s="1"/>
  <c r="AE10" i="6" s="1"/>
  <c r="R9" i="6"/>
  <c r="S9" i="6" s="1"/>
  <c r="P43" i="2"/>
  <c r="R43" i="2"/>
  <c r="H24" i="6" s="1"/>
  <c r="I24" i="6" s="1"/>
  <c r="Q43" i="2"/>
  <c r="S43" i="2"/>
  <c r="Z9" i="6"/>
  <c r="AA9" i="6" s="1"/>
  <c r="M42" i="2"/>
  <c r="L42" i="2"/>
  <c r="K42" i="2"/>
  <c r="J42" i="2"/>
  <c r="N9" i="6"/>
  <c r="O9" i="6" s="1"/>
  <c r="V9" i="6"/>
  <c r="W9" i="6" s="1"/>
  <c r="C46" i="6"/>
  <c r="B47" i="6"/>
  <c r="I43" i="2"/>
  <c r="O44" i="2"/>
  <c r="F45" i="6" l="1"/>
  <c r="Y24" i="6"/>
  <c r="M24" i="6"/>
  <c r="U24" i="6"/>
  <c r="AC24" i="6"/>
  <c r="Q24" i="6"/>
  <c r="J46" i="6"/>
  <c r="D46" i="6"/>
  <c r="E46" i="6" a="1"/>
  <c r="E46" i="6" s="1"/>
  <c r="T10" i="6"/>
  <c r="V10" i="6" s="1"/>
  <c r="W10" i="6" s="1"/>
  <c r="T11" i="6" s="1"/>
  <c r="V11" i="6" s="1"/>
  <c r="W11" i="6" s="1"/>
  <c r="P10" i="6"/>
  <c r="R10" i="6" s="1"/>
  <c r="S10" i="6" s="1"/>
  <c r="P11" i="6" s="1"/>
  <c r="R11" i="6" s="1"/>
  <c r="S11" i="6" s="1"/>
  <c r="X10" i="6"/>
  <c r="Z10" i="6" s="1"/>
  <c r="AA10" i="6" s="1"/>
  <c r="X11" i="6" s="1"/>
  <c r="Z11" i="6" s="1"/>
  <c r="AA11" i="6" s="1"/>
  <c r="L10" i="6"/>
  <c r="N10" i="6" s="1"/>
  <c r="O10" i="6" s="1"/>
  <c r="L11" i="6" s="1"/>
  <c r="N11" i="6" s="1"/>
  <c r="O11" i="6" s="1"/>
  <c r="AB11" i="6"/>
  <c r="AD11" i="6" s="1"/>
  <c r="AE11" i="6" s="1"/>
  <c r="P44" i="2"/>
  <c r="Q44" i="2"/>
  <c r="S44" i="2"/>
  <c r="R44" i="2"/>
  <c r="H25" i="6" s="1"/>
  <c r="I25" i="6" s="1"/>
  <c r="M43" i="2"/>
  <c r="L43" i="2"/>
  <c r="K43" i="2"/>
  <c r="J43" i="2"/>
  <c r="C47" i="6"/>
  <c r="B48" i="6"/>
  <c r="I44" i="2"/>
  <c r="O45" i="2"/>
  <c r="F46" i="6" l="1"/>
  <c r="U25" i="6"/>
  <c r="Y25" i="6"/>
  <c r="Q25" i="6"/>
  <c r="AC25" i="6"/>
  <c r="M25" i="6"/>
  <c r="J47" i="6"/>
  <c r="E47" i="6" a="1"/>
  <c r="E47" i="6" s="1"/>
  <c r="D47" i="6"/>
  <c r="AB12" i="6"/>
  <c r="AD12" i="6" s="1"/>
  <c r="AE12" i="6" s="1"/>
  <c r="X12" i="6"/>
  <c r="Z12" i="6" s="1"/>
  <c r="AA12" i="6" s="1"/>
  <c r="T12" i="6"/>
  <c r="V12" i="6" s="1"/>
  <c r="W12" i="6" s="1"/>
  <c r="P12" i="6"/>
  <c r="R12" i="6" s="1"/>
  <c r="S12" i="6" s="1"/>
  <c r="L12" i="6"/>
  <c r="N12" i="6" s="1"/>
  <c r="O12" i="6" s="1"/>
  <c r="P45" i="2"/>
  <c r="Q45" i="2"/>
  <c r="S45" i="2"/>
  <c r="R45" i="2"/>
  <c r="H26" i="6" s="1"/>
  <c r="I26" i="6" s="1"/>
  <c r="M44" i="2"/>
  <c r="L44" i="2"/>
  <c r="J44" i="2"/>
  <c r="K44" i="2"/>
  <c r="C48" i="6"/>
  <c r="B49" i="6"/>
  <c r="I45" i="2"/>
  <c r="O46" i="2"/>
  <c r="F47" i="6" l="1"/>
  <c r="U26" i="6"/>
  <c r="Y26" i="6"/>
  <c r="Q26" i="6"/>
  <c r="M26" i="6"/>
  <c r="AC26" i="6"/>
  <c r="J48" i="6"/>
  <c r="D48" i="6"/>
  <c r="E48" i="6" a="1"/>
  <c r="E48" i="6" s="1"/>
  <c r="AB13" i="6"/>
  <c r="AD13" i="6" s="1"/>
  <c r="AE13" i="6" s="1"/>
  <c r="X13" i="6"/>
  <c r="Z13" i="6" s="1"/>
  <c r="AA13" i="6" s="1"/>
  <c r="T13" i="6"/>
  <c r="V13" i="6" s="1"/>
  <c r="W13" i="6" s="1"/>
  <c r="P13" i="6"/>
  <c r="R13" i="6" s="1"/>
  <c r="S13" i="6" s="1"/>
  <c r="L13" i="6"/>
  <c r="N13" i="6" s="1"/>
  <c r="O13" i="6" s="1"/>
  <c r="P46" i="2"/>
  <c r="S46" i="2"/>
  <c r="Q46" i="2"/>
  <c r="R46" i="2"/>
  <c r="H27" i="6" s="1"/>
  <c r="I27" i="6" s="1"/>
  <c r="M45" i="2"/>
  <c r="K45" i="2"/>
  <c r="L45" i="2"/>
  <c r="J45" i="2"/>
  <c r="C49" i="6"/>
  <c r="B50" i="6"/>
  <c r="I46" i="2"/>
  <c r="O47" i="2"/>
  <c r="F48" i="6" l="1"/>
  <c r="Y27" i="6"/>
  <c r="U27" i="6"/>
  <c r="M27" i="6"/>
  <c r="Q27" i="6"/>
  <c r="AC27" i="6"/>
  <c r="J49" i="6"/>
  <c r="D49" i="6"/>
  <c r="E49" i="6" a="1"/>
  <c r="E49" i="6" s="1"/>
  <c r="AB14" i="6"/>
  <c r="AD14" i="6" s="1"/>
  <c r="AE14" i="6" s="1"/>
  <c r="X14" i="6"/>
  <c r="Z14" i="6" s="1"/>
  <c r="AA14" i="6" s="1"/>
  <c r="T14" i="6"/>
  <c r="V14" i="6" s="1"/>
  <c r="W14" i="6" s="1"/>
  <c r="P14" i="6"/>
  <c r="R14" i="6" s="1"/>
  <c r="S14" i="6" s="1"/>
  <c r="L14" i="6"/>
  <c r="N14" i="6" s="1"/>
  <c r="O14" i="6" s="1"/>
  <c r="P47" i="2"/>
  <c r="S47" i="2"/>
  <c r="Q47" i="2"/>
  <c r="R47" i="2"/>
  <c r="H28" i="6" s="1"/>
  <c r="I28" i="6" s="1"/>
  <c r="J46" i="2"/>
  <c r="M46" i="2"/>
  <c r="L46" i="2"/>
  <c r="K46" i="2"/>
  <c r="C50" i="6"/>
  <c r="B51" i="6"/>
  <c r="I47" i="2"/>
  <c r="O48" i="2"/>
  <c r="F49" i="6" l="1"/>
  <c r="Y28" i="6"/>
  <c r="Q28" i="6"/>
  <c r="U28" i="6"/>
  <c r="M28" i="6"/>
  <c r="AC28" i="6"/>
  <c r="J50" i="6"/>
  <c r="D50" i="6"/>
  <c r="E50" i="6" a="1"/>
  <c r="E50" i="6" s="1"/>
  <c r="AB15" i="6"/>
  <c r="AD15" i="6" s="1"/>
  <c r="AE15" i="6" s="1"/>
  <c r="X15" i="6"/>
  <c r="Z15" i="6" s="1"/>
  <c r="AA15" i="6" s="1"/>
  <c r="T15" i="6"/>
  <c r="V15" i="6" s="1"/>
  <c r="W15" i="6" s="1"/>
  <c r="P15" i="6"/>
  <c r="R15" i="6" s="1"/>
  <c r="S15" i="6" s="1"/>
  <c r="L15" i="6"/>
  <c r="N15" i="6" s="1"/>
  <c r="O15" i="6" s="1"/>
  <c r="P48" i="2"/>
  <c r="S48" i="2"/>
  <c r="Q48" i="2"/>
  <c r="R48" i="2"/>
  <c r="H29" i="6" s="1"/>
  <c r="I29" i="6" s="1"/>
  <c r="J47" i="2"/>
  <c r="L47" i="2"/>
  <c r="M47" i="2"/>
  <c r="K47" i="2"/>
  <c r="C51" i="6"/>
  <c r="B52" i="6"/>
  <c r="I48" i="2"/>
  <c r="O49" i="2"/>
  <c r="F50" i="6" l="1"/>
  <c r="Y29" i="6"/>
  <c r="Q29" i="6"/>
  <c r="U29" i="6"/>
  <c r="AC29" i="6"/>
  <c r="M29" i="6"/>
  <c r="J51" i="6"/>
  <c r="E51" i="6" a="1"/>
  <c r="E51" i="6" s="1"/>
  <c r="D51" i="6"/>
  <c r="AB16" i="6"/>
  <c r="AD16" i="6" s="1"/>
  <c r="AE16" i="6" s="1"/>
  <c r="X16" i="6"/>
  <c r="Z16" i="6" s="1"/>
  <c r="AA16" i="6" s="1"/>
  <c r="T16" i="6"/>
  <c r="V16" i="6" s="1"/>
  <c r="W16" i="6" s="1"/>
  <c r="P16" i="6"/>
  <c r="R16" i="6" s="1"/>
  <c r="S16" i="6" s="1"/>
  <c r="L16" i="6"/>
  <c r="N16" i="6" s="1"/>
  <c r="O16" i="6" s="1"/>
  <c r="P49" i="2"/>
  <c r="R49" i="2"/>
  <c r="H30" i="6" s="1"/>
  <c r="I30" i="6" s="1"/>
  <c r="S49" i="2"/>
  <c r="Q49" i="2"/>
  <c r="K48" i="2"/>
  <c r="J48" i="2"/>
  <c r="M48" i="2"/>
  <c r="L48" i="2"/>
  <c r="C52" i="6"/>
  <c r="B53" i="6"/>
  <c r="I49" i="2"/>
  <c r="O50" i="2"/>
  <c r="F51" i="6" l="1"/>
  <c r="M30" i="6"/>
  <c r="Y30" i="6"/>
  <c r="AC30" i="6"/>
  <c r="Q30" i="6"/>
  <c r="U30" i="6"/>
  <c r="J52" i="6"/>
  <c r="E52" i="6" a="1"/>
  <c r="E52" i="6" s="1"/>
  <c r="D52" i="6"/>
  <c r="AB17" i="6"/>
  <c r="AD17" i="6" s="1"/>
  <c r="AE17" i="6" s="1"/>
  <c r="X17" i="6"/>
  <c r="Z17" i="6" s="1"/>
  <c r="AA17" i="6" s="1"/>
  <c r="T17" i="6"/>
  <c r="V17" i="6" s="1"/>
  <c r="W17" i="6" s="1"/>
  <c r="P17" i="6"/>
  <c r="R17" i="6" s="1"/>
  <c r="S17" i="6" s="1"/>
  <c r="L17" i="6"/>
  <c r="N17" i="6" s="1"/>
  <c r="O17" i="6" s="1"/>
  <c r="P50" i="2"/>
  <c r="R50" i="2"/>
  <c r="H31" i="6" s="1"/>
  <c r="I31" i="6" s="1"/>
  <c r="Q50" i="2"/>
  <c r="S50" i="2"/>
  <c r="L49" i="2"/>
  <c r="K49" i="2"/>
  <c r="J49" i="2"/>
  <c r="M49" i="2"/>
  <c r="C53" i="6"/>
  <c r="B54" i="6"/>
  <c r="I50" i="2"/>
  <c r="O51" i="2"/>
  <c r="F52" i="6" l="1"/>
  <c r="AC31" i="6"/>
  <c r="Y31" i="6"/>
  <c r="U31" i="6"/>
  <c r="M31" i="6"/>
  <c r="Q31" i="6"/>
  <c r="J53" i="6"/>
  <c r="E53" i="6" a="1"/>
  <c r="E53" i="6" s="1"/>
  <c r="D53" i="6"/>
  <c r="AB18" i="6"/>
  <c r="AD18" i="6" s="1"/>
  <c r="AE18" i="6" s="1"/>
  <c r="X18" i="6"/>
  <c r="Z18" i="6" s="1"/>
  <c r="AA18" i="6" s="1"/>
  <c r="T18" i="6"/>
  <c r="V18" i="6" s="1"/>
  <c r="W18" i="6" s="1"/>
  <c r="P18" i="6"/>
  <c r="R18" i="6" s="1"/>
  <c r="S18" i="6" s="1"/>
  <c r="L18" i="6"/>
  <c r="N18" i="6" s="1"/>
  <c r="O18" i="6" s="1"/>
  <c r="L50" i="2"/>
  <c r="K50" i="2"/>
  <c r="J50" i="2"/>
  <c r="M50" i="2"/>
  <c r="P51" i="2"/>
  <c r="R51" i="2"/>
  <c r="S51" i="2"/>
  <c r="Q51" i="2"/>
  <c r="C54" i="6"/>
  <c r="B55" i="6"/>
  <c r="I51" i="2"/>
  <c r="O52" i="2"/>
  <c r="F53" i="6" l="1"/>
  <c r="J54" i="6"/>
  <c r="E54" i="6" a="1"/>
  <c r="E54" i="6" s="1"/>
  <c r="D54" i="6"/>
  <c r="AB19" i="6"/>
  <c r="AD19" i="6" s="1"/>
  <c r="AE19" i="6" s="1"/>
  <c r="X19" i="6"/>
  <c r="Z19" i="6" s="1"/>
  <c r="AA19" i="6" s="1"/>
  <c r="T19" i="6"/>
  <c r="V19" i="6" s="1"/>
  <c r="W19" i="6" s="1"/>
  <c r="P19" i="6"/>
  <c r="R19" i="6" s="1"/>
  <c r="S19" i="6" s="1"/>
  <c r="L19" i="6"/>
  <c r="N19" i="6" s="1"/>
  <c r="O19" i="6" s="1"/>
  <c r="M51" i="2"/>
  <c r="J51" i="2"/>
  <c r="L51" i="2"/>
  <c r="K51" i="2"/>
  <c r="P52" i="2"/>
  <c r="S52" i="2"/>
  <c r="R52" i="2"/>
  <c r="Q52" i="2"/>
  <c r="C55" i="6"/>
  <c r="B56" i="6"/>
  <c r="I52" i="2"/>
  <c r="O53" i="2"/>
  <c r="F54" i="6" l="1"/>
  <c r="J55" i="6"/>
  <c r="E55" i="6" a="1"/>
  <c r="E55" i="6" s="1"/>
  <c r="D55" i="6"/>
  <c r="AB20" i="6"/>
  <c r="AD20" i="6" s="1"/>
  <c r="AE20" i="6" s="1"/>
  <c r="X20" i="6"/>
  <c r="Z20" i="6" s="1"/>
  <c r="AA20" i="6" s="1"/>
  <c r="T20" i="6"/>
  <c r="V20" i="6" s="1"/>
  <c r="W20" i="6" s="1"/>
  <c r="P20" i="6"/>
  <c r="R20" i="6" s="1"/>
  <c r="S20" i="6" s="1"/>
  <c r="L20" i="6"/>
  <c r="N20" i="6" s="1"/>
  <c r="O20" i="6" s="1"/>
  <c r="P53" i="2"/>
  <c r="Q53" i="2"/>
  <c r="R53" i="2"/>
  <c r="S53" i="2"/>
  <c r="M52" i="2"/>
  <c r="J52" i="2"/>
  <c r="L52" i="2"/>
  <c r="K52" i="2"/>
  <c r="C56" i="6"/>
  <c r="B57" i="6"/>
  <c r="I53" i="2"/>
  <c r="O54" i="2"/>
  <c r="F55" i="6" l="1"/>
  <c r="J56" i="6"/>
  <c r="D56" i="6"/>
  <c r="E56" i="6" a="1"/>
  <c r="E56" i="6" s="1"/>
  <c r="AB21" i="6"/>
  <c r="AD21" i="6" s="1"/>
  <c r="AE21" i="6" s="1"/>
  <c r="X21" i="6"/>
  <c r="Z21" i="6" s="1"/>
  <c r="AA21" i="6" s="1"/>
  <c r="T21" i="6"/>
  <c r="V21" i="6" s="1"/>
  <c r="W21" i="6" s="1"/>
  <c r="P21" i="6"/>
  <c r="R21" i="6" s="1"/>
  <c r="S21" i="6" s="1"/>
  <c r="L21" i="6"/>
  <c r="N21" i="6" s="1"/>
  <c r="O21" i="6" s="1"/>
  <c r="P54" i="2"/>
  <c r="R54" i="2"/>
  <c r="Q54" i="2"/>
  <c r="S54" i="2"/>
  <c r="M53" i="2"/>
  <c r="K53" i="2"/>
  <c r="J53" i="2"/>
  <c r="L53" i="2"/>
  <c r="C57" i="6"/>
  <c r="B58" i="6"/>
  <c r="I54" i="2"/>
  <c r="O55" i="2"/>
  <c r="F56" i="6" l="1"/>
  <c r="J57" i="6"/>
  <c r="D57" i="6"/>
  <c r="E57" i="6" a="1"/>
  <c r="E57" i="6" s="1"/>
  <c r="AB22" i="6"/>
  <c r="AD22" i="6" s="1"/>
  <c r="AE22" i="6" s="1"/>
  <c r="X22" i="6"/>
  <c r="Z22" i="6" s="1"/>
  <c r="AA22" i="6" s="1"/>
  <c r="T22" i="6"/>
  <c r="V22" i="6" s="1"/>
  <c r="W22" i="6" s="1"/>
  <c r="P22" i="6"/>
  <c r="R22" i="6" s="1"/>
  <c r="S22" i="6" s="1"/>
  <c r="L22" i="6"/>
  <c r="N22" i="6" s="1"/>
  <c r="O22" i="6" s="1"/>
  <c r="P55" i="2"/>
  <c r="Q55" i="2"/>
  <c r="R55" i="2"/>
  <c r="S55" i="2"/>
  <c r="M54" i="2"/>
  <c r="K54" i="2"/>
  <c r="L54" i="2"/>
  <c r="J54" i="2"/>
  <c r="C58" i="6"/>
  <c r="B59" i="6"/>
  <c r="I55" i="2"/>
  <c r="O56" i="2"/>
  <c r="F57" i="6" l="1"/>
  <c r="J58" i="6"/>
  <c r="D58" i="6"/>
  <c r="E58" i="6" a="1"/>
  <c r="E58" i="6" s="1"/>
  <c r="AB23" i="6"/>
  <c r="AD23" i="6" s="1"/>
  <c r="AE23" i="6" s="1"/>
  <c r="X23" i="6"/>
  <c r="Z23" i="6" s="1"/>
  <c r="AA23" i="6" s="1"/>
  <c r="T23" i="6"/>
  <c r="V23" i="6" s="1"/>
  <c r="W23" i="6" s="1"/>
  <c r="P23" i="6"/>
  <c r="R23" i="6" s="1"/>
  <c r="S23" i="6" s="1"/>
  <c r="L23" i="6"/>
  <c r="N23" i="6" s="1"/>
  <c r="O23" i="6" s="1"/>
  <c r="L55" i="2"/>
  <c r="M55" i="2"/>
  <c r="K55" i="2"/>
  <c r="J55" i="2"/>
  <c r="P56" i="2"/>
  <c r="Q56" i="2"/>
  <c r="R56" i="2"/>
  <c r="S56" i="2"/>
  <c r="C59" i="6"/>
  <c r="B60" i="6"/>
  <c r="I56" i="2"/>
  <c r="O57" i="2"/>
  <c r="F58" i="6" l="1"/>
  <c r="J59" i="6"/>
  <c r="E59" i="6" a="1"/>
  <c r="E59" i="6" s="1"/>
  <c r="D59" i="6"/>
  <c r="AB24" i="6"/>
  <c r="AD24" i="6" s="1"/>
  <c r="AE24" i="6" s="1"/>
  <c r="X24" i="6"/>
  <c r="Z24" i="6" s="1"/>
  <c r="AA24" i="6" s="1"/>
  <c r="T24" i="6"/>
  <c r="V24" i="6" s="1"/>
  <c r="W24" i="6" s="1"/>
  <c r="P24" i="6"/>
  <c r="R24" i="6" s="1"/>
  <c r="S24" i="6" s="1"/>
  <c r="L24" i="6"/>
  <c r="N24" i="6" s="1"/>
  <c r="O24" i="6" s="1"/>
  <c r="J56" i="2"/>
  <c r="M56" i="2"/>
  <c r="L56" i="2"/>
  <c r="K56" i="2"/>
  <c r="P57" i="2"/>
  <c r="Q57" i="2"/>
  <c r="S57" i="2"/>
  <c r="R57" i="2"/>
  <c r="G59" i="6"/>
  <c r="C60" i="6"/>
  <c r="B61" i="6"/>
  <c r="I57" i="2"/>
  <c r="O58" i="2"/>
  <c r="F59" i="6" l="1"/>
  <c r="J60" i="6"/>
  <c r="D60" i="6"/>
  <c r="E60" i="6" a="1"/>
  <c r="E60" i="6" s="1"/>
  <c r="AB25" i="6"/>
  <c r="AD25" i="6" s="1"/>
  <c r="AE25" i="6" s="1"/>
  <c r="X25" i="6"/>
  <c r="Z25" i="6" s="1"/>
  <c r="AA25" i="6" s="1"/>
  <c r="T25" i="6"/>
  <c r="V25" i="6" s="1"/>
  <c r="W25" i="6" s="1"/>
  <c r="P25" i="6"/>
  <c r="R25" i="6" s="1"/>
  <c r="S25" i="6" s="1"/>
  <c r="L25" i="6"/>
  <c r="N25" i="6" s="1"/>
  <c r="O25" i="6" s="1"/>
  <c r="P58" i="2"/>
  <c r="S58" i="2"/>
  <c r="Q58" i="2"/>
  <c r="R58" i="2"/>
  <c r="K57" i="2"/>
  <c r="M57" i="2"/>
  <c r="L57" i="2"/>
  <c r="J57" i="2"/>
  <c r="G60" i="6"/>
  <c r="C61" i="6"/>
  <c r="B62" i="6"/>
  <c r="I58" i="2"/>
  <c r="O59" i="2"/>
  <c r="F60" i="6" l="1"/>
  <c r="J61" i="6"/>
  <c r="D61" i="6"/>
  <c r="E61" i="6" a="1"/>
  <c r="E61" i="6" s="1"/>
  <c r="AB26" i="6"/>
  <c r="AD26" i="6" s="1"/>
  <c r="AE26" i="6" s="1"/>
  <c r="X26" i="6"/>
  <c r="Z26" i="6" s="1"/>
  <c r="AA26" i="6" s="1"/>
  <c r="T26" i="6"/>
  <c r="V26" i="6" s="1"/>
  <c r="W26" i="6" s="1"/>
  <c r="P26" i="6"/>
  <c r="R26" i="6" s="1"/>
  <c r="S26" i="6" s="1"/>
  <c r="L26" i="6"/>
  <c r="N26" i="6" s="1"/>
  <c r="O26" i="6" s="1"/>
  <c r="P59" i="2"/>
  <c r="S59" i="2"/>
  <c r="Q59" i="2"/>
  <c r="R59" i="2"/>
  <c r="H36" i="6"/>
  <c r="H37" i="6"/>
  <c r="H39" i="6"/>
  <c r="H32" i="6"/>
  <c r="H40" i="6"/>
  <c r="H33" i="6"/>
  <c r="H35" i="6"/>
  <c r="H38" i="6"/>
  <c r="H34" i="6"/>
  <c r="J58" i="2"/>
  <c r="K58" i="2"/>
  <c r="M58" i="2"/>
  <c r="L58" i="2"/>
  <c r="G61" i="6"/>
  <c r="C62" i="6"/>
  <c r="B63" i="6"/>
  <c r="I59" i="2"/>
  <c r="O60" i="2"/>
  <c r="F61" i="6" l="1"/>
  <c r="J62" i="6"/>
  <c r="E62" i="6" a="1"/>
  <c r="E62" i="6" s="1"/>
  <c r="D62" i="6"/>
  <c r="AB27" i="6"/>
  <c r="AD27" i="6" s="1"/>
  <c r="AE27" i="6" s="1"/>
  <c r="X27" i="6"/>
  <c r="Z27" i="6" s="1"/>
  <c r="AA27" i="6" s="1"/>
  <c r="T27" i="6"/>
  <c r="V27" i="6" s="1"/>
  <c r="W27" i="6" s="1"/>
  <c r="P27" i="6"/>
  <c r="R27" i="6" s="1"/>
  <c r="S27" i="6" s="1"/>
  <c r="L27" i="6"/>
  <c r="N27" i="6" s="1"/>
  <c r="O27" i="6" s="1"/>
  <c r="P60" i="2"/>
  <c r="R60" i="2"/>
  <c r="H41" i="6" s="1"/>
  <c r="S60" i="2"/>
  <c r="Q60" i="2"/>
  <c r="J59" i="2"/>
  <c r="L59" i="2"/>
  <c r="M59" i="2"/>
  <c r="K59" i="2"/>
  <c r="G33" i="6"/>
  <c r="I33" i="6" s="1"/>
  <c r="G32" i="6"/>
  <c r="I32" i="6" s="1"/>
  <c r="G34" i="6"/>
  <c r="I34" i="6" s="1"/>
  <c r="G35" i="6"/>
  <c r="I35" i="6" s="1"/>
  <c r="G36" i="6"/>
  <c r="I36" i="6" s="1"/>
  <c r="G42" i="6"/>
  <c r="G37" i="6"/>
  <c r="I37" i="6" s="1"/>
  <c r="G43" i="6"/>
  <c r="G40" i="6"/>
  <c r="I40" i="6" s="1"/>
  <c r="G38" i="6"/>
  <c r="I38" i="6" s="1"/>
  <c r="G41" i="6"/>
  <c r="G39" i="6"/>
  <c r="I39" i="6" s="1"/>
  <c r="G44" i="6"/>
  <c r="G45" i="6"/>
  <c r="G46" i="6"/>
  <c r="G47" i="6"/>
  <c r="G48" i="6"/>
  <c r="G49" i="6"/>
  <c r="G62" i="6"/>
  <c r="C63" i="6"/>
  <c r="B64" i="6"/>
  <c r="I60" i="2"/>
  <c r="O61" i="2"/>
  <c r="F62" i="6" l="1"/>
  <c r="I41" i="6"/>
  <c r="Y41" i="6" s="1"/>
  <c r="J63" i="6"/>
  <c r="E63" i="6" a="1"/>
  <c r="E63" i="6" s="1"/>
  <c r="D63" i="6"/>
  <c r="AB28" i="6"/>
  <c r="AD28" i="6" s="1"/>
  <c r="AE28" i="6" s="1"/>
  <c r="X28" i="6"/>
  <c r="Z28" i="6" s="1"/>
  <c r="AA28" i="6" s="1"/>
  <c r="T28" i="6"/>
  <c r="V28" i="6" s="1"/>
  <c r="W28" i="6" s="1"/>
  <c r="P28" i="6"/>
  <c r="R28" i="6" s="1"/>
  <c r="S28" i="6" s="1"/>
  <c r="L28" i="6"/>
  <c r="N28" i="6" s="1"/>
  <c r="O28" i="6" s="1"/>
  <c r="Q33" i="6"/>
  <c r="AC33" i="6"/>
  <c r="U33" i="6"/>
  <c r="Y33" i="6"/>
  <c r="M33" i="6"/>
  <c r="Y38" i="6"/>
  <c r="M38" i="6"/>
  <c r="Q38" i="6"/>
  <c r="U38" i="6"/>
  <c r="AC38" i="6"/>
  <c r="U40" i="6"/>
  <c r="AC40" i="6"/>
  <c r="Q40" i="6"/>
  <c r="M40" i="6"/>
  <c r="Y40" i="6"/>
  <c r="U36" i="6"/>
  <c r="Q36" i="6"/>
  <c r="AC36" i="6"/>
  <c r="Y36" i="6"/>
  <c r="M36" i="6"/>
  <c r="M32" i="6"/>
  <c r="Y32" i="6"/>
  <c r="Q32" i="6"/>
  <c r="U32" i="6"/>
  <c r="AC32" i="6"/>
  <c r="U39" i="6"/>
  <c r="Y39" i="6"/>
  <c r="AC39" i="6"/>
  <c r="Q39" i="6"/>
  <c r="M39" i="6"/>
  <c r="M35" i="6"/>
  <c r="Y35" i="6"/>
  <c r="Q35" i="6"/>
  <c r="U35" i="6"/>
  <c r="AC35" i="6"/>
  <c r="M37" i="6"/>
  <c r="Y37" i="6"/>
  <c r="Q37" i="6"/>
  <c r="U37" i="6"/>
  <c r="AC37" i="6"/>
  <c r="P61" i="2"/>
  <c r="R61" i="2"/>
  <c r="H42" i="6" s="1"/>
  <c r="I42" i="6" s="1"/>
  <c r="S61" i="2"/>
  <c r="Q61" i="2"/>
  <c r="K60" i="2"/>
  <c r="J60" i="2"/>
  <c r="M60" i="2"/>
  <c r="L60" i="2"/>
  <c r="U34" i="6"/>
  <c r="AC34" i="6"/>
  <c r="Y34" i="6"/>
  <c r="M34" i="6"/>
  <c r="Q34" i="6"/>
  <c r="G50" i="6"/>
  <c r="G63" i="6"/>
  <c r="C64" i="6"/>
  <c r="B65" i="6"/>
  <c r="I61" i="2"/>
  <c r="O62" i="2"/>
  <c r="M41" i="6" l="1"/>
  <c r="U41" i="6"/>
  <c r="Q41" i="6"/>
  <c r="AC41" i="6"/>
  <c r="F63" i="6"/>
  <c r="Y42" i="6"/>
  <c r="M42" i="6"/>
  <c r="AC42" i="6"/>
  <c r="Q42" i="6"/>
  <c r="U42" i="6"/>
  <c r="J64" i="6"/>
  <c r="E64" i="6" a="1"/>
  <c r="E64" i="6" s="1"/>
  <c r="D64" i="6"/>
  <c r="AB29" i="6"/>
  <c r="AD29" i="6" s="1"/>
  <c r="AE29" i="6" s="1"/>
  <c r="X29" i="6"/>
  <c r="Z29" i="6" s="1"/>
  <c r="AA29" i="6" s="1"/>
  <c r="T29" i="6"/>
  <c r="V29" i="6" s="1"/>
  <c r="W29" i="6" s="1"/>
  <c r="P29" i="6"/>
  <c r="R29" i="6" s="1"/>
  <c r="S29" i="6" s="1"/>
  <c r="L29" i="6"/>
  <c r="N29" i="6" s="1"/>
  <c r="O29" i="6" s="1"/>
  <c r="P62" i="2"/>
  <c r="R62" i="2"/>
  <c r="H43" i="6" s="1"/>
  <c r="I43" i="6" s="1"/>
  <c r="Q62" i="2"/>
  <c r="S62" i="2"/>
  <c r="L61" i="2"/>
  <c r="J61" i="2"/>
  <c r="K61" i="2"/>
  <c r="M61" i="2"/>
  <c r="G64" i="6"/>
  <c r="C65" i="6"/>
  <c r="B66" i="6"/>
  <c r="I62" i="2"/>
  <c r="O63" i="2"/>
  <c r="F64" i="6" l="1"/>
  <c r="Q43" i="6"/>
  <c r="AC43" i="6"/>
  <c r="Y43" i="6"/>
  <c r="M43" i="6"/>
  <c r="U43" i="6"/>
  <c r="J65" i="6"/>
  <c r="E65" i="6" a="1"/>
  <c r="E65" i="6" s="1"/>
  <c r="D65" i="6"/>
  <c r="AB30" i="6"/>
  <c r="AD30" i="6" s="1"/>
  <c r="AE30" i="6" s="1"/>
  <c r="X30" i="6"/>
  <c r="Z30" i="6" s="1"/>
  <c r="AA30" i="6" s="1"/>
  <c r="T30" i="6"/>
  <c r="V30" i="6" s="1"/>
  <c r="W30" i="6" s="1"/>
  <c r="P30" i="6"/>
  <c r="R30" i="6" s="1"/>
  <c r="S30" i="6" s="1"/>
  <c r="L30" i="6"/>
  <c r="N30" i="6" s="1"/>
  <c r="O30" i="6" s="1"/>
  <c r="P63" i="2"/>
  <c r="R63" i="2"/>
  <c r="H44" i="6" s="1"/>
  <c r="I44" i="6" s="1"/>
  <c r="S63" i="2"/>
  <c r="Q63" i="2"/>
  <c r="L62" i="2"/>
  <c r="K62" i="2"/>
  <c r="J62" i="2"/>
  <c r="M62" i="2"/>
  <c r="G65" i="6"/>
  <c r="C66" i="6"/>
  <c r="B67" i="6"/>
  <c r="I63" i="2"/>
  <c r="O64" i="2"/>
  <c r="F65" i="6" l="1"/>
  <c r="Y44" i="6"/>
  <c r="Q44" i="6"/>
  <c r="AC44" i="6"/>
  <c r="M44" i="6"/>
  <c r="U44" i="6"/>
  <c r="J66" i="6"/>
  <c r="E66" i="6" a="1"/>
  <c r="E66" i="6" s="1"/>
  <c r="D66" i="6"/>
  <c r="AB31" i="6"/>
  <c r="AD31" i="6" s="1"/>
  <c r="AE31" i="6" s="1"/>
  <c r="AB32" i="6" s="1"/>
  <c r="AD32" i="6" s="1"/>
  <c r="AE32" i="6" s="1"/>
  <c r="X31" i="6"/>
  <c r="Z31" i="6" s="1"/>
  <c r="AA31" i="6" s="1"/>
  <c r="X32" i="6" s="1"/>
  <c r="Z32" i="6" s="1"/>
  <c r="AA32" i="6" s="1"/>
  <c r="X33" i="6" s="1"/>
  <c r="Z33" i="6" s="1"/>
  <c r="AA33" i="6" s="1"/>
  <c r="T31" i="6"/>
  <c r="V31" i="6" s="1"/>
  <c r="W31" i="6" s="1"/>
  <c r="T32" i="6" s="1"/>
  <c r="V32" i="6" s="1"/>
  <c r="W32" i="6" s="1"/>
  <c r="P31" i="6"/>
  <c r="R31" i="6" s="1"/>
  <c r="S31" i="6" s="1"/>
  <c r="P32" i="6" s="1"/>
  <c r="R32" i="6" s="1"/>
  <c r="S32" i="6" s="1"/>
  <c r="L31" i="6"/>
  <c r="N31" i="6" s="1"/>
  <c r="O31" i="6" s="1"/>
  <c r="L32" i="6" s="1"/>
  <c r="N32" i="6" s="1"/>
  <c r="O32" i="6" s="1"/>
  <c r="P64" i="2"/>
  <c r="R64" i="2"/>
  <c r="H45" i="6" s="1"/>
  <c r="I45" i="6" s="1"/>
  <c r="S64" i="2"/>
  <c r="Q64" i="2"/>
  <c r="M63" i="2"/>
  <c r="J63" i="2"/>
  <c r="L63" i="2"/>
  <c r="K63" i="2"/>
  <c r="G66" i="6"/>
  <c r="C67" i="6"/>
  <c r="B68" i="6"/>
  <c r="I64" i="2"/>
  <c r="O65" i="2"/>
  <c r="F66" i="6" l="1"/>
  <c r="M45" i="6"/>
  <c r="AC45" i="6"/>
  <c r="Y45" i="6"/>
  <c r="U45" i="6"/>
  <c r="Q45" i="6"/>
  <c r="J67" i="6"/>
  <c r="D67" i="6"/>
  <c r="E67" i="6" a="1"/>
  <c r="E67" i="6" s="1"/>
  <c r="AB33" i="6"/>
  <c r="AD33" i="6" s="1"/>
  <c r="AE33" i="6" s="1"/>
  <c r="X34" i="6"/>
  <c r="Z34" i="6" s="1"/>
  <c r="AA34" i="6" s="1"/>
  <c r="T33" i="6"/>
  <c r="V33" i="6" s="1"/>
  <c r="W33" i="6" s="1"/>
  <c r="P33" i="6"/>
  <c r="R33" i="6" s="1"/>
  <c r="S33" i="6" s="1"/>
  <c r="L33" i="6"/>
  <c r="N33" i="6" s="1"/>
  <c r="O33" i="6" s="1"/>
  <c r="P65" i="2"/>
  <c r="R65" i="2"/>
  <c r="H46" i="6" s="1"/>
  <c r="I46" i="6" s="1"/>
  <c r="S65" i="2"/>
  <c r="Q65" i="2"/>
  <c r="M64" i="2"/>
  <c r="L64" i="2"/>
  <c r="J64" i="2"/>
  <c r="K64" i="2"/>
  <c r="G67" i="6"/>
  <c r="C68" i="6"/>
  <c r="B69" i="6"/>
  <c r="I65" i="2"/>
  <c r="O66" i="2"/>
  <c r="F67" i="6" l="1"/>
  <c r="AC46" i="6"/>
  <c r="U46" i="6"/>
  <c r="Q46" i="6"/>
  <c r="M46" i="6"/>
  <c r="Y46" i="6"/>
  <c r="J68" i="6"/>
  <c r="E68" i="6" a="1"/>
  <c r="E68" i="6" s="1"/>
  <c r="D68" i="6"/>
  <c r="AB34" i="6"/>
  <c r="AD34" i="6" s="1"/>
  <c r="AE34" i="6" s="1"/>
  <c r="AB35" i="6" s="1"/>
  <c r="AD35" i="6" s="1"/>
  <c r="AE35" i="6" s="1"/>
  <c r="X35" i="6"/>
  <c r="Z35" i="6" s="1"/>
  <c r="AA35" i="6" s="1"/>
  <c r="T34" i="6"/>
  <c r="V34" i="6" s="1"/>
  <c r="W34" i="6" s="1"/>
  <c r="P34" i="6"/>
  <c r="R34" i="6" s="1"/>
  <c r="S34" i="6" s="1"/>
  <c r="P35" i="6" s="1"/>
  <c r="R35" i="6" s="1"/>
  <c r="S35" i="6" s="1"/>
  <c r="L34" i="6"/>
  <c r="N34" i="6" s="1"/>
  <c r="O34" i="6" s="1"/>
  <c r="M65" i="2"/>
  <c r="K65" i="2"/>
  <c r="J65" i="2"/>
  <c r="L65" i="2"/>
  <c r="P66" i="2"/>
  <c r="Q66" i="2"/>
  <c r="R66" i="2"/>
  <c r="H47" i="6" s="1"/>
  <c r="I47" i="6" s="1"/>
  <c r="S66" i="2"/>
  <c r="G68" i="6"/>
  <c r="C69" i="6"/>
  <c r="B70" i="6"/>
  <c r="I66" i="2"/>
  <c r="O67" i="2"/>
  <c r="F68" i="6" l="1"/>
  <c r="Y47" i="6"/>
  <c r="M47" i="6"/>
  <c r="U47" i="6"/>
  <c r="AC47" i="6"/>
  <c r="Q47" i="6"/>
  <c r="J69" i="6"/>
  <c r="E69" i="6" a="1"/>
  <c r="E69" i="6" s="1"/>
  <c r="D69" i="6"/>
  <c r="AB36" i="6"/>
  <c r="AD36" i="6" s="1"/>
  <c r="AE36" i="6" s="1"/>
  <c r="X36" i="6"/>
  <c r="Z36" i="6" s="1"/>
  <c r="AA36" i="6" s="1"/>
  <c r="T35" i="6"/>
  <c r="V35" i="6" s="1"/>
  <c r="W35" i="6" s="1"/>
  <c r="P36" i="6"/>
  <c r="R36" i="6" s="1"/>
  <c r="S36" i="6" s="1"/>
  <c r="L35" i="6"/>
  <c r="N35" i="6" s="1"/>
  <c r="O35" i="6" s="1"/>
  <c r="P67" i="2"/>
  <c r="Q67" i="2"/>
  <c r="R67" i="2"/>
  <c r="H48" i="6" s="1"/>
  <c r="I48" i="6" s="1"/>
  <c r="S67" i="2"/>
  <c r="K66" i="2"/>
  <c r="J66" i="2"/>
  <c r="M66" i="2"/>
  <c r="L66" i="2"/>
  <c r="G69" i="6"/>
  <c r="C70" i="6"/>
  <c r="B71" i="6"/>
  <c r="I67" i="2"/>
  <c r="O68" i="2"/>
  <c r="F69" i="6" l="1"/>
  <c r="Y48" i="6"/>
  <c r="U48" i="6"/>
  <c r="M48" i="6"/>
  <c r="AC48" i="6"/>
  <c r="Q48" i="6"/>
  <c r="J70" i="6"/>
  <c r="D70" i="6"/>
  <c r="E70" i="6" a="1"/>
  <c r="E70" i="6" s="1"/>
  <c r="AB37" i="6"/>
  <c r="AD37" i="6" s="1"/>
  <c r="AE37" i="6" s="1"/>
  <c r="X37" i="6"/>
  <c r="Z37" i="6" s="1"/>
  <c r="AA37" i="6" s="1"/>
  <c r="T36" i="6"/>
  <c r="V36" i="6" s="1"/>
  <c r="W36" i="6" s="1"/>
  <c r="P37" i="6"/>
  <c r="R37" i="6" s="1"/>
  <c r="S37" i="6" s="1"/>
  <c r="L36" i="6"/>
  <c r="N36" i="6" s="1"/>
  <c r="O36" i="6" s="1"/>
  <c r="P68" i="2"/>
  <c r="Q68" i="2"/>
  <c r="S68" i="2"/>
  <c r="R68" i="2"/>
  <c r="H49" i="6" s="1"/>
  <c r="I49" i="6" s="1"/>
  <c r="M67" i="2"/>
  <c r="L67" i="2"/>
  <c r="J67" i="2"/>
  <c r="K67" i="2"/>
  <c r="G70" i="6"/>
  <c r="C71" i="6"/>
  <c r="B72" i="6"/>
  <c r="I68" i="2"/>
  <c r="O69" i="2"/>
  <c r="F70" i="6" l="1"/>
  <c r="Y49" i="6"/>
  <c r="U49" i="6"/>
  <c r="M49" i="6"/>
  <c r="AC49" i="6"/>
  <c r="Q49" i="6"/>
  <c r="J71" i="6"/>
  <c r="E71" i="6" a="1"/>
  <c r="E71" i="6" s="1"/>
  <c r="D71" i="6"/>
  <c r="AB38" i="6"/>
  <c r="AD38" i="6" s="1"/>
  <c r="AE38" i="6" s="1"/>
  <c r="X38" i="6"/>
  <c r="Z38" i="6" s="1"/>
  <c r="AA38" i="6" s="1"/>
  <c r="T37" i="6"/>
  <c r="V37" i="6" s="1"/>
  <c r="W37" i="6" s="1"/>
  <c r="P38" i="6"/>
  <c r="R38" i="6" s="1"/>
  <c r="S38" i="6" s="1"/>
  <c r="L37" i="6"/>
  <c r="N37" i="6" s="1"/>
  <c r="O37" i="6" s="1"/>
  <c r="P69" i="2"/>
  <c r="Q69" i="2"/>
  <c r="S69" i="2"/>
  <c r="R69" i="2"/>
  <c r="H50" i="6" s="1"/>
  <c r="I50" i="6" s="1"/>
  <c r="M68" i="2"/>
  <c r="J68" i="2"/>
  <c r="L68" i="2"/>
  <c r="K68" i="2"/>
  <c r="G58" i="6"/>
  <c r="G53" i="6"/>
  <c r="G56" i="6"/>
  <c r="G55" i="6"/>
  <c r="G57" i="6"/>
  <c r="G51" i="6"/>
  <c r="G54" i="6"/>
  <c r="G52" i="6"/>
  <c r="G71" i="6"/>
  <c r="C72" i="6"/>
  <c r="B73" i="6"/>
  <c r="I69" i="2"/>
  <c r="O70" i="2"/>
  <c r="M50" i="6" l="1"/>
  <c r="U50" i="6"/>
  <c r="Q50" i="6"/>
  <c r="AC50" i="6"/>
  <c r="Y50" i="6"/>
  <c r="F71" i="6"/>
  <c r="J72" i="6"/>
  <c r="E72" i="6" a="1"/>
  <c r="E72" i="6" s="1"/>
  <c r="D72" i="6"/>
  <c r="AB39" i="6"/>
  <c r="AD39" i="6" s="1"/>
  <c r="AE39" i="6" s="1"/>
  <c r="X39" i="6"/>
  <c r="Z39" i="6" s="1"/>
  <c r="AA39" i="6" s="1"/>
  <c r="T38" i="6"/>
  <c r="V38" i="6" s="1"/>
  <c r="W38" i="6" s="1"/>
  <c r="P39" i="6"/>
  <c r="R39" i="6" s="1"/>
  <c r="S39" i="6" s="1"/>
  <c r="L38" i="6"/>
  <c r="N38" i="6" s="1"/>
  <c r="O38" i="6" s="1"/>
  <c r="P70" i="2"/>
  <c r="S70" i="2"/>
  <c r="Q70" i="2"/>
  <c r="R70" i="2"/>
  <c r="H51" i="6" s="1"/>
  <c r="I51" i="6" s="1"/>
  <c r="M69" i="2"/>
  <c r="L69" i="2"/>
  <c r="K69" i="2"/>
  <c r="J69" i="2"/>
  <c r="G72" i="6"/>
  <c r="C73" i="6"/>
  <c r="B74" i="6"/>
  <c r="I70" i="2"/>
  <c r="O71" i="2"/>
  <c r="F72" i="6" l="1"/>
  <c r="Y51" i="6"/>
  <c r="Q51" i="6"/>
  <c r="U51" i="6"/>
  <c r="AC51" i="6"/>
  <c r="M51" i="6"/>
  <c r="J73" i="6"/>
  <c r="E73" i="6" a="1"/>
  <c r="E73" i="6" s="1"/>
  <c r="D73" i="6"/>
  <c r="AB40" i="6"/>
  <c r="AD40" i="6" s="1"/>
  <c r="AE40" i="6" s="1"/>
  <c r="X40" i="6"/>
  <c r="Z40" i="6" s="1"/>
  <c r="AA40" i="6" s="1"/>
  <c r="T39" i="6"/>
  <c r="V39" i="6" s="1"/>
  <c r="W39" i="6" s="1"/>
  <c r="P40" i="6"/>
  <c r="R40" i="6" s="1"/>
  <c r="S40" i="6" s="1"/>
  <c r="L39" i="6"/>
  <c r="N39" i="6" s="1"/>
  <c r="O39" i="6" s="1"/>
  <c r="P71" i="2"/>
  <c r="R71" i="2"/>
  <c r="H52" i="6" s="1"/>
  <c r="I52" i="6" s="1"/>
  <c r="S71" i="2"/>
  <c r="Q71" i="2"/>
  <c r="J70" i="2"/>
  <c r="K70" i="2"/>
  <c r="M70" i="2"/>
  <c r="L70" i="2"/>
  <c r="G73" i="6"/>
  <c r="C74" i="6"/>
  <c r="B75" i="6"/>
  <c r="I71" i="2"/>
  <c r="O72" i="2"/>
  <c r="F73" i="6" l="1"/>
  <c r="M52" i="6"/>
  <c r="U52" i="6"/>
  <c r="Q52" i="6"/>
  <c r="AC52" i="6"/>
  <c r="Y52" i="6"/>
  <c r="J74" i="6"/>
  <c r="D74" i="6"/>
  <c r="E74" i="6" a="1"/>
  <c r="E74" i="6" s="1"/>
  <c r="AB41" i="6"/>
  <c r="AD41" i="6" s="1"/>
  <c r="AE41" i="6" s="1"/>
  <c r="X41" i="6"/>
  <c r="Z41" i="6" s="1"/>
  <c r="AA41" i="6" s="1"/>
  <c r="T40" i="6"/>
  <c r="V40" i="6" s="1"/>
  <c r="W40" i="6" s="1"/>
  <c r="P41" i="6"/>
  <c r="R41" i="6" s="1"/>
  <c r="S41" i="6" s="1"/>
  <c r="L40" i="6"/>
  <c r="N40" i="6" s="1"/>
  <c r="O40" i="6" s="1"/>
  <c r="J71" i="2"/>
  <c r="L71" i="2"/>
  <c r="M71" i="2"/>
  <c r="K71" i="2"/>
  <c r="P72" i="2"/>
  <c r="R72" i="2"/>
  <c r="H53" i="6" s="1"/>
  <c r="I53" i="6" s="1"/>
  <c r="S72" i="2"/>
  <c r="Q72" i="2"/>
  <c r="G74" i="6"/>
  <c r="C75" i="6"/>
  <c r="B76" i="6"/>
  <c r="I72" i="2"/>
  <c r="O73" i="2"/>
  <c r="F74" i="6" l="1"/>
  <c r="AC53" i="6"/>
  <c r="M53" i="6"/>
  <c r="Y53" i="6"/>
  <c r="Q53" i="6"/>
  <c r="U53" i="6"/>
  <c r="J75" i="6"/>
  <c r="D75" i="6"/>
  <c r="E75" i="6" a="1"/>
  <c r="E75" i="6" s="1"/>
  <c r="AB42" i="6"/>
  <c r="AD42" i="6" s="1"/>
  <c r="AE42" i="6" s="1"/>
  <c r="X42" i="6"/>
  <c r="Z42" i="6" s="1"/>
  <c r="AA42" i="6" s="1"/>
  <c r="T41" i="6"/>
  <c r="V41" i="6" s="1"/>
  <c r="W41" i="6" s="1"/>
  <c r="P42" i="6"/>
  <c r="R42" i="6" s="1"/>
  <c r="S42" i="6" s="1"/>
  <c r="L41" i="6"/>
  <c r="N41" i="6" s="1"/>
  <c r="O41" i="6" s="1"/>
  <c r="P73" i="2"/>
  <c r="R73" i="2"/>
  <c r="H54" i="6" s="1"/>
  <c r="I54" i="6" s="1"/>
  <c r="S73" i="2"/>
  <c r="Q73" i="2"/>
  <c r="K72" i="2"/>
  <c r="J72" i="2"/>
  <c r="M72" i="2"/>
  <c r="L72" i="2"/>
  <c r="G75" i="6"/>
  <c r="C76" i="6"/>
  <c r="B77" i="6"/>
  <c r="I73" i="2"/>
  <c r="O74" i="2"/>
  <c r="U54" i="6" l="1"/>
  <c r="Y54" i="6"/>
  <c r="AC54" i="6"/>
  <c r="Q54" i="6"/>
  <c r="M54" i="6"/>
  <c r="F75" i="6"/>
  <c r="J76" i="6"/>
  <c r="D76" i="6"/>
  <c r="E76" i="6" a="1"/>
  <c r="E76" i="6" s="1"/>
  <c r="AB43" i="6"/>
  <c r="AD43" i="6" s="1"/>
  <c r="AE43" i="6" s="1"/>
  <c r="X43" i="6"/>
  <c r="Z43" i="6" s="1"/>
  <c r="AA43" i="6" s="1"/>
  <c r="T42" i="6"/>
  <c r="V42" i="6" s="1"/>
  <c r="W42" i="6" s="1"/>
  <c r="P43" i="6"/>
  <c r="R43" i="6" s="1"/>
  <c r="S43" i="6" s="1"/>
  <c r="L42" i="6"/>
  <c r="N42" i="6" s="1"/>
  <c r="O42" i="6" s="1"/>
  <c r="L73" i="2"/>
  <c r="M73" i="2"/>
  <c r="K73" i="2"/>
  <c r="J73" i="2"/>
  <c r="P74" i="2"/>
  <c r="R74" i="2"/>
  <c r="H55" i="6" s="1"/>
  <c r="I55" i="6" s="1"/>
  <c r="S74" i="2"/>
  <c r="Q74" i="2"/>
  <c r="G76" i="6"/>
  <c r="C77" i="6"/>
  <c r="B78" i="6"/>
  <c r="I74" i="2"/>
  <c r="O75" i="2"/>
  <c r="B79" i="6" l="1"/>
  <c r="C79" i="6"/>
  <c r="B80" i="6"/>
  <c r="F76" i="6"/>
  <c r="Y55" i="6"/>
  <c r="Q55" i="6"/>
  <c r="AC55" i="6"/>
  <c r="M55" i="6"/>
  <c r="U55" i="6"/>
  <c r="J77" i="6"/>
  <c r="D77" i="6"/>
  <c r="E77" i="6" a="1"/>
  <c r="E77" i="6" s="1"/>
  <c r="AB44" i="6"/>
  <c r="AD44" i="6" s="1"/>
  <c r="AE44" i="6" s="1"/>
  <c r="X44" i="6"/>
  <c r="Z44" i="6" s="1"/>
  <c r="AA44" i="6" s="1"/>
  <c r="T43" i="6"/>
  <c r="V43" i="6" s="1"/>
  <c r="W43" i="6" s="1"/>
  <c r="P44" i="6"/>
  <c r="R44" i="6" s="1"/>
  <c r="S44" i="6" s="1"/>
  <c r="L43" i="6"/>
  <c r="N43" i="6" s="1"/>
  <c r="O43" i="6" s="1"/>
  <c r="L74" i="2"/>
  <c r="K74" i="2"/>
  <c r="J74" i="2"/>
  <c r="M74" i="2"/>
  <c r="P75" i="2"/>
  <c r="R75" i="2"/>
  <c r="H56" i="6" s="1"/>
  <c r="I56" i="6" s="1"/>
  <c r="S75" i="2"/>
  <c r="Q75" i="2"/>
  <c r="G77" i="6"/>
  <c r="C78" i="6"/>
  <c r="G78" i="6" s="1"/>
  <c r="I75" i="2"/>
  <c r="O76" i="2"/>
  <c r="D79" i="6" l="1"/>
  <c r="X79" i="6"/>
  <c r="L79" i="6"/>
  <c r="J79" i="6"/>
  <c r="T79" i="6"/>
  <c r="G79" i="6"/>
  <c r="AB79" i="6"/>
  <c r="P79" i="6"/>
  <c r="E79" i="6" a="1"/>
  <c r="E79" i="6" s="1"/>
  <c r="C80" i="6"/>
  <c r="B81" i="6"/>
  <c r="C81" i="6" s="1"/>
  <c r="F77" i="6"/>
  <c r="Q56" i="6"/>
  <c r="M56" i="6"/>
  <c r="U56" i="6"/>
  <c r="AC56" i="6"/>
  <c r="Y56" i="6"/>
  <c r="J78" i="6"/>
  <c r="E78" i="6" a="1"/>
  <c r="E78" i="6" s="1"/>
  <c r="D78" i="6"/>
  <c r="AB45" i="6"/>
  <c r="AD45" i="6" s="1"/>
  <c r="AE45" i="6" s="1"/>
  <c r="X45" i="6"/>
  <c r="Z45" i="6" s="1"/>
  <c r="AA45" i="6" s="1"/>
  <c r="T44" i="6"/>
  <c r="V44" i="6" s="1"/>
  <c r="W44" i="6" s="1"/>
  <c r="P45" i="6"/>
  <c r="R45" i="6" s="1"/>
  <c r="S45" i="6" s="1"/>
  <c r="L44" i="6"/>
  <c r="N44" i="6" s="1"/>
  <c r="O44" i="6" s="1"/>
  <c r="M75" i="2"/>
  <c r="L75" i="2"/>
  <c r="J75" i="2"/>
  <c r="K75" i="2"/>
  <c r="P76" i="2"/>
  <c r="S76" i="2"/>
  <c r="R76" i="2"/>
  <c r="H57" i="6" s="1"/>
  <c r="I57" i="6" s="1"/>
  <c r="Q76" i="2"/>
  <c r="I76" i="2"/>
  <c r="O77" i="2"/>
  <c r="D80" i="6" l="1"/>
  <c r="J80" i="6"/>
  <c r="E80" i="6" a="1"/>
  <c r="E80" i="6" s="1"/>
  <c r="G80" i="6"/>
  <c r="D81" i="6"/>
  <c r="J81" i="6"/>
  <c r="X81" i="6"/>
  <c r="L81" i="6"/>
  <c r="T81" i="6"/>
  <c r="G81" i="6"/>
  <c r="E81" i="6" a="1"/>
  <c r="E81" i="6" s="1"/>
  <c r="AB81" i="6"/>
  <c r="P81" i="6"/>
  <c r="F79" i="6"/>
  <c r="F78" i="6"/>
  <c r="Q57" i="6"/>
  <c r="AC57" i="6"/>
  <c r="U57" i="6"/>
  <c r="Y57" i="6"/>
  <c r="M57" i="6"/>
  <c r="AB46" i="6"/>
  <c r="AD46" i="6" s="1"/>
  <c r="AE46" i="6" s="1"/>
  <c r="X46" i="6"/>
  <c r="Z46" i="6" s="1"/>
  <c r="AA46" i="6" s="1"/>
  <c r="T45" i="6"/>
  <c r="V45" i="6" s="1"/>
  <c r="W45" i="6" s="1"/>
  <c r="P46" i="6"/>
  <c r="R46" i="6" s="1"/>
  <c r="S46" i="6" s="1"/>
  <c r="L45" i="6"/>
  <c r="N45" i="6" s="1"/>
  <c r="O45" i="6" s="1"/>
  <c r="P77" i="2"/>
  <c r="R77" i="2"/>
  <c r="H74" i="6" s="1"/>
  <c r="I74" i="6" s="1"/>
  <c r="Q77" i="2"/>
  <c r="S77" i="2"/>
  <c r="L76" i="2"/>
  <c r="M76" i="2"/>
  <c r="K76" i="2"/>
  <c r="J76" i="2"/>
  <c r="I77" i="2"/>
  <c r="H79" i="6" l="1"/>
  <c r="I79" i="6" s="1"/>
  <c r="Q79" i="6" s="1"/>
  <c r="R79" i="6" s="1"/>
  <c r="S79" i="6" s="1"/>
  <c r="P80" i="6" s="1"/>
  <c r="F81" i="6"/>
  <c r="F80" i="6"/>
  <c r="H75" i="6"/>
  <c r="I75" i="6" s="1"/>
  <c r="Y75" i="6" s="1"/>
  <c r="H67" i="6"/>
  <c r="I67" i="6" s="1"/>
  <c r="AC67" i="6" s="1"/>
  <c r="H58" i="6"/>
  <c r="I58" i="6" s="1"/>
  <c r="H59" i="6"/>
  <c r="I59" i="6" s="1"/>
  <c r="H63" i="6"/>
  <c r="I63" i="6" s="1"/>
  <c r="H60" i="6"/>
  <c r="I60" i="6" s="1"/>
  <c r="H62" i="6"/>
  <c r="I62" i="6" s="1"/>
  <c r="H61" i="6"/>
  <c r="I61" i="6" s="1"/>
  <c r="H64" i="6"/>
  <c r="I64" i="6" s="1"/>
  <c r="H65" i="6"/>
  <c r="I65" i="6" s="1"/>
  <c r="H66" i="6"/>
  <c r="I66" i="6" s="1"/>
  <c r="H72" i="6"/>
  <c r="I72" i="6" s="1"/>
  <c r="Y72" i="6" s="1"/>
  <c r="H73" i="6"/>
  <c r="I73" i="6" s="1"/>
  <c r="M73" i="6" s="1"/>
  <c r="H70" i="6"/>
  <c r="I70" i="6" s="1"/>
  <c r="AC70" i="6" s="1"/>
  <c r="H69" i="6"/>
  <c r="I69" i="6" s="1"/>
  <c r="M69" i="6" s="1"/>
  <c r="H78" i="6"/>
  <c r="I78" i="6" s="1"/>
  <c r="Y78" i="6" s="1"/>
  <c r="H76" i="6"/>
  <c r="I76" i="6" s="1"/>
  <c r="U76" i="6" s="1"/>
  <c r="AB47" i="6"/>
  <c r="AD47" i="6" s="1"/>
  <c r="AE47" i="6" s="1"/>
  <c r="X47" i="6"/>
  <c r="Z47" i="6" s="1"/>
  <c r="AA47" i="6" s="1"/>
  <c r="T46" i="6"/>
  <c r="V46" i="6" s="1"/>
  <c r="W46" i="6" s="1"/>
  <c r="P47" i="6"/>
  <c r="R47" i="6" s="1"/>
  <c r="S47" i="6" s="1"/>
  <c r="L46" i="6"/>
  <c r="N46" i="6" s="1"/>
  <c r="O46" i="6" s="1"/>
  <c r="J77" i="2"/>
  <c r="K77" i="2"/>
  <c r="M77" i="2"/>
  <c r="L77" i="2"/>
  <c r="H71" i="6"/>
  <c r="I71" i="6" s="1"/>
  <c r="H68" i="6"/>
  <c r="I68" i="6" s="1"/>
  <c r="H77" i="6"/>
  <c r="I77" i="6" s="1"/>
  <c r="Y74" i="6"/>
  <c r="AC74" i="6"/>
  <c r="U74" i="6"/>
  <c r="Q74" i="6"/>
  <c r="M74" i="6"/>
  <c r="U67" i="6" l="1"/>
  <c r="H80" i="6"/>
  <c r="I80" i="6" s="1"/>
  <c r="Q80" i="6" s="1"/>
  <c r="R80" i="6" s="1"/>
  <c r="S80" i="6" s="1"/>
  <c r="H81" i="6"/>
  <c r="I81" i="6" s="1"/>
  <c r="Y81" i="6" s="1"/>
  <c r="Z81" i="6" s="1"/>
  <c r="AA81" i="6" s="1"/>
  <c r="AC79" i="6"/>
  <c r="AD79" i="6" s="1"/>
  <c r="AE79" i="6" s="1"/>
  <c r="AB80" i="6" s="1"/>
  <c r="AC75" i="6"/>
  <c r="U79" i="6"/>
  <c r="V79" i="6" s="1"/>
  <c r="W79" i="6" s="1"/>
  <c r="T80" i="6" s="1"/>
  <c r="Q75" i="6"/>
  <c r="M79" i="6"/>
  <c r="N79" i="6" s="1"/>
  <c r="O79" i="6" s="1"/>
  <c r="L80" i="6" s="1"/>
  <c r="M75" i="6"/>
  <c r="Y79" i="6"/>
  <c r="Z79" i="6" s="1"/>
  <c r="AA79" i="6" s="1"/>
  <c r="X80" i="6" s="1"/>
  <c r="U75" i="6"/>
  <c r="U69" i="6"/>
  <c r="Q67" i="6"/>
  <c r="Y69" i="6"/>
  <c r="Y67" i="6"/>
  <c r="AC69" i="6"/>
  <c r="Q69" i="6"/>
  <c r="M67" i="6"/>
  <c r="M70" i="6"/>
  <c r="Q70" i="6"/>
  <c r="Y70" i="6"/>
  <c r="U70" i="6"/>
  <c r="AC73" i="6"/>
  <c r="Q78" i="6"/>
  <c r="AC78" i="6"/>
  <c r="U73" i="6"/>
  <c r="U78" i="6"/>
  <c r="Q76" i="6"/>
  <c r="Y73" i="6"/>
  <c r="Q73" i="6"/>
  <c r="AC72" i="6"/>
  <c r="M78" i="6"/>
  <c r="Y64" i="6"/>
  <c r="U64" i="6"/>
  <c r="M64" i="6"/>
  <c r="Q64" i="6"/>
  <c r="AC64" i="6"/>
  <c r="AC61" i="6"/>
  <c r="Y61" i="6"/>
  <c r="M61" i="6"/>
  <c r="U61" i="6"/>
  <c r="Q61" i="6"/>
  <c r="AC62" i="6"/>
  <c r="M62" i="6"/>
  <c r="Y62" i="6"/>
  <c r="U62" i="6"/>
  <c r="Q62" i="6"/>
  <c r="M60" i="6"/>
  <c r="Y60" i="6"/>
  <c r="U60" i="6"/>
  <c r="AC60" i="6"/>
  <c r="Q60" i="6"/>
  <c r="Q63" i="6"/>
  <c r="U63" i="6"/>
  <c r="M63" i="6"/>
  <c r="Y63" i="6"/>
  <c r="AC63" i="6"/>
  <c r="U65" i="6"/>
  <c r="Q65" i="6"/>
  <c r="Y65" i="6"/>
  <c r="AC65" i="6"/>
  <c r="M65" i="6"/>
  <c r="Y59" i="6"/>
  <c r="AC59" i="6"/>
  <c r="M59" i="6"/>
  <c r="U59" i="6"/>
  <c r="Q59" i="6"/>
  <c r="M72" i="6"/>
  <c r="M58" i="6"/>
  <c r="U58" i="6"/>
  <c r="AC58" i="6"/>
  <c r="Q58" i="6"/>
  <c r="Y58" i="6"/>
  <c r="Y66" i="6"/>
  <c r="Q66" i="6"/>
  <c r="U66" i="6"/>
  <c r="M66" i="6"/>
  <c r="AC66" i="6"/>
  <c r="Q72" i="6"/>
  <c r="U72" i="6"/>
  <c r="Y76" i="6"/>
  <c r="AC76" i="6"/>
  <c r="M76" i="6"/>
  <c r="AB48" i="6"/>
  <c r="AD48" i="6" s="1"/>
  <c r="AE48" i="6" s="1"/>
  <c r="X48" i="6"/>
  <c r="Z48" i="6" s="1"/>
  <c r="AA48" i="6" s="1"/>
  <c r="T47" i="6"/>
  <c r="V47" i="6" s="1"/>
  <c r="W47" i="6" s="1"/>
  <c r="P48" i="6"/>
  <c r="R48" i="6" s="1"/>
  <c r="S48" i="6" s="1"/>
  <c r="L47" i="6"/>
  <c r="N47" i="6" s="1"/>
  <c r="O47" i="6" s="1"/>
  <c r="U77" i="6"/>
  <c r="Y77" i="6"/>
  <c r="Q77" i="6"/>
  <c r="M77" i="6"/>
  <c r="AC77" i="6"/>
  <c r="U68" i="6"/>
  <c r="Q68" i="6"/>
  <c r="Y68" i="6"/>
  <c r="AC68" i="6"/>
  <c r="M68" i="6"/>
  <c r="Q71" i="6"/>
  <c r="AC71" i="6"/>
  <c r="M71" i="6"/>
  <c r="Y71" i="6"/>
  <c r="U71" i="6"/>
  <c r="AC81" i="6" l="1"/>
  <c r="AD81" i="6" s="1"/>
  <c r="AE81" i="6" s="1"/>
  <c r="U81" i="6"/>
  <c r="V81" i="6" s="1"/>
  <c r="W81" i="6" s="1"/>
  <c r="M81" i="6"/>
  <c r="N81" i="6" s="1"/>
  <c r="O81" i="6" s="1"/>
  <c r="Q81" i="6"/>
  <c r="R81" i="6" s="1"/>
  <c r="S81" i="6" s="1"/>
  <c r="M80" i="6"/>
  <c r="N80" i="6" s="1"/>
  <c r="O80" i="6" s="1"/>
  <c r="Y80" i="6"/>
  <c r="Z80" i="6" s="1"/>
  <c r="AA80" i="6" s="1"/>
  <c r="U80" i="6"/>
  <c r="V80" i="6" s="1"/>
  <c r="AC80" i="6"/>
  <c r="AB49" i="6"/>
  <c r="AD49" i="6" s="1"/>
  <c r="AE49" i="6" s="1"/>
  <c r="X49" i="6"/>
  <c r="Z49" i="6" s="1"/>
  <c r="AA49" i="6" s="1"/>
  <c r="X50" i="6" s="1"/>
  <c r="Z50" i="6" s="1"/>
  <c r="AA50" i="6" s="1"/>
  <c r="X51" i="6" s="1"/>
  <c r="Z51" i="6" s="1"/>
  <c r="AA51" i="6" s="1"/>
  <c r="X52" i="6" s="1"/>
  <c r="Z52" i="6" s="1"/>
  <c r="AA52" i="6" s="1"/>
  <c r="X53" i="6" s="1"/>
  <c r="Z53" i="6" s="1"/>
  <c r="AA53" i="6" s="1"/>
  <c r="T48" i="6"/>
  <c r="V48" i="6" s="1"/>
  <c r="W48" i="6" s="1"/>
  <c r="P49" i="6"/>
  <c r="R49" i="6" s="1"/>
  <c r="S49" i="6" s="1"/>
  <c r="P50" i="6" s="1"/>
  <c r="R50" i="6" s="1"/>
  <c r="S50" i="6" s="1"/>
  <c r="P51" i="6" s="1"/>
  <c r="R51" i="6" s="1"/>
  <c r="S51" i="6" s="1"/>
  <c r="P52" i="6" s="1"/>
  <c r="R52" i="6" s="1"/>
  <c r="S52" i="6" s="1"/>
  <c r="L48" i="6"/>
  <c r="N48" i="6" s="1"/>
  <c r="O48" i="6" s="1"/>
  <c r="W80" i="6" l="1"/>
  <c r="AD80" i="6"/>
  <c r="AE80" i="6" s="1"/>
  <c r="AB50" i="6"/>
  <c r="AD50" i="6" s="1"/>
  <c r="AE50" i="6" s="1"/>
  <c r="AB51" i="6" s="1"/>
  <c r="AD51" i="6" s="1"/>
  <c r="AE51" i="6" s="1"/>
  <c r="AB52" i="6" s="1"/>
  <c r="AD52" i="6" s="1"/>
  <c r="AE52" i="6" s="1"/>
  <c r="X54" i="6"/>
  <c r="Z54" i="6" s="1"/>
  <c r="AA54" i="6" s="1"/>
  <c r="T49" i="6"/>
  <c r="V49" i="6" s="1"/>
  <c r="W49" i="6" s="1"/>
  <c r="T50" i="6" s="1"/>
  <c r="V50" i="6" s="1"/>
  <c r="W50" i="6" s="1"/>
  <c r="T51" i="6" s="1"/>
  <c r="V51" i="6" s="1"/>
  <c r="W51" i="6" s="1"/>
  <c r="T52" i="6" s="1"/>
  <c r="V52" i="6" s="1"/>
  <c r="W52" i="6" s="1"/>
  <c r="P53" i="6"/>
  <c r="R53" i="6" s="1"/>
  <c r="S53" i="6" s="1"/>
  <c r="L49" i="6"/>
  <c r="N49" i="6" s="1"/>
  <c r="O49" i="6" s="1"/>
  <c r="AB53" i="6" l="1"/>
  <c r="AD53" i="6" s="1"/>
  <c r="AE53" i="6" s="1"/>
  <c r="X55" i="6"/>
  <c r="Z55" i="6" s="1"/>
  <c r="AA55" i="6" s="1"/>
  <c r="T53" i="6"/>
  <c r="V53" i="6" s="1"/>
  <c r="W53" i="6" s="1"/>
  <c r="P54" i="6"/>
  <c r="R54" i="6" s="1"/>
  <c r="S54" i="6" s="1"/>
  <c r="L50" i="6"/>
  <c r="N50" i="6" s="1"/>
  <c r="O50" i="6" s="1"/>
  <c r="L51" i="6" s="1"/>
  <c r="N51" i="6" s="1"/>
  <c r="O51" i="6" s="1"/>
  <c r="L52" i="6" s="1"/>
  <c r="N52" i="6" s="1"/>
  <c r="O52" i="6" s="1"/>
  <c r="AB54" i="6" l="1"/>
  <c r="AD54" i="6" s="1"/>
  <c r="AE54" i="6" s="1"/>
  <c r="X56" i="6"/>
  <c r="Z56" i="6" s="1"/>
  <c r="AA56" i="6" s="1"/>
  <c r="T54" i="6"/>
  <c r="V54" i="6" s="1"/>
  <c r="W54" i="6" s="1"/>
  <c r="P55" i="6"/>
  <c r="R55" i="6" s="1"/>
  <c r="S55" i="6" s="1"/>
  <c r="L53" i="6"/>
  <c r="N53" i="6" s="1"/>
  <c r="O53" i="6" s="1"/>
  <c r="AB55" i="6" l="1"/>
  <c r="AD55" i="6" s="1"/>
  <c r="AE55" i="6" s="1"/>
  <c r="X57" i="6"/>
  <c r="Z57" i="6" s="1"/>
  <c r="AA57" i="6" s="1"/>
  <c r="T55" i="6"/>
  <c r="V55" i="6" s="1"/>
  <c r="W55" i="6" s="1"/>
  <c r="P56" i="6"/>
  <c r="R56" i="6" s="1"/>
  <c r="S56" i="6" s="1"/>
  <c r="L54" i="6"/>
  <c r="N54" i="6" s="1"/>
  <c r="O54" i="6" s="1"/>
  <c r="AB56" i="6" l="1"/>
  <c r="AD56" i="6" s="1"/>
  <c r="AE56" i="6" s="1"/>
  <c r="X58" i="6"/>
  <c r="Z58" i="6" s="1"/>
  <c r="AA58" i="6" s="1"/>
  <c r="T56" i="6"/>
  <c r="V56" i="6" s="1"/>
  <c r="W56" i="6" s="1"/>
  <c r="P57" i="6"/>
  <c r="R57" i="6" s="1"/>
  <c r="S57" i="6" s="1"/>
  <c r="L55" i="6"/>
  <c r="N55" i="6" s="1"/>
  <c r="O55" i="6" s="1"/>
  <c r="X59" i="6" l="1"/>
  <c r="Z59" i="6" s="1"/>
  <c r="AA59" i="6" s="1"/>
  <c r="X60" i="6" s="1"/>
  <c r="Z60" i="6" s="1"/>
  <c r="AA60" i="6" s="1"/>
  <c r="X61" i="6" s="1"/>
  <c r="Z61" i="6" s="1"/>
  <c r="AA61" i="6" s="1"/>
  <c r="X62" i="6" s="1"/>
  <c r="Z62" i="6" s="1"/>
  <c r="AA62" i="6" s="1"/>
  <c r="X63" i="6" s="1"/>
  <c r="Z63" i="6" s="1"/>
  <c r="AA63" i="6" s="1"/>
  <c r="AB57" i="6"/>
  <c r="AD57" i="6" s="1"/>
  <c r="AE57" i="6" s="1"/>
  <c r="T57" i="6"/>
  <c r="V57" i="6" s="1"/>
  <c r="W57" i="6" s="1"/>
  <c r="P58" i="6"/>
  <c r="R58" i="6" s="1"/>
  <c r="S58" i="6" s="1"/>
  <c r="L56" i="6"/>
  <c r="N56" i="6" s="1"/>
  <c r="O56" i="6" s="1"/>
  <c r="X64" i="6" l="1"/>
  <c r="Z64" i="6" s="1"/>
  <c r="AA64" i="6" s="1"/>
  <c r="X65" i="6" s="1"/>
  <c r="Z65" i="6" s="1"/>
  <c r="AA65" i="6" s="1"/>
  <c r="X66" i="6" s="1"/>
  <c r="Z66" i="6" s="1"/>
  <c r="AA66" i="6" s="1"/>
  <c r="X67" i="6" s="1"/>
  <c r="Z67" i="6" s="1"/>
  <c r="AA67" i="6" s="1"/>
  <c r="X68" i="6" s="1"/>
  <c r="Z68" i="6" s="1"/>
  <c r="AA68" i="6" s="1"/>
  <c r="P59" i="6"/>
  <c r="R59" i="6" s="1"/>
  <c r="S59" i="6" s="1"/>
  <c r="P60" i="6" s="1"/>
  <c r="R60" i="6" s="1"/>
  <c r="S60" i="6" s="1"/>
  <c r="P61" i="6" s="1"/>
  <c r="R61" i="6" s="1"/>
  <c r="S61" i="6" s="1"/>
  <c r="P62" i="6" s="1"/>
  <c r="R62" i="6" s="1"/>
  <c r="S62" i="6" s="1"/>
  <c r="P63" i="6" s="1"/>
  <c r="R63" i="6" s="1"/>
  <c r="S63" i="6" s="1"/>
  <c r="AB58" i="6"/>
  <c r="AD58" i="6" s="1"/>
  <c r="AE58" i="6" s="1"/>
  <c r="AB59" i="6" s="1"/>
  <c r="T58" i="6"/>
  <c r="V58" i="6" s="1"/>
  <c r="W58" i="6" s="1"/>
  <c r="L57" i="6"/>
  <c r="N57" i="6" s="1"/>
  <c r="O57" i="6" s="1"/>
  <c r="X69" i="6" l="1"/>
  <c r="Z69" i="6" s="1"/>
  <c r="AA69" i="6" s="1"/>
  <c r="P64" i="6"/>
  <c r="R64" i="6" s="1"/>
  <c r="S64" i="6" s="1"/>
  <c r="P65" i="6" s="1"/>
  <c r="R65" i="6" s="1"/>
  <c r="S65" i="6" s="1"/>
  <c r="P66" i="6" s="1"/>
  <c r="R66" i="6" s="1"/>
  <c r="S66" i="6" s="1"/>
  <c r="P67" i="6" s="1"/>
  <c r="R67" i="6" s="1"/>
  <c r="S67" i="6" s="1"/>
  <c r="P68" i="6" s="1"/>
  <c r="R68" i="6" s="1"/>
  <c r="S68" i="6" s="1"/>
  <c r="P69" i="6" s="1"/>
  <c r="R69" i="6" s="1"/>
  <c r="S69" i="6" s="1"/>
  <c r="T59" i="6"/>
  <c r="V59" i="6" s="1"/>
  <c r="W59" i="6" s="1"/>
  <c r="T60" i="6" s="1"/>
  <c r="V60" i="6" s="1"/>
  <c r="W60" i="6" s="1"/>
  <c r="T61" i="6" s="1"/>
  <c r="V61" i="6" s="1"/>
  <c r="W61" i="6" s="1"/>
  <c r="T62" i="6" s="1"/>
  <c r="V62" i="6" s="1"/>
  <c r="W62" i="6" s="1"/>
  <c r="AD59" i="6"/>
  <c r="AE59" i="6" s="1"/>
  <c r="AB60" i="6" s="1"/>
  <c r="AD60" i="6" s="1"/>
  <c r="AE60" i="6" s="1"/>
  <c r="AB61" i="6" s="1"/>
  <c r="AD61" i="6" s="1"/>
  <c r="AE61" i="6" s="1"/>
  <c r="AB62" i="6" s="1"/>
  <c r="AD62" i="6" s="1"/>
  <c r="AE62" i="6" s="1"/>
  <c r="L58" i="6"/>
  <c r="N58" i="6" s="1"/>
  <c r="O58" i="6" s="1"/>
  <c r="P70" i="6" l="1"/>
  <c r="R70" i="6" s="1"/>
  <c r="S70" i="6" s="1"/>
  <c r="T63" i="6"/>
  <c r="V63" i="6" s="1"/>
  <c r="W63" i="6" s="1"/>
  <c r="X70" i="6"/>
  <c r="Z70" i="6" s="1"/>
  <c r="AA70" i="6" s="1"/>
  <c r="X71" i="6" s="1"/>
  <c r="Z71" i="6" s="1"/>
  <c r="AA71" i="6" s="1"/>
  <c r="L59" i="6"/>
  <c r="N59" i="6" s="1"/>
  <c r="O59" i="6" s="1"/>
  <c r="L60" i="6" s="1"/>
  <c r="N60" i="6" s="1"/>
  <c r="O60" i="6" s="1"/>
  <c r="L61" i="6" s="1"/>
  <c r="N61" i="6" s="1"/>
  <c r="O61" i="6" s="1"/>
  <c r="AB63" i="6"/>
  <c r="AD63" i="6" s="1"/>
  <c r="AE63" i="6" s="1"/>
  <c r="AB64" i="6" l="1"/>
  <c r="AD64" i="6" s="1"/>
  <c r="AE64" i="6" s="1"/>
  <c r="AB65" i="6" s="1"/>
  <c r="AD65" i="6" s="1"/>
  <c r="AE65" i="6" s="1"/>
  <c r="AB66" i="6" s="1"/>
  <c r="AD66" i="6" s="1"/>
  <c r="AE66" i="6" s="1"/>
  <c r="AB67" i="6" s="1"/>
  <c r="AD67" i="6" s="1"/>
  <c r="AE67" i="6" s="1"/>
  <c r="AB68" i="6" s="1"/>
  <c r="AD68" i="6" s="1"/>
  <c r="AE68" i="6" s="1"/>
  <c r="X72" i="6"/>
  <c r="Z72" i="6" s="1"/>
  <c r="AA72" i="6" s="1"/>
  <c r="T64" i="6"/>
  <c r="V64" i="6" s="1"/>
  <c r="W64" i="6" s="1"/>
  <c r="P71" i="6"/>
  <c r="R71" i="6" s="1"/>
  <c r="S71" i="6" s="1"/>
  <c r="L62" i="6"/>
  <c r="N62" i="6" s="1"/>
  <c r="O62" i="6" s="1"/>
  <c r="P72" i="6" l="1"/>
  <c r="R72" i="6" s="1"/>
  <c r="S72" i="6" s="1"/>
  <c r="T65" i="6"/>
  <c r="V65" i="6" s="1"/>
  <c r="W65" i="6" s="1"/>
  <c r="L63" i="6"/>
  <c r="N63" i="6" s="1"/>
  <c r="O63" i="6" s="1"/>
  <c r="X73" i="6"/>
  <c r="Z73" i="6" s="1"/>
  <c r="AA73" i="6" s="1"/>
  <c r="AB69" i="6"/>
  <c r="AD69" i="6" s="1"/>
  <c r="AE69" i="6" s="1"/>
  <c r="AB70" i="6" l="1"/>
  <c r="AD70" i="6" s="1"/>
  <c r="AE70" i="6" s="1"/>
  <c r="AB71" i="6" s="1"/>
  <c r="AD71" i="6" s="1"/>
  <c r="AE71" i="6" s="1"/>
  <c r="T66" i="6"/>
  <c r="V66" i="6" s="1"/>
  <c r="W66" i="6" s="1"/>
  <c r="T67" i="6" s="1"/>
  <c r="V67" i="6" s="1"/>
  <c r="W67" i="6" s="1"/>
  <c r="T68" i="6" s="1"/>
  <c r="V68" i="6" s="1"/>
  <c r="W68" i="6" s="1"/>
  <c r="X74" i="6"/>
  <c r="Z74" i="6" s="1"/>
  <c r="AA74" i="6" s="1"/>
  <c r="L64" i="6"/>
  <c r="N64" i="6" s="1"/>
  <c r="O64" i="6" s="1"/>
  <c r="L65" i="6" s="1"/>
  <c r="N65" i="6" s="1"/>
  <c r="O65" i="6" s="1"/>
  <c r="L66" i="6" s="1"/>
  <c r="N66" i="6" s="1"/>
  <c r="O66" i="6" s="1"/>
  <c r="L67" i="6" s="1"/>
  <c r="N67" i="6" s="1"/>
  <c r="O67" i="6" s="1"/>
  <c r="L68" i="6" s="1"/>
  <c r="N68" i="6" s="1"/>
  <c r="O68" i="6" s="1"/>
  <c r="L69" i="6" s="1"/>
  <c r="N69" i="6" s="1"/>
  <c r="O69" i="6" s="1"/>
  <c r="P73" i="6"/>
  <c r="R73" i="6" s="1"/>
  <c r="S73" i="6" s="1"/>
  <c r="L70" i="6" l="1"/>
  <c r="N70" i="6" s="1"/>
  <c r="O70" i="6" s="1"/>
  <c r="X75" i="6"/>
  <c r="Z75" i="6" s="1"/>
  <c r="AA75" i="6" s="1"/>
  <c r="T69" i="6"/>
  <c r="V69" i="6" s="1"/>
  <c r="W69" i="6" s="1"/>
  <c r="P74" i="6"/>
  <c r="R74" i="6" s="1"/>
  <c r="S74" i="6" s="1"/>
  <c r="AB72" i="6"/>
  <c r="AD72" i="6" s="1"/>
  <c r="AE72" i="6" s="1"/>
  <c r="AB73" i="6" l="1"/>
  <c r="AD73" i="6" s="1"/>
  <c r="AE73" i="6" s="1"/>
  <c r="X76" i="6"/>
  <c r="Z76" i="6" s="1"/>
  <c r="AA76" i="6" s="1"/>
  <c r="X77" i="6" s="1"/>
  <c r="Z77" i="6" s="1"/>
  <c r="AA77" i="6" s="1"/>
  <c r="P75" i="6"/>
  <c r="R75" i="6" s="1"/>
  <c r="S75" i="6" s="1"/>
  <c r="T70" i="6"/>
  <c r="V70" i="6" s="1"/>
  <c r="W70" i="6" s="1"/>
  <c r="L71" i="6"/>
  <c r="N71" i="6" s="1"/>
  <c r="O71" i="6" s="1"/>
  <c r="L72" i="6" l="1"/>
  <c r="N72" i="6" s="1"/>
  <c r="O72" i="6" s="1"/>
  <c r="T71" i="6"/>
  <c r="V71" i="6" s="1"/>
  <c r="W71" i="6" s="1"/>
  <c r="P76" i="6"/>
  <c r="R76" i="6" s="1"/>
  <c r="S76" i="6" s="1"/>
  <c r="X78" i="6"/>
  <c r="Z78" i="6" s="1"/>
  <c r="AA78" i="6" s="1"/>
  <c r="AB74" i="6"/>
  <c r="AD74" i="6" s="1"/>
  <c r="AE74" i="6" s="1"/>
  <c r="P77" i="6" l="1"/>
  <c r="R77" i="6" s="1"/>
  <c r="S77" i="6" s="1"/>
  <c r="T72" i="6"/>
  <c r="V72" i="6" s="1"/>
  <c r="W72" i="6" s="1"/>
  <c r="AB75" i="6"/>
  <c r="AD75" i="6" s="1"/>
  <c r="AE75" i="6" s="1"/>
  <c r="L73" i="6"/>
  <c r="N73" i="6" s="1"/>
  <c r="O73" i="6" s="1"/>
  <c r="D3" i="6"/>
  <c r="L74" i="6" l="1"/>
  <c r="N74" i="6" s="1"/>
  <c r="O74" i="6" s="1"/>
  <c r="AA6" i="6"/>
  <c r="AB76" i="6"/>
  <c r="AD76" i="6" s="1"/>
  <c r="AE76" i="6" s="1"/>
  <c r="T73" i="6"/>
  <c r="V73" i="6" s="1"/>
  <c r="W73" i="6" s="1"/>
  <c r="P78" i="6"/>
  <c r="R78" i="6" s="1"/>
  <c r="S78" i="6" s="1"/>
  <c r="T74" i="6" l="1"/>
  <c r="V74" i="6" s="1"/>
  <c r="W74" i="6" s="1"/>
  <c r="AB77" i="6"/>
  <c r="AD77" i="6" s="1"/>
  <c r="AE77" i="6" s="1"/>
  <c r="L75" i="6"/>
  <c r="N75" i="6" s="1"/>
  <c r="O75" i="6" s="1"/>
  <c r="AB78" i="6" l="1"/>
  <c r="AD78" i="6" s="1"/>
  <c r="AE78" i="6" s="1"/>
  <c r="L76" i="6"/>
  <c r="N76" i="6" s="1"/>
  <c r="O76" i="6" s="1"/>
  <c r="T75" i="6"/>
  <c r="V75" i="6" s="1"/>
  <c r="W75" i="6" s="1"/>
  <c r="S6" i="6"/>
  <c r="T76" i="6" l="1"/>
  <c r="V76" i="6" s="1"/>
  <c r="W76" i="6" s="1"/>
  <c r="L77" i="6"/>
  <c r="N77" i="6" s="1"/>
  <c r="O77" i="6" s="1"/>
  <c r="O6" i="6" s="1"/>
  <c r="AE6" i="6" l="1"/>
  <c r="L78" i="6"/>
  <c r="N78" i="6" s="1"/>
  <c r="O78" i="6" s="1"/>
  <c r="T77" i="6"/>
  <c r="V77" i="6" s="1"/>
  <c r="W77" i="6" s="1"/>
  <c r="T78" i="6" l="1"/>
  <c r="V78" i="6" s="1"/>
  <c r="W78" i="6" s="1"/>
  <c r="W6" i="6" l="1"/>
  <c r="C2" i="6" s="1" a="1"/>
  <c r="C2" i="6" s="1"/>
  <c r="D2" i="6" s="1"/>
  <c r="D4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<sst xmlns="http://schemas.openxmlformats.org/spreadsheetml/2006/main" count="11516" uniqueCount="63">
  <si>
    <t>Age, x</t>
  </si>
  <si>
    <t>MNS</t>
  </si>
  <si>
    <t>MS</t>
  </si>
  <si>
    <t>FNS</t>
  </si>
  <si>
    <t>FS</t>
  </si>
  <si>
    <t>Premium Allocation</t>
  </si>
  <si>
    <t>Fund Earn Rate</t>
  </si>
  <si>
    <t>From Year</t>
  </si>
  <si>
    <t>To Year</t>
  </si>
  <si>
    <t>Allocation Rate</t>
  </si>
  <si>
    <t>Fund</t>
  </si>
  <si>
    <t>Returns</t>
  </si>
  <si>
    <t>Bond</t>
  </si>
  <si>
    <t>Equity</t>
  </si>
  <si>
    <t>Mixed</t>
  </si>
  <si>
    <t>High</t>
  </si>
  <si>
    <t>Low</t>
  </si>
  <si>
    <t/>
  </si>
  <si>
    <t>Mortality, qx</t>
  </si>
  <si>
    <t>Annuity, ax:n</t>
  </si>
  <si>
    <t>x+T</t>
  </si>
  <si>
    <t>Policyholder details</t>
  </si>
  <si>
    <t xml:space="preserve">Source: </t>
  </si>
  <si>
    <t>https://www.actuaries.org.uk/learn-and-develop/continuous-mortality-investigation/cmi-mortality-and-morbidity-tables/00-series-tables</t>
  </si>
  <si>
    <t>Age</t>
  </si>
  <si>
    <t>Gender</t>
  </si>
  <si>
    <t>Smoker Status</t>
  </si>
  <si>
    <t>M</t>
  </si>
  <si>
    <t>S</t>
  </si>
  <si>
    <t>NS</t>
  </si>
  <si>
    <t>F</t>
  </si>
  <si>
    <t>Female</t>
  </si>
  <si>
    <t>Smoker</t>
  </si>
  <si>
    <t>Male</t>
  </si>
  <si>
    <t>Non-Smoker</t>
  </si>
  <si>
    <t>Benefit</t>
  </si>
  <si>
    <t>Profit Margin</t>
  </si>
  <si>
    <t>Risk Margin</t>
  </si>
  <si>
    <t>Payor Rider</t>
  </si>
  <si>
    <t>TSO</t>
  </si>
  <si>
    <t>Target Sustainability Option (Age)</t>
  </si>
  <si>
    <t>Policy Term</t>
  </si>
  <si>
    <t>COI Payor Per 1 SA</t>
  </si>
  <si>
    <t>COI Death per 1 SA</t>
  </si>
  <si>
    <t>COI</t>
  </si>
  <si>
    <t>Start Year</t>
  </si>
  <si>
    <t>Cashflow</t>
  </si>
  <si>
    <t>Interest</t>
  </si>
  <si>
    <t>End of Year</t>
  </si>
  <si>
    <t>Premium</t>
  </si>
  <si>
    <t>Proj Indicator</t>
  </si>
  <si>
    <t>Allocated Rate</t>
  </si>
  <si>
    <t>Total COI</t>
  </si>
  <si>
    <t>At Maturity</t>
  </si>
  <si>
    <t>Year T</t>
  </si>
  <si>
    <t>Allocated Premium</t>
  </si>
  <si>
    <t>Cost of Insurance</t>
  </si>
  <si>
    <t>Other Expenses</t>
  </si>
  <si>
    <t>Charges</t>
  </si>
  <si>
    <t>Shortfall</t>
  </si>
  <si>
    <t>Amount</t>
  </si>
  <si>
    <t>PV</t>
  </si>
  <si>
    <t>RPTU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</si>
</sst>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8" formatCode="&quot;$&quot;#,##0.00_);[Red]\(&quot;$&quot;#,##0.00\)"/>
    <numFmt numFmtId="164" formatCode="0.000000"/>
    <numFmt numFmtId="165" formatCode="0.0000000000"/>
    <numFmt numFmtId="166" formatCode="&quot;$&quot;#,##0.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i/>
      <u/>
      <sz val="15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0" xfId="0" applyNumberFormat="1"/>
    <xf numFmtId="0" fontId="0" fillId="0" borderId="7" xfId="0" applyBorder="1"/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1" applyFo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164" fontId="0" fillId="0" borderId="8" xfId="0" applyNumberFormat="1" applyBorder="1"/>
    <xf numFmtId="166" fontId="0" fillId="0" borderId="8" xfId="0" applyNumberFormat="1" applyBorder="1"/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8" fontId="0" fillId="0" borderId="8" xfId="0" applyNumberFormat="1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166" fontId="0" fillId="0" borderId="8" xfId="0" applyNumberFormat="1" applyBorder="1" applyAlignment="1">
      <alignment horizontal="right" vertical="center"/>
    </xf>
    <xf numFmtId="166" fontId="0" fillId="0" borderId="0" xfId="0" applyNumberFormat="1"/>
    <xf numFmtId="7" fontId="0" fillId="0" borderId="8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166" fontId="0" fillId="0" borderId="14" xfId="0" applyNumberForma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1</xdr:row>
      <xdr:rowOff>57150</xdr:rowOff>
    </xdr:from>
    <xdr:to>
      <xdr:col>12</xdr:col>
      <xdr:colOff>351643</xdr:colOff>
      <xdr:row>40</xdr:row>
      <xdr:rowOff>170507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31ADE4-3833-437B-B64B-6ACB72781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247650"/>
          <a:ext cx="6257143" cy="75428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tuaries.org.uk/learn-and-develop/continuous-mortality-investigation/cmi-mortality-and-morbidity-tables/00-series-tabl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CF14-B9A0-4B6B-B63F-41C7608CC449}">
  <sheetPr codeName="Sheet1"/>
  <dimension ref="A1:E10"/>
  <sheetViews>
    <sheetView zoomScale="131" workbookViewId="0">
      <selection activeCell="A11" sqref="A11"/>
    </sheetView>
  </sheetViews>
  <sheetFormatPr defaultRowHeight="14.4" x14ac:dyDescent="0.3"/>
  <cols>
    <col min="1" max="1" width="11.77734375" customWidth="1"/>
    <col min="3" max="3" width="11.88671875" bestFit="1" customWidth="1"/>
    <col min="7" max="7" width="11.5546875" bestFit="1" customWidth="1"/>
  </cols>
  <sheetData>
    <row r="1" spans="1:5" ht="19.8" x14ac:dyDescent="0.4">
      <c r="A1" s="21" t="s">
        <v>21</v>
      </c>
    </row>
    <row r="3" spans="1:5" x14ac:dyDescent="0.3">
      <c r="A3" s="25" t="s">
        <v>24</v>
      </c>
      <c r="B3" s="25" t="s">
        <v>25</v>
      </c>
      <c r="C3" s="25" t="s">
        <v>26</v>
      </c>
    </row>
    <row r="4" spans="1:5" x14ac:dyDescent="0.3">
      <c r="A4" s="25">
        <v>30</v>
      </c>
      <c r="B4" s="25" t="s">
        <v>27</v>
      </c>
      <c r="C4" s="25" t="s">
        <v>29</v>
      </c>
    </row>
    <row r="6" spans="1:5" x14ac:dyDescent="0.3">
      <c r="A6" s="32" t="s">
        <v>35</v>
      </c>
      <c r="B6" s="25">
        <v>100000</v>
      </c>
    </row>
    <row r="7" spans="1:5" x14ac:dyDescent="0.3">
      <c r="A7" s="32" t="s">
        <v>39</v>
      </c>
      <c r="B7" s="25">
        <v>80</v>
      </c>
      <c r="C7" s="37" t="s">
        <v>40</v>
      </c>
      <c r="D7" s="38"/>
      <c r="E7" s="38"/>
    </row>
    <row r="8" spans="1:5" x14ac:dyDescent="0.3">
      <c r="A8" s="32" t="s">
        <v>41</v>
      </c>
      <c r="B8" s="25">
        <f>B7-A4</f>
        <v>50</v>
      </c>
    </row>
    <row r="9" spans="1:5" x14ac:dyDescent="0.3">
      <c r="A9" s="32" t="s">
        <v>10</v>
      </c>
      <c r="B9" s="25" t="s">
        <v>12</v>
      </c>
    </row>
    <row r="10" spans="1:5" x14ac:dyDescent="0.3">
      <c r="A10" s="32" t="s">
        <v>49</v>
      </c>
      <c r="B10" s="35">
        <v>503.63899899676278</v>
      </c>
    </row>
  </sheetData>
  <mergeCells count="1"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2F87-0A3C-4762-AB1D-8FC483A66C05}">
  <sheetPr codeName="Sheet2"/>
  <dimension ref="A1:AE81"/>
  <sheetViews>
    <sheetView zoomScale="90" zoomScaleNormal="90" workbookViewId="0">
      <selection activeCell="S11" sqref="S11"/>
    </sheetView>
  </sheetViews>
  <sheetFormatPr defaultColWidth="14.33203125" defaultRowHeight="14.4" x14ac:dyDescent="0.3"/>
  <cols>
    <col min="1" max="3" width="11.77734375" customWidth="1"/>
    <col min="7" max="9" width="11.77734375" customWidth="1"/>
    <col min="11" max="11" width="5.77734375" customWidth="1"/>
    <col min="12" max="19" width="11.77734375" customWidth="1"/>
  </cols>
  <sheetData>
    <row r="1" spans="1:31" x14ac:dyDescent="0.3">
      <c r="A1" s="40"/>
      <c r="B1" s="40"/>
      <c r="C1" s="25" t="s">
        <v>60</v>
      </c>
      <c r="D1" s="25" t="s">
        <v>61</v>
      </c>
    </row>
    <row r="2" spans="1:31" x14ac:dyDescent="0.3">
      <c r="A2" s="47" t="s">
        <v>59</v>
      </c>
      <c r="B2" s="47"/>
      <c r="C2" s="33" cm="1">
        <f t="array" ref="C2">_xlfn.IFS(Input!$B$9="Low",Projection!$O$6,Input!$B$9="Bond",Projection!$S$6,Input!$B$9="High",Projection!$W$6,Input!$B$9="Mixed",Projection!$AA$6,Input!$B$9="Equity",Projection!$AE$6)</f>
        <v>1.3642420526593924E-11</v>
      </c>
      <c r="D2" s="33">
        <f>C2/((1+VLOOKUP(Input!$B$9,Tables!$F$3:$G$8,2,0))^(Input!$B$8))</f>
        <v>3.1119327075851376E-12</v>
      </c>
    </row>
    <row r="3" spans="1:31" x14ac:dyDescent="0.3">
      <c r="A3" s="47" t="s">
        <v>9</v>
      </c>
      <c r="B3" s="47"/>
      <c r="C3" s="30"/>
      <c r="D3" s="31">
        <f>NPV(VLOOKUP(Input!$B$9,Tables!$F$4:$G$8,2,FALSE),$E$8:$E$78)*(1+VLOOKUP(Input!$B$9,Tables!$F$4:$G$8,2,FALSE))</f>
        <v>25.219647812287729</v>
      </c>
    </row>
    <row r="4" spans="1:31" x14ac:dyDescent="0.3">
      <c r="A4" s="47" t="s">
        <v>62</v>
      </c>
      <c r="B4" s="47"/>
      <c r="C4" s="30"/>
      <c r="D4" s="31">
        <f>-ROUNDUP(D2/D3,0)</f>
        <v>-1</v>
      </c>
    </row>
    <row r="5" spans="1:31" x14ac:dyDescent="0.3">
      <c r="L5" s="39" t="s">
        <v>16</v>
      </c>
      <c r="M5" s="39"/>
      <c r="N5" s="39"/>
      <c r="O5" s="39"/>
      <c r="P5" s="39" t="s">
        <v>12</v>
      </c>
      <c r="Q5" s="39"/>
      <c r="R5" s="39"/>
      <c r="S5" s="39"/>
      <c r="T5" s="39" t="s">
        <v>15</v>
      </c>
      <c r="U5" s="39"/>
      <c r="V5" s="39"/>
      <c r="W5" s="39"/>
      <c r="X5" s="39" t="s">
        <v>14</v>
      </c>
      <c r="Y5" s="39"/>
      <c r="Z5" s="39"/>
      <c r="AA5" s="39"/>
      <c r="AB5" s="39" t="s">
        <v>13</v>
      </c>
      <c r="AC5" s="39"/>
      <c r="AD5" s="39"/>
      <c r="AE5" s="39"/>
    </row>
    <row r="6" spans="1:31" s="24" customFormat="1" x14ac:dyDescent="0.3">
      <c r="D6" s="40" t="s">
        <v>49</v>
      </c>
      <c r="E6" s="40"/>
      <c r="F6" s="40"/>
      <c r="G6" s="40" t="s">
        <v>56</v>
      </c>
      <c r="H6" s="40"/>
      <c r="I6" s="40"/>
      <c r="J6" s="25" t="s">
        <v>57</v>
      </c>
      <c r="L6" s="41" t="s">
        <v>53</v>
      </c>
      <c r="M6" s="42"/>
      <c r="N6" s="43"/>
      <c r="O6" s="36">
        <f>INDEX(O8:O78,MATCH(Input!$B$7,Projection!$B$8:$B$78,0))</f>
        <v>-8160.0184584399667</v>
      </c>
      <c r="P6" s="44" t="s">
        <v>53</v>
      </c>
      <c r="Q6" s="45"/>
      <c r="R6" s="46"/>
      <c r="S6" s="36">
        <f>INDEX(S8:S78,MATCH(Input!$B$7,Projection!$B$8:$B$78,0))</f>
        <v>1.3642420526593924E-11</v>
      </c>
      <c r="T6" s="44" t="s">
        <v>53</v>
      </c>
      <c r="U6" s="45"/>
      <c r="V6" s="46"/>
      <c r="W6" s="36">
        <f>INDEX(W8:W78,MATCH(Input!$B$7,Projection!$B$8:$B$78,0))</f>
        <v>108923.99756971016</v>
      </c>
      <c r="X6" s="44" t="s">
        <v>53</v>
      </c>
      <c r="Y6" s="45"/>
      <c r="Z6" s="46"/>
      <c r="AA6" s="36">
        <f>INDEX(AA8:AA78,MATCH(Input!$B$7,Projection!$B$8:$B$78,0))</f>
        <v>109078.56017942136</v>
      </c>
      <c r="AB6" s="44" t="s">
        <v>53</v>
      </c>
      <c r="AC6" s="45"/>
      <c r="AD6" s="46"/>
      <c r="AE6" s="36">
        <f>INDEX(AE8:AE78,MATCH(Input!$B$7,Projection!$B$8:$B$78,0))</f>
        <v>430825.18011205725</v>
      </c>
    </row>
    <row r="7" spans="1:31" s="24" customFormat="1" x14ac:dyDescent="0.3">
      <c r="A7" s="25" t="s">
        <v>54</v>
      </c>
      <c r="B7" s="25" t="s">
        <v>24</v>
      </c>
      <c r="C7" s="25" t="s">
        <v>50</v>
      </c>
      <c r="D7" s="25" t="s">
        <v>49</v>
      </c>
      <c r="E7" s="25" t="s">
        <v>51</v>
      </c>
      <c r="F7" s="29" t="s">
        <v>55</v>
      </c>
      <c r="G7" s="25" t="s">
        <v>44</v>
      </c>
      <c r="H7" s="25" t="s">
        <v>38</v>
      </c>
      <c r="I7" s="25" t="s">
        <v>52</v>
      </c>
      <c r="J7" s="25" t="s">
        <v>58</v>
      </c>
      <c r="L7" s="25" t="s">
        <v>45</v>
      </c>
      <c r="M7" s="25" t="s">
        <v>46</v>
      </c>
      <c r="N7" s="25" t="s">
        <v>47</v>
      </c>
      <c r="O7" s="25" t="s">
        <v>48</v>
      </c>
      <c r="P7" s="25" t="s">
        <v>45</v>
      </c>
      <c r="Q7" s="25" t="s">
        <v>46</v>
      </c>
      <c r="R7" s="25" t="s">
        <v>47</v>
      </c>
      <c r="S7" s="25" t="s">
        <v>48</v>
      </c>
      <c r="T7" s="25" t="s">
        <v>45</v>
      </c>
      <c r="U7" s="25" t="s">
        <v>46</v>
      </c>
      <c r="V7" s="25" t="s">
        <v>47</v>
      </c>
      <c r="W7" s="25" t="s">
        <v>48</v>
      </c>
      <c r="X7" s="25" t="s">
        <v>45</v>
      </c>
      <c r="Y7" s="25" t="s">
        <v>46</v>
      </c>
      <c r="Z7" s="25" t="s">
        <v>47</v>
      </c>
      <c r="AA7" s="25" t="s">
        <v>48</v>
      </c>
      <c r="AB7" s="25" t="s">
        <v>45</v>
      </c>
      <c r="AC7" s="25" t="s">
        <v>46</v>
      </c>
      <c r="AD7" s="25" t="s">
        <v>47</v>
      </c>
      <c r="AE7" s="25" t="s">
        <v>48</v>
      </c>
    </row>
    <row r="8" spans="1:31" x14ac:dyDescent="0.3">
      <c r="A8" s="26">
        <v>1</v>
      </c>
      <c r="B8" s="26">
        <f>Input!A4</f>
        <v>30</v>
      </c>
      <c r="C8" s="26">
        <f>IF(B8&gt;Input!$B$7,0,1)</f>
        <v>1</v>
      </c>
      <c r="D8" s="28">
        <f>IF(C8=1,Input!$B$10,0)</f>
        <v>503.63899899676278</v>
      </c>
      <c r="E8" s="26" cm="1">
        <f t="array" ref="E8">_xlfn.IFS(C8=0,0,A8&lt;=Tables!$B$4,Tables!$C$4,A8&lt;=Tables!$B$5,Tables!$C$5,A8&gt;=Tables!$A$6,Tables!$C$6)</f>
        <v>0.6</v>
      </c>
      <c r="F8" s="28">
        <f>D8*E8</f>
        <v>302.18339939805765</v>
      </c>
      <c r="G8" s="28">
        <f>IF(C8=1,Input!$B$6*VLOOKUP(B8,Tables!$I$3:$M$77,MATCH(Input!$B$4&amp;Input!$C$4,Tables!$I$3:$M$3,0)),0)</f>
        <v>34.507300450751615</v>
      </c>
      <c r="H8" s="28">
        <f>F8*VLOOKUP(B8,Tables!$O$3:$S$77,MATCH(Input!$B$4&amp;Input!$C$4,Tables!$O$3:$S$3,))</f>
        <v>0.32338447551824462</v>
      </c>
      <c r="I8" s="28">
        <f>G8+H8</f>
        <v>34.830684926269861</v>
      </c>
      <c r="J8" s="28">
        <f>IF(C8=1,5,0)</f>
        <v>5</v>
      </c>
      <c r="K8" s="34"/>
      <c r="L8" s="28">
        <v>0</v>
      </c>
      <c r="M8" s="28">
        <f>F8-I8-J8</f>
        <v>262.35271447178781</v>
      </c>
      <c r="N8" s="28">
        <f>IF((L8+M8)&gt;=0,(L8+M8)*VLOOKUP("Low",Tables!$F$3:$G$8,2,FALSE),0)</f>
        <v>5.2470542894357566</v>
      </c>
      <c r="O8" s="28">
        <f>M8+N8</f>
        <v>267.59976876122357</v>
      </c>
      <c r="P8" s="28">
        <v>0</v>
      </c>
      <c r="Q8" s="28">
        <f t="shared" ref="Q8:Q39" si="0">F8-I8-J8</f>
        <v>262.35271447178781</v>
      </c>
      <c r="R8" s="28">
        <f>IF((P8+Q8)&gt;=0,(P8+Q8)*VLOOKUP("Bond",Tables!$F$3:$G$8,2,FALSE),0)</f>
        <v>7.8705814341536335</v>
      </c>
      <c r="S8" s="28">
        <f>Q8+R8</f>
        <v>270.22329590594143</v>
      </c>
      <c r="T8" s="28">
        <v>0</v>
      </c>
      <c r="U8" s="28">
        <f t="shared" ref="U8:U39" si="1">F8-I8-J8</f>
        <v>262.35271447178781</v>
      </c>
      <c r="V8" s="28">
        <f>IF((T8+U8)&gt;=0,(T8+U8)*VLOOKUP("High",Tables!$F$3:$G$8,2,FALSE),0)</f>
        <v>13.117635723589391</v>
      </c>
      <c r="W8" s="28">
        <f>U8+V8</f>
        <v>275.47035019537719</v>
      </c>
      <c r="X8" s="28">
        <v>0</v>
      </c>
      <c r="Y8" s="28">
        <f t="shared" ref="Y8:Y39" si="2">F8-I8-J8</f>
        <v>262.35271447178781</v>
      </c>
      <c r="Z8" s="28">
        <f>IF((X8+Y8)&gt;=0,(X8+Y8)*VLOOKUP("Mixed",Tables!$F$3:$G$8,2,FALSE),0)</f>
        <v>18.364690013025147</v>
      </c>
      <c r="AA8" s="28">
        <f>Y8+Z8</f>
        <v>280.71740448481296</v>
      </c>
      <c r="AB8" s="28">
        <v>0</v>
      </c>
      <c r="AC8" s="28">
        <f t="shared" ref="AC8:AC39" si="3">F8-I8-J8</f>
        <v>262.35271447178781</v>
      </c>
      <c r="AD8" s="28">
        <f>IF((AB8+AC8)&gt;=0,(AB8+AC8)*VLOOKUP("Equity",Tables!$F$3:$G$8,2,FALSE),0)</f>
        <v>26.235271447178782</v>
      </c>
      <c r="AE8" s="28">
        <f>AC8+AD8</f>
        <v>288.58798591896658</v>
      </c>
    </row>
    <row r="9" spans="1:31" x14ac:dyDescent="0.3">
      <c r="A9" s="26">
        <f>A8+1</f>
        <v>2</v>
      </c>
      <c r="B9" s="26">
        <f>B8+1</f>
        <v>31</v>
      </c>
      <c r="C9" s="26">
        <f>IF(B9&gt;Input!$B$7,0,1)</f>
        <v>1</v>
      </c>
      <c r="D9" s="28">
        <f>IF(C9=1,Input!$B$10,0)</f>
        <v>503.63899899676278</v>
      </c>
      <c r="E9" s="26" cm="1">
        <f t="array" ref="E9">_xlfn.IFS(C9=0,0,A9&lt;=Tables!$B$4,Tables!$C$4,A9&lt;=Tables!$B$5,Tables!$C$5,A9&gt;=Tables!$A$6,Tables!$C$6)</f>
        <v>0.6</v>
      </c>
      <c r="F9" s="28">
        <f t="shared" ref="F9:F72" si="4">D9*E9</f>
        <v>302.18339939805765</v>
      </c>
      <c r="G9" s="28">
        <f>IF(C9=1,Input!$B$6*VLOOKUP(B9,Tables!$I$3:$M$77,MATCH(Input!$B$4&amp;Input!$C$4,Tables!$I$3:$M$3,0)),0)</f>
        <v>36.247687548043864</v>
      </c>
      <c r="H9" s="28">
        <f>F9*VLOOKUP(B9,Tables!$O$3:$S$77,MATCH(Input!$B$4&amp;Input!$C$4,Tables!$O$3:$S$3,))</f>
        <v>0.33540844182094454</v>
      </c>
      <c r="I9" s="28">
        <f t="shared" ref="I9:I72" si="5">G9+H9</f>
        <v>36.583095989864809</v>
      </c>
      <c r="J9" s="28">
        <f t="shared" ref="J9:J72" si="6">IF(C9=1,5,0)</f>
        <v>5</v>
      </c>
      <c r="K9" s="34"/>
      <c r="L9" s="28">
        <f>IF(C9=1,O8,0)</f>
        <v>267.59976876122357</v>
      </c>
      <c r="M9" s="28">
        <f>F9-I9-J9</f>
        <v>260.60030340819281</v>
      </c>
      <c r="N9" s="28">
        <f>IF((L9+M9)&gt;=0,(L9+M9)*VLOOKUP("Low",Tables!$F$3:$G$8,2,FALSE),0)</f>
        <v>10.56400144338833</v>
      </c>
      <c r="O9" s="28">
        <f>M9+N9+L9</f>
        <v>538.76407361280474</v>
      </c>
      <c r="P9" s="28">
        <f>IF(C9=1,S8,0)</f>
        <v>270.22329590594143</v>
      </c>
      <c r="Q9" s="28">
        <f t="shared" si="0"/>
        <v>260.60030340819281</v>
      </c>
      <c r="R9" s="28">
        <f>IF((P9+Q9)&gt;=0,(P9+Q9)*VLOOKUP("Bond",Tables!$F$3:$G$8,2,FALSE),0)</f>
        <v>15.924707979424028</v>
      </c>
      <c r="S9" s="28">
        <f>Q9+R9+P9</f>
        <v>546.74830729355824</v>
      </c>
      <c r="T9" s="28">
        <f>IF(C9=1,W8,0)</f>
        <v>275.47035019537719</v>
      </c>
      <c r="U9" s="28">
        <f t="shared" si="1"/>
        <v>260.60030340819281</v>
      </c>
      <c r="V9" s="28">
        <f>IF((T9+U9)&gt;=0,(T9+U9)*VLOOKUP("Mixed",Tables!$F$3:$G$8,2,FALSE),0)</f>
        <v>37.524945752249906</v>
      </c>
      <c r="W9" s="28">
        <f>U9+V9+T9</f>
        <v>573.5955993558199</v>
      </c>
      <c r="X9" s="28">
        <f>IF(C9=1,AA8,0)</f>
        <v>280.71740448481296</v>
      </c>
      <c r="Y9" s="28">
        <f t="shared" si="2"/>
        <v>260.60030340819281</v>
      </c>
      <c r="Z9" s="28">
        <f>IF((X9+Y9)&gt;=0,(X9+Y9)*VLOOKUP("Mixed",Tables!$F$3:$G$8,2,FALSE),0)</f>
        <v>37.892239552510404</v>
      </c>
      <c r="AA9" s="28">
        <f>Y9+Z9+X9</f>
        <v>579.20994744551615</v>
      </c>
      <c r="AB9" s="28">
        <f>IF(C9=1,AE8,0)</f>
        <v>288.58798591896658</v>
      </c>
      <c r="AC9" s="28">
        <f t="shared" si="3"/>
        <v>260.60030340819281</v>
      </c>
      <c r="AD9" s="28">
        <f>IF((AB9+AC9)&gt;=0,(AB9+AC9)*VLOOKUP("Equity",Tables!$F$3:$G$8,2,FALSE),0)</f>
        <v>54.91882893271594</v>
      </c>
      <c r="AE9" s="28">
        <f>AC9+AD9+AB9</f>
        <v>604.10711825987528</v>
      </c>
    </row>
    <row r="10" spans="1:31" x14ac:dyDescent="0.3">
      <c r="A10" s="26">
        <f t="shared" ref="A10:A73" si="7">A9+1</f>
        <v>3</v>
      </c>
      <c r="B10" s="26">
        <f t="shared" ref="B10:B73" si="8">B9+1</f>
        <v>32</v>
      </c>
      <c r="C10" s="26">
        <f>IF(B10&gt;Input!$B$7,0,1)</f>
        <v>1</v>
      </c>
      <c r="D10" s="28">
        <f>IF(C10=1,Input!$B$10,0)</f>
        <v>503.63899899676278</v>
      </c>
      <c r="E10" s="26" cm="1">
        <f t="array" ref="E10">_xlfn.IFS(C10=0,0,A10&lt;=Tables!$B$4,Tables!$C$4,A10&lt;=Tables!$B$5,Tables!$C$5,A10&gt;=Tables!$A$6,Tables!$C$6)</f>
        <v>0.8</v>
      </c>
      <c r="F10" s="28">
        <f t="shared" si="4"/>
        <v>402.91119919741027</v>
      </c>
      <c r="G10" s="28">
        <f>IF(C10=1,Input!$B$6*VLOOKUP(B10,Tables!$I$3:$M$77,MATCH(Input!$B$4&amp;Input!$C$4,Tables!$I$3:$M$3,0)),0)</f>
        <v>38.503951968346115</v>
      </c>
      <c r="H10" s="28">
        <f>F10*VLOOKUP(B10,Tables!$O$3:$S$77,MATCH(Input!$B$4&amp;Input!$C$4,Tables!$O$3:$S$3,))</f>
        <v>0.46886123408611846</v>
      </c>
      <c r="I10" s="28">
        <f t="shared" si="5"/>
        <v>38.972813202432235</v>
      </c>
      <c r="J10" s="28">
        <f t="shared" si="6"/>
        <v>5</v>
      </c>
      <c r="K10" s="34"/>
      <c r="L10" s="28">
        <f t="shared" ref="L10:L73" si="9">IF(C10=1,O9,0)</f>
        <v>538.76407361280474</v>
      </c>
      <c r="M10" s="28">
        <f t="shared" ref="M10:M39" si="10">F10-I10-J10</f>
        <v>358.93838599497803</v>
      </c>
      <c r="N10" s="28">
        <f>IF((L10+M10)&gt;=0,(L10+M10)*VLOOKUP("Low",Tables!$F$3:$G$8,2,FALSE),0)</f>
        <v>17.954049192155654</v>
      </c>
      <c r="O10" s="28">
        <f t="shared" ref="O10:O73" si="11">M10+N10+L10</f>
        <v>915.65650879993836</v>
      </c>
      <c r="P10" s="28">
        <f t="shared" ref="P10:P73" si="12">IF(C10=1,S9,0)</f>
        <v>546.74830729355824</v>
      </c>
      <c r="Q10" s="28">
        <f t="shared" si="0"/>
        <v>358.93838599497803</v>
      </c>
      <c r="R10" s="28">
        <f>IF((P10+Q10)&gt;=0,(P10+Q10)*VLOOKUP("Bond",Tables!$F$3:$G$8,2,FALSE),0)</f>
        <v>27.170600798656086</v>
      </c>
      <c r="S10" s="28">
        <f t="shared" ref="S10:S73" si="13">Q10+R10+P10</f>
        <v>932.85729408719237</v>
      </c>
      <c r="T10" s="28">
        <f t="shared" ref="T10:T73" si="14">IF(C10=1,W9,0)</f>
        <v>573.5955993558199</v>
      </c>
      <c r="U10" s="28">
        <f t="shared" si="1"/>
        <v>358.93838599497803</v>
      </c>
      <c r="V10" s="28">
        <f>IF((T10+U10)&gt;=0,(T10+U10)*VLOOKUP("Mixed",Tables!$F$3:$G$8,2,FALSE),0)</f>
        <v>65.277378974555859</v>
      </c>
      <c r="W10" s="28">
        <f t="shared" ref="W10:W73" si="15">U10+V10+T10</f>
        <v>997.81136432535379</v>
      </c>
      <c r="X10" s="28">
        <f t="shared" ref="X10:X73" si="16">IF(C10=1,AA9,0)</f>
        <v>579.20994744551615</v>
      </c>
      <c r="Y10" s="28">
        <f t="shared" si="2"/>
        <v>358.93838599497803</v>
      </c>
      <c r="Z10" s="28">
        <f>IF((X10+Y10)&gt;=0,(X10+Y10)*VLOOKUP("Mixed",Tables!$F$3:$G$8,2,FALSE),0)</f>
        <v>65.670383340834604</v>
      </c>
      <c r="AA10" s="28">
        <f t="shared" ref="AA10:AA73" si="17">Y10+Z10+X10</f>
        <v>1003.8187167813288</v>
      </c>
      <c r="AB10" s="28">
        <f t="shared" ref="AB10:AB73" si="18">IF(C10=1,AE9,0)</f>
        <v>604.10711825987528</v>
      </c>
      <c r="AC10" s="28">
        <f t="shared" si="3"/>
        <v>358.93838599497803</v>
      </c>
      <c r="AD10" s="28">
        <f>IF((AB10+AC10)&gt;=0,(AB10+AC10)*VLOOKUP("Equity",Tables!$F$3:$G$8,2,FALSE),0)</f>
        <v>96.304550425485331</v>
      </c>
      <c r="AE10" s="28">
        <f t="shared" ref="AE10:AE73" si="19">AC10+AD10+AB10</f>
        <v>1059.3500546803386</v>
      </c>
    </row>
    <row r="11" spans="1:31" x14ac:dyDescent="0.3">
      <c r="A11" s="26">
        <f t="shared" si="7"/>
        <v>4</v>
      </c>
      <c r="B11" s="26">
        <f t="shared" si="8"/>
        <v>33</v>
      </c>
      <c r="C11" s="26">
        <f>IF(B11&gt;Input!$B$7,0,1)</f>
        <v>1</v>
      </c>
      <c r="D11" s="28">
        <f>IF(C11=1,Input!$B$10,0)</f>
        <v>503.63899899676278</v>
      </c>
      <c r="E11" s="26" cm="1">
        <f t="array" ref="E11">_xlfn.IFS(C11=0,0,A11&lt;=Tables!$B$4,Tables!$C$4,A11&lt;=Tables!$B$5,Tables!$C$5,A11&gt;=Tables!$A$6,Tables!$C$6)</f>
        <v>0.8</v>
      </c>
      <c r="F11" s="28">
        <f t="shared" si="4"/>
        <v>402.91119919741027</v>
      </c>
      <c r="G11" s="28">
        <f>IF(C11=1,Input!$B$6*VLOOKUP(B11,Tables!$I$3:$M$77,MATCH(Input!$B$4&amp;Input!$C$4,Tables!$I$3:$M$3,0)),0)</f>
        <v>41.000707415939885</v>
      </c>
      <c r="H11" s="28">
        <f>F11*VLOOKUP(B11,Tables!$O$3:$S$77,MATCH(Input!$B$4&amp;Input!$C$4,Tables!$O$3:$S$3,))</f>
        <v>0.49255110203792113</v>
      </c>
      <c r="I11" s="28">
        <f t="shared" si="5"/>
        <v>41.493258517977807</v>
      </c>
      <c r="J11" s="28">
        <f t="shared" si="6"/>
        <v>5</v>
      </c>
      <c r="K11" s="34"/>
      <c r="L11" s="28">
        <f t="shared" si="9"/>
        <v>915.65650879993836</v>
      </c>
      <c r="M11" s="28">
        <f t="shared" si="10"/>
        <v>356.41794067943249</v>
      </c>
      <c r="N11" s="28">
        <f>IF((L11+M11)&gt;=0,(L11+M11)*VLOOKUP("Low",Tables!$F$3:$G$8,2,FALSE),0)</f>
        <v>25.441488989587416</v>
      </c>
      <c r="O11" s="28">
        <f t="shared" si="11"/>
        <v>1297.5159384689582</v>
      </c>
      <c r="P11" s="28">
        <f t="shared" si="12"/>
        <v>932.85729408719237</v>
      </c>
      <c r="Q11" s="28">
        <f t="shared" si="0"/>
        <v>356.41794067943249</v>
      </c>
      <c r="R11" s="28">
        <f>IF((P11+Q11)&gt;=0,(P11+Q11)*VLOOKUP("Bond",Tables!$F$3:$G$8,2,FALSE),0)</f>
        <v>38.678257042998744</v>
      </c>
      <c r="S11" s="28">
        <f t="shared" si="13"/>
        <v>1327.9534918096235</v>
      </c>
      <c r="T11" s="28">
        <f t="shared" si="14"/>
        <v>997.81136432535379</v>
      </c>
      <c r="U11" s="28">
        <f t="shared" si="1"/>
        <v>356.41794067943249</v>
      </c>
      <c r="V11" s="28">
        <f>IF((T11+U11)&gt;=0,(T11+U11)*VLOOKUP("Mixed",Tables!$F$3:$G$8,2,FALSE),0)</f>
        <v>94.796051350335048</v>
      </c>
      <c r="W11" s="28">
        <f t="shared" si="15"/>
        <v>1449.0253563551214</v>
      </c>
      <c r="X11" s="28">
        <f t="shared" si="16"/>
        <v>1003.8187167813288</v>
      </c>
      <c r="Y11" s="28">
        <f t="shared" si="2"/>
        <v>356.41794067943249</v>
      </c>
      <c r="Z11" s="28">
        <f>IF((X11+Y11)&gt;=0,(X11+Y11)*VLOOKUP("Mixed",Tables!$F$3:$G$8,2,FALSE),0)</f>
        <v>95.216566022253303</v>
      </c>
      <c r="AA11" s="28">
        <f t="shared" si="17"/>
        <v>1455.4532234830147</v>
      </c>
      <c r="AB11" s="28">
        <f t="shared" si="18"/>
        <v>1059.3500546803386</v>
      </c>
      <c r="AC11" s="28">
        <f t="shared" si="3"/>
        <v>356.41794067943249</v>
      </c>
      <c r="AD11" s="28">
        <f>IF((AB11+AC11)&gt;=0,(AB11+AC11)*VLOOKUP("Equity",Tables!$F$3:$G$8,2,FALSE),0)</f>
        <v>141.57679953597713</v>
      </c>
      <c r="AE11" s="28">
        <f t="shared" si="19"/>
        <v>1557.3447948957482</v>
      </c>
    </row>
    <row r="12" spans="1:31" x14ac:dyDescent="0.3">
      <c r="A12" s="26">
        <f t="shared" si="7"/>
        <v>5</v>
      </c>
      <c r="B12" s="26">
        <f t="shared" si="8"/>
        <v>34</v>
      </c>
      <c r="C12" s="26">
        <f>IF(B12&gt;Input!$B$7,0,1)</f>
        <v>1</v>
      </c>
      <c r="D12" s="28">
        <f>IF(C12=1,Input!$B$10,0)</f>
        <v>503.63899899676278</v>
      </c>
      <c r="E12" s="26" cm="1">
        <f t="array" ref="E12">_xlfn.IFS(C12=0,0,A12&lt;=Tables!$B$4,Tables!$C$4,A12&lt;=Tables!$B$5,Tables!$C$5,A12&gt;=Tables!$A$6,Tables!$C$6)</f>
        <v>0.8</v>
      </c>
      <c r="F12" s="28">
        <f t="shared" si="4"/>
        <v>402.91119919741027</v>
      </c>
      <c r="G12" s="28">
        <f>IF(C12=1,Input!$B$6*VLOOKUP(B12,Tables!$I$3:$M$77,MATCH(Input!$B$4&amp;Input!$C$4,Tables!$I$3:$M$3,0)),0)</f>
        <v>43.61285364450297</v>
      </c>
      <c r="H12" s="28">
        <f>F12*VLOOKUP(B12,Tables!$O$3:$S$77,MATCH(Input!$B$4&amp;Input!$C$4,Tables!$O$3:$S$3,))</f>
        <v>0.51665597184881196</v>
      </c>
      <c r="I12" s="28">
        <f t="shared" si="5"/>
        <v>44.129509616351783</v>
      </c>
      <c r="J12" s="28">
        <f t="shared" si="6"/>
        <v>5</v>
      </c>
      <c r="K12" s="34"/>
      <c r="L12" s="28">
        <f t="shared" si="9"/>
        <v>1297.5159384689582</v>
      </c>
      <c r="M12" s="28">
        <f t="shared" si="10"/>
        <v>353.78168958105846</v>
      </c>
      <c r="N12" s="28">
        <f>IF((L12+M12)&gt;=0,(L12+M12)*VLOOKUP("Low",Tables!$F$3:$G$8,2,FALSE),0)</f>
        <v>33.025952561000331</v>
      </c>
      <c r="O12" s="28">
        <f t="shared" si="11"/>
        <v>1684.323580611017</v>
      </c>
      <c r="P12" s="28">
        <f t="shared" si="12"/>
        <v>1327.9534918096235</v>
      </c>
      <c r="Q12" s="28">
        <f t="shared" si="0"/>
        <v>353.78168958105846</v>
      </c>
      <c r="R12" s="28">
        <f>IF((P12+Q12)&gt;=0,(P12+Q12)*VLOOKUP("Bond",Tables!$F$3:$G$8,2,FALSE),0)</f>
        <v>50.452055441720461</v>
      </c>
      <c r="S12" s="28">
        <f t="shared" si="13"/>
        <v>1732.1872368324025</v>
      </c>
      <c r="T12" s="28">
        <f t="shared" si="14"/>
        <v>1449.0253563551214</v>
      </c>
      <c r="U12" s="28">
        <f t="shared" si="1"/>
        <v>353.78168958105846</v>
      </c>
      <c r="V12" s="28">
        <f>IF((T12+U12)&gt;=0,(T12+U12)*VLOOKUP("Mixed",Tables!$F$3:$G$8,2,FALSE),0)</f>
        <v>126.1964932155326</v>
      </c>
      <c r="W12" s="28">
        <f t="shared" si="15"/>
        <v>1929.0035391517124</v>
      </c>
      <c r="X12" s="28">
        <f t="shared" si="16"/>
        <v>1455.4532234830147</v>
      </c>
      <c r="Y12" s="28">
        <f t="shared" si="2"/>
        <v>353.78168958105846</v>
      </c>
      <c r="Z12" s="28">
        <f>IF((X12+Y12)&gt;=0,(X12+Y12)*VLOOKUP("Mixed",Tables!$F$3:$G$8,2,FALSE),0)</f>
        <v>126.64644391448513</v>
      </c>
      <c r="AA12" s="28">
        <f t="shared" si="17"/>
        <v>1935.8813569785582</v>
      </c>
      <c r="AB12" s="28">
        <f t="shared" si="18"/>
        <v>1557.3447948957482</v>
      </c>
      <c r="AC12" s="28">
        <f t="shared" si="3"/>
        <v>353.78168958105846</v>
      </c>
      <c r="AD12" s="28">
        <f>IF((AB12+AC12)&gt;=0,(AB12+AC12)*VLOOKUP("Equity",Tables!$F$3:$G$8,2,FALSE),0)</f>
        <v>191.11264844768067</v>
      </c>
      <c r="AE12" s="28">
        <f t="shared" si="19"/>
        <v>2102.2391329244874</v>
      </c>
    </row>
    <row r="13" spans="1:31" x14ac:dyDescent="0.3">
      <c r="A13" s="26">
        <f t="shared" si="7"/>
        <v>6</v>
      </c>
      <c r="B13" s="26">
        <f t="shared" si="8"/>
        <v>35</v>
      </c>
      <c r="C13" s="26">
        <f>IF(B13&gt;Input!$B$7,0,1)</f>
        <v>1</v>
      </c>
      <c r="D13" s="28">
        <f>IF(C13=1,Input!$B$10,0)</f>
        <v>503.63899899676278</v>
      </c>
      <c r="E13" s="26" cm="1">
        <f t="array" ref="E13">_xlfn.IFS(C13=0,0,A13&lt;=Tables!$B$4,Tables!$C$4,A13&lt;=Tables!$B$5,Tables!$C$5,A13&gt;=Tables!$A$6,Tables!$C$6)</f>
        <v>0.8</v>
      </c>
      <c r="F13" s="28">
        <f t="shared" si="4"/>
        <v>402.91119919741027</v>
      </c>
      <c r="G13" s="28">
        <f>IF(C13=1,Input!$B$6*VLOOKUP(B13,Tables!$I$3:$M$77,MATCH(Input!$B$4&amp;Input!$C$4,Tables!$I$3:$M$3,0)),0)</f>
        <v>46.629546550327817</v>
      </c>
      <c r="H13" s="28">
        <f>F13*VLOOKUP(B13,Tables!$O$3:$S$77,MATCH(Input!$B$4&amp;Input!$C$4,Tables!$O$3:$S$3,))</f>
        <v>0.54446747627288616</v>
      </c>
      <c r="I13" s="28">
        <f t="shared" si="5"/>
        <v>47.174014026600702</v>
      </c>
      <c r="J13" s="28">
        <f t="shared" si="6"/>
        <v>5</v>
      </c>
      <c r="K13" s="34"/>
      <c r="L13" s="28">
        <f t="shared" si="9"/>
        <v>1684.323580611017</v>
      </c>
      <c r="M13" s="28">
        <f t="shared" si="10"/>
        <v>350.73718517080954</v>
      </c>
      <c r="N13" s="28">
        <f>IF((L13+M13)&gt;=0,(L13+M13)*VLOOKUP("Low",Tables!$F$3:$G$8,2,FALSE),0)</f>
        <v>40.701215315636531</v>
      </c>
      <c r="O13" s="28">
        <f t="shared" si="11"/>
        <v>2075.7619810974629</v>
      </c>
      <c r="P13" s="28">
        <f t="shared" si="12"/>
        <v>1732.1872368324025</v>
      </c>
      <c r="Q13" s="28">
        <f t="shared" si="0"/>
        <v>350.73718517080954</v>
      </c>
      <c r="R13" s="28">
        <f>IF((P13+Q13)&gt;=0,(P13+Q13)*VLOOKUP("Bond",Tables!$F$3:$G$8,2,FALSE),0)</f>
        <v>62.487732660096356</v>
      </c>
      <c r="S13" s="28">
        <f t="shared" si="13"/>
        <v>2145.4121546633082</v>
      </c>
      <c r="T13" s="28">
        <f t="shared" si="14"/>
        <v>1929.0035391517124</v>
      </c>
      <c r="U13" s="28">
        <f t="shared" si="1"/>
        <v>350.73718517080954</v>
      </c>
      <c r="V13" s="28">
        <f>IF((T13+U13)&gt;=0,(T13+U13)*VLOOKUP("Mixed",Tables!$F$3:$G$8,2,FALSE),0)</f>
        <v>159.58185070257656</v>
      </c>
      <c r="W13" s="28">
        <f t="shared" si="15"/>
        <v>2439.3225750250986</v>
      </c>
      <c r="X13" s="28">
        <f t="shared" si="16"/>
        <v>1935.8813569785582</v>
      </c>
      <c r="Y13" s="28">
        <f t="shared" si="2"/>
        <v>350.73718517080954</v>
      </c>
      <c r="Z13" s="28">
        <f>IF((X13+Y13)&gt;=0,(X13+Y13)*VLOOKUP("Mixed",Tables!$F$3:$G$8,2,FALSE),0)</f>
        <v>160.06329795045576</v>
      </c>
      <c r="AA13" s="28">
        <f t="shared" si="17"/>
        <v>2446.6818400998236</v>
      </c>
      <c r="AB13" s="28">
        <f t="shared" si="18"/>
        <v>2102.2391329244874</v>
      </c>
      <c r="AC13" s="28">
        <f t="shared" si="3"/>
        <v>350.73718517080954</v>
      </c>
      <c r="AD13" s="28">
        <f>IF((AB13+AC13)&gt;=0,(AB13+AC13)*VLOOKUP("Equity",Tables!$F$3:$G$8,2,FALSE),0)</f>
        <v>245.29763180952969</v>
      </c>
      <c r="AE13" s="28">
        <f t="shared" si="19"/>
        <v>2698.2739499048266</v>
      </c>
    </row>
    <row r="14" spans="1:31" x14ac:dyDescent="0.3">
      <c r="A14" s="26">
        <f t="shared" si="7"/>
        <v>7</v>
      </c>
      <c r="B14" s="26">
        <f t="shared" si="8"/>
        <v>36</v>
      </c>
      <c r="C14" s="26">
        <f>IF(B14&gt;Input!$B$7,0,1)</f>
        <v>1</v>
      </c>
      <c r="D14" s="28">
        <f>IF(C14=1,Input!$B$10,0)</f>
        <v>503.63899899676278</v>
      </c>
      <c r="E14" s="26" cm="1">
        <f t="array" ref="E14">_xlfn.IFS(C14=0,0,A14&lt;=Tables!$B$4,Tables!$C$4,A14&lt;=Tables!$B$5,Tables!$C$5,A14&gt;=Tables!$A$6,Tables!$C$6)</f>
        <v>1</v>
      </c>
      <c r="F14" s="28">
        <f t="shared" si="4"/>
        <v>503.63899899676278</v>
      </c>
      <c r="G14" s="28">
        <f>IF(C14=1,Input!$B$6*VLOOKUP(B14,Tables!$I$3:$M$77,MATCH(Input!$B$4&amp;Input!$C$4,Tables!$I$3:$M$3,0)),0)</f>
        <v>49.875675143270072</v>
      </c>
      <c r="H14" s="28">
        <f>F14*VLOOKUP(B14,Tables!$O$3:$S$77,MATCH(Input!$B$4&amp;Input!$C$4,Tables!$O$3:$S$3,))</f>
        <v>0.71716848637531005</v>
      </c>
      <c r="I14" s="28">
        <f t="shared" si="5"/>
        <v>50.59284362964538</v>
      </c>
      <c r="J14" s="28">
        <f t="shared" si="6"/>
        <v>5</v>
      </c>
      <c r="K14" s="34"/>
      <c r="L14" s="28">
        <f t="shared" si="9"/>
        <v>2075.7619810974629</v>
      </c>
      <c r="M14" s="28">
        <f t="shared" si="10"/>
        <v>448.04615536711742</v>
      </c>
      <c r="N14" s="28">
        <f>IF((L14+M14)&gt;=0,(L14+M14)*VLOOKUP("Low",Tables!$F$3:$G$8,2,FALSE),0)</f>
        <v>50.476162729291609</v>
      </c>
      <c r="O14" s="28">
        <f t="shared" si="11"/>
        <v>2574.2842991938719</v>
      </c>
      <c r="P14" s="28">
        <f t="shared" si="12"/>
        <v>2145.4121546633082</v>
      </c>
      <c r="Q14" s="28">
        <f t="shared" si="0"/>
        <v>448.04615536711742</v>
      </c>
      <c r="R14" s="28">
        <f>IF((P14+Q14)&gt;=0,(P14+Q14)*VLOOKUP("Bond",Tables!$F$3:$G$8,2,FALSE),0)</f>
        <v>77.80374930091277</v>
      </c>
      <c r="S14" s="28">
        <f t="shared" si="13"/>
        <v>2671.2620593313386</v>
      </c>
      <c r="T14" s="28">
        <f t="shared" si="14"/>
        <v>2439.3225750250986</v>
      </c>
      <c r="U14" s="28">
        <f t="shared" si="1"/>
        <v>448.04615536711742</v>
      </c>
      <c r="V14" s="28">
        <f>IF((T14+U14)&gt;=0,(T14+U14)*VLOOKUP("Mixed",Tables!$F$3:$G$8,2,FALSE),0)</f>
        <v>202.11581112745515</v>
      </c>
      <c r="W14" s="28">
        <f t="shared" si="15"/>
        <v>3089.484541519671</v>
      </c>
      <c r="X14" s="28">
        <f t="shared" si="16"/>
        <v>2446.6818400998236</v>
      </c>
      <c r="Y14" s="28">
        <f t="shared" si="2"/>
        <v>448.04615536711742</v>
      </c>
      <c r="Z14" s="28">
        <f>IF((X14+Y14)&gt;=0,(X14+Y14)*VLOOKUP("Mixed",Tables!$F$3:$G$8,2,FALSE),0)</f>
        <v>202.6309596826859</v>
      </c>
      <c r="AA14" s="28">
        <f t="shared" si="17"/>
        <v>3097.358955149627</v>
      </c>
      <c r="AB14" s="28">
        <f t="shared" si="18"/>
        <v>2698.2739499048266</v>
      </c>
      <c r="AC14" s="28">
        <f t="shared" si="3"/>
        <v>448.04615536711742</v>
      </c>
      <c r="AD14" s="28">
        <f>IF((AB14+AC14)&gt;=0,(AB14+AC14)*VLOOKUP("Equity",Tables!$F$3:$G$8,2,FALSE),0)</f>
        <v>314.63201052719444</v>
      </c>
      <c r="AE14" s="28">
        <f t="shared" si="19"/>
        <v>3460.9521157991385</v>
      </c>
    </row>
    <row r="15" spans="1:31" x14ac:dyDescent="0.3">
      <c r="A15" s="26">
        <f t="shared" si="7"/>
        <v>8</v>
      </c>
      <c r="B15" s="26">
        <f t="shared" si="8"/>
        <v>37</v>
      </c>
      <c r="C15" s="26">
        <f>IF(B15&gt;Input!$B$7,0,1)</f>
        <v>1</v>
      </c>
      <c r="D15" s="28">
        <f>IF(C15=1,Input!$B$10,0)</f>
        <v>503.63899899676278</v>
      </c>
      <c r="E15" s="26" cm="1">
        <f t="array" ref="E15">_xlfn.IFS(C15=0,0,A15&lt;=Tables!$B$4,Tables!$C$4,A15&lt;=Tables!$B$5,Tables!$C$5,A15&gt;=Tables!$A$6,Tables!$C$6)</f>
        <v>1</v>
      </c>
      <c r="F15" s="28">
        <f t="shared" si="4"/>
        <v>503.63899899676278</v>
      </c>
      <c r="G15" s="28">
        <f>IF(C15=1,Input!$B$6*VLOOKUP(B15,Tables!$I$3:$M$77,MATCH(Input!$B$4&amp;Input!$C$4,Tables!$I$3:$M$3,0)),0)</f>
        <v>53.376963271823101</v>
      </c>
      <c r="H15" s="28">
        <f>F15*VLOOKUP(B15,Tables!$O$3:$S$77,MATCH(Input!$B$4&amp;Input!$C$4,Tables!$O$3:$S$3,))</f>
        <v>0.7557453908938998</v>
      </c>
      <c r="I15" s="28">
        <f t="shared" si="5"/>
        <v>54.132708662717</v>
      </c>
      <c r="J15" s="28">
        <f t="shared" si="6"/>
        <v>5</v>
      </c>
      <c r="K15" s="34"/>
      <c r="L15" s="28">
        <f t="shared" si="9"/>
        <v>2574.2842991938719</v>
      </c>
      <c r="M15" s="28">
        <f t="shared" si="10"/>
        <v>444.50629033404579</v>
      </c>
      <c r="N15" s="28">
        <f>IF((L15+M15)&gt;=0,(L15+M15)*VLOOKUP("Low",Tables!$F$3:$G$8,2,FALSE),0)</f>
        <v>60.375811790558359</v>
      </c>
      <c r="O15" s="28">
        <f t="shared" si="11"/>
        <v>3079.1664013184759</v>
      </c>
      <c r="P15" s="28">
        <f t="shared" si="12"/>
        <v>2671.2620593313386</v>
      </c>
      <c r="Q15" s="28">
        <f t="shared" si="0"/>
        <v>444.50629033404579</v>
      </c>
      <c r="R15" s="28">
        <f>IF((P15+Q15)&gt;=0,(P15+Q15)*VLOOKUP("Bond",Tables!$F$3:$G$8,2,FALSE),0)</f>
        <v>93.473050489961537</v>
      </c>
      <c r="S15" s="28">
        <f t="shared" si="13"/>
        <v>3209.2414001553461</v>
      </c>
      <c r="T15" s="28">
        <f t="shared" si="14"/>
        <v>3089.484541519671</v>
      </c>
      <c r="U15" s="28">
        <f t="shared" si="1"/>
        <v>444.50629033404579</v>
      </c>
      <c r="V15" s="28">
        <f>IF((T15+U15)&gt;=0,(T15+U15)*VLOOKUP("Mixed",Tables!$F$3:$G$8,2,FALSE),0)</f>
        <v>247.37935822976021</v>
      </c>
      <c r="W15" s="28">
        <f t="shared" si="15"/>
        <v>3781.3701900834767</v>
      </c>
      <c r="X15" s="28">
        <f t="shared" si="16"/>
        <v>3097.358955149627</v>
      </c>
      <c r="Y15" s="28">
        <f t="shared" si="2"/>
        <v>444.50629033404579</v>
      </c>
      <c r="Z15" s="28">
        <f>IF((X15+Y15)&gt;=0,(X15+Y15)*VLOOKUP("Mixed",Tables!$F$3:$G$8,2,FALSE),0)</f>
        <v>247.93056718385714</v>
      </c>
      <c r="AA15" s="28">
        <f t="shared" si="17"/>
        <v>3789.7958126675298</v>
      </c>
      <c r="AB15" s="28">
        <f t="shared" si="18"/>
        <v>3460.9521157991385</v>
      </c>
      <c r="AC15" s="28">
        <f t="shared" si="3"/>
        <v>444.50629033404579</v>
      </c>
      <c r="AD15" s="28">
        <f>IF((AB15+AC15)&gt;=0,(AB15+AC15)*VLOOKUP("Equity",Tables!$F$3:$G$8,2,FALSE),0)</f>
        <v>390.54584061331843</v>
      </c>
      <c r="AE15" s="28">
        <f t="shared" si="19"/>
        <v>4296.0042467465028</v>
      </c>
    </row>
    <row r="16" spans="1:31" x14ac:dyDescent="0.3">
      <c r="A16" s="26">
        <f t="shared" si="7"/>
        <v>9</v>
      </c>
      <c r="B16" s="26">
        <f t="shared" si="8"/>
        <v>38</v>
      </c>
      <c r="C16" s="26">
        <f>IF(B16&gt;Input!$B$7,0,1)</f>
        <v>1</v>
      </c>
      <c r="D16" s="28">
        <f>IF(C16=1,Input!$B$10,0)</f>
        <v>503.63899899676278</v>
      </c>
      <c r="E16" s="26" cm="1">
        <f t="array" ref="E16">_xlfn.IFS(C16=0,0,A16&lt;=Tables!$B$4,Tables!$C$4,A16&lt;=Tables!$B$5,Tables!$C$5,A16&gt;=Tables!$A$6,Tables!$C$6)</f>
        <v>1</v>
      </c>
      <c r="F16" s="28">
        <f t="shared" si="4"/>
        <v>503.63899899676278</v>
      </c>
      <c r="G16" s="28">
        <f>IF(C16=1,Input!$B$6*VLOOKUP(B16,Tables!$I$3:$M$77,MATCH(Input!$B$4&amp;Input!$C$4,Tables!$I$3:$M$3,0)),0)</f>
        <v>57.247264830549604</v>
      </c>
      <c r="H16" s="28">
        <f>F16*VLOOKUP(B16,Tables!$O$3:$S$77,MATCH(Input!$B$4&amp;Input!$C$4,Tables!$O$3:$S$3,))</f>
        <v>0.79768651329604245</v>
      </c>
      <c r="I16" s="28">
        <f t="shared" si="5"/>
        <v>58.044951343845646</v>
      </c>
      <c r="J16" s="28">
        <f t="shared" si="6"/>
        <v>5</v>
      </c>
      <c r="K16" s="34"/>
      <c r="L16" s="28">
        <f t="shared" si="9"/>
        <v>3079.1664013184759</v>
      </c>
      <c r="M16" s="28">
        <f t="shared" si="10"/>
        <v>440.59404765291714</v>
      </c>
      <c r="N16" s="28">
        <f>IF((L16+M16)&gt;=0,(L16+M16)*VLOOKUP("Low",Tables!$F$3:$G$8,2,FALSE),0)</f>
        <v>70.395208979427863</v>
      </c>
      <c r="O16" s="28">
        <f t="shared" si="11"/>
        <v>3590.155657950821</v>
      </c>
      <c r="P16" s="28">
        <f t="shared" si="12"/>
        <v>3209.2414001553461</v>
      </c>
      <c r="Q16" s="28">
        <f t="shared" si="0"/>
        <v>440.59404765291714</v>
      </c>
      <c r="R16" s="28">
        <f>IF((P16+Q16)&gt;=0,(P16+Q16)*VLOOKUP("Bond",Tables!$F$3:$G$8,2,FALSE),0)</f>
        <v>109.4950634342479</v>
      </c>
      <c r="S16" s="28">
        <f t="shared" si="13"/>
        <v>3759.3305112425114</v>
      </c>
      <c r="T16" s="28">
        <f t="shared" si="14"/>
        <v>3781.3701900834767</v>
      </c>
      <c r="U16" s="28">
        <f t="shared" si="1"/>
        <v>440.59404765291714</v>
      </c>
      <c r="V16" s="28">
        <f>IF((T16+U16)&gt;=0,(T16+U16)*VLOOKUP("Mixed",Tables!$F$3:$G$8,2,FALSE),0)</f>
        <v>295.53749664154759</v>
      </c>
      <c r="W16" s="28">
        <f t="shared" si="15"/>
        <v>4517.5017343779418</v>
      </c>
      <c r="X16" s="28">
        <f t="shared" si="16"/>
        <v>3789.7958126675298</v>
      </c>
      <c r="Y16" s="28">
        <f t="shared" si="2"/>
        <v>440.59404765291714</v>
      </c>
      <c r="Z16" s="28">
        <f>IF((X16+Y16)&gt;=0,(X16+Y16)*VLOOKUP("Mixed",Tables!$F$3:$G$8,2,FALSE),0)</f>
        <v>296.12729022243133</v>
      </c>
      <c r="AA16" s="28">
        <f t="shared" si="17"/>
        <v>4526.517150542878</v>
      </c>
      <c r="AB16" s="28">
        <f t="shared" si="18"/>
        <v>4296.0042467465028</v>
      </c>
      <c r="AC16" s="28">
        <f t="shared" si="3"/>
        <v>440.59404765291714</v>
      </c>
      <c r="AD16" s="28">
        <f>IF((AB16+AC16)&gt;=0,(AB16+AC16)*VLOOKUP("Equity",Tables!$F$3:$G$8,2,FALSE),0)</f>
        <v>473.65982943994197</v>
      </c>
      <c r="AE16" s="28">
        <f t="shared" si="19"/>
        <v>5210.2581238393614</v>
      </c>
    </row>
    <row r="17" spans="1:31" x14ac:dyDescent="0.3">
      <c r="A17" s="26">
        <f t="shared" si="7"/>
        <v>10</v>
      </c>
      <c r="B17" s="26">
        <f t="shared" si="8"/>
        <v>39</v>
      </c>
      <c r="C17" s="26">
        <f>IF(B17&gt;Input!$B$7,0,1)</f>
        <v>1</v>
      </c>
      <c r="D17" s="28">
        <f>IF(C17=1,Input!$B$10,0)</f>
        <v>503.63899899676278</v>
      </c>
      <c r="E17" s="26" cm="1">
        <f t="array" ref="E17">_xlfn.IFS(C17=0,0,A17&lt;=Tables!$B$4,Tables!$C$4,A17&lt;=Tables!$B$5,Tables!$C$5,A17&gt;=Tables!$A$6,Tables!$C$6)</f>
        <v>1</v>
      </c>
      <c r="F17" s="28">
        <f t="shared" si="4"/>
        <v>503.63899899676278</v>
      </c>
      <c r="G17" s="28">
        <f>IF(C17=1,Input!$B$6*VLOOKUP(B17,Tables!$I$3:$M$77,MATCH(Input!$B$4&amp;Input!$C$4,Tables!$I$3:$M$3,0)),0)</f>
        <v>61.500135353130787</v>
      </c>
      <c r="H17" s="28">
        <f>F17*VLOOKUP(B17,Tables!$O$3:$S$77,MATCH(Input!$B$4&amp;Input!$C$4,Tables!$O$3:$S$3,))</f>
        <v>0.84287784385937914</v>
      </c>
      <c r="I17" s="28">
        <f t="shared" si="5"/>
        <v>62.343013196990164</v>
      </c>
      <c r="J17" s="28">
        <f t="shared" si="6"/>
        <v>5</v>
      </c>
      <c r="K17" s="34"/>
      <c r="L17" s="28">
        <f t="shared" si="9"/>
        <v>3590.155657950821</v>
      </c>
      <c r="M17" s="28">
        <f t="shared" si="10"/>
        <v>436.29598579977261</v>
      </c>
      <c r="N17" s="28">
        <f>IF((L17+M17)&gt;=0,(L17+M17)*VLOOKUP("Low",Tables!$F$3:$G$8,2,FALSE),0)</f>
        <v>80.529032875011879</v>
      </c>
      <c r="O17" s="28">
        <f t="shared" si="11"/>
        <v>4106.9806766256052</v>
      </c>
      <c r="P17" s="28">
        <f t="shared" si="12"/>
        <v>3759.3305112425114</v>
      </c>
      <c r="Q17" s="28">
        <f t="shared" si="0"/>
        <v>436.29598579977261</v>
      </c>
      <c r="R17" s="28">
        <f>IF((P17+Q17)&gt;=0,(P17+Q17)*VLOOKUP("Bond",Tables!$F$3:$G$8,2,FALSE),0)</f>
        <v>125.86879491126852</v>
      </c>
      <c r="S17" s="28">
        <f t="shared" si="13"/>
        <v>4321.4952919535526</v>
      </c>
      <c r="T17" s="28">
        <f t="shared" si="14"/>
        <v>4517.5017343779418</v>
      </c>
      <c r="U17" s="28">
        <f t="shared" si="1"/>
        <v>436.29598579977261</v>
      </c>
      <c r="V17" s="28">
        <f>IF((T17+U17)&gt;=0,(T17+U17)*VLOOKUP("Mixed",Tables!$F$3:$G$8,2,FALSE),0)</f>
        <v>346.76584041244007</v>
      </c>
      <c r="W17" s="28">
        <f t="shared" si="15"/>
        <v>5300.5635605901543</v>
      </c>
      <c r="X17" s="28">
        <f t="shared" si="16"/>
        <v>4526.517150542878</v>
      </c>
      <c r="Y17" s="28">
        <f t="shared" si="2"/>
        <v>436.29598579977261</v>
      </c>
      <c r="Z17" s="28">
        <f>IF((X17+Y17)&gt;=0,(X17+Y17)*VLOOKUP("Mixed",Tables!$F$3:$G$8,2,FALSE),0)</f>
        <v>347.39691954398558</v>
      </c>
      <c r="AA17" s="28">
        <f t="shared" si="17"/>
        <v>5310.2100558866359</v>
      </c>
      <c r="AB17" s="28">
        <f t="shared" si="18"/>
        <v>5210.2581238393614</v>
      </c>
      <c r="AC17" s="28">
        <f t="shared" si="3"/>
        <v>436.29598579977261</v>
      </c>
      <c r="AD17" s="28">
        <f>IF((AB17+AC17)&gt;=0,(AB17+AC17)*VLOOKUP("Equity",Tables!$F$3:$G$8,2,FALSE),0)</f>
        <v>564.65541096391348</v>
      </c>
      <c r="AE17" s="28">
        <f t="shared" si="19"/>
        <v>6211.2095206030472</v>
      </c>
    </row>
    <row r="18" spans="1:31" x14ac:dyDescent="0.3">
      <c r="A18" s="26">
        <f t="shared" si="7"/>
        <v>11</v>
      </c>
      <c r="B18" s="26">
        <f t="shared" si="8"/>
        <v>40</v>
      </c>
      <c r="C18" s="26">
        <f>IF(B18&gt;Input!$B$7,0,1)</f>
        <v>1</v>
      </c>
      <c r="D18" s="28">
        <f>IF(C18=1,Input!$B$10,0)</f>
        <v>503.63899899676278</v>
      </c>
      <c r="E18" s="26" cm="1">
        <f t="array" ref="E18">_xlfn.IFS(C18=0,0,A18&lt;=Tables!$B$4,Tables!$C$4,A18&lt;=Tables!$B$5,Tables!$C$5,A18&gt;=Tables!$A$6,Tables!$C$6)</f>
        <v>1</v>
      </c>
      <c r="F18" s="28">
        <f t="shared" si="4"/>
        <v>503.63899899676278</v>
      </c>
      <c r="G18" s="28">
        <f>IF(C18=1,Input!$B$6*VLOOKUP(B18,Tables!$I$3:$M$77,MATCH(Input!$B$4&amp;Input!$C$4,Tables!$I$3:$M$3,0)),0)</f>
        <v>66.249963124545616</v>
      </c>
      <c r="H18" s="28">
        <f>F18*VLOOKUP(B18,Tables!$O$3:$S$77,MATCH(Input!$B$4&amp;Input!$C$4,Tables!$O$3:$S$3,))</f>
        <v>0.89254091932506219</v>
      </c>
      <c r="I18" s="28">
        <f t="shared" si="5"/>
        <v>67.142504043870673</v>
      </c>
      <c r="J18" s="28">
        <f t="shared" si="6"/>
        <v>5</v>
      </c>
      <c r="K18" s="34"/>
      <c r="L18" s="28">
        <f t="shared" si="9"/>
        <v>4106.9806766256052</v>
      </c>
      <c r="M18" s="28">
        <f t="shared" si="10"/>
        <v>431.49649495289214</v>
      </c>
      <c r="N18" s="28">
        <f>IF((L18+M18)&gt;=0,(L18+M18)*VLOOKUP("Low",Tables!$F$3:$G$8,2,FALSE),0)</f>
        <v>90.769543431569943</v>
      </c>
      <c r="O18" s="28">
        <f t="shared" si="11"/>
        <v>4629.2467150100674</v>
      </c>
      <c r="P18" s="28">
        <f t="shared" si="12"/>
        <v>4321.4952919535526</v>
      </c>
      <c r="Q18" s="28">
        <f t="shared" si="0"/>
        <v>431.49649495289214</v>
      </c>
      <c r="R18" s="28">
        <f>IF((P18+Q18)&gt;=0,(P18+Q18)*VLOOKUP("Bond",Tables!$F$3:$G$8,2,FALSE),0)</f>
        <v>142.58975360719333</v>
      </c>
      <c r="S18" s="28">
        <f t="shared" si="13"/>
        <v>4895.5815405136382</v>
      </c>
      <c r="T18" s="28">
        <f t="shared" si="14"/>
        <v>5300.5635605901543</v>
      </c>
      <c r="U18" s="28">
        <f t="shared" si="1"/>
        <v>431.49649495289214</v>
      </c>
      <c r="V18" s="28">
        <f>IF((T18+U18)&gt;=0,(T18+U18)*VLOOKUP("Mixed",Tables!$F$3:$G$8,2,FALSE),0)</f>
        <v>401.24420388801332</v>
      </c>
      <c r="W18" s="28">
        <f t="shared" si="15"/>
        <v>6133.30425943106</v>
      </c>
      <c r="X18" s="28">
        <f t="shared" si="16"/>
        <v>5310.2100558866359</v>
      </c>
      <c r="Y18" s="28">
        <f t="shared" si="2"/>
        <v>431.49649495289214</v>
      </c>
      <c r="Z18" s="28">
        <f>IF((X18+Y18)&gt;=0,(X18+Y18)*VLOOKUP("Mixed",Tables!$F$3:$G$8,2,FALSE),0)</f>
        <v>401.91945855876702</v>
      </c>
      <c r="AA18" s="28">
        <f t="shared" si="17"/>
        <v>6143.6260093982946</v>
      </c>
      <c r="AB18" s="28">
        <f t="shared" si="18"/>
        <v>6211.2095206030472</v>
      </c>
      <c r="AC18" s="28">
        <f t="shared" si="3"/>
        <v>431.49649495289214</v>
      </c>
      <c r="AD18" s="28">
        <f>IF((AB18+AC18)&gt;=0,(AB18+AC18)*VLOOKUP("Equity",Tables!$F$3:$G$8,2,FALSE),0)</f>
        <v>664.270601555594</v>
      </c>
      <c r="AE18" s="28">
        <f t="shared" si="19"/>
        <v>7306.9766171115334</v>
      </c>
    </row>
    <row r="19" spans="1:31" x14ac:dyDescent="0.3">
      <c r="A19" s="26">
        <f t="shared" si="7"/>
        <v>12</v>
      </c>
      <c r="B19" s="26">
        <f t="shared" si="8"/>
        <v>41</v>
      </c>
      <c r="C19" s="26">
        <f>IF(B19&gt;Input!$B$7,0,1)</f>
        <v>1</v>
      </c>
      <c r="D19" s="28">
        <f>IF(C19=1,Input!$B$10,0)</f>
        <v>503.63899899676278</v>
      </c>
      <c r="E19" s="26" cm="1">
        <f t="array" ref="E19">_xlfn.IFS(C19=0,0,A19&lt;=Tables!$B$4,Tables!$C$4,A19&lt;=Tables!$B$5,Tables!$C$5,A19&gt;=Tables!$A$6,Tables!$C$6)</f>
        <v>1</v>
      </c>
      <c r="F19" s="28">
        <f t="shared" si="4"/>
        <v>503.63899899676278</v>
      </c>
      <c r="G19" s="28">
        <f>IF(C19=1,Input!$B$6*VLOOKUP(B19,Tables!$I$3:$M$77,MATCH(Input!$B$4&amp;Input!$C$4,Tables!$I$3:$M$3,0)),0)</f>
        <v>71.498245610853914</v>
      </c>
      <c r="H19" s="28">
        <f>F19*VLOOKUP(B19,Tables!$O$3:$S$77,MATCH(Input!$B$4&amp;Input!$C$4,Tables!$O$3:$S$3,))</f>
        <v>0.94628446664487931</v>
      </c>
      <c r="I19" s="28">
        <f t="shared" si="5"/>
        <v>72.444530077498797</v>
      </c>
      <c r="J19" s="28">
        <f t="shared" si="6"/>
        <v>5</v>
      </c>
      <c r="K19" s="34"/>
      <c r="L19" s="28">
        <f t="shared" si="9"/>
        <v>4629.2467150100674</v>
      </c>
      <c r="M19" s="28">
        <f t="shared" si="10"/>
        <v>426.19446891926395</v>
      </c>
      <c r="N19" s="28">
        <f>IF((L19+M19)&gt;=0,(L19+M19)*VLOOKUP("Low",Tables!$F$3:$G$8,2,FALSE),0)</f>
        <v>101.10882367858663</v>
      </c>
      <c r="O19" s="28">
        <f t="shared" si="11"/>
        <v>5156.5500076079179</v>
      </c>
      <c r="P19" s="28">
        <f t="shared" si="12"/>
        <v>4895.5815405136382</v>
      </c>
      <c r="Q19" s="28">
        <f t="shared" si="0"/>
        <v>426.19446891926395</v>
      </c>
      <c r="R19" s="28">
        <f>IF((P19+Q19)&gt;=0,(P19+Q19)*VLOOKUP("Bond",Tables!$F$3:$G$8,2,FALSE),0)</f>
        <v>159.65328028298705</v>
      </c>
      <c r="S19" s="28">
        <f t="shared" si="13"/>
        <v>5481.4292897158894</v>
      </c>
      <c r="T19" s="28">
        <f t="shared" si="14"/>
        <v>6133.30425943106</v>
      </c>
      <c r="U19" s="28">
        <f t="shared" si="1"/>
        <v>426.19446891926395</v>
      </c>
      <c r="V19" s="28">
        <f>IF((T19+U19)&gt;=0,(T19+U19)*VLOOKUP("Mixed",Tables!$F$3:$G$8,2,FALSE),0)</f>
        <v>459.16491098452275</v>
      </c>
      <c r="W19" s="28">
        <f t="shared" si="15"/>
        <v>7018.6636393348472</v>
      </c>
      <c r="X19" s="28">
        <f t="shared" si="16"/>
        <v>6143.6260093982946</v>
      </c>
      <c r="Y19" s="28">
        <f t="shared" si="2"/>
        <v>426.19446891926395</v>
      </c>
      <c r="Z19" s="28">
        <f>IF((X19+Y19)&gt;=0,(X19+Y19)*VLOOKUP("Mixed",Tables!$F$3:$G$8,2,FALSE),0)</f>
        <v>459.88743348222914</v>
      </c>
      <c r="AA19" s="28">
        <f t="shared" si="17"/>
        <v>7029.7079117997873</v>
      </c>
      <c r="AB19" s="28">
        <f t="shared" si="18"/>
        <v>7306.9766171115334</v>
      </c>
      <c r="AC19" s="28">
        <f t="shared" si="3"/>
        <v>426.19446891926395</v>
      </c>
      <c r="AD19" s="28">
        <f>IF((AB19+AC19)&gt;=0,(AB19+AC19)*VLOOKUP("Equity",Tables!$F$3:$G$8,2,FALSE),0)</f>
        <v>773.31710860307976</v>
      </c>
      <c r="AE19" s="28">
        <f t="shared" si="19"/>
        <v>8506.4881946338774</v>
      </c>
    </row>
    <row r="20" spans="1:31" x14ac:dyDescent="0.3">
      <c r="A20" s="26">
        <f t="shared" si="7"/>
        <v>13</v>
      </c>
      <c r="B20" s="26">
        <f t="shared" si="8"/>
        <v>42</v>
      </c>
      <c r="C20" s="26">
        <f>IF(B20&gt;Input!$B$7,0,1)</f>
        <v>1</v>
      </c>
      <c r="D20" s="28">
        <f>IF(C20=1,Input!$B$10,0)</f>
        <v>503.63899899676278</v>
      </c>
      <c r="E20" s="26" cm="1">
        <f t="array" ref="E20">_xlfn.IFS(C20=0,0,A20&lt;=Tables!$B$4,Tables!$C$4,A20&lt;=Tables!$B$5,Tables!$C$5,A20&gt;=Tables!$A$6,Tables!$C$6)</f>
        <v>1</v>
      </c>
      <c r="F20" s="28">
        <f t="shared" si="4"/>
        <v>503.63899899676278</v>
      </c>
      <c r="G20" s="28">
        <f>IF(C20=1,Input!$B$6*VLOOKUP(B20,Tables!$I$3:$M$77,MATCH(Input!$B$4&amp;Input!$C$4,Tables!$I$3:$M$3,0)),0)</f>
        <v>77.498662199975229</v>
      </c>
      <c r="H20" s="28">
        <f>F20*VLOOKUP(B20,Tables!$O$3:$S$77,MATCH(Input!$B$4&amp;Input!$C$4,Tables!$O$3:$S$3,))</f>
        <v>1.0069784256383194</v>
      </c>
      <c r="I20" s="28">
        <f t="shared" si="5"/>
        <v>78.505640625613552</v>
      </c>
      <c r="J20" s="28">
        <f t="shared" si="6"/>
        <v>5</v>
      </c>
      <c r="K20" s="34"/>
      <c r="L20" s="28">
        <f t="shared" si="9"/>
        <v>5156.5500076079179</v>
      </c>
      <c r="M20" s="28">
        <f t="shared" si="10"/>
        <v>420.13335837114926</v>
      </c>
      <c r="N20" s="28">
        <f>IF((L20+M20)&gt;=0,(L20+M20)*VLOOKUP("Low",Tables!$F$3:$G$8,2,FALSE),0)</f>
        <v>111.53366731958135</v>
      </c>
      <c r="O20" s="28">
        <f t="shared" si="11"/>
        <v>5688.2170332986489</v>
      </c>
      <c r="P20" s="28">
        <f t="shared" si="12"/>
        <v>5481.4292897158894</v>
      </c>
      <c r="Q20" s="28">
        <f t="shared" si="0"/>
        <v>420.13335837114926</v>
      </c>
      <c r="R20" s="28">
        <f>IF((P20+Q20)&gt;=0,(P20+Q20)*VLOOKUP("Bond",Tables!$F$3:$G$8,2,FALSE),0)</f>
        <v>177.04687944261116</v>
      </c>
      <c r="S20" s="28">
        <f t="shared" si="13"/>
        <v>6078.6095275296502</v>
      </c>
      <c r="T20" s="28">
        <f t="shared" si="14"/>
        <v>7018.6636393348472</v>
      </c>
      <c r="U20" s="28">
        <f t="shared" si="1"/>
        <v>420.13335837114926</v>
      </c>
      <c r="V20" s="28">
        <f>IF((T20+U20)&gt;=0,(T20+U20)*VLOOKUP("Mixed",Tables!$F$3:$G$8,2,FALSE),0)</f>
        <v>520.71578983941981</v>
      </c>
      <c r="W20" s="28">
        <f t="shared" si="15"/>
        <v>7959.5127875454164</v>
      </c>
      <c r="X20" s="28">
        <f t="shared" si="16"/>
        <v>7029.7079117997873</v>
      </c>
      <c r="Y20" s="28">
        <f t="shared" si="2"/>
        <v>420.13335837114926</v>
      </c>
      <c r="Z20" s="28">
        <f>IF((X20+Y20)&gt;=0,(X20+Y20)*VLOOKUP("Mixed",Tables!$F$3:$G$8,2,FALSE),0)</f>
        <v>521.48888891196566</v>
      </c>
      <c r="AA20" s="28">
        <f t="shared" si="17"/>
        <v>7971.3301590829024</v>
      </c>
      <c r="AB20" s="28">
        <f t="shared" si="18"/>
        <v>8506.4881946338774</v>
      </c>
      <c r="AC20" s="28">
        <f t="shared" si="3"/>
        <v>420.13335837114926</v>
      </c>
      <c r="AD20" s="28">
        <f>IF((AB20+AC20)&gt;=0,(AB20+AC20)*VLOOKUP("Equity",Tables!$F$3:$G$8,2,FALSE),0)</f>
        <v>892.66215530050272</v>
      </c>
      <c r="AE20" s="28">
        <f t="shared" si="19"/>
        <v>9819.2837083055292</v>
      </c>
    </row>
    <row r="21" spans="1:31" x14ac:dyDescent="0.3">
      <c r="A21" s="26">
        <f t="shared" si="7"/>
        <v>14</v>
      </c>
      <c r="B21" s="26">
        <f t="shared" si="8"/>
        <v>43</v>
      </c>
      <c r="C21" s="26">
        <f>IF(B21&gt;Input!$B$7,0,1)</f>
        <v>1</v>
      </c>
      <c r="D21" s="28">
        <f>IF(C21=1,Input!$B$10,0)</f>
        <v>503.63899899676278</v>
      </c>
      <c r="E21" s="26" cm="1">
        <f t="array" ref="E21">_xlfn.IFS(C21=0,0,A21&lt;=Tables!$B$4,Tables!$C$4,A21&lt;=Tables!$B$5,Tables!$C$5,A21&gt;=Tables!$A$6,Tables!$C$6)</f>
        <v>1</v>
      </c>
      <c r="F21" s="28">
        <f t="shared" si="4"/>
        <v>503.63899899676278</v>
      </c>
      <c r="G21" s="28">
        <f>IF(C21=1,Input!$B$6*VLOOKUP(B21,Tables!$I$3:$M$77,MATCH(Input!$B$4&amp;Input!$C$4,Tables!$I$3:$M$3,0)),0)</f>
        <v>84.001614525403355</v>
      </c>
      <c r="H21" s="28">
        <f>F21*VLOOKUP(B21,Tables!$O$3:$S$77,MATCH(Input!$B$4&amp;Input!$C$4,Tables!$O$3:$S$3,))</f>
        <v>1.0708152647805929</v>
      </c>
      <c r="I21" s="28">
        <f t="shared" si="5"/>
        <v>85.072429790183946</v>
      </c>
      <c r="J21" s="28">
        <f t="shared" si="6"/>
        <v>5</v>
      </c>
      <c r="K21" s="34"/>
      <c r="L21" s="28">
        <f t="shared" si="9"/>
        <v>5688.2170332986489</v>
      </c>
      <c r="M21" s="28">
        <f t="shared" si="10"/>
        <v>413.56656920657883</v>
      </c>
      <c r="N21" s="28">
        <f>IF((L21+M21)&gt;=0,(L21+M21)*VLOOKUP("Low",Tables!$F$3:$G$8,2,FALSE),0)</f>
        <v>122.03567205010455</v>
      </c>
      <c r="O21" s="28">
        <f t="shared" si="11"/>
        <v>6223.8192745553324</v>
      </c>
      <c r="P21" s="28">
        <f t="shared" si="12"/>
        <v>6078.6095275296502</v>
      </c>
      <c r="Q21" s="28">
        <f t="shared" si="0"/>
        <v>413.56656920657883</v>
      </c>
      <c r="R21" s="28">
        <f>IF((P21+Q21)&gt;=0,(P21+Q21)*VLOOKUP("Bond",Tables!$F$3:$G$8,2,FALSE),0)</f>
        <v>194.76528290208685</v>
      </c>
      <c r="S21" s="28">
        <f t="shared" si="13"/>
        <v>6686.941379638316</v>
      </c>
      <c r="T21" s="28">
        <f t="shared" si="14"/>
        <v>7959.5127875454164</v>
      </c>
      <c r="U21" s="28">
        <f t="shared" si="1"/>
        <v>413.56656920657883</v>
      </c>
      <c r="V21" s="28">
        <f>IF((T21+U21)&gt;=0,(T21+U21)*VLOOKUP("Mixed",Tables!$F$3:$G$8,2,FALSE),0)</f>
        <v>586.11555497263976</v>
      </c>
      <c r="W21" s="28">
        <f t="shared" si="15"/>
        <v>8959.1949117246349</v>
      </c>
      <c r="X21" s="28">
        <f t="shared" si="16"/>
        <v>7971.3301590829024</v>
      </c>
      <c r="Y21" s="28">
        <f t="shared" si="2"/>
        <v>413.56656920657883</v>
      </c>
      <c r="Z21" s="28">
        <f>IF((X21+Y21)&gt;=0,(X21+Y21)*VLOOKUP("Mixed",Tables!$F$3:$G$8,2,FALSE),0)</f>
        <v>586.94277098026373</v>
      </c>
      <c r="AA21" s="28">
        <f t="shared" si="17"/>
        <v>8971.8394992697449</v>
      </c>
      <c r="AB21" s="28">
        <f t="shared" si="18"/>
        <v>9819.2837083055292</v>
      </c>
      <c r="AC21" s="28">
        <f t="shared" si="3"/>
        <v>413.56656920657883</v>
      </c>
      <c r="AD21" s="28">
        <f>IF((AB21+AC21)&gt;=0,(AB21+AC21)*VLOOKUP("Equity",Tables!$F$3:$G$8,2,FALSE),0)</f>
        <v>1023.2850277512109</v>
      </c>
      <c r="AE21" s="28">
        <f t="shared" si="19"/>
        <v>11256.135305263319</v>
      </c>
    </row>
    <row r="22" spans="1:31" x14ac:dyDescent="0.3">
      <c r="A22" s="26">
        <f t="shared" si="7"/>
        <v>15</v>
      </c>
      <c r="B22" s="26">
        <f t="shared" si="8"/>
        <v>44</v>
      </c>
      <c r="C22" s="26">
        <f>IF(B22&gt;Input!$B$7,0,1)</f>
        <v>1</v>
      </c>
      <c r="D22" s="28">
        <f>IF(C22=1,Input!$B$10,0)</f>
        <v>503.63899899676278</v>
      </c>
      <c r="E22" s="26" cm="1">
        <f t="array" ref="E22">_xlfn.IFS(C22=0,0,A22&lt;=Tables!$B$4,Tables!$C$4,A22&lt;=Tables!$B$5,Tables!$C$5,A22&gt;=Tables!$A$6,Tables!$C$6)</f>
        <v>1</v>
      </c>
      <c r="F22" s="28">
        <f t="shared" si="4"/>
        <v>503.63899899676278</v>
      </c>
      <c r="G22" s="28">
        <f>IF(C22=1,Input!$B$6*VLOOKUP(B22,Tables!$I$3:$M$77,MATCH(Input!$B$4&amp;Input!$C$4,Tables!$I$3:$M$3,0)),0)</f>
        <v>91.375181980809074</v>
      </c>
      <c r="H22" s="28">
        <f>F22*VLOOKUP(B22,Tables!$O$3:$S$77,MATCH(Input!$B$4&amp;Input!$C$4,Tables!$O$3:$S$3,))</f>
        <v>1.1419333182315463</v>
      </c>
      <c r="I22" s="28">
        <f t="shared" si="5"/>
        <v>92.517115299040626</v>
      </c>
      <c r="J22" s="28">
        <f t="shared" si="6"/>
        <v>5</v>
      </c>
      <c r="K22" s="34"/>
      <c r="L22" s="28">
        <f t="shared" si="9"/>
        <v>6223.8192745553324</v>
      </c>
      <c r="M22" s="28">
        <f t="shared" si="10"/>
        <v>406.12188369772218</v>
      </c>
      <c r="N22" s="28">
        <f>IF((L22+M22)&gt;=0,(L22+M22)*VLOOKUP("Low",Tables!$F$3:$G$8,2,FALSE),0)</f>
        <v>132.59882316506111</v>
      </c>
      <c r="O22" s="28">
        <f t="shared" si="11"/>
        <v>6762.5399814181155</v>
      </c>
      <c r="P22" s="28">
        <f t="shared" si="12"/>
        <v>6686.941379638316</v>
      </c>
      <c r="Q22" s="28">
        <f t="shared" si="0"/>
        <v>406.12188369772218</v>
      </c>
      <c r="R22" s="28">
        <f>IF((P22+Q22)&gt;=0,(P22+Q22)*VLOOKUP("Bond",Tables!$F$3:$G$8,2,FALSE),0)</f>
        <v>212.79189790008115</v>
      </c>
      <c r="S22" s="28">
        <f t="shared" si="13"/>
        <v>7305.8551612361189</v>
      </c>
      <c r="T22" s="28">
        <f t="shared" si="14"/>
        <v>8959.1949117246349</v>
      </c>
      <c r="U22" s="28">
        <f t="shared" si="1"/>
        <v>406.12188369772218</v>
      </c>
      <c r="V22" s="28">
        <f>IF((T22+U22)&gt;=0,(T22+U22)*VLOOKUP("Mixed",Tables!$F$3:$G$8,2,FALSE),0)</f>
        <v>655.57217567956502</v>
      </c>
      <c r="W22" s="28">
        <f t="shared" si="15"/>
        <v>10020.888971101922</v>
      </c>
      <c r="X22" s="28">
        <f t="shared" si="16"/>
        <v>8971.8394992697449</v>
      </c>
      <c r="Y22" s="28">
        <f t="shared" si="2"/>
        <v>406.12188369772218</v>
      </c>
      <c r="Z22" s="28">
        <f>IF((X22+Y22)&gt;=0,(X22+Y22)*VLOOKUP("Mixed",Tables!$F$3:$G$8,2,FALSE),0)</f>
        <v>656.45729680772274</v>
      </c>
      <c r="AA22" s="28">
        <f t="shared" si="17"/>
        <v>10034.41867977519</v>
      </c>
      <c r="AB22" s="28">
        <f t="shared" si="18"/>
        <v>11256.135305263319</v>
      </c>
      <c r="AC22" s="28">
        <f t="shared" si="3"/>
        <v>406.12188369772218</v>
      </c>
      <c r="AD22" s="28">
        <f>IF((AB22+AC22)&gt;=0,(AB22+AC22)*VLOOKUP("Equity",Tables!$F$3:$G$8,2,FALSE),0)</f>
        <v>1166.2257188961041</v>
      </c>
      <c r="AE22" s="28">
        <f t="shared" si="19"/>
        <v>12828.482907857146</v>
      </c>
    </row>
    <row r="23" spans="1:31" x14ac:dyDescent="0.3">
      <c r="A23" s="26">
        <f t="shared" si="7"/>
        <v>16</v>
      </c>
      <c r="B23" s="26">
        <f t="shared" si="8"/>
        <v>45</v>
      </c>
      <c r="C23" s="26">
        <f>IF(B23&gt;Input!$B$7,0,1)</f>
        <v>1</v>
      </c>
      <c r="D23" s="28">
        <f>IF(C23=1,Input!$B$10,0)</f>
        <v>503.63899899676278</v>
      </c>
      <c r="E23" s="26" cm="1">
        <f t="array" ref="E23">_xlfn.IFS(C23=0,0,A23&lt;=Tables!$B$4,Tables!$C$4,A23&lt;=Tables!$B$5,Tables!$C$5,A23&gt;=Tables!$A$6,Tables!$C$6)</f>
        <v>1</v>
      </c>
      <c r="F23" s="28">
        <f t="shared" si="4"/>
        <v>503.63899899676278</v>
      </c>
      <c r="G23" s="28">
        <f>IF(C23=1,Input!$B$6*VLOOKUP(B23,Tables!$I$3:$M$77,MATCH(Input!$B$4&amp;Input!$C$4,Tables!$I$3:$M$3,0)),0)</f>
        <v>99.496701471616944</v>
      </c>
      <c r="H23" s="28">
        <f>F23*VLOOKUP(B23,Tables!$O$3:$S$77,MATCH(Input!$B$4&amp;Input!$C$4,Tables!$O$3:$S$3,))</f>
        <v>1.2180758958413447</v>
      </c>
      <c r="I23" s="28">
        <f t="shared" si="5"/>
        <v>100.71477736745828</v>
      </c>
      <c r="J23" s="28">
        <f t="shared" si="6"/>
        <v>5</v>
      </c>
      <c r="K23" s="34"/>
      <c r="L23" s="28">
        <f t="shared" si="9"/>
        <v>6762.5399814181155</v>
      </c>
      <c r="M23" s="28">
        <f t="shared" si="10"/>
        <v>397.9242216293045</v>
      </c>
      <c r="N23" s="28">
        <f>IF((L23+M23)&gt;=0,(L23+M23)*VLOOKUP("Low",Tables!$F$3:$G$8,2,FALSE),0)</f>
        <v>143.20928406094839</v>
      </c>
      <c r="O23" s="28">
        <f t="shared" si="11"/>
        <v>7303.6734871083681</v>
      </c>
      <c r="P23" s="28">
        <f t="shared" si="12"/>
        <v>7305.8551612361189</v>
      </c>
      <c r="Q23" s="28">
        <f t="shared" si="0"/>
        <v>397.9242216293045</v>
      </c>
      <c r="R23" s="28">
        <f>IF((P23+Q23)&gt;=0,(P23+Q23)*VLOOKUP("Bond",Tables!$F$3:$G$8,2,FALSE),0)</f>
        <v>231.11338148596269</v>
      </c>
      <c r="S23" s="28">
        <f t="shared" si="13"/>
        <v>7934.8927643513862</v>
      </c>
      <c r="T23" s="28">
        <f t="shared" si="14"/>
        <v>10020.888971101922</v>
      </c>
      <c r="U23" s="28">
        <f t="shared" si="1"/>
        <v>397.9242216293045</v>
      </c>
      <c r="V23" s="28">
        <f>IF((T23+U23)&gt;=0,(T23+U23)*VLOOKUP("Mixed",Tables!$F$3:$G$8,2,FALSE),0)</f>
        <v>729.31692349118589</v>
      </c>
      <c r="W23" s="28">
        <f t="shared" si="15"/>
        <v>11148.130116222412</v>
      </c>
      <c r="X23" s="28">
        <f t="shared" si="16"/>
        <v>10034.41867977519</v>
      </c>
      <c r="Y23" s="28">
        <f t="shared" si="2"/>
        <v>397.9242216293045</v>
      </c>
      <c r="Z23" s="28">
        <f>IF((X23+Y23)&gt;=0,(X23+Y23)*VLOOKUP("Mixed",Tables!$F$3:$G$8,2,FALSE),0)</f>
        <v>730.26400309831467</v>
      </c>
      <c r="AA23" s="28">
        <f t="shared" si="17"/>
        <v>11162.606904502809</v>
      </c>
      <c r="AB23" s="28">
        <f t="shared" si="18"/>
        <v>12828.482907857146</v>
      </c>
      <c r="AC23" s="28">
        <f t="shared" si="3"/>
        <v>397.9242216293045</v>
      </c>
      <c r="AD23" s="28">
        <f>IF((AB23+AC23)&gt;=0,(AB23+AC23)*VLOOKUP("Equity",Tables!$F$3:$G$8,2,FALSE),0)</f>
        <v>1322.6407129486452</v>
      </c>
      <c r="AE23" s="28">
        <f t="shared" si="19"/>
        <v>14549.047842435095</v>
      </c>
    </row>
    <row r="24" spans="1:31" x14ac:dyDescent="0.3">
      <c r="A24" s="26">
        <f t="shared" si="7"/>
        <v>17</v>
      </c>
      <c r="B24" s="26">
        <f t="shared" si="8"/>
        <v>46</v>
      </c>
      <c r="C24" s="26">
        <f>IF(B24&gt;Input!$B$7,0,1)</f>
        <v>1</v>
      </c>
      <c r="D24" s="28">
        <f>IF(C24=1,Input!$B$10,0)</f>
        <v>503.63899899676278</v>
      </c>
      <c r="E24" s="26" cm="1">
        <f t="array" ref="E24">_xlfn.IFS(C24=0,0,A24&lt;=Tables!$B$4,Tables!$C$4,A24&lt;=Tables!$B$5,Tables!$C$5,A24&gt;=Tables!$A$6,Tables!$C$6)</f>
        <v>1</v>
      </c>
      <c r="F24" s="28">
        <f t="shared" si="4"/>
        <v>503.63899899676278</v>
      </c>
      <c r="G24" s="28">
        <f>IF(C24=1,Input!$B$6*VLOOKUP(B24,Tables!$I$3:$M$77,MATCH(Input!$B$4&amp;Input!$C$4,Tables!$I$3:$M$3,0)),0)</f>
        <v>108.63521321359993</v>
      </c>
      <c r="H24" s="28">
        <f>F24*VLOOKUP(B24,Tables!$O$3:$S$77,MATCH(Input!$B$4&amp;Input!$C$4,Tables!$O$3:$S$3,))</f>
        <v>1.3017810346478866</v>
      </c>
      <c r="I24" s="28">
        <f t="shared" si="5"/>
        <v>109.93699424824781</v>
      </c>
      <c r="J24" s="28">
        <f t="shared" si="6"/>
        <v>5</v>
      </c>
      <c r="K24" s="34"/>
      <c r="L24" s="28">
        <f t="shared" si="9"/>
        <v>7303.6734871083681</v>
      </c>
      <c r="M24" s="28">
        <f t="shared" si="10"/>
        <v>388.70200474851498</v>
      </c>
      <c r="N24" s="28">
        <f>IF((L24+M24)&gt;=0,(L24+M24)*VLOOKUP("Low",Tables!$F$3:$G$8,2,FALSE),0)</f>
        <v>153.84750983713766</v>
      </c>
      <c r="O24" s="28">
        <f t="shared" si="11"/>
        <v>7846.2230016940211</v>
      </c>
      <c r="P24" s="28">
        <f t="shared" si="12"/>
        <v>7934.8927643513862</v>
      </c>
      <c r="Q24" s="28">
        <f t="shared" si="0"/>
        <v>388.70200474851498</v>
      </c>
      <c r="R24" s="28">
        <f>IF((P24+Q24)&gt;=0,(P24+Q24)*VLOOKUP("Bond",Tables!$F$3:$G$8,2,FALSE),0)</f>
        <v>249.70784307299704</v>
      </c>
      <c r="S24" s="28">
        <f t="shared" si="13"/>
        <v>8573.3026121728981</v>
      </c>
      <c r="T24" s="28">
        <f t="shared" si="14"/>
        <v>11148.130116222412</v>
      </c>
      <c r="U24" s="28">
        <f t="shared" si="1"/>
        <v>388.70200474851498</v>
      </c>
      <c r="V24" s="28">
        <f>IF((T24+U24)&gt;=0,(T24+U24)*VLOOKUP("Mixed",Tables!$F$3:$G$8,2,FALSE),0)</f>
        <v>807.57824846796495</v>
      </c>
      <c r="W24" s="28">
        <f t="shared" si="15"/>
        <v>12344.410369438892</v>
      </c>
      <c r="X24" s="28">
        <f t="shared" si="16"/>
        <v>11162.606904502809</v>
      </c>
      <c r="Y24" s="28">
        <f t="shared" si="2"/>
        <v>388.70200474851498</v>
      </c>
      <c r="Z24" s="28">
        <f>IF((X24+Y24)&gt;=0,(X24+Y24)*VLOOKUP("Mixed",Tables!$F$3:$G$8,2,FALSE),0)</f>
        <v>808.59162364759277</v>
      </c>
      <c r="AA24" s="28">
        <f t="shared" si="17"/>
        <v>12359.900532898917</v>
      </c>
      <c r="AB24" s="28">
        <f t="shared" si="18"/>
        <v>14549.047842435095</v>
      </c>
      <c r="AC24" s="28">
        <f t="shared" si="3"/>
        <v>388.70200474851498</v>
      </c>
      <c r="AD24" s="28">
        <f>IF((AB24+AC24)&gt;=0,(AB24+AC24)*VLOOKUP("Equity",Tables!$F$3:$G$8,2,FALSE),0)</f>
        <v>1493.7749847183611</v>
      </c>
      <c r="AE24" s="28">
        <f t="shared" si="19"/>
        <v>16431.52483190197</v>
      </c>
    </row>
    <row r="25" spans="1:31" x14ac:dyDescent="0.3">
      <c r="A25" s="26">
        <f t="shared" si="7"/>
        <v>18</v>
      </c>
      <c r="B25" s="26">
        <f t="shared" si="8"/>
        <v>47</v>
      </c>
      <c r="C25" s="26">
        <f>IF(B25&gt;Input!$B$7,0,1)</f>
        <v>1</v>
      </c>
      <c r="D25" s="28">
        <f>IF(C25=1,Input!$B$10,0)</f>
        <v>503.63899899676278</v>
      </c>
      <c r="E25" s="26" cm="1">
        <f t="array" ref="E25">_xlfn.IFS(C25=0,0,A25&lt;=Tables!$B$4,Tables!$C$4,A25&lt;=Tables!$B$5,Tables!$C$5,A25&gt;=Tables!$A$6,Tables!$C$6)</f>
        <v>1</v>
      </c>
      <c r="F25" s="28">
        <f t="shared" si="4"/>
        <v>503.63899899676278</v>
      </c>
      <c r="G25" s="28">
        <f>IF(C25=1,Input!$B$6*VLOOKUP(B25,Tables!$I$3:$M$77,MATCH(Input!$B$4&amp;Input!$C$4,Tables!$I$3:$M$3,0)),0)</f>
        <v>118.87174426732162</v>
      </c>
      <c r="H25" s="28">
        <f>F25*VLOOKUP(B25,Tables!$O$3:$S$77,MATCH(Input!$B$4&amp;Input!$C$4,Tables!$O$3:$S$3,))</f>
        <v>1.3930796858102297</v>
      </c>
      <c r="I25" s="28">
        <f t="shared" si="5"/>
        <v>120.26482395313185</v>
      </c>
      <c r="J25" s="28">
        <f t="shared" si="6"/>
        <v>5</v>
      </c>
      <c r="K25" s="34"/>
      <c r="L25" s="28">
        <f t="shared" si="9"/>
        <v>7846.2230016940211</v>
      </c>
      <c r="M25" s="28">
        <f t="shared" si="10"/>
        <v>378.37417504363094</v>
      </c>
      <c r="N25" s="28">
        <f>IF((L25+M25)&gt;=0,(L25+M25)*VLOOKUP("Low",Tables!$F$3:$G$8,2,FALSE),0)</f>
        <v>164.49194353475306</v>
      </c>
      <c r="O25" s="28">
        <f t="shared" si="11"/>
        <v>8389.0891202724051</v>
      </c>
      <c r="P25" s="28">
        <f t="shared" si="12"/>
        <v>8573.3026121728981</v>
      </c>
      <c r="Q25" s="28">
        <f t="shared" si="0"/>
        <v>378.37417504363094</v>
      </c>
      <c r="R25" s="28">
        <f>IF((P25+Q25)&gt;=0,(P25+Q25)*VLOOKUP("Bond",Tables!$F$3:$G$8,2,FALSE),0)</f>
        <v>268.55030361649585</v>
      </c>
      <c r="S25" s="28">
        <f t="shared" si="13"/>
        <v>9220.2270908330247</v>
      </c>
      <c r="T25" s="28">
        <f t="shared" si="14"/>
        <v>12344.410369438892</v>
      </c>
      <c r="U25" s="28">
        <f t="shared" si="1"/>
        <v>378.37417504363094</v>
      </c>
      <c r="V25" s="28">
        <f>IF((T25+U25)&gt;=0,(T25+U25)*VLOOKUP("Mixed",Tables!$F$3:$G$8,2,FALSE),0)</f>
        <v>890.59491811377677</v>
      </c>
      <c r="W25" s="28">
        <f t="shared" si="15"/>
        <v>13613.3794625963</v>
      </c>
      <c r="X25" s="28">
        <f t="shared" si="16"/>
        <v>12359.900532898917</v>
      </c>
      <c r="Y25" s="28">
        <f t="shared" si="2"/>
        <v>378.37417504363094</v>
      </c>
      <c r="Z25" s="28">
        <f>IF((X25+Y25)&gt;=0,(X25+Y25)*VLOOKUP("Mixed",Tables!$F$3:$G$8,2,FALSE),0)</f>
        <v>891.6792295559784</v>
      </c>
      <c r="AA25" s="28">
        <f t="shared" si="17"/>
        <v>13629.953937498527</v>
      </c>
      <c r="AB25" s="28">
        <f t="shared" si="18"/>
        <v>16431.52483190197</v>
      </c>
      <c r="AC25" s="28">
        <f t="shared" si="3"/>
        <v>378.37417504363094</v>
      </c>
      <c r="AD25" s="28">
        <f>IF((AB25+AC25)&gt;=0,(AB25+AC25)*VLOOKUP("Equity",Tables!$F$3:$G$8,2,FALSE),0)</f>
        <v>1680.9899006945602</v>
      </c>
      <c r="AE25" s="28">
        <f t="shared" si="19"/>
        <v>18490.888907640161</v>
      </c>
    </row>
    <row r="26" spans="1:31" x14ac:dyDescent="0.3">
      <c r="A26" s="26">
        <f t="shared" si="7"/>
        <v>19</v>
      </c>
      <c r="B26" s="26">
        <f t="shared" si="8"/>
        <v>48</v>
      </c>
      <c r="C26" s="26">
        <f>IF(B26&gt;Input!$B$7,0,1)</f>
        <v>1</v>
      </c>
      <c r="D26" s="28">
        <f>IF(C26=1,Input!$B$10,0)</f>
        <v>503.63899899676278</v>
      </c>
      <c r="E26" s="26" cm="1">
        <f t="array" ref="E26">_xlfn.IFS(C26=0,0,A26&lt;=Tables!$B$4,Tables!$C$4,A26&lt;=Tables!$B$5,Tables!$C$5,A26&gt;=Tables!$A$6,Tables!$C$6)</f>
        <v>1</v>
      </c>
      <c r="F26" s="28">
        <f t="shared" si="4"/>
        <v>503.63899899676278</v>
      </c>
      <c r="G26" s="28">
        <f>IF(C26=1,Input!$B$6*VLOOKUP(B26,Tables!$I$3:$M$77,MATCH(Input!$B$4&amp;Input!$C$4,Tables!$I$3:$M$3,0)),0)</f>
        <v>130.25048700264696</v>
      </c>
      <c r="H26" s="28">
        <f>F26*VLOOKUP(B26,Tables!$O$3:$S$77,MATCH(Input!$B$4&amp;Input!$C$4,Tables!$O$3:$S$3,))</f>
        <v>1.4914649704827365</v>
      </c>
      <c r="I26" s="28">
        <f t="shared" si="5"/>
        <v>131.74195197312969</v>
      </c>
      <c r="J26" s="28">
        <f t="shared" si="6"/>
        <v>5</v>
      </c>
      <c r="K26" s="34"/>
      <c r="L26" s="28">
        <f t="shared" si="9"/>
        <v>8389.0891202724051</v>
      </c>
      <c r="M26" s="28">
        <f t="shared" si="10"/>
        <v>366.89704702363309</v>
      </c>
      <c r="N26" s="28">
        <f>IF((L26+M26)&gt;=0,(L26+M26)*VLOOKUP("Low",Tables!$F$3:$G$8,2,FALSE),0)</f>
        <v>175.11972334592076</v>
      </c>
      <c r="O26" s="28">
        <f t="shared" si="11"/>
        <v>8931.1058906419585</v>
      </c>
      <c r="P26" s="28">
        <f t="shared" si="12"/>
        <v>9220.2270908330247</v>
      </c>
      <c r="Q26" s="28">
        <f t="shared" si="0"/>
        <v>366.89704702363309</v>
      </c>
      <c r="R26" s="28">
        <f>IF((P26+Q26)&gt;=0,(P26+Q26)*VLOOKUP("Bond",Tables!$F$3:$G$8,2,FALSE),0)</f>
        <v>287.61372413569973</v>
      </c>
      <c r="S26" s="28">
        <f t="shared" si="13"/>
        <v>9874.7378619923584</v>
      </c>
      <c r="T26" s="28">
        <f t="shared" si="14"/>
        <v>13613.3794625963</v>
      </c>
      <c r="U26" s="28">
        <f t="shared" si="1"/>
        <v>366.89704702363309</v>
      </c>
      <c r="V26" s="28">
        <f>IF((T26+U26)&gt;=0,(T26+U26)*VLOOKUP("Mixed",Tables!$F$3:$G$8,2,FALSE),0)</f>
        <v>978.61935567339538</v>
      </c>
      <c r="W26" s="28">
        <f t="shared" si="15"/>
        <v>14958.895865293329</v>
      </c>
      <c r="X26" s="28">
        <f t="shared" si="16"/>
        <v>13629.953937498527</v>
      </c>
      <c r="Y26" s="28">
        <f t="shared" si="2"/>
        <v>366.89704702363309</v>
      </c>
      <c r="Z26" s="28">
        <f>IF((X26+Y26)&gt;=0,(X26+Y26)*VLOOKUP("Mixed",Tables!$F$3:$G$8,2,FALSE),0)</f>
        <v>979.77956891655128</v>
      </c>
      <c r="AA26" s="28">
        <f t="shared" si="17"/>
        <v>14976.630553438712</v>
      </c>
      <c r="AB26" s="28">
        <f t="shared" si="18"/>
        <v>18490.888907640161</v>
      </c>
      <c r="AC26" s="28">
        <f t="shared" si="3"/>
        <v>366.89704702363309</v>
      </c>
      <c r="AD26" s="28">
        <f>IF((AB26+AC26)&gt;=0,(AB26+AC26)*VLOOKUP("Equity",Tables!$F$3:$G$8,2,FALSE),0)</f>
        <v>1885.7785954663796</v>
      </c>
      <c r="AE26" s="28">
        <f t="shared" si="19"/>
        <v>20743.564550130173</v>
      </c>
    </row>
    <row r="27" spans="1:31" x14ac:dyDescent="0.3">
      <c r="A27" s="26">
        <f t="shared" si="7"/>
        <v>20</v>
      </c>
      <c r="B27" s="26">
        <f t="shared" si="8"/>
        <v>49</v>
      </c>
      <c r="C27" s="26">
        <f>IF(B27&gt;Input!$B$7,0,1)</f>
        <v>1</v>
      </c>
      <c r="D27" s="28">
        <f>IF(C27=1,Input!$B$10,0)</f>
        <v>503.63899899676278</v>
      </c>
      <c r="E27" s="26" cm="1">
        <f t="array" ref="E27">_xlfn.IFS(C27=0,0,A27&lt;=Tables!$B$4,Tables!$C$4,A27&lt;=Tables!$B$5,Tables!$C$5,A27&gt;=Tables!$A$6,Tables!$C$6)</f>
        <v>1</v>
      </c>
      <c r="F27" s="28">
        <f t="shared" si="4"/>
        <v>503.63899899676278</v>
      </c>
      <c r="G27" s="28">
        <f>IF(C27=1,Input!$B$6*VLOOKUP(B27,Tables!$I$3:$M$77,MATCH(Input!$B$4&amp;Input!$C$4,Tables!$I$3:$M$3,0)),0)</f>
        <v>143.12087699100846</v>
      </c>
      <c r="H27" s="28">
        <f>F27*VLOOKUP(B27,Tables!$O$3:$S$77,MATCH(Input!$B$4&amp;Input!$C$4,Tables!$O$3:$S$3,))</f>
        <v>1.599761397713882</v>
      </c>
      <c r="I27" s="28">
        <f t="shared" si="5"/>
        <v>144.72063838872234</v>
      </c>
      <c r="J27" s="28">
        <f t="shared" si="6"/>
        <v>5</v>
      </c>
      <c r="K27" s="34"/>
      <c r="L27" s="28">
        <f t="shared" si="9"/>
        <v>8931.1058906419585</v>
      </c>
      <c r="M27" s="28">
        <f t="shared" si="10"/>
        <v>353.91836060804042</v>
      </c>
      <c r="N27" s="28">
        <f>IF((L27+M27)&gt;=0,(L27+M27)*VLOOKUP("Low",Tables!$F$3:$G$8,2,FALSE),0)</f>
        <v>185.70048502499998</v>
      </c>
      <c r="O27" s="28">
        <f t="shared" si="11"/>
        <v>9470.7247362749986</v>
      </c>
      <c r="P27" s="28">
        <f t="shared" si="12"/>
        <v>9874.7378619923584</v>
      </c>
      <c r="Q27" s="28">
        <f t="shared" si="0"/>
        <v>353.91836060804042</v>
      </c>
      <c r="R27" s="28">
        <f>IF((P27+Q27)&gt;=0,(P27+Q27)*VLOOKUP("Bond",Tables!$F$3:$G$8,2,FALSE),0)</f>
        <v>306.85968667801194</v>
      </c>
      <c r="S27" s="28">
        <f t="shared" si="13"/>
        <v>10535.515909278411</v>
      </c>
      <c r="T27" s="28">
        <f t="shared" si="14"/>
        <v>14958.895865293329</v>
      </c>
      <c r="U27" s="28">
        <f t="shared" si="1"/>
        <v>353.91836060804042</v>
      </c>
      <c r="V27" s="28">
        <f>IF((T27+U27)&gt;=0,(T27+U27)*VLOOKUP("Mixed",Tables!$F$3:$G$8,2,FALSE),0)</f>
        <v>1071.8969958130961</v>
      </c>
      <c r="W27" s="28">
        <f t="shared" si="15"/>
        <v>16384.711221714464</v>
      </c>
      <c r="X27" s="28">
        <f t="shared" si="16"/>
        <v>14976.630553438712</v>
      </c>
      <c r="Y27" s="28">
        <f t="shared" si="2"/>
        <v>353.91836060804042</v>
      </c>
      <c r="Z27" s="28">
        <f>IF((X27+Y27)&gt;=0,(X27+Y27)*VLOOKUP("Mixed",Tables!$F$3:$G$8,2,FALSE),0)</f>
        <v>1073.1384239832728</v>
      </c>
      <c r="AA27" s="28">
        <f t="shared" si="17"/>
        <v>16403.687338030024</v>
      </c>
      <c r="AB27" s="28">
        <f t="shared" si="18"/>
        <v>20743.564550130173</v>
      </c>
      <c r="AC27" s="28">
        <f t="shared" si="3"/>
        <v>353.91836060804042</v>
      </c>
      <c r="AD27" s="28">
        <f>IF((AB27+AC27)&gt;=0,(AB27+AC27)*VLOOKUP("Equity",Tables!$F$3:$G$8,2,FALSE),0)</f>
        <v>2109.7482910738213</v>
      </c>
      <c r="AE27" s="28">
        <f t="shared" si="19"/>
        <v>23207.231201812036</v>
      </c>
    </row>
    <row r="28" spans="1:31" x14ac:dyDescent="0.3">
      <c r="A28" s="26">
        <f t="shared" si="7"/>
        <v>21</v>
      </c>
      <c r="B28" s="26">
        <f t="shared" si="8"/>
        <v>50</v>
      </c>
      <c r="C28" s="26">
        <f>IF(B28&gt;Input!$B$7,0,1)</f>
        <v>1</v>
      </c>
      <c r="D28" s="28">
        <f>IF(C28=1,Input!$B$10,0)</f>
        <v>503.63899899676278</v>
      </c>
      <c r="E28" s="26" cm="1">
        <f t="array" ref="E28">_xlfn.IFS(C28=0,0,A28&lt;=Tables!$B$4,Tables!$C$4,A28&lt;=Tables!$B$5,Tables!$C$5,A28&gt;=Tables!$A$6,Tables!$C$6)</f>
        <v>1</v>
      </c>
      <c r="F28" s="28">
        <f t="shared" si="4"/>
        <v>503.63899899676278</v>
      </c>
      <c r="G28" s="28">
        <f>IF(C28=1,Input!$B$6*VLOOKUP(B28,Tables!$I$3:$M$77,MATCH(Input!$B$4&amp;Input!$C$4,Tables!$I$3:$M$3,0)),0)</f>
        <v>157.3787414937336</v>
      </c>
      <c r="H28" s="28">
        <f>F28*VLOOKUP(B28,Tables!$O$3:$S$77,MATCH(Input!$B$4&amp;Input!$C$4,Tables!$O$3:$S$3,))</f>
        <v>1.715430874624464</v>
      </c>
      <c r="I28" s="28">
        <f t="shared" si="5"/>
        <v>159.09417236835807</v>
      </c>
      <c r="J28" s="28">
        <f t="shared" si="6"/>
        <v>5</v>
      </c>
      <c r="K28" s="34"/>
      <c r="L28" s="28">
        <f t="shared" si="9"/>
        <v>9470.7247362749986</v>
      </c>
      <c r="M28" s="28">
        <f t="shared" si="10"/>
        <v>339.54482662840473</v>
      </c>
      <c r="N28" s="28">
        <f>IF((L28+M28)&gt;=0,(L28+M28)*VLOOKUP("Low",Tables!$F$3:$G$8,2,FALSE),0)</f>
        <v>196.20539125806806</v>
      </c>
      <c r="O28" s="28">
        <f t="shared" si="11"/>
        <v>10006.474954161471</v>
      </c>
      <c r="P28" s="28">
        <f t="shared" si="12"/>
        <v>10535.515909278411</v>
      </c>
      <c r="Q28" s="28">
        <f t="shared" si="0"/>
        <v>339.54482662840473</v>
      </c>
      <c r="R28" s="28">
        <f>IF((P28+Q28)&gt;=0,(P28+Q28)*VLOOKUP("Bond",Tables!$F$3:$G$8,2,FALSE),0)</f>
        <v>326.25182207720445</v>
      </c>
      <c r="S28" s="28">
        <f t="shared" si="13"/>
        <v>11201.31255798402</v>
      </c>
      <c r="T28" s="28">
        <f t="shared" si="14"/>
        <v>16384.711221714464</v>
      </c>
      <c r="U28" s="28">
        <f t="shared" si="1"/>
        <v>339.54482662840473</v>
      </c>
      <c r="V28" s="28">
        <f>IF((T28+U28)&gt;=0,(T28+U28)*VLOOKUP("Mixed",Tables!$F$3:$G$8,2,FALSE),0)</f>
        <v>1170.6979233840009</v>
      </c>
      <c r="W28" s="28">
        <f t="shared" si="15"/>
        <v>17894.953971726871</v>
      </c>
      <c r="X28" s="28">
        <f t="shared" si="16"/>
        <v>16403.687338030024</v>
      </c>
      <c r="Y28" s="28">
        <f t="shared" si="2"/>
        <v>339.54482662840473</v>
      </c>
      <c r="Z28" s="28">
        <f>IF((X28+Y28)&gt;=0,(X28+Y28)*VLOOKUP("Mixed",Tables!$F$3:$G$8,2,FALSE),0)</f>
        <v>1172.0262515260902</v>
      </c>
      <c r="AA28" s="28">
        <f t="shared" si="17"/>
        <v>17915.258416184519</v>
      </c>
      <c r="AB28" s="28">
        <f t="shared" si="18"/>
        <v>23207.231201812036</v>
      </c>
      <c r="AC28" s="28">
        <f t="shared" si="3"/>
        <v>339.54482662840473</v>
      </c>
      <c r="AD28" s="28">
        <f>IF((AB28+AC28)&gt;=0,(AB28+AC28)*VLOOKUP("Equity",Tables!$F$3:$G$8,2,FALSE),0)</f>
        <v>2354.677602844044</v>
      </c>
      <c r="AE28" s="28">
        <f t="shared" si="19"/>
        <v>25901.453631284483</v>
      </c>
    </row>
    <row r="29" spans="1:31" x14ac:dyDescent="0.3">
      <c r="A29" s="26">
        <f t="shared" si="7"/>
        <v>22</v>
      </c>
      <c r="B29" s="26">
        <f t="shared" si="8"/>
        <v>51</v>
      </c>
      <c r="C29" s="26">
        <f>IF(B29&gt;Input!$B$7,0,1)</f>
        <v>1</v>
      </c>
      <c r="D29" s="28">
        <f>IF(C29=1,Input!$B$10,0)</f>
        <v>503.63899899676278</v>
      </c>
      <c r="E29" s="26" cm="1">
        <f t="array" ref="E29">_xlfn.IFS(C29=0,0,A29&lt;=Tables!$B$4,Tables!$C$4,A29&lt;=Tables!$B$5,Tables!$C$5,A29&gt;=Tables!$A$6,Tables!$C$6)</f>
        <v>1</v>
      </c>
      <c r="F29" s="28">
        <f t="shared" si="4"/>
        <v>503.63899899676278</v>
      </c>
      <c r="G29" s="28">
        <f>IF(C29=1,Input!$B$6*VLOOKUP(B29,Tables!$I$3:$M$77,MATCH(Input!$B$4&amp;Input!$C$4,Tables!$I$3:$M$3,0)),0)</f>
        <v>173.37803514445173</v>
      </c>
      <c r="H29" s="28">
        <f>F29*VLOOKUP(B29,Tables!$O$3:$S$77,MATCH(Input!$B$4&amp;Input!$C$4,Tables!$O$3:$S$3,))</f>
        <v>1.840871280910817</v>
      </c>
      <c r="I29" s="28">
        <f t="shared" si="5"/>
        <v>175.21890642536255</v>
      </c>
      <c r="J29" s="28">
        <f t="shared" si="6"/>
        <v>5</v>
      </c>
      <c r="K29" s="34"/>
      <c r="L29" s="28">
        <f t="shared" si="9"/>
        <v>10006.474954161471</v>
      </c>
      <c r="M29" s="28">
        <f t="shared" si="10"/>
        <v>323.42009257140023</v>
      </c>
      <c r="N29" s="28">
        <f>IF((L29+M29)&gt;=0,(L29+M29)*VLOOKUP("Low",Tables!$F$3:$G$8,2,FALSE),0)</f>
        <v>206.59790093465742</v>
      </c>
      <c r="O29" s="28">
        <f t="shared" si="11"/>
        <v>10536.492947667528</v>
      </c>
      <c r="P29" s="28">
        <f t="shared" si="12"/>
        <v>11201.31255798402</v>
      </c>
      <c r="Q29" s="28">
        <f t="shared" si="0"/>
        <v>323.42009257140023</v>
      </c>
      <c r="R29" s="28">
        <f>IF((P29+Q29)&gt;=0,(P29+Q29)*VLOOKUP("Bond",Tables!$F$3:$G$8,2,FALSE),0)</f>
        <v>345.74197951666258</v>
      </c>
      <c r="S29" s="28">
        <f t="shared" si="13"/>
        <v>11870.474630072084</v>
      </c>
      <c r="T29" s="28">
        <f t="shared" si="14"/>
        <v>17894.953971726871</v>
      </c>
      <c r="U29" s="28">
        <f t="shared" si="1"/>
        <v>323.42009257140023</v>
      </c>
      <c r="V29" s="28">
        <f>IF((T29+U29)&gt;=0,(T29+U29)*VLOOKUP("Mixed",Tables!$F$3:$G$8,2,FALSE),0)</f>
        <v>1275.286184500879</v>
      </c>
      <c r="W29" s="28">
        <f t="shared" si="15"/>
        <v>19493.660248799151</v>
      </c>
      <c r="X29" s="28">
        <f t="shared" si="16"/>
        <v>17915.258416184519</v>
      </c>
      <c r="Y29" s="28">
        <f t="shared" si="2"/>
        <v>323.42009257140023</v>
      </c>
      <c r="Z29" s="28">
        <f>IF((X29+Y29)&gt;=0,(X29+Y29)*VLOOKUP("Mixed",Tables!$F$3:$G$8,2,FALSE),0)</f>
        <v>1276.7074956129145</v>
      </c>
      <c r="AA29" s="28">
        <f t="shared" si="17"/>
        <v>19515.386004368833</v>
      </c>
      <c r="AB29" s="28">
        <f t="shared" si="18"/>
        <v>25901.453631284483</v>
      </c>
      <c r="AC29" s="28">
        <f t="shared" si="3"/>
        <v>323.42009257140023</v>
      </c>
      <c r="AD29" s="28">
        <f>IF((AB29+AC29)&gt;=0,(AB29+AC29)*VLOOKUP("Equity",Tables!$F$3:$G$8,2,FALSE),0)</f>
        <v>2622.4873723855885</v>
      </c>
      <c r="AE29" s="28">
        <f t="shared" si="19"/>
        <v>28847.361096241471</v>
      </c>
    </row>
    <row r="30" spans="1:31" x14ac:dyDescent="0.3">
      <c r="A30" s="26">
        <f t="shared" si="7"/>
        <v>23</v>
      </c>
      <c r="B30" s="26">
        <f t="shared" si="8"/>
        <v>52</v>
      </c>
      <c r="C30" s="26">
        <f>IF(B30&gt;Input!$B$7,0,1)</f>
        <v>1</v>
      </c>
      <c r="D30" s="28">
        <f>IF(C30=1,Input!$B$10,0)</f>
        <v>503.63899899676278</v>
      </c>
      <c r="E30" s="26" cm="1">
        <f t="array" ref="E30">_xlfn.IFS(C30=0,0,A30&lt;=Tables!$B$4,Tables!$C$4,A30&lt;=Tables!$B$5,Tables!$C$5,A30&gt;=Tables!$A$6,Tables!$C$6)</f>
        <v>1</v>
      </c>
      <c r="F30" s="28">
        <f t="shared" si="4"/>
        <v>503.63899899676278</v>
      </c>
      <c r="G30" s="28">
        <f>IF(C30=1,Input!$B$6*VLOOKUP(B30,Tables!$I$3:$M$77,MATCH(Input!$B$4&amp;Input!$C$4,Tables!$I$3:$M$3,0)),0)</f>
        <v>191.12064619892504</v>
      </c>
      <c r="H30" s="28">
        <f>F30*VLOOKUP(B30,Tables!$O$3:$S$77,MATCH(Input!$B$4&amp;Input!$C$4,Tables!$O$3:$S$3,))</f>
        <v>1.974399266112522</v>
      </c>
      <c r="I30" s="28">
        <f t="shared" si="5"/>
        <v>193.09504546503757</v>
      </c>
      <c r="J30" s="28">
        <f t="shared" si="6"/>
        <v>5</v>
      </c>
      <c r="K30" s="34"/>
      <c r="L30" s="28">
        <f t="shared" si="9"/>
        <v>10536.492947667528</v>
      </c>
      <c r="M30" s="28">
        <f t="shared" si="10"/>
        <v>305.54395353172521</v>
      </c>
      <c r="N30" s="28">
        <f>IF((L30+M30)&gt;=0,(L30+M30)*VLOOKUP("Low",Tables!$F$3:$G$8,2,FALSE),0)</f>
        <v>216.84073802398507</v>
      </c>
      <c r="O30" s="28">
        <f t="shared" si="11"/>
        <v>11058.877639223238</v>
      </c>
      <c r="P30" s="28">
        <f t="shared" si="12"/>
        <v>11870.474630072084</v>
      </c>
      <c r="Q30" s="28">
        <f t="shared" si="0"/>
        <v>305.54395353172521</v>
      </c>
      <c r="R30" s="28">
        <f>IF((P30+Q30)&gt;=0,(P30+Q30)*VLOOKUP("Bond",Tables!$F$3:$G$8,2,FALSE),0)</f>
        <v>365.28055750811427</v>
      </c>
      <c r="S30" s="28">
        <f t="shared" si="13"/>
        <v>12541.299141111924</v>
      </c>
      <c r="T30" s="28">
        <f t="shared" si="14"/>
        <v>19493.660248799151</v>
      </c>
      <c r="U30" s="28">
        <f t="shared" si="1"/>
        <v>305.54395353172521</v>
      </c>
      <c r="V30" s="28">
        <f>IF((T30+U30)&gt;=0,(T30+U30)*VLOOKUP("Mixed",Tables!$F$3:$G$8,2,FALSE),0)</f>
        <v>1385.9442941631614</v>
      </c>
      <c r="W30" s="28">
        <f t="shared" si="15"/>
        <v>21185.148496494039</v>
      </c>
      <c r="X30" s="28">
        <f t="shared" si="16"/>
        <v>19515.386004368833</v>
      </c>
      <c r="Y30" s="28">
        <f t="shared" si="2"/>
        <v>305.54395353172521</v>
      </c>
      <c r="Z30" s="28">
        <f>IF((X30+Y30)&gt;=0,(X30+Y30)*VLOOKUP("Mixed",Tables!$F$3:$G$8,2,FALSE),0)</f>
        <v>1387.465097053039</v>
      </c>
      <c r="AA30" s="28">
        <f t="shared" si="17"/>
        <v>21208.395054953598</v>
      </c>
      <c r="AB30" s="28">
        <f t="shared" si="18"/>
        <v>28847.361096241471</v>
      </c>
      <c r="AC30" s="28">
        <f t="shared" si="3"/>
        <v>305.54395353172521</v>
      </c>
      <c r="AD30" s="28">
        <f>IF((AB30+AC30)&gt;=0,(AB30+AC30)*VLOOKUP("Equity",Tables!$F$3:$G$8,2,FALSE),0)</f>
        <v>2915.2905049773199</v>
      </c>
      <c r="AE30" s="28">
        <f t="shared" si="19"/>
        <v>32068.195554750517</v>
      </c>
    </row>
    <row r="31" spans="1:31" x14ac:dyDescent="0.3">
      <c r="A31" s="26">
        <f t="shared" si="7"/>
        <v>24</v>
      </c>
      <c r="B31" s="26">
        <f t="shared" si="8"/>
        <v>53</v>
      </c>
      <c r="C31" s="26">
        <f>IF(B31&gt;Input!$B$7,0,1)</f>
        <v>1</v>
      </c>
      <c r="D31" s="28">
        <f>IF(C31=1,Input!$B$10,0)</f>
        <v>503.63899899676278</v>
      </c>
      <c r="E31" s="26" cm="1">
        <f t="array" ref="E31">_xlfn.IFS(C31=0,0,A31&lt;=Tables!$B$4,Tables!$C$4,A31&lt;=Tables!$B$5,Tables!$C$5,A31&gt;=Tables!$A$6,Tables!$C$6)</f>
        <v>1</v>
      </c>
      <c r="F31" s="28">
        <f t="shared" si="4"/>
        <v>503.63899899676278</v>
      </c>
      <c r="G31" s="28">
        <f>IF(C31=1,Input!$B$6*VLOOKUP(B31,Tables!$I$3:$M$77,MATCH(Input!$B$4&amp;Input!$C$4,Tables!$I$3:$M$3,0)),0)</f>
        <v>211.1202445524786</v>
      </c>
      <c r="H31" s="28">
        <f>F31*VLOOKUP(B31,Tables!$O$3:$S$77,MATCH(Input!$B$4&amp;Input!$C$4,Tables!$O$3:$S$3,))</f>
        <v>2.1194137004101528</v>
      </c>
      <c r="I31" s="28">
        <f t="shared" si="5"/>
        <v>213.23965825288874</v>
      </c>
      <c r="J31" s="28">
        <f t="shared" si="6"/>
        <v>5</v>
      </c>
      <c r="K31" s="34"/>
      <c r="L31" s="28">
        <f t="shared" si="9"/>
        <v>11058.877639223238</v>
      </c>
      <c r="M31" s="28">
        <f t="shared" si="10"/>
        <v>285.39934074387406</v>
      </c>
      <c r="N31" s="28">
        <f>IF((L31+M31)&gt;=0,(L31+M31)*VLOOKUP("Low",Tables!$F$3:$G$8,2,FALSE),0)</f>
        <v>226.88553959934222</v>
      </c>
      <c r="O31" s="28">
        <f t="shared" si="11"/>
        <v>11571.162519566455</v>
      </c>
      <c r="P31" s="28">
        <f t="shared" si="12"/>
        <v>12541.299141111924</v>
      </c>
      <c r="Q31" s="28">
        <f t="shared" si="0"/>
        <v>285.39934074387406</v>
      </c>
      <c r="R31" s="28">
        <f>IF((P31+Q31)&gt;=0,(P31+Q31)*VLOOKUP("Bond",Tables!$F$3:$G$8,2,FALSE),0)</f>
        <v>384.80095445567389</v>
      </c>
      <c r="S31" s="28">
        <f t="shared" si="13"/>
        <v>13211.499436311471</v>
      </c>
      <c r="T31" s="28">
        <f t="shared" si="14"/>
        <v>21185.148496494039</v>
      </c>
      <c r="U31" s="28">
        <f t="shared" si="1"/>
        <v>285.39934074387406</v>
      </c>
      <c r="V31" s="28">
        <f>IF((T31+U31)&gt;=0,(T31+U31)*VLOOKUP("Mixed",Tables!$F$3:$G$8,2,FALSE),0)</f>
        <v>1502.9383486066542</v>
      </c>
      <c r="W31" s="28">
        <f t="shared" si="15"/>
        <v>22973.486185844566</v>
      </c>
      <c r="X31" s="28">
        <f t="shared" si="16"/>
        <v>21208.395054953598</v>
      </c>
      <c r="Y31" s="28">
        <f t="shared" si="2"/>
        <v>285.39934074387406</v>
      </c>
      <c r="Z31" s="28">
        <f>IF((X31+Y31)&gt;=0,(X31+Y31)*VLOOKUP("Mixed",Tables!$F$3:$G$8,2,FALSE),0)</f>
        <v>1504.5656076988234</v>
      </c>
      <c r="AA31" s="28">
        <f t="shared" si="17"/>
        <v>22998.360003396298</v>
      </c>
      <c r="AB31" s="28">
        <f t="shared" si="18"/>
        <v>32068.195554750517</v>
      </c>
      <c r="AC31" s="28">
        <f t="shared" si="3"/>
        <v>285.39934074387406</v>
      </c>
      <c r="AD31" s="28">
        <f>IF((AB31+AC31)&gt;=0,(AB31+AC31)*VLOOKUP("Equity",Tables!$F$3:$G$8,2,FALSE),0)</f>
        <v>3235.3594895494393</v>
      </c>
      <c r="AE31" s="28">
        <f t="shared" si="19"/>
        <v>35588.954385043828</v>
      </c>
    </row>
    <row r="32" spans="1:31" x14ac:dyDescent="0.3">
      <c r="A32" s="26">
        <f t="shared" si="7"/>
        <v>25</v>
      </c>
      <c r="B32" s="26">
        <f t="shared" si="8"/>
        <v>54</v>
      </c>
      <c r="C32" s="26">
        <f>IF(B32&gt;Input!$B$7,0,1)</f>
        <v>1</v>
      </c>
      <c r="D32" s="28">
        <f>IF(C32=1,Input!$B$10,0)</f>
        <v>503.63899899676278</v>
      </c>
      <c r="E32" s="26" cm="1">
        <f t="array" ref="E32">_xlfn.IFS(C32=0,0,A32&lt;=Tables!$B$4,Tables!$C$4,A32&lt;=Tables!$B$5,Tables!$C$5,A32&gt;=Tables!$A$6,Tables!$C$6)</f>
        <v>1</v>
      </c>
      <c r="F32" s="28">
        <f t="shared" si="4"/>
        <v>503.63899899676278</v>
      </c>
      <c r="G32" s="28">
        <f>IF(C32=1,Input!$B$6*VLOOKUP(B32,Tables!$I$3:$M$77,MATCH(Input!$B$4&amp;Input!$C$4,Tables!$I$3:$M$3,0)),0)</f>
        <v>233.37419710548116</v>
      </c>
      <c r="H32" s="28">
        <f>F32*VLOOKUP(B32,Tables!$O$3:$S$77,MATCH(Input!$B$4&amp;Input!$C$4,Tables!$O$3:$S$3,))</f>
        <v>2.2736281380492089</v>
      </c>
      <c r="I32" s="28">
        <f t="shared" si="5"/>
        <v>235.64782524353038</v>
      </c>
      <c r="J32" s="28">
        <f t="shared" si="6"/>
        <v>5</v>
      </c>
      <c r="K32" s="34"/>
      <c r="L32" s="28">
        <f t="shared" si="9"/>
        <v>11571.162519566455</v>
      </c>
      <c r="M32" s="28">
        <f t="shared" si="10"/>
        <v>262.99117375323237</v>
      </c>
      <c r="N32" s="28">
        <f>IF((L32+M32)&gt;=0,(L32+M32)*VLOOKUP("Low",Tables!$F$3:$G$8,2,FALSE),0)</f>
        <v>236.68307386639376</v>
      </c>
      <c r="O32" s="28">
        <f t="shared" si="11"/>
        <v>12070.836767186081</v>
      </c>
      <c r="P32" s="28">
        <f t="shared" si="12"/>
        <v>13211.499436311471</v>
      </c>
      <c r="Q32" s="28">
        <f t="shared" si="0"/>
        <v>262.99117375323237</v>
      </c>
      <c r="R32" s="28">
        <f>IF((P32+Q32)&gt;=0,(P32+Q32)*VLOOKUP("Bond",Tables!$F$3:$G$8,2,FALSE),0)</f>
        <v>404.23471830194109</v>
      </c>
      <c r="S32" s="28">
        <f t="shared" si="13"/>
        <v>13878.725328366645</v>
      </c>
      <c r="T32" s="28">
        <f t="shared" si="14"/>
        <v>22973.486185844566</v>
      </c>
      <c r="U32" s="28">
        <f t="shared" si="1"/>
        <v>262.99117375323237</v>
      </c>
      <c r="V32" s="28">
        <f>IF((T32+U32)&gt;=0,(T32+U32)*VLOOKUP("Mixed",Tables!$F$3:$G$8,2,FALSE),0)</f>
        <v>1626.5534151718459</v>
      </c>
      <c r="W32" s="28">
        <f t="shared" si="15"/>
        <v>24863.030774769642</v>
      </c>
      <c r="X32" s="28">
        <f t="shared" si="16"/>
        <v>22998.360003396298</v>
      </c>
      <c r="Y32" s="28">
        <f t="shared" si="2"/>
        <v>262.99117375323237</v>
      </c>
      <c r="Z32" s="28">
        <f>IF((X32+Y32)&gt;=0,(X32+Y32)*VLOOKUP("Mixed",Tables!$F$3:$G$8,2,FALSE),0)</f>
        <v>1628.2945824004671</v>
      </c>
      <c r="AA32" s="28">
        <f t="shared" si="17"/>
        <v>24889.645759549996</v>
      </c>
      <c r="AB32" s="28">
        <f t="shared" si="18"/>
        <v>35588.954385043828</v>
      </c>
      <c r="AC32" s="28">
        <f t="shared" si="3"/>
        <v>262.99117375323237</v>
      </c>
      <c r="AD32" s="28">
        <f>IF((AB32+AC32)&gt;=0,(AB32+AC32)*VLOOKUP("Equity",Tables!$F$3:$G$8,2,FALSE),0)</f>
        <v>3585.1945558797061</v>
      </c>
      <c r="AE32" s="28">
        <f t="shared" si="19"/>
        <v>39437.140114676768</v>
      </c>
    </row>
    <row r="33" spans="1:31" x14ac:dyDescent="0.3">
      <c r="A33" s="26">
        <f t="shared" si="7"/>
        <v>26</v>
      </c>
      <c r="B33" s="26">
        <f t="shared" si="8"/>
        <v>55</v>
      </c>
      <c r="C33" s="26">
        <f>IF(B33&gt;Input!$B$7,0,1)</f>
        <v>1</v>
      </c>
      <c r="D33" s="28">
        <f>IF(C33=1,Input!$B$10,0)</f>
        <v>503.63899899676278</v>
      </c>
      <c r="E33" s="26" cm="1">
        <f t="array" ref="E33">_xlfn.IFS(C33=0,0,A33&lt;=Tables!$B$4,Tables!$C$4,A33&lt;=Tables!$B$5,Tables!$C$5,A33&gt;=Tables!$A$6,Tables!$C$6)</f>
        <v>1</v>
      </c>
      <c r="F33" s="28">
        <f t="shared" si="4"/>
        <v>503.63899899676278</v>
      </c>
      <c r="G33" s="28">
        <f>IF(C33=1,Input!$B$6*VLOOKUP(B33,Tables!$I$3:$M$77,MATCH(Input!$B$4&amp;Input!$C$4,Tables!$I$3:$M$3,0)),0)</f>
        <v>258.25416147030472</v>
      </c>
      <c r="H33" s="28">
        <f>F33*VLOOKUP(B33,Tables!$O$3:$S$77,MATCH(Input!$B$4&amp;Input!$C$4,Tables!$O$3:$S$3,))</f>
        <v>2.4382233850075634</v>
      </c>
      <c r="I33" s="28">
        <f t="shared" si="5"/>
        <v>260.6923848553123</v>
      </c>
      <c r="J33" s="28">
        <f t="shared" si="6"/>
        <v>5</v>
      </c>
      <c r="K33" s="34"/>
      <c r="L33" s="28">
        <f t="shared" si="9"/>
        <v>12070.836767186081</v>
      </c>
      <c r="M33" s="28">
        <f t="shared" si="10"/>
        <v>237.94661414145048</v>
      </c>
      <c r="N33" s="28">
        <f>IF((L33+M33)&gt;=0,(L33+M33)*VLOOKUP("Low",Tables!$F$3:$G$8,2,FALSE),0)</f>
        <v>246.17566762655065</v>
      </c>
      <c r="O33" s="28">
        <f t="shared" si="11"/>
        <v>12554.959048954082</v>
      </c>
      <c r="P33" s="28">
        <f t="shared" si="12"/>
        <v>13878.725328366645</v>
      </c>
      <c r="Q33" s="28">
        <f t="shared" si="0"/>
        <v>237.94661414145048</v>
      </c>
      <c r="R33" s="28">
        <f>IF((P33+Q33)&gt;=0,(P33+Q33)*VLOOKUP("Bond",Tables!$F$3:$G$8,2,FALSE),0)</f>
        <v>423.50015827524282</v>
      </c>
      <c r="S33" s="28">
        <f t="shared" si="13"/>
        <v>14540.172100783338</v>
      </c>
      <c r="T33" s="28">
        <f t="shared" si="14"/>
        <v>24863.030774769642</v>
      </c>
      <c r="U33" s="28">
        <f t="shared" si="1"/>
        <v>237.94661414145048</v>
      </c>
      <c r="V33" s="28">
        <f>IF((T33+U33)&gt;=0,(T33+U33)*VLOOKUP("Mixed",Tables!$F$3:$G$8,2,FALSE),0)</f>
        <v>1757.0684172237768</v>
      </c>
      <c r="W33" s="28">
        <f t="shared" si="15"/>
        <v>26858.045806134869</v>
      </c>
      <c r="X33" s="28">
        <f t="shared" si="16"/>
        <v>24889.645759549996</v>
      </c>
      <c r="Y33" s="28">
        <f t="shared" si="2"/>
        <v>237.94661414145048</v>
      </c>
      <c r="Z33" s="28">
        <f>IF((X33+Y33)&gt;=0,(X33+Y33)*VLOOKUP("Mixed",Tables!$F$3:$G$8,2,FALSE),0)</f>
        <v>1758.9314661584015</v>
      </c>
      <c r="AA33" s="28">
        <f t="shared" si="17"/>
        <v>26886.523839849848</v>
      </c>
      <c r="AB33" s="28">
        <f t="shared" si="18"/>
        <v>39437.140114676768</v>
      </c>
      <c r="AC33" s="28">
        <f t="shared" si="3"/>
        <v>237.94661414145048</v>
      </c>
      <c r="AD33" s="28">
        <f>IF((AB33+AC33)&gt;=0,(AB33+AC33)*VLOOKUP("Equity",Tables!$F$3:$G$8,2,FALSE),0)</f>
        <v>3967.5086728818223</v>
      </c>
      <c r="AE33" s="28">
        <f t="shared" si="19"/>
        <v>43642.59540170004</v>
      </c>
    </row>
    <row r="34" spans="1:31" x14ac:dyDescent="0.3">
      <c r="A34" s="26">
        <f t="shared" si="7"/>
        <v>27</v>
      </c>
      <c r="B34" s="26">
        <f t="shared" si="8"/>
        <v>56</v>
      </c>
      <c r="C34" s="26">
        <f>IF(B34&gt;Input!$B$7,0,1)</f>
        <v>1</v>
      </c>
      <c r="D34" s="28">
        <f>IF(C34=1,Input!$B$10,0)</f>
        <v>503.63899899676278</v>
      </c>
      <c r="E34" s="26" cm="1">
        <f t="array" ref="E34">_xlfn.IFS(C34=0,0,A34&lt;=Tables!$B$4,Tables!$C$4,A34&lt;=Tables!$B$5,Tables!$C$5,A34&gt;=Tables!$A$6,Tables!$C$6)</f>
        <v>1</v>
      </c>
      <c r="F34" s="28">
        <f t="shared" si="4"/>
        <v>503.63899899676278</v>
      </c>
      <c r="G34" s="28">
        <f>IF(C34=1,Input!$B$6*VLOOKUP(B34,Tables!$I$3:$M$77,MATCH(Input!$B$4&amp;Input!$C$4,Tables!$I$3:$M$3,0)),0)</f>
        <v>285.99874168240075</v>
      </c>
      <c r="H34" s="28">
        <f>F34*VLOOKUP(B34,Tables!$O$3:$S$77,MATCH(Input!$B$4&amp;Input!$C$4,Tables!$O$3:$S$3,))</f>
        <v>2.6126450793277876</v>
      </c>
      <c r="I34" s="28">
        <f t="shared" si="5"/>
        <v>288.61138676172851</v>
      </c>
      <c r="J34" s="28">
        <f t="shared" si="6"/>
        <v>5</v>
      </c>
      <c r="K34" s="34"/>
      <c r="L34" s="28">
        <f t="shared" si="9"/>
        <v>12554.959048954082</v>
      </c>
      <c r="M34" s="28">
        <f t="shared" si="10"/>
        <v>210.02761223503427</v>
      </c>
      <c r="N34" s="28">
        <f>IF((L34+M34)&gt;=0,(L34+M34)*VLOOKUP("Low",Tables!$F$3:$G$8,2,FALSE),0)</f>
        <v>255.29973322378237</v>
      </c>
      <c r="O34" s="28">
        <f t="shared" si="11"/>
        <v>13020.286394412899</v>
      </c>
      <c r="P34" s="28">
        <f t="shared" si="12"/>
        <v>14540.172100783338</v>
      </c>
      <c r="Q34" s="28">
        <f t="shared" si="0"/>
        <v>210.02761223503427</v>
      </c>
      <c r="R34" s="28">
        <f>IF((P34+Q34)&gt;=0,(P34+Q34)*VLOOKUP("Bond",Tables!$F$3:$G$8,2,FALSE),0)</f>
        <v>442.50599139055117</v>
      </c>
      <c r="S34" s="28">
        <f t="shared" si="13"/>
        <v>15192.705704408923</v>
      </c>
      <c r="T34" s="28">
        <f t="shared" si="14"/>
        <v>26858.045806134869</v>
      </c>
      <c r="U34" s="28">
        <f t="shared" si="1"/>
        <v>210.02761223503427</v>
      </c>
      <c r="V34" s="28">
        <f>IF((T34+U34)&gt;=0,(T34+U34)*VLOOKUP("Mixed",Tables!$F$3:$G$8,2,FALSE),0)</f>
        <v>1894.7651392858934</v>
      </c>
      <c r="W34" s="28">
        <f t="shared" si="15"/>
        <v>28962.838557655796</v>
      </c>
      <c r="X34" s="28">
        <f t="shared" si="16"/>
        <v>26886.523839849848</v>
      </c>
      <c r="Y34" s="28">
        <f t="shared" si="2"/>
        <v>210.02761223503427</v>
      </c>
      <c r="Z34" s="28">
        <f>IF((X34+Y34)&gt;=0,(X34+Y34)*VLOOKUP("Mixed",Tables!$F$3:$G$8,2,FALSE),0)</f>
        <v>1896.7586016459418</v>
      </c>
      <c r="AA34" s="28">
        <f t="shared" si="17"/>
        <v>28993.310053730824</v>
      </c>
      <c r="AB34" s="28">
        <f t="shared" si="18"/>
        <v>43642.59540170004</v>
      </c>
      <c r="AC34" s="28">
        <f t="shared" si="3"/>
        <v>210.02761223503427</v>
      </c>
      <c r="AD34" s="28">
        <f>IF((AB34+AC34)&gt;=0,(AB34+AC34)*VLOOKUP("Equity",Tables!$F$3:$G$8,2,FALSE),0)</f>
        <v>4385.2623013935072</v>
      </c>
      <c r="AE34" s="28">
        <f t="shared" si="19"/>
        <v>48237.885315328582</v>
      </c>
    </row>
    <row r="35" spans="1:31" x14ac:dyDescent="0.3">
      <c r="A35" s="26">
        <f t="shared" si="7"/>
        <v>28</v>
      </c>
      <c r="B35" s="26">
        <f t="shared" si="8"/>
        <v>57</v>
      </c>
      <c r="C35" s="26">
        <f>IF(B35&gt;Input!$B$7,0,1)</f>
        <v>1</v>
      </c>
      <c r="D35" s="28">
        <f>IF(C35=1,Input!$B$10,0)</f>
        <v>503.63899899676278</v>
      </c>
      <c r="E35" s="26" cm="1">
        <f t="array" ref="E35">_xlfn.IFS(C35=0,0,A35&lt;=Tables!$B$4,Tables!$C$4,A35&lt;=Tables!$B$5,Tables!$C$5,A35&gt;=Tables!$A$6,Tables!$C$6)</f>
        <v>1</v>
      </c>
      <c r="F35" s="28">
        <f t="shared" si="4"/>
        <v>503.63899899676278</v>
      </c>
      <c r="G35" s="28">
        <f>IF(C35=1,Input!$B$6*VLOOKUP(B35,Tables!$I$3:$M$77,MATCH(Input!$B$4&amp;Input!$C$4,Tables!$I$3:$M$3,0)),0)</f>
        <v>316.88013371753567</v>
      </c>
      <c r="H35" s="28">
        <f>F35*VLOOKUP(B35,Tables!$O$3:$S$77,MATCH(Input!$B$4&amp;Input!$C$4,Tables!$O$3:$S$3,))</f>
        <v>2.7962594131777121</v>
      </c>
      <c r="I35" s="28">
        <f t="shared" si="5"/>
        <v>319.67639313071339</v>
      </c>
      <c r="J35" s="28">
        <f t="shared" si="6"/>
        <v>5</v>
      </c>
      <c r="K35" s="34"/>
      <c r="L35" s="28">
        <f t="shared" si="9"/>
        <v>13020.286394412899</v>
      </c>
      <c r="M35" s="28">
        <f t="shared" si="10"/>
        <v>178.96260586604939</v>
      </c>
      <c r="N35" s="28">
        <f>IF((L35+M35)&gt;=0,(L35+M35)*VLOOKUP("Low",Tables!$F$3:$G$8,2,FALSE),0)</f>
        <v>263.98498000557896</v>
      </c>
      <c r="O35" s="28">
        <f t="shared" si="11"/>
        <v>13463.233980284527</v>
      </c>
      <c r="P35" s="28">
        <f t="shared" si="12"/>
        <v>15192.705704408923</v>
      </c>
      <c r="Q35" s="28">
        <f t="shared" si="0"/>
        <v>178.96260586604939</v>
      </c>
      <c r="R35" s="28">
        <f>IF((P35+Q35)&gt;=0,(P35+Q35)*VLOOKUP("Bond",Tables!$F$3:$G$8,2,FALSE),0)</f>
        <v>461.15004930824915</v>
      </c>
      <c r="S35" s="28">
        <f t="shared" si="13"/>
        <v>15832.818359583222</v>
      </c>
      <c r="T35" s="28">
        <f t="shared" si="14"/>
        <v>28962.838557655796</v>
      </c>
      <c r="U35" s="28">
        <f t="shared" si="1"/>
        <v>178.96260586604939</v>
      </c>
      <c r="V35" s="28">
        <f>IF((T35+U35)&gt;=0,(T35+U35)*VLOOKUP("Mixed",Tables!$F$3:$G$8,2,FALSE),0)</f>
        <v>2039.9260814465295</v>
      </c>
      <c r="W35" s="28">
        <f t="shared" si="15"/>
        <v>31181.727244968373</v>
      </c>
      <c r="X35" s="28">
        <f t="shared" si="16"/>
        <v>28993.310053730824</v>
      </c>
      <c r="Y35" s="28">
        <f t="shared" si="2"/>
        <v>178.96260586604939</v>
      </c>
      <c r="Z35" s="28">
        <f>IF((X35+Y35)&gt;=0,(X35+Y35)*VLOOKUP("Mixed",Tables!$F$3:$G$8,2,FALSE),0)</f>
        <v>2042.0590861717815</v>
      </c>
      <c r="AA35" s="28">
        <f t="shared" si="17"/>
        <v>31214.331745768653</v>
      </c>
      <c r="AB35" s="28">
        <f t="shared" si="18"/>
        <v>48237.885315328582</v>
      </c>
      <c r="AC35" s="28">
        <f t="shared" si="3"/>
        <v>178.96260586604939</v>
      </c>
      <c r="AD35" s="28">
        <f>IF((AB35+AC35)&gt;=0,(AB35+AC35)*VLOOKUP("Equity",Tables!$F$3:$G$8,2,FALSE),0)</f>
        <v>4841.6847921194631</v>
      </c>
      <c r="AE35" s="28">
        <f t="shared" si="19"/>
        <v>53258.532713314096</v>
      </c>
    </row>
    <row r="36" spans="1:31" x14ac:dyDescent="0.3">
      <c r="A36" s="26">
        <f t="shared" si="7"/>
        <v>29</v>
      </c>
      <c r="B36" s="26">
        <f t="shared" si="8"/>
        <v>58</v>
      </c>
      <c r="C36" s="26">
        <f>IF(B36&gt;Input!$B$7,0,1)</f>
        <v>1</v>
      </c>
      <c r="D36" s="28">
        <f>IF(C36=1,Input!$B$10,0)</f>
        <v>503.63899899676278</v>
      </c>
      <c r="E36" s="26" cm="1">
        <f t="array" ref="E36">_xlfn.IFS(C36=0,0,A36&lt;=Tables!$B$4,Tables!$C$4,A36&lt;=Tables!$B$5,Tables!$C$5,A36&gt;=Tables!$A$6,Tables!$C$6)</f>
        <v>1</v>
      </c>
      <c r="F36" s="28">
        <f t="shared" si="4"/>
        <v>503.63899899676278</v>
      </c>
      <c r="G36" s="28">
        <f>IF(C36=1,Input!$B$6*VLOOKUP(B36,Tables!$I$3:$M$77,MATCH(Input!$B$4&amp;Input!$C$4,Tables!$I$3:$M$3,0)),0)</f>
        <v>351.61792906192278</v>
      </c>
      <c r="H36" s="28">
        <f>F36*VLOOKUP(B36,Tables!$O$3:$S$77,MATCH(Input!$B$4&amp;Input!$C$4,Tables!$O$3:$S$3,))</f>
        <v>2.9918077179666311</v>
      </c>
      <c r="I36" s="28">
        <f t="shared" si="5"/>
        <v>354.60973677988943</v>
      </c>
      <c r="J36" s="28">
        <f t="shared" si="6"/>
        <v>5</v>
      </c>
      <c r="K36" s="34"/>
      <c r="L36" s="28">
        <f t="shared" si="9"/>
        <v>13463.233980284527</v>
      </c>
      <c r="M36" s="28">
        <f t="shared" si="10"/>
        <v>144.02926221687335</v>
      </c>
      <c r="N36" s="28">
        <f>IF((L36+M36)&gt;=0,(L36+M36)*VLOOKUP("Low",Tables!$F$3:$G$8,2,FALSE),0)</f>
        <v>272.14526485002801</v>
      </c>
      <c r="O36" s="28">
        <f t="shared" si="11"/>
        <v>13879.408507351429</v>
      </c>
      <c r="P36" s="28">
        <f t="shared" si="12"/>
        <v>15832.818359583222</v>
      </c>
      <c r="Q36" s="28">
        <f t="shared" si="0"/>
        <v>144.02926221687335</v>
      </c>
      <c r="R36" s="28">
        <f>IF((P36+Q36)&gt;=0,(P36+Q36)*VLOOKUP("Bond",Tables!$F$3:$G$8,2,FALSE),0)</f>
        <v>479.30542865400281</v>
      </c>
      <c r="S36" s="28">
        <f t="shared" si="13"/>
        <v>16456.153050454097</v>
      </c>
      <c r="T36" s="28">
        <f t="shared" si="14"/>
        <v>31181.727244968373</v>
      </c>
      <c r="U36" s="28">
        <f t="shared" si="1"/>
        <v>144.02926221687335</v>
      </c>
      <c r="V36" s="28">
        <f>IF((T36+U36)&gt;=0,(T36+U36)*VLOOKUP("Mixed",Tables!$F$3:$G$8,2,FALSE),0)</f>
        <v>2192.8029555029675</v>
      </c>
      <c r="W36" s="28">
        <f t="shared" si="15"/>
        <v>33518.559462688216</v>
      </c>
      <c r="X36" s="28">
        <f t="shared" si="16"/>
        <v>31214.331745768653</v>
      </c>
      <c r="Y36" s="28">
        <f t="shared" si="2"/>
        <v>144.02926221687335</v>
      </c>
      <c r="Z36" s="28">
        <f>IF((X36+Y36)&gt;=0,(X36+Y36)*VLOOKUP("Mixed",Tables!$F$3:$G$8,2,FALSE),0)</f>
        <v>2195.0852705589873</v>
      </c>
      <c r="AA36" s="28">
        <f t="shared" si="17"/>
        <v>33553.446278544514</v>
      </c>
      <c r="AB36" s="28">
        <f t="shared" si="18"/>
        <v>53258.532713314096</v>
      </c>
      <c r="AC36" s="28">
        <f t="shared" si="3"/>
        <v>144.02926221687335</v>
      </c>
      <c r="AD36" s="28">
        <f>IF((AB36+AC36)&gt;=0,(AB36+AC36)*VLOOKUP("Equity",Tables!$F$3:$G$8,2,FALSE),0)</f>
        <v>5340.2561975530971</v>
      </c>
      <c r="AE36" s="28">
        <f t="shared" si="19"/>
        <v>58742.818173084066</v>
      </c>
    </row>
    <row r="37" spans="1:31" x14ac:dyDescent="0.3">
      <c r="A37" s="26">
        <f t="shared" si="7"/>
        <v>30</v>
      </c>
      <c r="B37" s="26">
        <f t="shared" si="8"/>
        <v>59</v>
      </c>
      <c r="C37" s="26">
        <f>IF(B37&gt;Input!$B$7,0,1)</f>
        <v>1</v>
      </c>
      <c r="D37" s="28">
        <f>IF(C37=1,Input!$B$10,0)</f>
        <v>503.63899899676278</v>
      </c>
      <c r="E37" s="26" cm="1">
        <f t="array" ref="E37">_xlfn.IFS(C37=0,0,A37&lt;=Tables!$B$4,Tables!$C$4,A37&lt;=Tables!$B$5,Tables!$C$5,A37&gt;=Tables!$A$6,Tables!$C$6)</f>
        <v>1</v>
      </c>
      <c r="F37" s="28">
        <f t="shared" si="4"/>
        <v>503.63899899676278</v>
      </c>
      <c r="G37" s="28">
        <f>IF(C37=1,Input!$B$6*VLOOKUP(B37,Tables!$I$3:$M$77,MATCH(Input!$B$4&amp;Input!$C$4,Tables!$I$3:$M$3,0)),0)</f>
        <v>390.25249417700064</v>
      </c>
      <c r="H37" s="28">
        <f>F37*VLOOKUP(B37,Tables!$O$3:$S$77,MATCH(Input!$B$4&amp;Input!$C$4,Tables!$O$3:$S$3,))</f>
        <v>3.195459317428583</v>
      </c>
      <c r="I37" s="28">
        <f t="shared" si="5"/>
        <v>393.44795349442921</v>
      </c>
      <c r="J37" s="28">
        <f t="shared" si="6"/>
        <v>5</v>
      </c>
      <c r="K37" s="34"/>
      <c r="L37" s="28">
        <f t="shared" si="9"/>
        <v>13879.408507351429</v>
      </c>
      <c r="M37" s="28">
        <f t="shared" si="10"/>
        <v>105.19104550233357</v>
      </c>
      <c r="N37" s="28">
        <f>IF((L37+M37)&gt;=0,(L37+M37)*VLOOKUP("Low",Tables!$F$3:$G$8,2,FALSE),0)</f>
        <v>279.69199105707526</v>
      </c>
      <c r="O37" s="28">
        <f t="shared" si="11"/>
        <v>14264.291543910838</v>
      </c>
      <c r="P37" s="28">
        <f t="shared" si="12"/>
        <v>16456.153050454097</v>
      </c>
      <c r="Q37" s="28">
        <f t="shared" si="0"/>
        <v>105.19104550233357</v>
      </c>
      <c r="R37" s="28">
        <f>IF((P37+Q37)&gt;=0,(P37+Q37)*VLOOKUP("Bond",Tables!$F$3:$G$8,2,FALSE),0)</f>
        <v>496.84032287869297</v>
      </c>
      <c r="S37" s="28">
        <f t="shared" si="13"/>
        <v>17058.184418835124</v>
      </c>
      <c r="T37" s="28">
        <f t="shared" si="14"/>
        <v>33518.559462688216</v>
      </c>
      <c r="U37" s="28">
        <f t="shared" si="1"/>
        <v>105.19104550233357</v>
      </c>
      <c r="V37" s="28">
        <f>IF((T37+U37)&gt;=0,(T37+U37)*VLOOKUP("Mixed",Tables!$F$3:$G$8,2,FALSE),0)</f>
        <v>2353.6625355733386</v>
      </c>
      <c r="W37" s="28">
        <f t="shared" si="15"/>
        <v>35977.413043763889</v>
      </c>
      <c r="X37" s="28">
        <f t="shared" si="16"/>
        <v>33553.446278544514</v>
      </c>
      <c r="Y37" s="28">
        <f t="shared" si="2"/>
        <v>105.19104550233357</v>
      </c>
      <c r="Z37" s="28">
        <f>IF((X37+Y37)&gt;=0,(X37+Y37)*VLOOKUP("Mixed",Tables!$F$3:$G$8,2,FALSE),0)</f>
        <v>2356.1046126832794</v>
      </c>
      <c r="AA37" s="28">
        <f t="shared" si="17"/>
        <v>36014.741936730126</v>
      </c>
      <c r="AB37" s="28">
        <f t="shared" si="18"/>
        <v>58742.818173084066</v>
      </c>
      <c r="AC37" s="28">
        <f t="shared" si="3"/>
        <v>105.19104550233357</v>
      </c>
      <c r="AD37" s="28">
        <f>IF((AB37+AC37)&gt;=0,(AB37+AC37)*VLOOKUP("Equity",Tables!$F$3:$G$8,2,FALSE),0)</f>
        <v>5884.8009218586403</v>
      </c>
      <c r="AE37" s="28">
        <f t="shared" si="19"/>
        <v>64732.810140445043</v>
      </c>
    </row>
    <row r="38" spans="1:31" x14ac:dyDescent="0.3">
      <c r="A38" s="26">
        <f t="shared" si="7"/>
        <v>31</v>
      </c>
      <c r="B38" s="26">
        <f t="shared" si="8"/>
        <v>60</v>
      </c>
      <c r="C38" s="26">
        <f>IF(B38&gt;Input!$B$7,0,1)</f>
        <v>1</v>
      </c>
      <c r="D38" s="28">
        <f>IF(C38=1,Input!$B$10,0)</f>
        <v>503.63899899676278</v>
      </c>
      <c r="E38" s="26" cm="1">
        <f t="array" ref="E38">_xlfn.IFS(C38=0,0,A38&lt;=Tables!$B$4,Tables!$C$4,A38&lt;=Tables!$B$5,Tables!$C$5,A38&gt;=Tables!$A$6,Tables!$C$6)</f>
        <v>1</v>
      </c>
      <c r="F38" s="28">
        <f t="shared" si="4"/>
        <v>503.63899899676278</v>
      </c>
      <c r="G38" s="28">
        <f>IF(C38=1,Input!$B$6*VLOOKUP(B38,Tables!$I$3:$M$77,MATCH(Input!$B$4&amp;Input!$C$4,Tables!$I$3:$M$3,0)),0)</f>
        <v>433.62513095774204</v>
      </c>
      <c r="H38" s="28">
        <f>F38*VLOOKUP(B38,Tables!$O$3:$S$77,MATCH(Input!$B$4&amp;Input!$C$4,Tables!$O$3:$S$3,))</f>
        <v>3.4095006987423258</v>
      </c>
      <c r="I38" s="28">
        <f t="shared" si="5"/>
        <v>437.03463165648435</v>
      </c>
      <c r="J38" s="28">
        <f t="shared" si="6"/>
        <v>5</v>
      </c>
      <c r="K38" s="34"/>
      <c r="L38" s="28">
        <f t="shared" si="9"/>
        <v>14264.291543910838</v>
      </c>
      <c r="M38" s="28">
        <f t="shared" si="10"/>
        <v>61.604367340278429</v>
      </c>
      <c r="N38" s="28">
        <f>IF((L38+M38)&gt;=0,(L38+M38)*VLOOKUP("Low",Tables!$F$3:$G$8,2,FALSE),0)</f>
        <v>286.51791822502236</v>
      </c>
      <c r="O38" s="28">
        <f t="shared" si="11"/>
        <v>14612.41382947614</v>
      </c>
      <c r="P38" s="28">
        <f t="shared" si="12"/>
        <v>17058.184418835124</v>
      </c>
      <c r="Q38" s="28">
        <f t="shared" si="0"/>
        <v>61.604367340278429</v>
      </c>
      <c r="R38" s="28">
        <f>IF((P38+Q38)&gt;=0,(P38+Q38)*VLOOKUP("Bond",Tables!$F$3:$G$8,2,FALSE),0)</f>
        <v>513.59366358526211</v>
      </c>
      <c r="S38" s="28">
        <f t="shared" si="13"/>
        <v>17633.382449760666</v>
      </c>
      <c r="T38" s="28">
        <f t="shared" si="14"/>
        <v>35977.413043763889</v>
      </c>
      <c r="U38" s="28">
        <f t="shared" si="1"/>
        <v>61.604367340278429</v>
      </c>
      <c r="V38" s="28">
        <f>IF((T38+U38)&gt;=0,(T38+U38)*VLOOKUP("Mixed",Tables!$F$3:$G$8,2,FALSE),0)</f>
        <v>2522.7312187772923</v>
      </c>
      <c r="W38" s="28">
        <f t="shared" si="15"/>
        <v>38561.748629881462</v>
      </c>
      <c r="X38" s="28">
        <f t="shared" si="16"/>
        <v>36014.741936730126</v>
      </c>
      <c r="Y38" s="28">
        <f t="shared" si="2"/>
        <v>61.604367340278429</v>
      </c>
      <c r="Z38" s="28">
        <f>IF((X38+Y38)&gt;=0,(X38+Y38)*VLOOKUP("Mixed",Tables!$F$3:$G$8,2,FALSE),0)</f>
        <v>2525.344241284929</v>
      </c>
      <c r="AA38" s="28">
        <f t="shared" si="17"/>
        <v>38601.690545355334</v>
      </c>
      <c r="AB38" s="28">
        <f t="shared" si="18"/>
        <v>64732.810140445043</v>
      </c>
      <c r="AC38" s="28">
        <f t="shared" si="3"/>
        <v>61.604367340278429</v>
      </c>
      <c r="AD38" s="28">
        <f>IF((AB38+AC38)&gt;=0,(AB38+AC38)*VLOOKUP("Equity",Tables!$F$3:$G$8,2,FALSE),0)</f>
        <v>6479.4414507785332</v>
      </c>
      <c r="AE38" s="28">
        <f t="shared" si="19"/>
        <v>71273.855958563858</v>
      </c>
    </row>
    <row r="39" spans="1:31" x14ac:dyDescent="0.3">
      <c r="A39" s="26">
        <f t="shared" si="7"/>
        <v>32</v>
      </c>
      <c r="B39" s="26">
        <f t="shared" si="8"/>
        <v>61</v>
      </c>
      <c r="C39" s="26">
        <f>IF(B39&gt;Input!$B$7,0,1)</f>
        <v>1</v>
      </c>
      <c r="D39" s="28">
        <f>IF(C39=1,Input!$B$10,0)</f>
        <v>503.63899899676278</v>
      </c>
      <c r="E39" s="26" cm="1">
        <f t="array" ref="E39">_xlfn.IFS(C39=0,0,A39&lt;=Tables!$B$4,Tables!$C$4,A39&lt;=Tables!$B$5,Tables!$C$5,A39&gt;=Tables!$A$6,Tables!$C$6)</f>
        <v>1</v>
      </c>
      <c r="F39" s="28">
        <f t="shared" si="4"/>
        <v>503.63899899676278</v>
      </c>
      <c r="G39" s="28">
        <f>IF(C39=1,Input!$B$6*VLOOKUP(B39,Tables!$I$3:$M$77,MATCH(Input!$B$4&amp;Input!$C$4,Tables!$I$3:$M$3,0)),0)</f>
        <v>482.00585959448563</v>
      </c>
      <c r="H39" s="28">
        <f>F39*VLOOKUP(B39,Tables!$O$3:$S$77,MATCH(Input!$B$4&amp;Input!$C$4,Tables!$O$3:$S$3,))</f>
        <v>3.6306888470479364</v>
      </c>
      <c r="I39" s="28">
        <f t="shared" si="5"/>
        <v>485.63654844153359</v>
      </c>
      <c r="J39" s="28">
        <f t="shared" si="6"/>
        <v>5</v>
      </c>
      <c r="K39" s="34"/>
      <c r="L39" s="28">
        <f t="shared" si="9"/>
        <v>14612.41382947614</v>
      </c>
      <c r="M39" s="28">
        <f t="shared" si="10"/>
        <v>13.002450555229188</v>
      </c>
      <c r="N39" s="28">
        <f>IF((L39+M39)&gt;=0,(L39+M39)*VLOOKUP("Low",Tables!$F$3:$G$8,2,FALSE),0)</f>
        <v>292.50832560062736</v>
      </c>
      <c r="O39" s="28">
        <f t="shared" si="11"/>
        <v>14917.924605631997</v>
      </c>
      <c r="P39" s="28">
        <f t="shared" si="12"/>
        <v>17633.382449760666</v>
      </c>
      <c r="Q39" s="28">
        <f t="shared" si="0"/>
        <v>13.002450555229188</v>
      </c>
      <c r="R39" s="28">
        <f>IF((P39+Q39)&gt;=0,(P39+Q39)*VLOOKUP("Bond",Tables!$F$3:$G$8,2,FALSE),0)</f>
        <v>529.39154700947677</v>
      </c>
      <c r="S39" s="28">
        <f t="shared" si="13"/>
        <v>18175.77644732537</v>
      </c>
      <c r="T39" s="28">
        <f t="shared" si="14"/>
        <v>38561.748629881462</v>
      </c>
      <c r="U39" s="28">
        <f t="shared" si="1"/>
        <v>13.002450555229188</v>
      </c>
      <c r="V39" s="28">
        <f>IF((T39+U39)&gt;=0,(T39+U39)*VLOOKUP("Mixed",Tables!$F$3:$G$8,2,FALSE),0)</f>
        <v>2700.2325756305686</v>
      </c>
      <c r="W39" s="28">
        <f t="shared" si="15"/>
        <v>41274.983656067263</v>
      </c>
      <c r="X39" s="28">
        <f t="shared" si="16"/>
        <v>38601.690545355334</v>
      </c>
      <c r="Y39" s="28">
        <f t="shared" si="2"/>
        <v>13.002450555229188</v>
      </c>
      <c r="Z39" s="28">
        <f>IF((X39+Y39)&gt;=0,(X39+Y39)*VLOOKUP("Mixed",Tables!$F$3:$G$8,2,FALSE),0)</f>
        <v>2703.0285097137394</v>
      </c>
      <c r="AA39" s="28">
        <f t="shared" si="17"/>
        <v>41317.7215056243</v>
      </c>
      <c r="AB39" s="28">
        <f t="shared" si="18"/>
        <v>71273.855958563858</v>
      </c>
      <c r="AC39" s="28">
        <f t="shared" si="3"/>
        <v>13.002450555229188</v>
      </c>
      <c r="AD39" s="28">
        <f>IF((AB39+AC39)&gt;=0,(AB39+AC39)*VLOOKUP("Equity",Tables!$F$3:$G$8,2,FALSE),0)</f>
        <v>7128.6858409119086</v>
      </c>
      <c r="AE39" s="28">
        <f t="shared" si="19"/>
        <v>78415.544250031002</v>
      </c>
    </row>
    <row r="40" spans="1:31" x14ac:dyDescent="0.3">
      <c r="A40" s="26">
        <f t="shared" si="7"/>
        <v>33</v>
      </c>
      <c r="B40" s="26">
        <f t="shared" si="8"/>
        <v>62</v>
      </c>
      <c r="C40" s="26">
        <f>IF(B40&gt;Input!$B$7,0,1)</f>
        <v>1</v>
      </c>
      <c r="D40" s="28">
        <f>IF(C40=1,Input!$B$10,0)</f>
        <v>503.63899899676278</v>
      </c>
      <c r="E40" s="26" cm="1">
        <f t="array" ref="E40">_xlfn.IFS(C40=0,0,A40&lt;=Tables!$B$4,Tables!$C$4,A40&lt;=Tables!$B$5,Tables!$C$5,A40&gt;=Tables!$A$6,Tables!$C$6)</f>
        <v>1</v>
      </c>
      <c r="F40" s="28">
        <f t="shared" si="4"/>
        <v>503.63899899676278</v>
      </c>
      <c r="G40" s="28">
        <f>IF(C40=1,Input!$B$6*VLOOKUP(B40,Tables!$I$3:$M$77,MATCH(Input!$B$4&amp;Input!$C$4,Tables!$I$3:$M$3,0)),0)</f>
        <v>536.37711190497862</v>
      </c>
      <c r="H40" s="28">
        <f>F40*VLOOKUP(B40,Tables!$O$3:$S$77,MATCH(Input!$B$4&amp;Input!$C$4,Tables!$O$3:$S$3,))</f>
        <v>3.860385363173116</v>
      </c>
      <c r="I40" s="28">
        <f t="shared" si="5"/>
        <v>540.23749726815174</v>
      </c>
      <c r="J40" s="28">
        <f t="shared" si="6"/>
        <v>5</v>
      </c>
      <c r="K40" s="34"/>
      <c r="L40" s="28">
        <f t="shared" si="9"/>
        <v>14917.924605631997</v>
      </c>
      <c r="M40" s="28">
        <f t="shared" ref="M40:M71" si="20">F40-I40-J40</f>
        <v>-41.598498271388962</v>
      </c>
      <c r="N40" s="28">
        <f>IF((L40+M40)&gt;=0,(L40+M40)*VLOOKUP("Low",Tables!$F$3:$G$8,2,FALSE),0)</f>
        <v>297.52652214721218</v>
      </c>
      <c r="O40" s="28">
        <f t="shared" si="11"/>
        <v>15173.852629507821</v>
      </c>
      <c r="P40" s="28">
        <f t="shared" si="12"/>
        <v>18175.77644732537</v>
      </c>
      <c r="Q40" s="28">
        <f t="shared" ref="Q40:Q71" si="21">F40-I40-J40</f>
        <v>-41.598498271388962</v>
      </c>
      <c r="R40" s="28">
        <f>IF((P40+Q40)&gt;=0,(P40+Q40)*VLOOKUP("Bond",Tables!$F$3:$G$8,2,FALSE),0)</f>
        <v>544.02533847161942</v>
      </c>
      <c r="S40" s="28">
        <f t="shared" si="13"/>
        <v>18678.203287525601</v>
      </c>
      <c r="T40" s="28">
        <f t="shared" si="14"/>
        <v>41274.983656067263</v>
      </c>
      <c r="U40" s="28">
        <f t="shared" ref="U40:U71" si="22">F40-I40-J40</f>
        <v>-41.598498271388962</v>
      </c>
      <c r="V40" s="28">
        <f>IF((T40+U40)&gt;=0,(T40+U40)*VLOOKUP("Mixed",Tables!$F$3:$G$8,2,FALSE),0)</f>
        <v>2886.3369610457112</v>
      </c>
      <c r="W40" s="28">
        <f t="shared" si="15"/>
        <v>44119.722118841586</v>
      </c>
      <c r="X40" s="28">
        <f t="shared" si="16"/>
        <v>41317.7215056243</v>
      </c>
      <c r="Y40" s="28">
        <f t="shared" ref="Y40:Y71" si="23">F40-I40-J40</f>
        <v>-41.598498271388962</v>
      </c>
      <c r="Z40" s="28">
        <f>IF((X40+Y40)&gt;=0,(X40+Y40)*VLOOKUP("Mixed",Tables!$F$3:$G$8,2,FALSE),0)</f>
        <v>2889.3286105147045</v>
      </c>
      <c r="AA40" s="28">
        <f t="shared" si="17"/>
        <v>44165.451617867613</v>
      </c>
      <c r="AB40" s="28">
        <f t="shared" si="18"/>
        <v>78415.544250031002</v>
      </c>
      <c r="AC40" s="28">
        <f t="shared" ref="AC40:AC71" si="24">F40-I40-J40</f>
        <v>-41.598498271388962</v>
      </c>
      <c r="AD40" s="28">
        <f>IF((AB40+AC40)&gt;=0,(AB40+AC40)*VLOOKUP("Equity",Tables!$F$3:$G$8,2,FALSE),0)</f>
        <v>7837.394575175962</v>
      </c>
      <c r="AE40" s="28">
        <f t="shared" si="19"/>
        <v>86211.340326935577</v>
      </c>
    </row>
    <row r="41" spans="1:31" x14ac:dyDescent="0.3">
      <c r="A41" s="26">
        <f t="shared" si="7"/>
        <v>34</v>
      </c>
      <c r="B41" s="26">
        <f t="shared" si="8"/>
        <v>63</v>
      </c>
      <c r="C41" s="26">
        <f>IF(B41&gt;Input!$B$7,0,1)</f>
        <v>1</v>
      </c>
      <c r="D41" s="28">
        <f>IF(C41=1,Input!$B$10,0)</f>
        <v>503.63899899676278</v>
      </c>
      <c r="E41" s="26" cm="1">
        <f t="array" ref="E41">_xlfn.IFS(C41=0,0,A41&lt;=Tables!$B$4,Tables!$C$4,A41&lt;=Tables!$B$5,Tables!$C$5,A41&gt;=Tables!$A$6,Tables!$C$6)</f>
        <v>1</v>
      </c>
      <c r="F41" s="28">
        <f t="shared" si="4"/>
        <v>503.63899899676278</v>
      </c>
      <c r="G41" s="28">
        <f>IF(C41=1,Input!$B$6*VLOOKUP(B41,Tables!$I$3:$M$77,MATCH(Input!$B$4&amp;Input!$C$4,Tables!$I$3:$M$3,0)),0)</f>
        <v>597.36819985188492</v>
      </c>
      <c r="H41" s="28">
        <f>F41*VLOOKUP(B41,Tables!$O$3:$S$77,MATCH(Input!$B$4&amp;Input!$C$4,Tables!$O$3:$S$3,))</f>
        <v>4.0960352596360465</v>
      </c>
      <c r="I41" s="28">
        <f t="shared" si="5"/>
        <v>601.46423511152102</v>
      </c>
      <c r="J41" s="28">
        <f t="shared" si="6"/>
        <v>5</v>
      </c>
      <c r="K41" s="34"/>
      <c r="L41" s="28">
        <f t="shared" si="9"/>
        <v>15173.852629507821</v>
      </c>
      <c r="M41" s="28">
        <f t="shared" si="20"/>
        <v>-102.82523611475824</v>
      </c>
      <c r="N41" s="28">
        <f>IF((L41+M41)&gt;=0,(L41+M41)*VLOOKUP("Low",Tables!$F$3:$G$8,2,FALSE),0)</f>
        <v>301.42054786786127</v>
      </c>
      <c r="O41" s="28">
        <f t="shared" si="11"/>
        <v>15372.447941260923</v>
      </c>
      <c r="P41" s="28">
        <f t="shared" si="12"/>
        <v>18678.203287525601</v>
      </c>
      <c r="Q41" s="28">
        <f t="shared" si="21"/>
        <v>-102.82523611475824</v>
      </c>
      <c r="R41" s="28">
        <f>IF((P41+Q41)&gt;=0,(P41+Q41)*VLOOKUP("Bond",Tables!$F$3:$G$8,2,FALSE),0)</f>
        <v>557.26134154232534</v>
      </c>
      <c r="S41" s="28">
        <f t="shared" si="13"/>
        <v>19132.63939295317</v>
      </c>
      <c r="T41" s="28">
        <f t="shared" si="14"/>
        <v>44119.722118841586</v>
      </c>
      <c r="U41" s="28">
        <f t="shared" si="22"/>
        <v>-102.82523611475824</v>
      </c>
      <c r="V41" s="28">
        <f>IF((T41+U41)&gt;=0,(T41+U41)*VLOOKUP("Mixed",Tables!$F$3:$G$8,2,FALSE),0)</f>
        <v>3081.1827817908779</v>
      </c>
      <c r="W41" s="28">
        <f t="shared" si="15"/>
        <v>47098.079664517703</v>
      </c>
      <c r="X41" s="28">
        <f t="shared" si="16"/>
        <v>44165.451617867613</v>
      </c>
      <c r="Y41" s="28">
        <f t="shared" si="23"/>
        <v>-102.82523611475824</v>
      </c>
      <c r="Z41" s="28">
        <f>IF((X41+Y41)&gt;=0,(X41+Y41)*VLOOKUP("Mixed",Tables!$F$3:$G$8,2,FALSE),0)</f>
        <v>3084.3838467227001</v>
      </c>
      <c r="AA41" s="28">
        <f t="shared" si="17"/>
        <v>47147.010228475556</v>
      </c>
      <c r="AB41" s="28">
        <f t="shared" si="18"/>
        <v>86211.340326935577</v>
      </c>
      <c r="AC41" s="28">
        <f t="shared" si="24"/>
        <v>-102.82523611475824</v>
      </c>
      <c r="AD41" s="28">
        <f>IF((AB41+AC41)&gt;=0,(AB41+AC41)*VLOOKUP("Equity",Tables!$F$3:$G$8,2,FALSE),0)</f>
        <v>8610.851509082082</v>
      </c>
      <c r="AE41" s="28">
        <f t="shared" si="19"/>
        <v>94719.366599902904</v>
      </c>
    </row>
    <row r="42" spans="1:31" x14ac:dyDescent="0.3">
      <c r="A42" s="26">
        <f t="shared" si="7"/>
        <v>35</v>
      </c>
      <c r="B42" s="26">
        <f t="shared" si="8"/>
        <v>64</v>
      </c>
      <c r="C42" s="26">
        <f>IF(B42&gt;Input!$B$7,0,1)</f>
        <v>1</v>
      </c>
      <c r="D42" s="28">
        <f>IF(C42=1,Input!$B$10,0)</f>
        <v>503.63899899676278</v>
      </c>
      <c r="E42" s="26" cm="1">
        <f t="array" ref="E42">_xlfn.IFS(C42=0,0,A42&lt;=Tables!$B$4,Tables!$C$4,A42&lt;=Tables!$B$5,Tables!$C$5,A42&gt;=Tables!$A$6,Tables!$C$6)</f>
        <v>1</v>
      </c>
      <c r="F42" s="28">
        <f t="shared" si="4"/>
        <v>503.63899899676278</v>
      </c>
      <c r="G42" s="28">
        <f>IF(C42=1,Input!$B$6*VLOOKUP(B42,Tables!$I$3:$M$77,MATCH(Input!$B$4&amp;Input!$C$4,Tables!$I$3:$M$3,0)),0)</f>
        <v>665.87216075943991</v>
      </c>
      <c r="H42" s="28">
        <f>F42*VLOOKUP(B42,Tables!$O$3:$S$77,MATCH(Input!$B$4&amp;Input!$C$4,Tables!$O$3:$S$3,))</f>
        <v>4.3357222068827062</v>
      </c>
      <c r="I42" s="28">
        <f t="shared" si="5"/>
        <v>670.20788296632259</v>
      </c>
      <c r="J42" s="28">
        <f t="shared" si="6"/>
        <v>5</v>
      </c>
      <c r="K42" s="34"/>
      <c r="L42" s="28">
        <f t="shared" si="9"/>
        <v>15372.447941260923</v>
      </c>
      <c r="M42" s="28">
        <f t="shared" si="20"/>
        <v>-171.56888396955981</v>
      </c>
      <c r="N42" s="28">
        <f>IF((L42+M42)&gt;=0,(L42+M42)*VLOOKUP("Low",Tables!$F$3:$G$8,2,FALSE),0)</f>
        <v>304.01758114582731</v>
      </c>
      <c r="O42" s="28">
        <f t="shared" si="11"/>
        <v>15504.896638437191</v>
      </c>
      <c r="P42" s="28">
        <f t="shared" si="12"/>
        <v>19132.63939295317</v>
      </c>
      <c r="Q42" s="28">
        <f t="shared" si="21"/>
        <v>-171.56888396955981</v>
      </c>
      <c r="R42" s="28">
        <f>IF((P42+Q42)&gt;=0,(P42+Q42)*VLOOKUP("Bond",Tables!$F$3:$G$8,2,FALSE),0)</f>
        <v>568.83211526950822</v>
      </c>
      <c r="S42" s="28">
        <f t="shared" si="13"/>
        <v>19529.902624253118</v>
      </c>
      <c r="T42" s="28">
        <f t="shared" si="14"/>
        <v>47098.079664517703</v>
      </c>
      <c r="U42" s="28">
        <f t="shared" si="22"/>
        <v>-171.56888396955981</v>
      </c>
      <c r="V42" s="28">
        <f>IF((T42+U42)&gt;=0,(T42+U42)*VLOOKUP("Mixed",Tables!$F$3:$G$8,2,FALSE),0)</f>
        <v>3284.8557546383704</v>
      </c>
      <c r="W42" s="28">
        <f t="shared" si="15"/>
        <v>50211.366535186513</v>
      </c>
      <c r="X42" s="28">
        <f t="shared" si="16"/>
        <v>47147.010228475556</v>
      </c>
      <c r="Y42" s="28">
        <f t="shared" si="23"/>
        <v>-171.56888396955981</v>
      </c>
      <c r="Z42" s="28">
        <f>IF((X42+Y42)&gt;=0,(X42+Y42)*VLOOKUP("Mixed",Tables!$F$3:$G$8,2,FALSE),0)</f>
        <v>3288.2808941154203</v>
      </c>
      <c r="AA42" s="28">
        <f t="shared" si="17"/>
        <v>50263.722238621413</v>
      </c>
      <c r="AB42" s="28">
        <f t="shared" si="18"/>
        <v>94719.366599902904</v>
      </c>
      <c r="AC42" s="28">
        <f t="shared" si="24"/>
        <v>-171.56888396955981</v>
      </c>
      <c r="AD42" s="28">
        <f>IF((AB42+AC42)&gt;=0,(AB42+AC42)*VLOOKUP("Equity",Tables!$F$3:$G$8,2,FALSE),0)</f>
        <v>9454.7797715933339</v>
      </c>
      <c r="AE42" s="28">
        <f t="shared" si="19"/>
        <v>104002.57748752668</v>
      </c>
    </row>
    <row r="43" spans="1:31" x14ac:dyDescent="0.3">
      <c r="A43" s="26">
        <f t="shared" si="7"/>
        <v>36</v>
      </c>
      <c r="B43" s="26">
        <f t="shared" si="8"/>
        <v>65</v>
      </c>
      <c r="C43" s="26">
        <f>IF(B43&gt;Input!$B$7,0,1)</f>
        <v>1</v>
      </c>
      <c r="D43" s="28">
        <f>IF(C43=1,Input!$B$10,0)</f>
        <v>503.63899899676278</v>
      </c>
      <c r="E43" s="26" cm="1">
        <f t="array" ref="E43">_xlfn.IFS(C43=0,0,A43&lt;=Tables!$B$4,Tables!$C$4,A43&lt;=Tables!$B$5,Tables!$C$5,A43&gt;=Tables!$A$6,Tables!$C$6)</f>
        <v>1</v>
      </c>
      <c r="F43" s="28">
        <f t="shared" si="4"/>
        <v>503.63899899676278</v>
      </c>
      <c r="G43" s="28">
        <f>IF(C43=1,Input!$B$6*VLOOKUP(B43,Tables!$I$3:$M$77,MATCH(Input!$B$4&amp;Input!$C$4,Tables!$I$3:$M$3,0)),0)</f>
        <v>743.12766713894257</v>
      </c>
      <c r="H43" s="28">
        <f>F43*VLOOKUP(B43,Tables!$O$3:$S$77,MATCH(Input!$B$4&amp;Input!$C$4,Tables!$O$3:$S$3,))</f>
        <v>4.5781688800472615</v>
      </c>
      <c r="I43" s="28">
        <f t="shared" si="5"/>
        <v>747.70583601898988</v>
      </c>
      <c r="J43" s="28">
        <f t="shared" si="6"/>
        <v>5</v>
      </c>
      <c r="K43" s="34"/>
      <c r="L43" s="28">
        <f t="shared" si="9"/>
        <v>15504.896638437191</v>
      </c>
      <c r="M43" s="28">
        <f t="shared" si="20"/>
        <v>-249.06683702222711</v>
      </c>
      <c r="N43" s="28">
        <f>IF((L43+M43)&gt;=0,(L43+M43)*VLOOKUP("Low",Tables!$F$3:$G$8,2,FALSE),0)</f>
        <v>305.11659602829928</v>
      </c>
      <c r="O43" s="28">
        <f t="shared" si="11"/>
        <v>15560.946397443262</v>
      </c>
      <c r="P43" s="28">
        <f t="shared" si="12"/>
        <v>19529.902624253118</v>
      </c>
      <c r="Q43" s="28">
        <f t="shared" si="21"/>
        <v>-249.06683702222711</v>
      </c>
      <c r="R43" s="28">
        <f>IF((P43+Q43)&gt;=0,(P43+Q43)*VLOOKUP("Bond",Tables!$F$3:$G$8,2,FALSE),0)</f>
        <v>578.42507361692674</v>
      </c>
      <c r="S43" s="28">
        <f t="shared" si="13"/>
        <v>19859.260860847819</v>
      </c>
      <c r="T43" s="28">
        <f t="shared" si="14"/>
        <v>50211.366535186513</v>
      </c>
      <c r="U43" s="28">
        <f t="shared" si="22"/>
        <v>-249.06683702222711</v>
      </c>
      <c r="V43" s="28">
        <f>IF((T43+U43)&gt;=0,(T43+U43)*VLOOKUP("Mixed",Tables!$F$3:$G$8,2,FALSE),0)</f>
        <v>3497.3609788715003</v>
      </c>
      <c r="W43" s="28">
        <f t="shared" si="15"/>
        <v>53459.660677035783</v>
      </c>
      <c r="X43" s="28">
        <f t="shared" si="16"/>
        <v>50263.722238621413</v>
      </c>
      <c r="Y43" s="28">
        <f t="shared" si="23"/>
        <v>-249.06683702222711</v>
      </c>
      <c r="Z43" s="28">
        <f>IF((X43+Y43)&gt;=0,(X43+Y43)*VLOOKUP("Mixed",Tables!$F$3:$G$8,2,FALSE),0)</f>
        <v>3501.0258781119433</v>
      </c>
      <c r="AA43" s="28">
        <f t="shared" si="17"/>
        <v>53515.681279711127</v>
      </c>
      <c r="AB43" s="28">
        <f t="shared" si="18"/>
        <v>104002.57748752668</v>
      </c>
      <c r="AC43" s="28">
        <f t="shared" si="24"/>
        <v>-249.06683702222711</v>
      </c>
      <c r="AD43" s="28">
        <f>IF((AB43+AC43)&gt;=0,(AB43+AC43)*VLOOKUP("Equity",Tables!$F$3:$G$8,2,FALSE),0)</f>
        <v>10375.351065050447</v>
      </c>
      <c r="AE43" s="28">
        <f t="shared" si="19"/>
        <v>114128.8617155549</v>
      </c>
    </row>
    <row r="44" spans="1:31" x14ac:dyDescent="0.3">
      <c r="A44" s="26">
        <f t="shared" si="7"/>
        <v>37</v>
      </c>
      <c r="B44" s="26">
        <f t="shared" si="8"/>
        <v>66</v>
      </c>
      <c r="C44" s="26">
        <f>IF(B44&gt;Input!$B$7,0,1)</f>
        <v>1</v>
      </c>
      <c r="D44" s="28">
        <f>IF(C44=1,Input!$B$10,0)</f>
        <v>503.63899899676278</v>
      </c>
      <c r="E44" s="26" cm="1">
        <f t="array" ref="E44">_xlfn.IFS(C44=0,0,A44&lt;=Tables!$B$4,Tables!$C$4,A44&lt;=Tables!$B$5,Tables!$C$5,A44&gt;=Tables!$A$6,Tables!$C$6)</f>
        <v>1</v>
      </c>
      <c r="F44" s="28">
        <f t="shared" si="4"/>
        <v>503.63899899676278</v>
      </c>
      <c r="G44" s="28">
        <f>IF(C44=1,Input!$B$6*VLOOKUP(B44,Tables!$I$3:$M$77,MATCH(Input!$B$4&amp;Input!$C$4,Tables!$I$3:$M$3,0)),0)</f>
        <v>830.38259560896142</v>
      </c>
      <c r="H44" s="28">
        <f>F44*VLOOKUP(B44,Tables!$O$3:$S$77,MATCH(Input!$B$4&amp;Input!$C$4,Tables!$O$3:$S$3,))</f>
        <v>4.8201109417210395</v>
      </c>
      <c r="I44" s="28">
        <f t="shared" si="5"/>
        <v>835.20270655068248</v>
      </c>
      <c r="J44" s="28">
        <f t="shared" si="6"/>
        <v>5</v>
      </c>
      <c r="K44" s="34"/>
      <c r="L44" s="28">
        <f t="shared" si="9"/>
        <v>15560.946397443262</v>
      </c>
      <c r="M44" s="28">
        <f t="shared" si="20"/>
        <v>-336.5637075539197</v>
      </c>
      <c r="N44" s="28">
        <f>IF((L44+M44)&gt;=0,(L44+M44)*VLOOKUP("Low",Tables!$F$3:$G$8,2,FALSE),0)</f>
        <v>304.48765379778683</v>
      </c>
      <c r="O44" s="28">
        <f t="shared" si="11"/>
        <v>15528.870343687129</v>
      </c>
      <c r="P44" s="28">
        <f t="shared" si="12"/>
        <v>19859.260860847819</v>
      </c>
      <c r="Q44" s="28">
        <f t="shared" si="21"/>
        <v>-336.5637075539197</v>
      </c>
      <c r="R44" s="28">
        <f>IF((P44+Q44)&gt;=0,(P44+Q44)*VLOOKUP("Bond",Tables!$F$3:$G$8,2,FALSE),0)</f>
        <v>585.68091459881691</v>
      </c>
      <c r="S44" s="28">
        <f t="shared" si="13"/>
        <v>20108.378067892714</v>
      </c>
      <c r="T44" s="28">
        <f t="shared" si="14"/>
        <v>53459.660677035783</v>
      </c>
      <c r="U44" s="28">
        <f t="shared" si="22"/>
        <v>-336.5637075539197</v>
      </c>
      <c r="V44" s="28">
        <f>IF((T44+U44)&gt;=0,(T44+U44)*VLOOKUP("Mixed",Tables!$F$3:$G$8,2,FALSE),0)</f>
        <v>3718.6167878637307</v>
      </c>
      <c r="W44" s="28">
        <f t="shared" si="15"/>
        <v>56841.713757345591</v>
      </c>
      <c r="X44" s="28">
        <f t="shared" si="16"/>
        <v>53515.681279711127</v>
      </c>
      <c r="Y44" s="28">
        <f t="shared" si="23"/>
        <v>-336.5637075539197</v>
      </c>
      <c r="Z44" s="28">
        <f>IF((X44+Y44)&gt;=0,(X44+Y44)*VLOOKUP("Mixed",Tables!$F$3:$G$8,2,FALSE),0)</f>
        <v>3722.538230051005</v>
      </c>
      <c r="AA44" s="28">
        <f t="shared" si="17"/>
        <v>56901.65580220821</v>
      </c>
      <c r="AB44" s="28">
        <f t="shared" si="18"/>
        <v>114128.8617155549</v>
      </c>
      <c r="AC44" s="28">
        <f t="shared" si="24"/>
        <v>-336.5637075539197</v>
      </c>
      <c r="AD44" s="28">
        <f>IF((AB44+AC44)&gt;=0,(AB44+AC44)*VLOOKUP("Equity",Tables!$F$3:$G$8,2,FALSE),0)</f>
        <v>11379.2298008001</v>
      </c>
      <c r="AE44" s="28">
        <f t="shared" si="19"/>
        <v>125171.52780880108</v>
      </c>
    </row>
    <row r="45" spans="1:31" x14ac:dyDescent="0.3">
      <c r="A45" s="26">
        <f t="shared" si="7"/>
        <v>38</v>
      </c>
      <c r="B45" s="26">
        <f t="shared" si="8"/>
        <v>67</v>
      </c>
      <c r="C45" s="26">
        <f>IF(B45&gt;Input!$B$7,0,1)</f>
        <v>1</v>
      </c>
      <c r="D45" s="28">
        <f>IF(C45=1,Input!$B$10,0)</f>
        <v>503.63899899676278</v>
      </c>
      <c r="E45" s="26" cm="1">
        <f t="array" ref="E45">_xlfn.IFS(C45=0,0,A45&lt;=Tables!$B$4,Tables!$C$4,A45&lt;=Tables!$B$5,Tables!$C$5,A45&gt;=Tables!$A$6,Tables!$C$6)</f>
        <v>1</v>
      </c>
      <c r="F45" s="28">
        <f t="shared" si="4"/>
        <v>503.63899899676278</v>
      </c>
      <c r="G45" s="28">
        <f>IF(C45=1,Input!$B$6*VLOOKUP(B45,Tables!$I$3:$M$77,MATCH(Input!$B$4&amp;Input!$C$4,Tables!$I$3:$M$3,0)),0)</f>
        <v>928.99026475458595</v>
      </c>
      <c r="H45" s="28">
        <f>F45*VLOOKUP(B45,Tables!$O$3:$S$77,MATCH(Input!$B$4&amp;Input!$C$4,Tables!$O$3:$S$3,))</f>
        <v>5.0567063004592248</v>
      </c>
      <c r="I45" s="28">
        <f t="shared" si="5"/>
        <v>934.04697105504522</v>
      </c>
      <c r="J45" s="28">
        <f t="shared" si="6"/>
        <v>5</v>
      </c>
      <c r="K45" s="34"/>
      <c r="L45" s="28">
        <f t="shared" si="9"/>
        <v>15528.870343687129</v>
      </c>
      <c r="M45" s="28">
        <f t="shared" si="20"/>
        <v>-435.40797205828244</v>
      </c>
      <c r="N45" s="28">
        <f>IF((L45+M45)&gt;=0,(L45+M45)*VLOOKUP("Low",Tables!$F$3:$G$8,2,FALSE),0)</f>
        <v>301.86924743257691</v>
      </c>
      <c r="O45" s="28">
        <f t="shared" si="11"/>
        <v>15395.331619061424</v>
      </c>
      <c r="P45" s="28">
        <f t="shared" si="12"/>
        <v>20108.378067892714</v>
      </c>
      <c r="Q45" s="28">
        <f t="shared" si="21"/>
        <v>-435.40797205828244</v>
      </c>
      <c r="R45" s="28">
        <f>IF((P45+Q45)&gt;=0,(P45+Q45)*VLOOKUP("Bond",Tables!$F$3:$G$8,2,FALSE),0)</f>
        <v>590.18910287503297</v>
      </c>
      <c r="S45" s="28">
        <f t="shared" si="13"/>
        <v>20263.159198709465</v>
      </c>
      <c r="T45" s="28">
        <f t="shared" si="14"/>
        <v>56841.713757345591</v>
      </c>
      <c r="U45" s="28">
        <f t="shared" si="22"/>
        <v>-435.40797205828244</v>
      </c>
      <c r="V45" s="28">
        <f>IF((T45+U45)&gt;=0,(T45+U45)*VLOOKUP("Mixed",Tables!$F$3:$G$8,2,FALSE),0)</f>
        <v>3948.4414049701122</v>
      </c>
      <c r="W45" s="28">
        <f t="shared" si="15"/>
        <v>60354.747190257418</v>
      </c>
      <c r="X45" s="28">
        <f t="shared" si="16"/>
        <v>56901.65580220821</v>
      </c>
      <c r="Y45" s="28">
        <f t="shared" si="23"/>
        <v>-435.40797205828244</v>
      </c>
      <c r="Z45" s="28">
        <f>IF((X45+Y45)&gt;=0,(X45+Y45)*VLOOKUP("Mixed",Tables!$F$3:$G$8,2,FALSE),0)</f>
        <v>3952.6373481104952</v>
      </c>
      <c r="AA45" s="28">
        <f t="shared" si="17"/>
        <v>60418.885178260425</v>
      </c>
      <c r="AB45" s="28">
        <f t="shared" si="18"/>
        <v>125171.52780880108</v>
      </c>
      <c r="AC45" s="28">
        <f t="shared" si="24"/>
        <v>-435.40797205828244</v>
      </c>
      <c r="AD45" s="28">
        <f>IF((AB45+AC45)&gt;=0,(AB45+AC45)*VLOOKUP("Equity",Tables!$F$3:$G$8,2,FALSE),0)</f>
        <v>12473.61198367428</v>
      </c>
      <c r="AE45" s="28">
        <f t="shared" si="19"/>
        <v>137209.73182041707</v>
      </c>
    </row>
    <row r="46" spans="1:31" x14ac:dyDescent="0.3">
      <c r="A46" s="26">
        <f t="shared" si="7"/>
        <v>39</v>
      </c>
      <c r="B46" s="26">
        <f t="shared" si="8"/>
        <v>68</v>
      </c>
      <c r="C46" s="26">
        <f>IF(B46&gt;Input!$B$7,0,1)</f>
        <v>1</v>
      </c>
      <c r="D46" s="28">
        <f>IF(C46=1,Input!$B$10,0)</f>
        <v>503.63899899676278</v>
      </c>
      <c r="E46" s="26" cm="1">
        <f t="array" ref="E46">_xlfn.IFS(C46=0,0,A46&lt;=Tables!$B$4,Tables!$C$4,A46&lt;=Tables!$B$5,Tables!$C$5,A46&gt;=Tables!$A$6,Tables!$C$6)</f>
        <v>1</v>
      </c>
      <c r="F46" s="28">
        <f t="shared" si="4"/>
        <v>503.63899899676278</v>
      </c>
      <c r="G46" s="28">
        <f>IF(C46=1,Input!$B$6*VLOOKUP(B46,Tables!$I$3:$M$77,MATCH(Input!$B$4&amp;Input!$C$4,Tables!$I$3:$M$3,0)),0)</f>
        <v>1041.1344238706911</v>
      </c>
      <c r="H46" s="28">
        <f>F46*VLOOKUP(B46,Tables!$O$3:$S$77,MATCH(Input!$B$4&amp;Input!$C$4,Tables!$O$3:$S$3,))</f>
        <v>5.2849092539358535</v>
      </c>
      <c r="I46" s="28">
        <f t="shared" si="5"/>
        <v>1046.419333124627</v>
      </c>
      <c r="J46" s="28">
        <f t="shared" si="6"/>
        <v>5</v>
      </c>
      <c r="K46" s="34"/>
      <c r="L46" s="28">
        <f t="shared" si="9"/>
        <v>15395.331619061424</v>
      </c>
      <c r="M46" s="28">
        <f t="shared" si="20"/>
        <v>-547.78033412786419</v>
      </c>
      <c r="N46" s="28">
        <f>IF((L46+M46)&gt;=0,(L46+M46)*VLOOKUP("Low",Tables!$F$3:$G$8,2,FALSE),0)</f>
        <v>296.95102569867117</v>
      </c>
      <c r="O46" s="28">
        <f t="shared" si="11"/>
        <v>15144.502310632231</v>
      </c>
      <c r="P46" s="28">
        <f t="shared" si="12"/>
        <v>20263.159198709465</v>
      </c>
      <c r="Q46" s="28">
        <f t="shared" si="21"/>
        <v>-547.78033412786419</v>
      </c>
      <c r="R46" s="28">
        <f>IF((P46+Q46)&gt;=0,(P46+Q46)*VLOOKUP("Bond",Tables!$F$3:$G$8,2,FALSE),0)</f>
        <v>591.46136593744802</v>
      </c>
      <c r="S46" s="28">
        <f t="shared" si="13"/>
        <v>20306.84023051905</v>
      </c>
      <c r="T46" s="28">
        <f t="shared" si="14"/>
        <v>60354.747190257418</v>
      </c>
      <c r="U46" s="28">
        <f t="shared" si="22"/>
        <v>-547.78033412786419</v>
      </c>
      <c r="V46" s="28">
        <f>IF((T46+U46)&gt;=0,(T46+U46)*VLOOKUP("Mixed",Tables!$F$3:$G$8,2,FALSE),0)</f>
        <v>4186.4876799290696</v>
      </c>
      <c r="W46" s="28">
        <f t="shared" si="15"/>
        <v>63993.45453605862</v>
      </c>
      <c r="X46" s="28">
        <f t="shared" si="16"/>
        <v>60418.885178260425</v>
      </c>
      <c r="Y46" s="28">
        <f t="shared" si="23"/>
        <v>-547.78033412786419</v>
      </c>
      <c r="Z46" s="28">
        <f>IF((X46+Y46)&gt;=0,(X46+Y46)*VLOOKUP("Mixed",Tables!$F$3:$G$8,2,FALSE),0)</f>
        <v>4190.9773390892797</v>
      </c>
      <c r="AA46" s="28">
        <f t="shared" si="17"/>
        <v>64062.082183221843</v>
      </c>
      <c r="AB46" s="28">
        <f t="shared" si="18"/>
        <v>137209.73182041707</v>
      </c>
      <c r="AC46" s="28">
        <f t="shared" si="24"/>
        <v>-547.78033412786419</v>
      </c>
      <c r="AD46" s="28">
        <f>IF((AB46+AC46)&gt;=0,(AB46+AC46)*VLOOKUP("Equity",Tables!$F$3:$G$8,2,FALSE),0)</f>
        <v>13666.195148628922</v>
      </c>
      <c r="AE46" s="28">
        <f t="shared" si="19"/>
        <v>150328.14663491814</v>
      </c>
    </row>
    <row r="47" spans="1:31" x14ac:dyDescent="0.3">
      <c r="A47" s="26">
        <f t="shared" si="7"/>
        <v>40</v>
      </c>
      <c r="B47" s="26">
        <f t="shared" si="8"/>
        <v>69</v>
      </c>
      <c r="C47" s="26">
        <f>IF(B47&gt;Input!$B$7,0,1)</f>
        <v>1</v>
      </c>
      <c r="D47" s="28">
        <f>IF(C47=1,Input!$B$10,0)</f>
        <v>503.63899899676278</v>
      </c>
      <c r="E47" s="26" cm="1">
        <f t="array" ref="E47">_xlfn.IFS(C47=0,0,A47&lt;=Tables!$B$4,Tables!$C$4,A47&lt;=Tables!$B$5,Tables!$C$5,A47&gt;=Tables!$A$6,Tables!$C$6)</f>
        <v>1</v>
      </c>
      <c r="F47" s="28">
        <f t="shared" si="4"/>
        <v>503.63899899676278</v>
      </c>
      <c r="G47" s="28">
        <f>IF(C47=1,Input!$B$6*VLOOKUP(B47,Tables!$I$3:$M$77,MATCH(Input!$B$4&amp;Input!$C$4,Tables!$I$3:$M$3,0)),0)</f>
        <v>1168.8726687905348</v>
      </c>
      <c r="H47" s="28">
        <f>F47*VLOOKUP(B47,Tables!$O$3:$S$77,MATCH(Input!$B$4&amp;Input!$C$4,Tables!$O$3:$S$3,))</f>
        <v>5.497312510018987</v>
      </c>
      <c r="I47" s="28">
        <f t="shared" si="5"/>
        <v>1174.3699813005537</v>
      </c>
      <c r="J47" s="28">
        <f t="shared" si="6"/>
        <v>5</v>
      </c>
      <c r="K47" s="34"/>
      <c r="L47" s="28">
        <f t="shared" si="9"/>
        <v>15144.502310632231</v>
      </c>
      <c r="M47" s="28">
        <f t="shared" si="20"/>
        <v>-675.73098230379094</v>
      </c>
      <c r="N47" s="28">
        <f>IF((L47+M47)&gt;=0,(L47+M47)*VLOOKUP("Low",Tables!$F$3:$G$8,2,FALSE),0)</f>
        <v>289.37542656656882</v>
      </c>
      <c r="O47" s="28">
        <f t="shared" si="11"/>
        <v>14758.14675489501</v>
      </c>
      <c r="P47" s="28">
        <f t="shared" si="12"/>
        <v>20306.84023051905</v>
      </c>
      <c r="Q47" s="28">
        <f t="shared" si="21"/>
        <v>-675.73098230379094</v>
      </c>
      <c r="R47" s="28">
        <f>IF((P47+Q47)&gt;=0,(P47+Q47)*VLOOKUP("Bond",Tables!$F$3:$G$8,2,FALSE),0)</f>
        <v>588.93327744645774</v>
      </c>
      <c r="S47" s="28">
        <f t="shared" si="13"/>
        <v>20220.042525661716</v>
      </c>
      <c r="T47" s="28">
        <f t="shared" si="14"/>
        <v>63993.45453605862</v>
      </c>
      <c r="U47" s="28">
        <f t="shared" si="22"/>
        <v>-675.73098230379094</v>
      </c>
      <c r="V47" s="28">
        <f>IF((T47+U47)&gt;=0,(T47+U47)*VLOOKUP("Mixed",Tables!$F$3:$G$8,2,FALSE),0)</f>
        <v>4432.2406487628386</v>
      </c>
      <c r="W47" s="28">
        <f t="shared" si="15"/>
        <v>67749.964202517673</v>
      </c>
      <c r="X47" s="28">
        <f t="shared" si="16"/>
        <v>64062.082183221843</v>
      </c>
      <c r="Y47" s="28">
        <f t="shared" si="23"/>
        <v>-675.73098230379094</v>
      </c>
      <c r="Z47" s="28">
        <f>IF((X47+Y47)&gt;=0,(X47+Y47)*VLOOKUP("Mixed",Tables!$F$3:$G$8,2,FALSE),0)</f>
        <v>4437.0445840642642</v>
      </c>
      <c r="AA47" s="28">
        <f t="shared" si="17"/>
        <v>67823.39578498232</v>
      </c>
      <c r="AB47" s="28">
        <f t="shared" si="18"/>
        <v>150328.14663491814</v>
      </c>
      <c r="AC47" s="28">
        <f t="shared" si="24"/>
        <v>-675.73098230379094</v>
      </c>
      <c r="AD47" s="28">
        <f>IF((AB47+AC47)&gt;=0,(AB47+AC47)*VLOOKUP("Equity",Tables!$F$3:$G$8,2,FALSE),0)</f>
        <v>14965.241565261436</v>
      </c>
      <c r="AE47" s="28">
        <f t="shared" si="19"/>
        <v>164617.65721787579</v>
      </c>
    </row>
    <row r="48" spans="1:31" x14ac:dyDescent="0.3">
      <c r="A48" s="26">
        <f t="shared" si="7"/>
        <v>41</v>
      </c>
      <c r="B48" s="26">
        <f t="shared" si="8"/>
        <v>70</v>
      </c>
      <c r="C48" s="26">
        <f>IF(B48&gt;Input!$B$7,0,1)</f>
        <v>1</v>
      </c>
      <c r="D48" s="28">
        <f>IF(C48=1,Input!$B$10,0)</f>
        <v>503.63899899676278</v>
      </c>
      <c r="E48" s="26" cm="1">
        <f t="array" ref="E48">_xlfn.IFS(C48=0,0,A48&lt;=Tables!$B$4,Tables!$C$4,A48&lt;=Tables!$B$5,Tables!$C$5,A48&gt;=Tables!$A$6,Tables!$C$6)</f>
        <v>1</v>
      </c>
      <c r="F48" s="28">
        <f t="shared" si="4"/>
        <v>503.63899899676278</v>
      </c>
      <c r="G48" s="28">
        <f>IF(C48=1,Input!$B$6*VLOOKUP(B48,Tables!$I$3:$M$77,MATCH(Input!$B$4&amp;Input!$C$4,Tables!$I$3:$M$3,0)),0)</f>
        <v>1314.8674059679165</v>
      </c>
      <c r="H48" s="28">
        <f>F48*VLOOKUP(B48,Tables!$O$3:$S$77,MATCH(Input!$B$4&amp;Input!$C$4,Tables!$O$3:$S$3,))</f>
        <v>5.6853179965079317</v>
      </c>
      <c r="I48" s="28">
        <f t="shared" si="5"/>
        <v>1320.5527239644243</v>
      </c>
      <c r="J48" s="28">
        <f t="shared" si="6"/>
        <v>5</v>
      </c>
      <c r="K48" s="34"/>
      <c r="L48" s="28">
        <f t="shared" si="9"/>
        <v>14758.14675489501</v>
      </c>
      <c r="M48" s="28">
        <f t="shared" si="20"/>
        <v>-821.91372496766155</v>
      </c>
      <c r="N48" s="28">
        <f>IF((L48+M48)&gt;=0,(L48+M48)*VLOOKUP("Low",Tables!$F$3:$G$8,2,FALSE),0)</f>
        <v>278.72466059854696</v>
      </c>
      <c r="O48" s="28">
        <f t="shared" si="11"/>
        <v>14214.957690525895</v>
      </c>
      <c r="P48" s="28">
        <f t="shared" si="12"/>
        <v>20220.042525661716</v>
      </c>
      <c r="Q48" s="28">
        <f t="shared" si="21"/>
        <v>-821.91372496766155</v>
      </c>
      <c r="R48" s="28">
        <f>IF((P48+Q48)&gt;=0,(P48+Q48)*VLOOKUP("Bond",Tables!$F$3:$G$8,2,FALSE),0)</f>
        <v>581.94386402082171</v>
      </c>
      <c r="S48" s="28">
        <f t="shared" si="13"/>
        <v>19980.072664714877</v>
      </c>
      <c r="T48" s="28">
        <f t="shared" si="14"/>
        <v>67749.964202517673</v>
      </c>
      <c r="U48" s="28">
        <f t="shared" si="22"/>
        <v>-821.91372496766155</v>
      </c>
      <c r="V48" s="28">
        <f>IF((T48+U48)&gt;=0,(T48+U48)*VLOOKUP("Mixed",Tables!$F$3:$G$8,2,FALSE),0)</f>
        <v>4684.9635334285013</v>
      </c>
      <c r="W48" s="28">
        <f t="shared" si="15"/>
        <v>71613.014010978513</v>
      </c>
      <c r="X48" s="28">
        <f t="shared" si="16"/>
        <v>67823.39578498232</v>
      </c>
      <c r="Y48" s="28">
        <f t="shared" si="23"/>
        <v>-821.91372496766155</v>
      </c>
      <c r="Z48" s="28">
        <f>IF((X48+Y48)&gt;=0,(X48+Y48)*VLOOKUP("Mixed",Tables!$F$3:$G$8,2,FALSE),0)</f>
        <v>4690.1037442010265</v>
      </c>
      <c r="AA48" s="28">
        <f t="shared" si="17"/>
        <v>71691.585804215691</v>
      </c>
      <c r="AB48" s="28">
        <f t="shared" si="18"/>
        <v>164617.65721787579</v>
      </c>
      <c r="AC48" s="28">
        <f t="shared" si="24"/>
        <v>-821.91372496766155</v>
      </c>
      <c r="AD48" s="28">
        <f>IF((AB48+AC48)&gt;=0,(AB48+AC48)*VLOOKUP("Equity",Tables!$F$3:$G$8,2,FALSE),0)</f>
        <v>16379.574349290815</v>
      </c>
      <c r="AE48" s="28">
        <f t="shared" si="19"/>
        <v>180175.31784219894</v>
      </c>
    </row>
    <row r="49" spans="1:31" x14ac:dyDescent="0.3">
      <c r="A49" s="26">
        <f t="shared" si="7"/>
        <v>42</v>
      </c>
      <c r="B49" s="26">
        <f t="shared" si="8"/>
        <v>71</v>
      </c>
      <c r="C49" s="26">
        <f>IF(B49&gt;Input!$B$7,0,1)</f>
        <v>1</v>
      </c>
      <c r="D49" s="28">
        <f>IF(C49=1,Input!$B$10,0)</f>
        <v>503.63899899676278</v>
      </c>
      <c r="E49" s="26" cm="1">
        <f t="array" ref="E49">_xlfn.IFS(C49=0,0,A49&lt;=Tables!$B$4,Tables!$C$4,A49&lt;=Tables!$B$5,Tables!$C$5,A49&gt;=Tables!$A$6,Tables!$C$6)</f>
        <v>1</v>
      </c>
      <c r="F49" s="28">
        <f t="shared" si="4"/>
        <v>503.63899899676278</v>
      </c>
      <c r="G49" s="28">
        <f>IF(C49=1,Input!$B$6*VLOOKUP(B49,Tables!$I$3:$M$77,MATCH(Input!$B$4&amp;Input!$C$4,Tables!$I$3:$M$3,0)),0)</f>
        <v>1482.2581865781137</v>
      </c>
      <c r="H49" s="28">
        <f>F49*VLOOKUP(B49,Tables!$O$3:$S$77,MATCH(Input!$B$4&amp;Input!$C$4,Tables!$O$3:$S$3,))</f>
        <v>5.8372240600474381</v>
      </c>
      <c r="I49" s="28">
        <f t="shared" si="5"/>
        <v>1488.0954106381612</v>
      </c>
      <c r="J49" s="28">
        <f t="shared" si="6"/>
        <v>5</v>
      </c>
      <c r="K49" s="34"/>
      <c r="L49" s="28">
        <f t="shared" si="9"/>
        <v>14214.957690525895</v>
      </c>
      <c r="M49" s="28">
        <f t="shared" si="20"/>
        <v>-989.4564116413984</v>
      </c>
      <c r="N49" s="28">
        <f>IF((L49+M49)&gt;=0,(L49+M49)*VLOOKUP("Low",Tables!$F$3:$G$8,2,FALSE),0)</f>
        <v>264.51002557768993</v>
      </c>
      <c r="O49" s="28">
        <f t="shared" si="11"/>
        <v>13490.011304462187</v>
      </c>
      <c r="P49" s="28">
        <f t="shared" si="12"/>
        <v>19980.072664714877</v>
      </c>
      <c r="Q49" s="28">
        <f t="shared" si="21"/>
        <v>-989.4564116413984</v>
      </c>
      <c r="R49" s="28">
        <f>IF((P49+Q49)&gt;=0,(P49+Q49)*VLOOKUP("Bond",Tables!$F$3:$G$8,2,FALSE),0)</f>
        <v>569.71848759220438</v>
      </c>
      <c r="S49" s="28">
        <f t="shared" si="13"/>
        <v>19560.334740665683</v>
      </c>
      <c r="T49" s="28">
        <f t="shared" si="14"/>
        <v>71613.014010978513</v>
      </c>
      <c r="U49" s="28">
        <f t="shared" si="22"/>
        <v>-989.4564116413984</v>
      </c>
      <c r="V49" s="28">
        <f>IF((T49+U49)&gt;=0,(T49+U49)*VLOOKUP("Mixed",Tables!$F$3:$G$8,2,FALSE),0)</f>
        <v>4943.6490319535988</v>
      </c>
      <c r="W49" s="28">
        <f t="shared" si="15"/>
        <v>75567.206631290712</v>
      </c>
      <c r="X49" s="28">
        <f t="shared" si="16"/>
        <v>71691.585804215691</v>
      </c>
      <c r="Y49" s="28">
        <f t="shared" si="23"/>
        <v>-989.4564116413984</v>
      </c>
      <c r="Z49" s="28">
        <f>IF((X49+Y49)&gt;=0,(X49+Y49)*VLOOKUP("Mixed",Tables!$F$3:$G$8,2,FALSE),0)</f>
        <v>4949.149057480201</v>
      </c>
      <c r="AA49" s="28">
        <f t="shared" si="17"/>
        <v>75651.278450054495</v>
      </c>
      <c r="AB49" s="28">
        <f t="shared" si="18"/>
        <v>180175.31784219894</v>
      </c>
      <c r="AC49" s="28">
        <f t="shared" si="24"/>
        <v>-989.4564116413984</v>
      </c>
      <c r="AD49" s="28">
        <f>IF((AB49+AC49)&gt;=0,(AB49+AC49)*VLOOKUP("Equity",Tables!$F$3:$G$8,2,FALSE),0)</f>
        <v>17918.586143055752</v>
      </c>
      <c r="AE49" s="28">
        <f t="shared" si="19"/>
        <v>197104.44757361329</v>
      </c>
    </row>
    <row r="50" spans="1:31" x14ac:dyDescent="0.3">
      <c r="A50" s="26">
        <f t="shared" si="7"/>
        <v>43</v>
      </c>
      <c r="B50" s="26">
        <f t="shared" si="8"/>
        <v>72</v>
      </c>
      <c r="C50" s="26">
        <f>IF(B50&gt;Input!$B$7,0,1)</f>
        <v>1</v>
      </c>
      <c r="D50" s="28">
        <f>IF(C50=1,Input!$B$10,0)</f>
        <v>503.63899899676278</v>
      </c>
      <c r="E50" s="26" cm="1">
        <f t="array" ref="E50">_xlfn.IFS(C50=0,0,A50&lt;=Tables!$B$4,Tables!$C$4,A50&lt;=Tables!$B$5,Tables!$C$5,A50&gt;=Tables!$A$6,Tables!$C$6)</f>
        <v>1</v>
      </c>
      <c r="F50" s="28">
        <f t="shared" si="4"/>
        <v>503.63899899676278</v>
      </c>
      <c r="G50" s="28">
        <f>IF(C50=1,Input!$B$6*VLOOKUP(B50,Tables!$I$3:$M$77,MATCH(Input!$B$4&amp;Input!$C$4,Tables!$I$3:$M$3,0)),0)</f>
        <v>1675.1209950184975</v>
      </c>
      <c r="H50" s="28">
        <f>F50*VLOOKUP(B50,Tables!$O$3:$S$77,MATCH(Input!$B$4&amp;Input!$C$4,Tables!$O$3:$S$3,))</f>
        <v>5.938554659248477</v>
      </c>
      <c r="I50" s="28">
        <f t="shared" si="5"/>
        <v>1681.059549677746</v>
      </c>
      <c r="J50" s="28">
        <f t="shared" si="6"/>
        <v>5</v>
      </c>
      <c r="K50" s="34"/>
      <c r="L50" s="28">
        <f t="shared" si="9"/>
        <v>13490.011304462187</v>
      </c>
      <c r="M50" s="28">
        <f t="shared" si="20"/>
        <v>-1182.4205506809831</v>
      </c>
      <c r="N50" s="28">
        <f>IF((L50+M50)&gt;=0,(L50+M50)*VLOOKUP("Low",Tables!$F$3:$G$8,2,FALSE),0)</f>
        <v>246.15181507562409</v>
      </c>
      <c r="O50" s="28">
        <f t="shared" si="11"/>
        <v>12553.742568856827</v>
      </c>
      <c r="P50" s="28">
        <f t="shared" si="12"/>
        <v>19560.334740665683</v>
      </c>
      <c r="Q50" s="28">
        <f t="shared" si="21"/>
        <v>-1182.4205506809831</v>
      </c>
      <c r="R50" s="28">
        <f>IF((P50+Q50)&gt;=0,(P50+Q50)*VLOOKUP("Bond",Tables!$F$3:$G$8,2,FALSE),0)</f>
        <v>551.33742569954109</v>
      </c>
      <c r="S50" s="28">
        <f t="shared" si="13"/>
        <v>18929.251615684239</v>
      </c>
      <c r="T50" s="28">
        <f t="shared" si="14"/>
        <v>75567.206631290712</v>
      </c>
      <c r="U50" s="28">
        <f t="shared" si="22"/>
        <v>-1182.4205506809831</v>
      </c>
      <c r="V50" s="28">
        <f>IF((T50+U50)&gt;=0,(T50+U50)*VLOOKUP("Mixed",Tables!$F$3:$G$8,2,FALSE),0)</f>
        <v>5206.9350256426815</v>
      </c>
      <c r="W50" s="28">
        <f t="shared" si="15"/>
        <v>79591.721106252415</v>
      </c>
      <c r="X50" s="28">
        <f t="shared" si="16"/>
        <v>75651.278450054495</v>
      </c>
      <c r="Y50" s="28">
        <f t="shared" si="23"/>
        <v>-1182.4205506809831</v>
      </c>
      <c r="Z50" s="28">
        <f>IF((X50+Y50)&gt;=0,(X50+Y50)*VLOOKUP("Mixed",Tables!$F$3:$G$8,2,FALSE),0)</f>
        <v>5212.8200529561464</v>
      </c>
      <c r="AA50" s="28">
        <f t="shared" si="17"/>
        <v>79681.677952329657</v>
      </c>
      <c r="AB50" s="28">
        <f t="shared" si="18"/>
        <v>197104.44757361329</v>
      </c>
      <c r="AC50" s="28">
        <f t="shared" si="24"/>
        <v>-1182.4205506809831</v>
      </c>
      <c r="AD50" s="28">
        <f>IF((AB50+AC50)&gt;=0,(AB50+AC50)*VLOOKUP("Equity",Tables!$F$3:$G$8,2,FALSE),0)</f>
        <v>19592.202702293231</v>
      </c>
      <c r="AE50" s="28">
        <f t="shared" si="19"/>
        <v>215514.22972522554</v>
      </c>
    </row>
    <row r="51" spans="1:31" x14ac:dyDescent="0.3">
      <c r="A51" s="26">
        <f t="shared" si="7"/>
        <v>44</v>
      </c>
      <c r="B51" s="26">
        <f t="shared" si="8"/>
        <v>73</v>
      </c>
      <c r="C51" s="26">
        <f>IF(B51&gt;Input!$B$7,0,1)</f>
        <v>1</v>
      </c>
      <c r="D51" s="28">
        <f>IF(C51=1,Input!$B$10,0)</f>
        <v>503.63899899676278</v>
      </c>
      <c r="E51" s="26" cm="1">
        <f t="array" ref="E51">_xlfn.IFS(C51=0,0,A51&lt;=Tables!$B$4,Tables!$C$4,A51&lt;=Tables!$B$5,Tables!$C$5,A51&gt;=Tables!$A$6,Tables!$C$6)</f>
        <v>1</v>
      </c>
      <c r="F51" s="28">
        <f t="shared" si="4"/>
        <v>503.63899899676278</v>
      </c>
      <c r="G51" s="28">
        <f>IF(C51=1,Input!$B$6*VLOOKUP(B51,Tables!$I$3:$M$77,MATCH(Input!$B$4&amp;Input!$C$4,Tables!$I$3:$M$3,0)),0)</f>
        <v>1897.9970328523548</v>
      </c>
      <c r="H51" s="28">
        <f>F51*VLOOKUP(B51,Tables!$O$3:$S$77,MATCH(Input!$B$4&amp;Input!$C$4,Tables!$O$3:$S$3,))</f>
        <v>5.9682136525951037</v>
      </c>
      <c r="I51" s="28">
        <f t="shared" si="5"/>
        <v>1903.9652465049498</v>
      </c>
      <c r="J51" s="28">
        <f t="shared" si="6"/>
        <v>5</v>
      </c>
      <c r="K51" s="34"/>
      <c r="L51" s="28">
        <f t="shared" si="9"/>
        <v>12553.742568856827</v>
      </c>
      <c r="M51" s="28">
        <f t="shared" si="20"/>
        <v>-1405.326247508187</v>
      </c>
      <c r="N51" s="28">
        <f>IF((L51+M51)&gt;=0,(L51+M51)*VLOOKUP("Low",Tables!$F$3:$G$8,2,FALSE),0)</f>
        <v>222.96832642697282</v>
      </c>
      <c r="O51" s="28">
        <f t="shared" si="11"/>
        <v>11371.384647775612</v>
      </c>
      <c r="P51" s="28">
        <f t="shared" si="12"/>
        <v>18929.251615684239</v>
      </c>
      <c r="Q51" s="28">
        <f t="shared" si="21"/>
        <v>-1405.326247508187</v>
      </c>
      <c r="R51" s="28">
        <f>IF((P51+Q51)&gt;=0,(P51+Q51)*VLOOKUP("Bond",Tables!$F$3:$G$8,2,FALSE),0)</f>
        <v>525.71776104528158</v>
      </c>
      <c r="S51" s="28">
        <f t="shared" si="13"/>
        <v>18049.643129221335</v>
      </c>
      <c r="T51" s="28">
        <f t="shared" si="14"/>
        <v>79591.721106252415</v>
      </c>
      <c r="U51" s="28">
        <f t="shared" si="22"/>
        <v>-1405.326247508187</v>
      </c>
      <c r="V51" s="28">
        <f>IF((T51+U51)&gt;=0,(T51+U51)*VLOOKUP("Mixed",Tables!$F$3:$G$8,2,FALSE),0)</f>
        <v>5473.0476401120968</v>
      </c>
      <c r="W51" s="28">
        <f t="shared" si="15"/>
        <v>83659.442498856326</v>
      </c>
      <c r="X51" s="28">
        <f t="shared" si="16"/>
        <v>79681.677952329657</v>
      </c>
      <c r="Y51" s="28">
        <f t="shared" si="23"/>
        <v>-1405.326247508187</v>
      </c>
      <c r="Z51" s="28">
        <f>IF((X51+Y51)&gt;=0,(X51+Y51)*VLOOKUP("Mixed",Tables!$F$3:$G$8,2,FALSE),0)</f>
        <v>5479.3446193375039</v>
      </c>
      <c r="AA51" s="28">
        <f t="shared" si="17"/>
        <v>83755.696324158969</v>
      </c>
      <c r="AB51" s="28">
        <f t="shared" si="18"/>
        <v>215514.22972522554</v>
      </c>
      <c r="AC51" s="28">
        <f t="shared" si="24"/>
        <v>-1405.326247508187</v>
      </c>
      <c r="AD51" s="28">
        <f>IF((AB51+AC51)&gt;=0,(AB51+AC51)*VLOOKUP("Equity",Tables!$F$3:$G$8,2,FALSE),0)</f>
        <v>21410.890347771736</v>
      </c>
      <c r="AE51" s="28">
        <f t="shared" si="19"/>
        <v>235519.79382548909</v>
      </c>
    </row>
    <row r="52" spans="1:31" x14ac:dyDescent="0.3">
      <c r="A52" s="26">
        <f t="shared" si="7"/>
        <v>45</v>
      </c>
      <c r="B52" s="26">
        <f t="shared" si="8"/>
        <v>74</v>
      </c>
      <c r="C52" s="26">
        <f>IF(B52&gt;Input!$B$7,0,1)</f>
        <v>1</v>
      </c>
      <c r="D52" s="28">
        <f>IF(C52=1,Input!$B$10,0)</f>
        <v>503.63899899676278</v>
      </c>
      <c r="E52" s="26" cm="1">
        <f t="array" ref="E52">_xlfn.IFS(C52=0,0,A52&lt;=Tables!$B$4,Tables!$C$4,A52&lt;=Tables!$B$5,Tables!$C$5,A52&gt;=Tables!$A$6,Tables!$C$6)</f>
        <v>1</v>
      </c>
      <c r="F52" s="28">
        <f t="shared" si="4"/>
        <v>503.63899899676278</v>
      </c>
      <c r="G52" s="28">
        <f>IF(C52=1,Input!$B$6*VLOOKUP(B52,Tables!$I$3:$M$77,MATCH(Input!$B$4&amp;Input!$C$4,Tables!$I$3:$M$3,0)),0)</f>
        <v>2156.6277332215991</v>
      </c>
      <c r="H52" s="28">
        <f>F52*VLOOKUP(B52,Tables!$O$3:$S$77,MATCH(Input!$B$4&amp;Input!$C$4,Tables!$O$3:$S$3,))</f>
        <v>5.8987840918851937</v>
      </c>
      <c r="I52" s="28">
        <f t="shared" si="5"/>
        <v>2162.5265173134844</v>
      </c>
      <c r="J52" s="28">
        <f t="shared" si="6"/>
        <v>5</v>
      </c>
      <c r="K52" s="34"/>
      <c r="L52" s="28">
        <f t="shared" si="9"/>
        <v>11371.384647775612</v>
      </c>
      <c r="M52" s="28">
        <f t="shared" si="20"/>
        <v>-1663.8875183167215</v>
      </c>
      <c r="N52" s="28">
        <f>IF((L52+M52)&gt;=0,(L52+M52)*VLOOKUP("Low",Tables!$F$3:$G$8,2,FALSE),0)</f>
        <v>194.14994258917781</v>
      </c>
      <c r="O52" s="28">
        <f t="shared" si="11"/>
        <v>9901.6470720480684</v>
      </c>
      <c r="P52" s="28">
        <f t="shared" si="12"/>
        <v>18049.643129221335</v>
      </c>
      <c r="Q52" s="28">
        <f t="shared" si="21"/>
        <v>-1663.8875183167215</v>
      </c>
      <c r="R52" s="28">
        <f>IF((P52+Q52)&gt;=0,(P52+Q52)*VLOOKUP("Bond",Tables!$F$3:$G$8,2,FALSE),0)</f>
        <v>491.57266832713839</v>
      </c>
      <c r="S52" s="28">
        <f t="shared" si="13"/>
        <v>16877.328279231751</v>
      </c>
      <c r="T52" s="28">
        <f t="shared" si="14"/>
        <v>83659.442498856326</v>
      </c>
      <c r="U52" s="28">
        <f t="shared" si="22"/>
        <v>-1663.8875183167215</v>
      </c>
      <c r="V52" s="28">
        <f>IF((T52+U52)&gt;=0,(T52+U52)*VLOOKUP("Mixed",Tables!$F$3:$G$8,2,FALSE),0)</f>
        <v>5739.6888486377729</v>
      </c>
      <c r="W52" s="28">
        <f t="shared" si="15"/>
        <v>87735.243829177372</v>
      </c>
      <c r="X52" s="28">
        <f t="shared" si="16"/>
        <v>83755.696324158969</v>
      </c>
      <c r="Y52" s="28">
        <f t="shared" si="23"/>
        <v>-1663.8875183167215</v>
      </c>
      <c r="Z52" s="28">
        <f>IF((X52+Y52)&gt;=0,(X52+Y52)*VLOOKUP("Mixed",Tables!$F$3:$G$8,2,FALSE),0)</f>
        <v>5746.4266164089577</v>
      </c>
      <c r="AA52" s="28">
        <f t="shared" si="17"/>
        <v>87838.235422251208</v>
      </c>
      <c r="AB52" s="28">
        <f t="shared" si="18"/>
        <v>235519.79382548909</v>
      </c>
      <c r="AC52" s="28">
        <f t="shared" si="24"/>
        <v>-1663.8875183167215</v>
      </c>
      <c r="AD52" s="28">
        <f>IF((AB52+AC52)&gt;=0,(AB52+AC52)*VLOOKUP("Equity",Tables!$F$3:$G$8,2,FALSE),0)</f>
        <v>23385.590630717241</v>
      </c>
      <c r="AE52" s="28">
        <f t="shared" si="19"/>
        <v>257241.49693788961</v>
      </c>
    </row>
    <row r="53" spans="1:31" x14ac:dyDescent="0.3">
      <c r="A53" s="26">
        <f t="shared" si="7"/>
        <v>46</v>
      </c>
      <c r="B53" s="26">
        <f t="shared" si="8"/>
        <v>75</v>
      </c>
      <c r="C53" s="26">
        <f>IF(B53&gt;Input!$B$7,0,1)</f>
        <v>1</v>
      </c>
      <c r="D53" s="28">
        <f>IF(C53=1,Input!$B$10,0)</f>
        <v>503.63899899676278</v>
      </c>
      <c r="E53" s="26" cm="1">
        <f t="array" ref="E53">_xlfn.IFS(C53=0,0,A53&lt;=Tables!$B$4,Tables!$C$4,A53&lt;=Tables!$B$5,Tables!$C$5,A53&gt;=Tables!$A$6,Tables!$C$6)</f>
        <v>1</v>
      </c>
      <c r="F53" s="28">
        <f t="shared" si="4"/>
        <v>503.63899899676278</v>
      </c>
      <c r="G53" s="28">
        <f>IF(C53=1,Input!$B$6*VLOOKUP(B53,Tables!$I$3:$M$77,MATCH(Input!$B$4&amp;Input!$C$4,Tables!$I$3:$M$3,0)),0)</f>
        <v>2458.0052793295827</v>
      </c>
      <c r="H53" s="28">
        <f>F53*VLOOKUP(B53,Tables!$O$3:$S$77,MATCH(Input!$B$4&amp;Input!$C$4,Tables!$O$3:$S$3,))</f>
        <v>5.6930874598399592</v>
      </c>
      <c r="I53" s="28">
        <f t="shared" si="5"/>
        <v>2463.6983667894228</v>
      </c>
      <c r="J53" s="28">
        <f t="shared" si="6"/>
        <v>5</v>
      </c>
      <c r="K53" s="34"/>
      <c r="L53" s="28">
        <f t="shared" si="9"/>
        <v>9901.6470720480684</v>
      </c>
      <c r="M53" s="28">
        <f t="shared" si="20"/>
        <v>-1965.0593677926599</v>
      </c>
      <c r="N53" s="28">
        <f>IF((L53+M53)&gt;=0,(L53+M53)*VLOOKUP("Low",Tables!$F$3:$G$8,2,FALSE),0)</f>
        <v>158.73175408510818</v>
      </c>
      <c r="O53" s="28">
        <f t="shared" si="11"/>
        <v>8095.3194583405166</v>
      </c>
      <c r="P53" s="28">
        <f t="shared" si="12"/>
        <v>16877.328279231751</v>
      </c>
      <c r="Q53" s="28">
        <f t="shared" si="21"/>
        <v>-1965.0593677926599</v>
      </c>
      <c r="R53" s="28">
        <f>IF((P53+Q53)&gt;=0,(P53+Q53)*VLOOKUP("Bond",Tables!$F$3:$G$8,2,FALSE),0)</f>
        <v>447.36806734317275</v>
      </c>
      <c r="S53" s="28">
        <f t="shared" si="13"/>
        <v>15359.636978782264</v>
      </c>
      <c r="T53" s="28">
        <f t="shared" si="14"/>
        <v>87735.243829177372</v>
      </c>
      <c r="U53" s="28">
        <f t="shared" si="22"/>
        <v>-1965.0593677926599</v>
      </c>
      <c r="V53" s="28">
        <f>IF((T53+U53)&gt;=0,(T53+U53)*VLOOKUP("Mixed",Tables!$F$3:$G$8,2,FALSE),0)</f>
        <v>6003.9129122969298</v>
      </c>
      <c r="W53" s="28">
        <f t="shared" si="15"/>
        <v>91774.097373681638</v>
      </c>
      <c r="X53" s="28">
        <f t="shared" si="16"/>
        <v>87838.235422251208</v>
      </c>
      <c r="Y53" s="28">
        <f t="shared" si="23"/>
        <v>-1965.0593677926599</v>
      </c>
      <c r="Z53" s="28">
        <f>IF((X53+Y53)&gt;=0,(X53+Y53)*VLOOKUP("Mixed",Tables!$F$3:$G$8,2,FALSE),0)</f>
        <v>6011.1223238120983</v>
      </c>
      <c r="AA53" s="28">
        <f t="shared" si="17"/>
        <v>91884.298378270643</v>
      </c>
      <c r="AB53" s="28">
        <f t="shared" si="18"/>
        <v>257241.49693788961</v>
      </c>
      <c r="AC53" s="28">
        <f t="shared" si="24"/>
        <v>-1965.0593677926599</v>
      </c>
      <c r="AD53" s="28">
        <f>IF((AB53+AC53)&gt;=0,(AB53+AC53)*VLOOKUP("Equity",Tables!$F$3:$G$8,2,FALSE),0)</f>
        <v>25527.643757009697</v>
      </c>
      <c r="AE53" s="28">
        <f t="shared" si="19"/>
        <v>280804.08132710663</v>
      </c>
    </row>
    <row r="54" spans="1:31" x14ac:dyDescent="0.3">
      <c r="A54" s="26">
        <f t="shared" si="7"/>
        <v>47</v>
      </c>
      <c r="B54" s="26">
        <f t="shared" si="8"/>
        <v>76</v>
      </c>
      <c r="C54" s="26">
        <f>IF(B54&gt;Input!$B$7,0,1)</f>
        <v>1</v>
      </c>
      <c r="D54" s="28">
        <f>IF(C54=1,Input!$B$10,0)</f>
        <v>503.63899899676278</v>
      </c>
      <c r="E54" s="26" cm="1">
        <f t="array" ref="E54">_xlfn.IFS(C54=0,0,A54&lt;=Tables!$B$4,Tables!$C$4,A54&lt;=Tables!$B$5,Tables!$C$5,A54&gt;=Tables!$A$6,Tables!$C$6)</f>
        <v>1</v>
      </c>
      <c r="F54" s="28">
        <f t="shared" si="4"/>
        <v>503.63899899676278</v>
      </c>
      <c r="G54" s="28">
        <f>IF(C54=1,Input!$B$6*VLOOKUP(B54,Tables!$I$3:$M$77,MATCH(Input!$B$4&amp;Input!$C$4,Tables!$I$3:$M$3,0)),0)</f>
        <v>2810.3661734255302</v>
      </c>
      <c r="H54" s="28">
        <f>F54*VLOOKUP(B54,Tables!$O$3:$S$77,MATCH(Input!$B$4&amp;Input!$C$4,Tables!$O$3:$S$3,))</f>
        <v>5.2998881871989596</v>
      </c>
      <c r="I54" s="28">
        <f t="shared" si="5"/>
        <v>2815.6660616127292</v>
      </c>
      <c r="J54" s="28">
        <f t="shared" si="6"/>
        <v>5</v>
      </c>
      <c r="K54" s="34"/>
      <c r="L54" s="28">
        <f t="shared" si="9"/>
        <v>8095.3194583405166</v>
      </c>
      <c r="M54" s="28">
        <f t="shared" si="20"/>
        <v>-2317.0270626159663</v>
      </c>
      <c r="N54" s="28">
        <f>IF((L54+M54)&gt;=0,(L54+M54)*VLOOKUP("Low",Tables!$F$3:$G$8,2,FALSE),0)</f>
        <v>115.565847914491</v>
      </c>
      <c r="O54" s="28">
        <f t="shared" si="11"/>
        <v>5893.8582436390407</v>
      </c>
      <c r="P54" s="28">
        <f t="shared" si="12"/>
        <v>15359.636978782264</v>
      </c>
      <c r="Q54" s="28">
        <f t="shared" si="21"/>
        <v>-2317.0270626159663</v>
      </c>
      <c r="R54" s="28">
        <f>IF((P54+Q54)&gt;=0,(P54+Q54)*VLOOKUP("Bond",Tables!$F$3:$G$8,2,FALSE),0)</f>
        <v>391.27829748498891</v>
      </c>
      <c r="S54" s="28">
        <f t="shared" si="13"/>
        <v>13433.888213651288</v>
      </c>
      <c r="T54" s="28">
        <f t="shared" si="14"/>
        <v>91774.097373681638</v>
      </c>
      <c r="U54" s="28">
        <f t="shared" si="22"/>
        <v>-2317.0270626159663</v>
      </c>
      <c r="V54" s="28">
        <f>IF((T54+U54)&gt;=0,(T54+U54)*VLOOKUP("Mixed",Tables!$F$3:$G$8,2,FALSE),0)</f>
        <v>6261.994921774598</v>
      </c>
      <c r="W54" s="28">
        <f t="shared" si="15"/>
        <v>95719.065232840265</v>
      </c>
      <c r="X54" s="28">
        <f t="shared" si="16"/>
        <v>91884.298378270643</v>
      </c>
      <c r="Y54" s="28">
        <f t="shared" si="23"/>
        <v>-2317.0270626159663</v>
      </c>
      <c r="Z54" s="28">
        <f>IF((X54+Y54)&gt;=0,(X54+Y54)*VLOOKUP("Mixed",Tables!$F$3:$G$8,2,FALSE),0)</f>
        <v>6269.7089920958279</v>
      </c>
      <c r="AA54" s="28">
        <f t="shared" si="17"/>
        <v>95836.980307750506</v>
      </c>
      <c r="AB54" s="28">
        <f t="shared" si="18"/>
        <v>280804.08132710663</v>
      </c>
      <c r="AC54" s="28">
        <f t="shared" si="24"/>
        <v>-2317.0270626159663</v>
      </c>
      <c r="AD54" s="28">
        <f>IF((AB54+AC54)&gt;=0,(AB54+AC54)*VLOOKUP("Equity",Tables!$F$3:$G$8,2,FALSE),0)</f>
        <v>27848.705426449069</v>
      </c>
      <c r="AE54" s="28">
        <f t="shared" si="19"/>
        <v>306335.75969093974</v>
      </c>
    </row>
    <row r="55" spans="1:31" x14ac:dyDescent="0.3">
      <c r="A55" s="26">
        <f t="shared" si="7"/>
        <v>48</v>
      </c>
      <c r="B55" s="26">
        <f t="shared" si="8"/>
        <v>77</v>
      </c>
      <c r="C55" s="26">
        <f>IF(B55&gt;Input!$B$7,0,1)</f>
        <v>1</v>
      </c>
      <c r="D55" s="28">
        <f>IF(C55=1,Input!$B$10,0)</f>
        <v>503.63899899676278</v>
      </c>
      <c r="E55" s="26" cm="1">
        <f t="array" ref="E55">_xlfn.IFS(C55=0,0,A55&lt;=Tables!$B$4,Tables!$C$4,A55&lt;=Tables!$B$5,Tables!$C$5,A55&gt;=Tables!$A$6,Tables!$C$6)</f>
        <v>1</v>
      </c>
      <c r="F55" s="28">
        <f t="shared" si="4"/>
        <v>503.63899899676278</v>
      </c>
      <c r="G55" s="28">
        <f>IF(C55=1,Input!$B$6*VLOOKUP(B55,Tables!$I$3:$M$77,MATCH(Input!$B$4&amp;Input!$C$4,Tables!$I$3:$M$3,0)),0)</f>
        <v>3223.7471022118198</v>
      </c>
      <c r="H55" s="28">
        <f>F55*VLOOKUP(B55,Tables!$O$3:$S$77,MATCH(Input!$B$4&amp;Input!$C$4,Tables!$O$3:$S$3,))</f>
        <v>4.6495033296805657</v>
      </c>
      <c r="I55" s="28">
        <f t="shared" si="5"/>
        <v>3228.3966055415003</v>
      </c>
      <c r="J55" s="28">
        <f t="shared" si="6"/>
        <v>5</v>
      </c>
      <c r="K55" s="34"/>
      <c r="L55" s="28">
        <f t="shared" si="9"/>
        <v>5893.8582436390407</v>
      </c>
      <c r="M55" s="28">
        <f t="shared" si="20"/>
        <v>-2729.7576065447374</v>
      </c>
      <c r="N55" s="28">
        <f>IF((L55+M55)&gt;=0,(L55+M55)*VLOOKUP("Low",Tables!$F$3:$G$8,2,FALSE),0)</f>
        <v>63.282012741886064</v>
      </c>
      <c r="O55" s="28">
        <f t="shared" si="11"/>
        <v>3227.3826498361891</v>
      </c>
      <c r="P55" s="28">
        <f t="shared" si="12"/>
        <v>13433.888213651288</v>
      </c>
      <c r="Q55" s="28">
        <f t="shared" si="21"/>
        <v>-2729.7576065447374</v>
      </c>
      <c r="R55" s="28">
        <f>IF((P55+Q55)&gt;=0,(P55+Q55)*VLOOKUP("Bond",Tables!$F$3:$G$8,2,FALSE),0)</f>
        <v>321.12391821319648</v>
      </c>
      <c r="S55" s="28">
        <f t="shared" si="13"/>
        <v>11025.254525319746</v>
      </c>
      <c r="T55" s="28">
        <f t="shared" si="14"/>
        <v>95719.065232840265</v>
      </c>
      <c r="U55" s="28">
        <f t="shared" si="22"/>
        <v>-2729.7576065447374</v>
      </c>
      <c r="V55" s="28">
        <f>IF((T55+U55)&gt;=0,(T55+U55)*VLOOKUP("Mixed",Tables!$F$3:$G$8,2,FALSE),0)</f>
        <v>6509.2515338406874</v>
      </c>
      <c r="W55" s="28">
        <f t="shared" si="15"/>
        <v>99498.55916013621</v>
      </c>
      <c r="X55" s="28">
        <f t="shared" si="16"/>
        <v>95836.980307750506</v>
      </c>
      <c r="Y55" s="28">
        <f t="shared" si="23"/>
        <v>-2729.7576065447374</v>
      </c>
      <c r="Z55" s="28">
        <f>IF((X55+Y55)&gt;=0,(X55+Y55)*VLOOKUP("Mixed",Tables!$F$3:$G$8,2,FALSE),0)</f>
        <v>6517.5055890844042</v>
      </c>
      <c r="AA55" s="28">
        <f t="shared" si="17"/>
        <v>99624.728290290179</v>
      </c>
      <c r="AB55" s="28">
        <f t="shared" si="18"/>
        <v>306335.75969093974</v>
      </c>
      <c r="AC55" s="28">
        <f t="shared" si="24"/>
        <v>-2729.7576065447374</v>
      </c>
      <c r="AD55" s="28">
        <f>IF((AB55+AC55)&gt;=0,(AB55+AC55)*VLOOKUP("Equity",Tables!$F$3:$G$8,2,FALSE),0)</f>
        <v>30360.6002084395</v>
      </c>
      <c r="AE55" s="28">
        <f t="shared" si="19"/>
        <v>333966.60229283449</v>
      </c>
    </row>
    <row r="56" spans="1:31" x14ac:dyDescent="0.3">
      <c r="A56" s="26">
        <f t="shared" si="7"/>
        <v>49</v>
      </c>
      <c r="B56" s="26">
        <f t="shared" si="8"/>
        <v>78</v>
      </c>
      <c r="C56" s="26">
        <f>IF(B56&gt;Input!$B$7,0,1)</f>
        <v>1</v>
      </c>
      <c r="D56" s="28">
        <f>IF(C56=1,Input!$B$10,0)</f>
        <v>503.63899899676278</v>
      </c>
      <c r="E56" s="26" cm="1">
        <f t="array" ref="E56">_xlfn.IFS(C56=0,0,A56&lt;=Tables!$B$4,Tables!$C$4,A56&lt;=Tables!$B$5,Tables!$C$5,A56&gt;=Tables!$A$6,Tables!$C$6)</f>
        <v>1</v>
      </c>
      <c r="F56" s="28">
        <f t="shared" si="4"/>
        <v>503.63899899676278</v>
      </c>
      <c r="G56" s="28">
        <f>IF(C56=1,Input!$B$6*VLOOKUP(B56,Tables!$I$3:$M$77,MATCH(Input!$B$4&amp;Input!$C$4,Tables!$I$3:$M$3,0)),0)</f>
        <v>3710.6349415211503</v>
      </c>
      <c r="H56" s="28">
        <f>F56*VLOOKUP(B56,Tables!$O$3:$S$77,MATCH(Input!$B$4&amp;Input!$C$4,Tables!$O$3:$S$3,))</f>
        <v>3.6466090787453851</v>
      </c>
      <c r="I56" s="28">
        <f t="shared" si="5"/>
        <v>3714.2815505998956</v>
      </c>
      <c r="J56" s="28">
        <f t="shared" si="6"/>
        <v>5</v>
      </c>
      <c r="K56" s="34"/>
      <c r="L56" s="28">
        <f t="shared" si="9"/>
        <v>3227.3826498361891</v>
      </c>
      <c r="M56" s="28">
        <f t="shared" si="20"/>
        <v>-3215.6425516031327</v>
      </c>
      <c r="N56" s="28">
        <f>IF((L56+M56)&gt;=0,(L56+M56)*VLOOKUP("Low",Tables!$F$3:$G$8,2,FALSE),0)</f>
        <v>0.23480196466112829</v>
      </c>
      <c r="O56" s="28">
        <f t="shared" si="11"/>
        <v>11.974900197717488</v>
      </c>
      <c r="P56" s="28">
        <f t="shared" si="12"/>
        <v>11025.254525319746</v>
      </c>
      <c r="Q56" s="28">
        <f t="shared" si="21"/>
        <v>-3215.6425516031327</v>
      </c>
      <c r="R56" s="28">
        <f>IF((P56+Q56)&gt;=0,(P56+Q56)*VLOOKUP("Bond",Tables!$F$3:$G$8,2,FALSE),0)</f>
        <v>234.2883592114984</v>
      </c>
      <c r="S56" s="28">
        <f t="shared" si="13"/>
        <v>8043.9003329281113</v>
      </c>
      <c r="T56" s="28">
        <f t="shared" si="14"/>
        <v>99498.55916013621</v>
      </c>
      <c r="U56" s="28">
        <f t="shared" si="22"/>
        <v>-3215.6425516031327</v>
      </c>
      <c r="V56" s="28">
        <f>IF((T56+U56)&gt;=0,(T56+U56)*VLOOKUP("Mixed",Tables!$F$3:$G$8,2,FALSE),0)</f>
        <v>6739.8041625973165</v>
      </c>
      <c r="W56" s="28">
        <f t="shared" si="15"/>
        <v>103022.72077113039</v>
      </c>
      <c r="X56" s="28">
        <f t="shared" si="16"/>
        <v>99624.728290290179</v>
      </c>
      <c r="Y56" s="28">
        <f t="shared" si="23"/>
        <v>-3215.6425516031327</v>
      </c>
      <c r="Z56" s="28">
        <f>IF((X56+Y56)&gt;=0,(X56+Y56)*VLOOKUP("Mixed",Tables!$F$3:$G$8,2,FALSE),0)</f>
        <v>6748.6360017080942</v>
      </c>
      <c r="AA56" s="28">
        <f t="shared" si="17"/>
        <v>103157.72174039514</v>
      </c>
      <c r="AB56" s="28">
        <f t="shared" si="18"/>
        <v>333966.60229283449</v>
      </c>
      <c r="AC56" s="28">
        <f t="shared" si="24"/>
        <v>-3215.6425516031327</v>
      </c>
      <c r="AD56" s="28">
        <f>IF((AB56+AC56)&gt;=0,(AB56+AC56)*VLOOKUP("Equity",Tables!$F$3:$G$8,2,FALSE),0)</f>
        <v>33075.095974123135</v>
      </c>
      <c r="AE56" s="28">
        <f t="shared" si="19"/>
        <v>363826.05571535451</v>
      </c>
    </row>
    <row r="57" spans="1:31" x14ac:dyDescent="0.3">
      <c r="A57" s="26">
        <f t="shared" si="7"/>
        <v>50</v>
      </c>
      <c r="B57" s="26">
        <f t="shared" si="8"/>
        <v>79</v>
      </c>
      <c r="C57" s="26">
        <f>IF(B57&gt;Input!$B$7,0,1)</f>
        <v>1</v>
      </c>
      <c r="D57" s="28">
        <f>IF(C57=1,Input!$B$10,0)</f>
        <v>503.63899899676278</v>
      </c>
      <c r="E57" s="26" cm="1">
        <f t="array" ref="E57">_xlfn.IFS(C57=0,0,A57&lt;=Tables!$B$4,Tables!$C$4,A57&lt;=Tables!$B$5,Tables!$C$5,A57&gt;=Tables!$A$6,Tables!$C$6)</f>
        <v>1</v>
      </c>
      <c r="F57" s="28">
        <f t="shared" si="4"/>
        <v>503.63899899676278</v>
      </c>
      <c r="G57" s="28">
        <f>IF(C57=1,Input!$B$6*VLOOKUP(B57,Tables!$I$3:$M$77,MATCH(Input!$B$4&amp;Input!$C$4,Tables!$I$3:$M$3,0)),0)</f>
        <v>4270.6209570081091</v>
      </c>
      <c r="H57" s="28">
        <f>F57*VLOOKUP(B57,Tables!$O$3:$S$77,MATCH(Input!$B$4&amp;Input!$C$4,Tables!$O$3:$S$3,))</f>
        <v>2.1508512638821631</v>
      </c>
      <c r="I57" s="28">
        <f t="shared" si="5"/>
        <v>4272.7718082719912</v>
      </c>
      <c r="J57" s="28">
        <f t="shared" si="6"/>
        <v>5</v>
      </c>
      <c r="K57" s="34"/>
      <c r="L57" s="28">
        <f t="shared" si="9"/>
        <v>11.974900197717488</v>
      </c>
      <c r="M57" s="28">
        <f t="shared" si="20"/>
        <v>-3774.1328092752283</v>
      </c>
      <c r="N57" s="28">
        <f>IF((L57+M57)&gt;=0,(L57+M57)*VLOOKUP("Low",Tables!$F$3:$G$8,2,FALSE),0)</f>
        <v>0</v>
      </c>
      <c r="O57" s="28">
        <f t="shared" si="11"/>
        <v>-3762.1579090775108</v>
      </c>
      <c r="P57" s="28">
        <f t="shared" si="12"/>
        <v>8043.9003329281113</v>
      </c>
      <c r="Q57" s="28">
        <f t="shared" si="21"/>
        <v>-3774.1328092752283</v>
      </c>
      <c r="R57" s="28">
        <f>IF((P57+Q57)&gt;=0,(P57+Q57)*VLOOKUP("Bond",Tables!$F$3:$G$8,2,FALSE),0)</f>
        <v>128.0930257095865</v>
      </c>
      <c r="S57" s="28">
        <f t="shared" si="13"/>
        <v>4397.8605493624691</v>
      </c>
      <c r="T57" s="28">
        <f t="shared" si="14"/>
        <v>103022.72077113039</v>
      </c>
      <c r="U57" s="28">
        <f t="shared" si="22"/>
        <v>-3774.1328092752283</v>
      </c>
      <c r="V57" s="28">
        <f>IF((T57+U57)&gt;=0,(T57+U57)*VLOOKUP("Mixed",Tables!$F$3:$G$8,2,FALSE),0)</f>
        <v>6947.4011573298621</v>
      </c>
      <c r="W57" s="28">
        <f t="shared" si="15"/>
        <v>106195.98911918503</v>
      </c>
      <c r="X57" s="28">
        <f t="shared" si="16"/>
        <v>103157.72174039514</v>
      </c>
      <c r="Y57" s="28">
        <f t="shared" si="23"/>
        <v>-3774.1328092752283</v>
      </c>
      <c r="Z57" s="28">
        <f>IF((X57+Y57)&gt;=0,(X57+Y57)*VLOOKUP("Mixed",Tables!$F$3:$G$8,2,FALSE),0)</f>
        <v>6956.851225178395</v>
      </c>
      <c r="AA57" s="28">
        <f t="shared" si="17"/>
        <v>106340.4401562983</v>
      </c>
      <c r="AB57" s="28">
        <f t="shared" si="18"/>
        <v>363826.05571535451</v>
      </c>
      <c r="AC57" s="28">
        <f t="shared" si="24"/>
        <v>-3774.1328092752283</v>
      </c>
      <c r="AD57" s="28">
        <f>IF((AB57+AC57)&gt;=0,(AB57+AC57)*VLOOKUP("Equity",Tables!$F$3:$G$8,2,FALSE),0)</f>
        <v>36005.192290607927</v>
      </c>
      <c r="AE57" s="28">
        <f t="shared" si="19"/>
        <v>396057.11519668723</v>
      </c>
    </row>
    <row r="58" spans="1:31" x14ac:dyDescent="0.3">
      <c r="A58" s="26">
        <f t="shared" si="7"/>
        <v>51</v>
      </c>
      <c r="B58" s="26">
        <f t="shared" si="8"/>
        <v>80</v>
      </c>
      <c r="C58" s="26">
        <f>IF(B58&gt;Input!$B$7,0,1)</f>
        <v>1</v>
      </c>
      <c r="D58" s="28">
        <f>IF(C58=1,Input!$B$10,0)</f>
        <v>503.63899899676278</v>
      </c>
      <c r="E58" s="26" cm="1">
        <f t="array" ref="E58">_xlfn.IFS(C58=0,0,A58&lt;=Tables!$B$4,Tables!$C$4,A58&lt;=Tables!$B$5,Tables!$C$5,A58&gt;=Tables!$A$6,Tables!$C$6)</f>
        <v>1</v>
      </c>
      <c r="F58" s="28">
        <f t="shared" si="4"/>
        <v>503.63899899676278</v>
      </c>
      <c r="G58" s="28">
        <f>IF(C58=1,Input!$B$6*VLOOKUP(B58,Tables!$I$3:$M$77,MATCH(Input!$B$4&amp;Input!$C$4,Tables!$I$3:$M$3,0)),0)</f>
        <v>4896.4995483592184</v>
      </c>
      <c r="H58" s="28">
        <f>F58*VLOOKUP(B58,Tables!$O$3:$S$77,MATCH(Input!$B$4&amp;Input!$C$4,Tables!$O$3:$S$3,))</f>
        <v>0</v>
      </c>
      <c r="I58" s="28">
        <f t="shared" si="5"/>
        <v>4896.4995483592184</v>
      </c>
      <c r="J58" s="28">
        <f t="shared" si="6"/>
        <v>5</v>
      </c>
      <c r="K58" s="34"/>
      <c r="L58" s="28">
        <f t="shared" si="9"/>
        <v>-3762.1579090775108</v>
      </c>
      <c r="M58" s="28">
        <f t="shared" si="20"/>
        <v>-4397.8605493624555</v>
      </c>
      <c r="N58" s="28">
        <f>IF((L58+M58)&gt;=0,(L58+M58)*VLOOKUP("Low",Tables!$F$3:$G$8,2,FALSE),0)</f>
        <v>0</v>
      </c>
      <c r="O58" s="28">
        <f t="shared" si="11"/>
        <v>-8160.0184584399667</v>
      </c>
      <c r="P58" s="28">
        <f t="shared" si="12"/>
        <v>4397.8605493624691</v>
      </c>
      <c r="Q58" s="28">
        <f t="shared" si="21"/>
        <v>-4397.8605493624555</v>
      </c>
      <c r="R58" s="28">
        <f>IF((P58+Q58)&gt;=0,(P58+Q58)*VLOOKUP("Bond",Tables!$F$3:$G$8,2,FALSE),0)</f>
        <v>4.0927261579781767E-13</v>
      </c>
      <c r="S58" s="28">
        <f t="shared" si="13"/>
        <v>1.3642420526593924E-11</v>
      </c>
      <c r="T58" s="28">
        <f t="shared" si="14"/>
        <v>106195.98911918503</v>
      </c>
      <c r="U58" s="28">
        <f t="shared" si="22"/>
        <v>-4397.8605493624555</v>
      </c>
      <c r="V58" s="28">
        <f>IF((T58+U58)&gt;=0,(T58+U58)*VLOOKUP("Mixed",Tables!$F$3:$G$8,2,FALSE),0)</f>
        <v>7125.8689998875816</v>
      </c>
      <c r="W58" s="28">
        <f t="shared" si="15"/>
        <v>108923.99756971016</v>
      </c>
      <c r="X58" s="28">
        <f t="shared" si="16"/>
        <v>106340.4401562983</v>
      </c>
      <c r="Y58" s="28">
        <f t="shared" si="23"/>
        <v>-4397.8605493624555</v>
      </c>
      <c r="Z58" s="28">
        <f>IF((X58+Y58)&gt;=0,(X58+Y58)*VLOOKUP("Mixed",Tables!$F$3:$G$8,2,FALSE),0)</f>
        <v>7135.9805724855096</v>
      </c>
      <c r="AA58" s="28">
        <f t="shared" si="17"/>
        <v>109078.56017942136</v>
      </c>
      <c r="AB58" s="28">
        <f t="shared" si="18"/>
        <v>396057.11519668723</v>
      </c>
      <c r="AC58" s="28">
        <f t="shared" si="24"/>
        <v>-4397.8605493624555</v>
      </c>
      <c r="AD58" s="28">
        <f>IF((AB58+AC58)&gt;=0,(AB58+AC58)*VLOOKUP("Equity",Tables!$F$3:$G$8,2,FALSE),0)</f>
        <v>39165.925464732478</v>
      </c>
      <c r="AE58" s="28">
        <f t="shared" si="19"/>
        <v>430825.18011205725</v>
      </c>
    </row>
    <row r="59" spans="1:31" x14ac:dyDescent="0.3">
      <c r="A59" s="26">
        <f t="shared" si="7"/>
        <v>52</v>
      </c>
      <c r="B59" s="26">
        <f t="shared" si="8"/>
        <v>81</v>
      </c>
      <c r="C59" s="26">
        <f>IF(B59&gt;Input!$B$7,0,1)</f>
        <v>0</v>
      </c>
      <c r="D59" s="28">
        <f>IF(C59=1,Input!$B$10,0)</f>
        <v>0</v>
      </c>
      <c r="E59" s="26" cm="1">
        <f t="array" ref="E59">_xlfn.IFS(C59=0,0,A59&lt;=Tables!$B$4,Tables!$C$4,A59&lt;=Tables!$B$5,Tables!$C$5,A59&gt;=Tables!$A$6,Tables!$C$6)</f>
        <v>0</v>
      </c>
      <c r="F59" s="28">
        <f t="shared" si="4"/>
        <v>0</v>
      </c>
      <c r="G59" s="28">
        <f>IF(C59=1,Input!$B$6*VLOOKUP(B59,Tables!$I$3:$M$77,MATCH(Input!$B$4&amp;Input!$C$4,Tables!$I$3:$M$3,0)),0)</f>
        <v>0</v>
      </c>
      <c r="H59" s="28">
        <f>F59*VLOOKUP(B59,Tables!$O$3:$S$77,MATCH(Input!$B$4&amp;Input!$C$4,Tables!$O$3:$S$3,))</f>
        <v>0</v>
      </c>
      <c r="I59" s="28">
        <f t="shared" si="5"/>
        <v>0</v>
      </c>
      <c r="J59" s="28">
        <f t="shared" si="6"/>
        <v>0</v>
      </c>
      <c r="K59" s="34"/>
      <c r="L59" s="28">
        <f t="shared" si="9"/>
        <v>0</v>
      </c>
      <c r="M59" s="28">
        <f t="shared" si="20"/>
        <v>0</v>
      </c>
      <c r="N59" s="28">
        <f>IF((L59+M59)&gt;=0,(L59+M59)*VLOOKUP("Low",Tables!$F$3:$G$8,2,FALSE),0)</f>
        <v>0</v>
      </c>
      <c r="O59" s="28">
        <f t="shared" si="11"/>
        <v>0</v>
      </c>
      <c r="P59" s="28">
        <f t="shared" si="12"/>
        <v>0</v>
      </c>
      <c r="Q59" s="28">
        <f t="shared" si="21"/>
        <v>0</v>
      </c>
      <c r="R59" s="28">
        <f>IF((P59+Q59)&gt;=0,(P59+Q59)*VLOOKUP("Bond",Tables!$F$3:$G$8,2,FALSE),0)</f>
        <v>0</v>
      </c>
      <c r="S59" s="28">
        <f t="shared" si="13"/>
        <v>0</v>
      </c>
      <c r="T59" s="28">
        <f t="shared" si="14"/>
        <v>0</v>
      </c>
      <c r="U59" s="28">
        <f t="shared" si="22"/>
        <v>0</v>
      </c>
      <c r="V59" s="28">
        <f>IF((T59+U59)&gt;=0,(T59+U59)*VLOOKUP("Mixed",Tables!$F$3:$G$8,2,FALSE),0)</f>
        <v>0</v>
      </c>
      <c r="W59" s="28">
        <f t="shared" si="15"/>
        <v>0</v>
      </c>
      <c r="X59" s="28">
        <f t="shared" si="16"/>
        <v>0</v>
      </c>
      <c r="Y59" s="28">
        <f t="shared" si="23"/>
        <v>0</v>
      </c>
      <c r="Z59" s="28">
        <f>IF((X59+Y59)&gt;=0,(X59+Y59)*VLOOKUP("Mixed",Tables!$F$3:$G$8,2,FALSE),0)</f>
        <v>0</v>
      </c>
      <c r="AA59" s="28">
        <f t="shared" si="17"/>
        <v>0</v>
      </c>
      <c r="AB59" s="28">
        <f t="shared" si="18"/>
        <v>0</v>
      </c>
      <c r="AC59" s="28">
        <f t="shared" si="24"/>
        <v>0</v>
      </c>
      <c r="AD59" s="28">
        <f>IF((AB59+AC59)&gt;=0,(AB59+AC59)*VLOOKUP("Equity",Tables!$F$3:$G$8,2,FALSE),0)</f>
        <v>0</v>
      </c>
      <c r="AE59" s="28">
        <f t="shared" si="19"/>
        <v>0</v>
      </c>
    </row>
    <row r="60" spans="1:31" x14ac:dyDescent="0.3">
      <c r="A60" s="26">
        <f t="shared" si="7"/>
        <v>53</v>
      </c>
      <c r="B60" s="26">
        <f t="shared" si="8"/>
        <v>82</v>
      </c>
      <c r="C60" s="26">
        <f>IF(B60&gt;Input!$B$7,0,1)</f>
        <v>0</v>
      </c>
      <c r="D60" s="28">
        <f>IF(C60=1,Input!$B$10,0)</f>
        <v>0</v>
      </c>
      <c r="E60" s="26" cm="1">
        <f t="array" ref="E60">_xlfn.IFS(C60=0,0,A60&lt;=Tables!$B$4,Tables!$C$4,A60&lt;=Tables!$B$5,Tables!$C$5,A60&gt;=Tables!$A$6,Tables!$C$6)</f>
        <v>0</v>
      </c>
      <c r="F60" s="28">
        <f t="shared" si="4"/>
        <v>0</v>
      </c>
      <c r="G60" s="28">
        <f>IF(C60=1,Input!$B$6*VLOOKUP(B60,Tables!$I$3:$M$77,MATCH(Input!$B$4&amp;Input!$C$4,Tables!$I$3:$M$3,0)),0)</f>
        <v>0</v>
      </c>
      <c r="H60" s="28">
        <f>F60*VLOOKUP(B60,Tables!$O$3:$S$77,MATCH(Input!$B$4&amp;Input!$C$4,Tables!$O$3:$S$3,))</f>
        <v>0</v>
      </c>
      <c r="I60" s="28">
        <f t="shared" si="5"/>
        <v>0</v>
      </c>
      <c r="J60" s="28">
        <f t="shared" si="6"/>
        <v>0</v>
      </c>
      <c r="K60" s="34"/>
      <c r="L60" s="28">
        <f t="shared" si="9"/>
        <v>0</v>
      </c>
      <c r="M60" s="28">
        <f t="shared" si="20"/>
        <v>0</v>
      </c>
      <c r="N60" s="28">
        <f>IF((L60+M60)&gt;=0,(L60+M60)*VLOOKUP("Low",Tables!$F$3:$G$8,2,FALSE),0)</f>
        <v>0</v>
      </c>
      <c r="O60" s="28">
        <f t="shared" si="11"/>
        <v>0</v>
      </c>
      <c r="P60" s="28">
        <f t="shared" si="12"/>
        <v>0</v>
      </c>
      <c r="Q60" s="28">
        <f t="shared" si="21"/>
        <v>0</v>
      </c>
      <c r="R60" s="28">
        <f>IF((P60+Q60)&gt;=0,(P60+Q60)*VLOOKUP("Bond",Tables!$F$3:$G$8,2,FALSE),0)</f>
        <v>0</v>
      </c>
      <c r="S60" s="28">
        <f t="shared" si="13"/>
        <v>0</v>
      </c>
      <c r="T60" s="28">
        <f t="shared" si="14"/>
        <v>0</v>
      </c>
      <c r="U60" s="28">
        <f t="shared" si="22"/>
        <v>0</v>
      </c>
      <c r="V60" s="28">
        <f>IF((T60+U60)&gt;=0,(T60+U60)*VLOOKUP("Mixed",Tables!$F$3:$G$8,2,FALSE),0)</f>
        <v>0</v>
      </c>
      <c r="W60" s="28">
        <f t="shared" si="15"/>
        <v>0</v>
      </c>
      <c r="X60" s="28">
        <f t="shared" si="16"/>
        <v>0</v>
      </c>
      <c r="Y60" s="28">
        <f t="shared" si="23"/>
        <v>0</v>
      </c>
      <c r="Z60" s="28">
        <f>IF((X60+Y60)&gt;=0,(X60+Y60)*VLOOKUP("Mixed",Tables!$F$3:$G$8,2,FALSE),0)</f>
        <v>0</v>
      </c>
      <c r="AA60" s="28">
        <f t="shared" si="17"/>
        <v>0</v>
      </c>
      <c r="AB60" s="28">
        <f t="shared" si="18"/>
        <v>0</v>
      </c>
      <c r="AC60" s="28">
        <f t="shared" si="24"/>
        <v>0</v>
      </c>
      <c r="AD60" s="28">
        <f>IF((AB60+AC60)&gt;=0,(AB60+AC60)*VLOOKUP("Equity",Tables!$F$3:$G$8,2,FALSE),0)</f>
        <v>0</v>
      </c>
      <c r="AE60" s="28">
        <f t="shared" si="19"/>
        <v>0</v>
      </c>
    </row>
    <row r="61" spans="1:31" x14ac:dyDescent="0.3">
      <c r="A61" s="26">
        <f t="shared" si="7"/>
        <v>54</v>
      </c>
      <c r="B61" s="26">
        <f t="shared" si="8"/>
        <v>83</v>
      </c>
      <c r="C61" s="26">
        <f>IF(B61&gt;Input!$B$7,0,1)</f>
        <v>0</v>
      </c>
      <c r="D61" s="28">
        <f>IF(C61=1,Input!$B$10,0)</f>
        <v>0</v>
      </c>
      <c r="E61" s="26" cm="1">
        <f t="array" ref="E61">_xlfn.IFS(C61=0,0,A61&lt;=Tables!$B$4,Tables!$C$4,A61&lt;=Tables!$B$5,Tables!$C$5,A61&gt;=Tables!$A$6,Tables!$C$6)</f>
        <v>0</v>
      </c>
      <c r="F61" s="28">
        <f t="shared" si="4"/>
        <v>0</v>
      </c>
      <c r="G61" s="28">
        <f>IF(C61=1,Input!$B$6*VLOOKUP(B61,Tables!$I$3:$M$77,MATCH(Input!$B$4&amp;Input!$C$4,Tables!$I$3:$M$3,0)),0)</f>
        <v>0</v>
      </c>
      <c r="H61" s="28">
        <f>F61*VLOOKUP(B61,Tables!$O$3:$S$77,MATCH(Input!$B$4&amp;Input!$C$4,Tables!$O$3:$S$3,))</f>
        <v>0</v>
      </c>
      <c r="I61" s="28">
        <f t="shared" si="5"/>
        <v>0</v>
      </c>
      <c r="J61" s="28">
        <f t="shared" si="6"/>
        <v>0</v>
      </c>
      <c r="K61" s="34"/>
      <c r="L61" s="28">
        <f t="shared" si="9"/>
        <v>0</v>
      </c>
      <c r="M61" s="28">
        <f t="shared" si="20"/>
        <v>0</v>
      </c>
      <c r="N61" s="28">
        <f>IF((L61+M61)&gt;=0,(L61+M61)*VLOOKUP("Low",Tables!$F$3:$G$8,2,FALSE),0)</f>
        <v>0</v>
      </c>
      <c r="O61" s="28">
        <f t="shared" si="11"/>
        <v>0</v>
      </c>
      <c r="P61" s="28">
        <f t="shared" si="12"/>
        <v>0</v>
      </c>
      <c r="Q61" s="28">
        <f t="shared" si="21"/>
        <v>0</v>
      </c>
      <c r="R61" s="28">
        <f>IF((P61+Q61)&gt;=0,(P61+Q61)*VLOOKUP("Bond",Tables!$F$3:$G$8,2,FALSE),0)</f>
        <v>0</v>
      </c>
      <c r="S61" s="28">
        <f t="shared" si="13"/>
        <v>0</v>
      </c>
      <c r="T61" s="28">
        <f t="shared" si="14"/>
        <v>0</v>
      </c>
      <c r="U61" s="28">
        <f t="shared" si="22"/>
        <v>0</v>
      </c>
      <c r="V61" s="28">
        <f>IF((T61+U61)&gt;=0,(T61+U61)*VLOOKUP("Mixed",Tables!$F$3:$G$8,2,FALSE),0)</f>
        <v>0</v>
      </c>
      <c r="W61" s="28">
        <f t="shared" si="15"/>
        <v>0</v>
      </c>
      <c r="X61" s="28">
        <f t="shared" si="16"/>
        <v>0</v>
      </c>
      <c r="Y61" s="28">
        <f t="shared" si="23"/>
        <v>0</v>
      </c>
      <c r="Z61" s="28">
        <f>IF((X61+Y61)&gt;=0,(X61+Y61)*VLOOKUP("Mixed",Tables!$F$3:$G$8,2,FALSE),0)</f>
        <v>0</v>
      </c>
      <c r="AA61" s="28">
        <f t="shared" si="17"/>
        <v>0</v>
      </c>
      <c r="AB61" s="28">
        <f t="shared" si="18"/>
        <v>0</v>
      </c>
      <c r="AC61" s="28">
        <f t="shared" si="24"/>
        <v>0</v>
      </c>
      <c r="AD61" s="28">
        <f>IF((AB61+AC61)&gt;=0,(AB61+AC61)*VLOOKUP("Equity",Tables!$F$3:$G$8,2,FALSE),0)</f>
        <v>0</v>
      </c>
      <c r="AE61" s="28">
        <f t="shared" si="19"/>
        <v>0</v>
      </c>
    </row>
    <row r="62" spans="1:31" x14ac:dyDescent="0.3">
      <c r="A62" s="26">
        <f t="shared" si="7"/>
        <v>55</v>
      </c>
      <c r="B62" s="26">
        <f t="shared" si="8"/>
        <v>84</v>
      </c>
      <c r="C62" s="26">
        <f>IF(B62&gt;Input!$B$7,0,1)</f>
        <v>0</v>
      </c>
      <c r="D62" s="28">
        <f>IF(C62=1,Input!$B$10,0)</f>
        <v>0</v>
      </c>
      <c r="E62" s="26" cm="1">
        <f t="array" ref="E62">_xlfn.IFS(C62=0,0,A62&lt;=Tables!$B$4,Tables!$C$4,A62&lt;=Tables!$B$5,Tables!$C$5,A62&gt;=Tables!$A$6,Tables!$C$6)</f>
        <v>0</v>
      </c>
      <c r="F62" s="28">
        <f t="shared" si="4"/>
        <v>0</v>
      </c>
      <c r="G62" s="28">
        <f>IF(C62=1,Input!$B$6*VLOOKUP(B62,Tables!$I$3:$M$77,MATCH(Input!$B$4&amp;Input!$C$4,Tables!$I$3:$M$3,0)),0)</f>
        <v>0</v>
      </c>
      <c r="H62" s="28">
        <f>F62*VLOOKUP(B62,Tables!$O$3:$S$77,MATCH(Input!$B$4&amp;Input!$C$4,Tables!$O$3:$S$3,))</f>
        <v>0</v>
      </c>
      <c r="I62" s="28">
        <f t="shared" si="5"/>
        <v>0</v>
      </c>
      <c r="J62" s="28">
        <f t="shared" si="6"/>
        <v>0</v>
      </c>
      <c r="K62" s="34"/>
      <c r="L62" s="28">
        <f t="shared" si="9"/>
        <v>0</v>
      </c>
      <c r="M62" s="28">
        <f t="shared" si="20"/>
        <v>0</v>
      </c>
      <c r="N62" s="28">
        <f>IF((L62+M62)&gt;=0,(L62+M62)*VLOOKUP("Low",Tables!$F$3:$G$8,2,FALSE),0)</f>
        <v>0</v>
      </c>
      <c r="O62" s="28">
        <f t="shared" si="11"/>
        <v>0</v>
      </c>
      <c r="P62" s="28">
        <f t="shared" si="12"/>
        <v>0</v>
      </c>
      <c r="Q62" s="28">
        <f t="shared" si="21"/>
        <v>0</v>
      </c>
      <c r="R62" s="28">
        <f>IF((P62+Q62)&gt;=0,(P62+Q62)*VLOOKUP("Bond",Tables!$F$3:$G$8,2,FALSE),0)</f>
        <v>0</v>
      </c>
      <c r="S62" s="28">
        <f t="shared" si="13"/>
        <v>0</v>
      </c>
      <c r="T62" s="28">
        <f t="shared" si="14"/>
        <v>0</v>
      </c>
      <c r="U62" s="28">
        <f t="shared" si="22"/>
        <v>0</v>
      </c>
      <c r="V62" s="28">
        <f>IF((T62+U62)&gt;=0,(T62+U62)*VLOOKUP("Mixed",Tables!$F$3:$G$8,2,FALSE),0)</f>
        <v>0</v>
      </c>
      <c r="W62" s="28">
        <f t="shared" si="15"/>
        <v>0</v>
      </c>
      <c r="X62" s="28">
        <f t="shared" si="16"/>
        <v>0</v>
      </c>
      <c r="Y62" s="28">
        <f t="shared" si="23"/>
        <v>0</v>
      </c>
      <c r="Z62" s="28">
        <f>IF((X62+Y62)&gt;=0,(X62+Y62)*VLOOKUP("Mixed",Tables!$F$3:$G$8,2,FALSE),0)</f>
        <v>0</v>
      </c>
      <c r="AA62" s="28">
        <f t="shared" si="17"/>
        <v>0</v>
      </c>
      <c r="AB62" s="28">
        <f t="shared" si="18"/>
        <v>0</v>
      </c>
      <c r="AC62" s="28">
        <f t="shared" si="24"/>
        <v>0</v>
      </c>
      <c r="AD62" s="28">
        <f>IF((AB62+AC62)&gt;=0,(AB62+AC62)*VLOOKUP("Equity",Tables!$F$3:$G$8,2,FALSE),0)</f>
        <v>0</v>
      </c>
      <c r="AE62" s="28">
        <f t="shared" si="19"/>
        <v>0</v>
      </c>
    </row>
    <row r="63" spans="1:31" x14ac:dyDescent="0.3">
      <c r="A63" s="26">
        <f t="shared" si="7"/>
        <v>56</v>
      </c>
      <c r="B63" s="26">
        <f t="shared" si="8"/>
        <v>85</v>
      </c>
      <c r="C63" s="26">
        <f>IF(B63&gt;Input!$B$7,0,1)</f>
        <v>0</v>
      </c>
      <c r="D63" s="28">
        <f>IF(C63=1,Input!$B$10,0)</f>
        <v>0</v>
      </c>
      <c r="E63" s="26" cm="1">
        <f t="array" ref="E63">_xlfn.IFS(C63=0,0,A63&lt;=Tables!$B$4,Tables!$C$4,A63&lt;=Tables!$B$5,Tables!$C$5,A63&gt;=Tables!$A$6,Tables!$C$6)</f>
        <v>0</v>
      </c>
      <c r="F63" s="28">
        <f t="shared" si="4"/>
        <v>0</v>
      </c>
      <c r="G63" s="28">
        <f>IF(C63=1,Input!$B$6*VLOOKUP(B63,Tables!$I$3:$M$77,MATCH(Input!$B$4&amp;Input!$C$4,Tables!$I$3:$M$3,0)),0)</f>
        <v>0</v>
      </c>
      <c r="H63" s="28">
        <f>F63*VLOOKUP(B63,Tables!$O$3:$S$77,MATCH(Input!$B$4&amp;Input!$C$4,Tables!$O$3:$S$3,))</f>
        <v>0</v>
      </c>
      <c r="I63" s="28">
        <f t="shared" si="5"/>
        <v>0</v>
      </c>
      <c r="J63" s="28">
        <f t="shared" si="6"/>
        <v>0</v>
      </c>
      <c r="K63" s="34"/>
      <c r="L63" s="28">
        <f t="shared" si="9"/>
        <v>0</v>
      </c>
      <c r="M63" s="28">
        <f t="shared" si="20"/>
        <v>0</v>
      </c>
      <c r="N63" s="28">
        <f>IF((L63+M63)&gt;=0,(L63+M63)*VLOOKUP("Low",Tables!$F$3:$G$8,2,FALSE),0)</f>
        <v>0</v>
      </c>
      <c r="O63" s="28">
        <f t="shared" si="11"/>
        <v>0</v>
      </c>
      <c r="P63" s="28">
        <f t="shared" si="12"/>
        <v>0</v>
      </c>
      <c r="Q63" s="28">
        <f t="shared" si="21"/>
        <v>0</v>
      </c>
      <c r="R63" s="28">
        <f>IF((P63+Q63)&gt;=0,(P63+Q63)*VLOOKUP("Bond",Tables!$F$3:$G$8,2,FALSE),0)</f>
        <v>0</v>
      </c>
      <c r="S63" s="28">
        <f t="shared" si="13"/>
        <v>0</v>
      </c>
      <c r="T63" s="28">
        <f t="shared" si="14"/>
        <v>0</v>
      </c>
      <c r="U63" s="28">
        <f t="shared" si="22"/>
        <v>0</v>
      </c>
      <c r="V63" s="28">
        <f>IF((T63+U63)&gt;=0,(T63+U63)*VLOOKUP("Mixed",Tables!$F$3:$G$8,2,FALSE),0)</f>
        <v>0</v>
      </c>
      <c r="W63" s="28">
        <f t="shared" si="15"/>
        <v>0</v>
      </c>
      <c r="X63" s="28">
        <f t="shared" si="16"/>
        <v>0</v>
      </c>
      <c r="Y63" s="28">
        <f t="shared" si="23"/>
        <v>0</v>
      </c>
      <c r="Z63" s="28">
        <f>IF((X63+Y63)&gt;=0,(X63+Y63)*VLOOKUP("Mixed",Tables!$F$3:$G$8,2,FALSE),0)</f>
        <v>0</v>
      </c>
      <c r="AA63" s="28">
        <f t="shared" si="17"/>
        <v>0</v>
      </c>
      <c r="AB63" s="28">
        <f t="shared" si="18"/>
        <v>0</v>
      </c>
      <c r="AC63" s="28">
        <f t="shared" si="24"/>
        <v>0</v>
      </c>
      <c r="AD63" s="28">
        <f>IF((AB63+AC63)&gt;=0,(AB63+AC63)*VLOOKUP("Equity",Tables!$F$3:$G$8,2,FALSE),0)</f>
        <v>0</v>
      </c>
      <c r="AE63" s="28">
        <f t="shared" si="19"/>
        <v>0</v>
      </c>
    </row>
    <row r="64" spans="1:31" x14ac:dyDescent="0.3">
      <c r="A64" s="26">
        <f t="shared" si="7"/>
        <v>57</v>
      </c>
      <c r="B64" s="26">
        <f t="shared" si="8"/>
        <v>86</v>
      </c>
      <c r="C64" s="26">
        <f>IF(B64&gt;Input!$B$7,0,1)</f>
        <v>0</v>
      </c>
      <c r="D64" s="28">
        <f>IF(C64=1,Input!$B$10,0)</f>
        <v>0</v>
      </c>
      <c r="E64" s="26" cm="1">
        <f t="array" ref="E64">_xlfn.IFS(C64=0,0,A64&lt;=Tables!$B$4,Tables!$C$4,A64&lt;=Tables!$B$5,Tables!$C$5,A64&gt;=Tables!$A$6,Tables!$C$6)</f>
        <v>0</v>
      </c>
      <c r="F64" s="28">
        <f t="shared" si="4"/>
        <v>0</v>
      </c>
      <c r="G64" s="28">
        <f>IF(C64=1,Input!$B$6*VLOOKUP(B64,Tables!$I$3:$M$77,MATCH(Input!$B$4&amp;Input!$C$4,Tables!$I$3:$M$3,0)),0)</f>
        <v>0</v>
      </c>
      <c r="H64" s="28">
        <f>F64*VLOOKUP(B64,Tables!$O$3:$S$77,MATCH(Input!$B$4&amp;Input!$C$4,Tables!$O$3:$S$3,))</f>
        <v>0</v>
      </c>
      <c r="I64" s="28">
        <f t="shared" si="5"/>
        <v>0</v>
      </c>
      <c r="J64" s="28">
        <f t="shared" si="6"/>
        <v>0</v>
      </c>
      <c r="K64" s="34"/>
      <c r="L64" s="28">
        <f t="shared" si="9"/>
        <v>0</v>
      </c>
      <c r="M64" s="28">
        <f t="shared" si="20"/>
        <v>0</v>
      </c>
      <c r="N64" s="28">
        <f>IF((L64+M64)&gt;=0,(L64+M64)*VLOOKUP("Low",Tables!$F$3:$G$8,2,FALSE),0)</f>
        <v>0</v>
      </c>
      <c r="O64" s="28">
        <f t="shared" si="11"/>
        <v>0</v>
      </c>
      <c r="P64" s="28">
        <f t="shared" si="12"/>
        <v>0</v>
      </c>
      <c r="Q64" s="28">
        <f t="shared" si="21"/>
        <v>0</v>
      </c>
      <c r="R64" s="28">
        <f>IF((P64+Q64)&gt;=0,(P64+Q64)*VLOOKUP("Bond",Tables!$F$3:$G$8,2,FALSE),0)</f>
        <v>0</v>
      </c>
      <c r="S64" s="28">
        <f t="shared" si="13"/>
        <v>0</v>
      </c>
      <c r="T64" s="28">
        <f t="shared" si="14"/>
        <v>0</v>
      </c>
      <c r="U64" s="28">
        <f t="shared" si="22"/>
        <v>0</v>
      </c>
      <c r="V64" s="28">
        <f>IF((T64+U64)&gt;=0,(T64+U64)*VLOOKUP("Mixed",Tables!$F$3:$G$8,2,FALSE),0)</f>
        <v>0</v>
      </c>
      <c r="W64" s="28">
        <f t="shared" si="15"/>
        <v>0</v>
      </c>
      <c r="X64" s="28">
        <f t="shared" si="16"/>
        <v>0</v>
      </c>
      <c r="Y64" s="28">
        <f t="shared" si="23"/>
        <v>0</v>
      </c>
      <c r="Z64" s="28">
        <f>IF((X64+Y64)&gt;=0,(X64+Y64)*VLOOKUP("Mixed",Tables!$F$3:$G$8,2,FALSE),0)</f>
        <v>0</v>
      </c>
      <c r="AA64" s="28">
        <f t="shared" si="17"/>
        <v>0</v>
      </c>
      <c r="AB64" s="28">
        <f t="shared" si="18"/>
        <v>0</v>
      </c>
      <c r="AC64" s="28">
        <f t="shared" si="24"/>
        <v>0</v>
      </c>
      <c r="AD64" s="28">
        <f>IF((AB64+AC64)&gt;=0,(AB64+AC64)*VLOOKUP("Equity",Tables!$F$3:$G$8,2,FALSE),0)</f>
        <v>0</v>
      </c>
      <c r="AE64" s="28">
        <f t="shared" si="19"/>
        <v>0</v>
      </c>
    </row>
    <row r="65" spans="1:31" x14ac:dyDescent="0.3">
      <c r="A65" s="26">
        <f t="shared" si="7"/>
        <v>58</v>
      </c>
      <c r="B65" s="26">
        <f t="shared" si="8"/>
        <v>87</v>
      </c>
      <c r="C65" s="26">
        <f>IF(B65&gt;Input!$B$7,0,1)</f>
        <v>0</v>
      </c>
      <c r="D65" s="28">
        <f>IF(C65=1,Input!$B$10,0)</f>
        <v>0</v>
      </c>
      <c r="E65" s="26" cm="1">
        <f t="array" ref="E65">_xlfn.IFS(C65=0,0,A65&lt;=Tables!$B$4,Tables!$C$4,A65&lt;=Tables!$B$5,Tables!$C$5,A65&gt;=Tables!$A$6,Tables!$C$6)</f>
        <v>0</v>
      </c>
      <c r="F65" s="28">
        <f t="shared" si="4"/>
        <v>0</v>
      </c>
      <c r="G65" s="28">
        <f>IF(C65=1,Input!$B$6*VLOOKUP(B65,Tables!$I$3:$M$77,MATCH(Input!$B$4&amp;Input!$C$4,Tables!$I$3:$M$3,0)),0)</f>
        <v>0</v>
      </c>
      <c r="H65" s="28">
        <f>F65*VLOOKUP(B65,Tables!$O$3:$S$77,MATCH(Input!$B$4&amp;Input!$C$4,Tables!$O$3:$S$3,))</f>
        <v>0</v>
      </c>
      <c r="I65" s="28">
        <f t="shared" si="5"/>
        <v>0</v>
      </c>
      <c r="J65" s="28">
        <f t="shared" si="6"/>
        <v>0</v>
      </c>
      <c r="K65" s="34"/>
      <c r="L65" s="28">
        <f t="shared" si="9"/>
        <v>0</v>
      </c>
      <c r="M65" s="28">
        <f t="shared" si="20"/>
        <v>0</v>
      </c>
      <c r="N65" s="28">
        <f>IF((L65+M65)&gt;=0,(L65+M65)*VLOOKUP("Low",Tables!$F$3:$G$8,2,FALSE),0)</f>
        <v>0</v>
      </c>
      <c r="O65" s="28">
        <f t="shared" si="11"/>
        <v>0</v>
      </c>
      <c r="P65" s="28">
        <f t="shared" si="12"/>
        <v>0</v>
      </c>
      <c r="Q65" s="28">
        <f t="shared" si="21"/>
        <v>0</v>
      </c>
      <c r="R65" s="28">
        <f>IF((P65+Q65)&gt;=0,(P65+Q65)*VLOOKUP("Bond",Tables!$F$3:$G$8,2,FALSE),0)</f>
        <v>0</v>
      </c>
      <c r="S65" s="28">
        <f t="shared" si="13"/>
        <v>0</v>
      </c>
      <c r="T65" s="28">
        <f t="shared" si="14"/>
        <v>0</v>
      </c>
      <c r="U65" s="28">
        <f t="shared" si="22"/>
        <v>0</v>
      </c>
      <c r="V65" s="28">
        <f>IF((T65+U65)&gt;=0,(T65+U65)*VLOOKUP("Mixed",Tables!$F$3:$G$8,2,FALSE),0)</f>
        <v>0</v>
      </c>
      <c r="W65" s="28">
        <f t="shared" si="15"/>
        <v>0</v>
      </c>
      <c r="X65" s="28">
        <f t="shared" si="16"/>
        <v>0</v>
      </c>
      <c r="Y65" s="28">
        <f t="shared" si="23"/>
        <v>0</v>
      </c>
      <c r="Z65" s="28">
        <f>IF((X65+Y65)&gt;=0,(X65+Y65)*VLOOKUP("Mixed",Tables!$F$3:$G$8,2,FALSE),0)</f>
        <v>0</v>
      </c>
      <c r="AA65" s="28">
        <f t="shared" si="17"/>
        <v>0</v>
      </c>
      <c r="AB65" s="28">
        <f t="shared" si="18"/>
        <v>0</v>
      </c>
      <c r="AC65" s="28">
        <f t="shared" si="24"/>
        <v>0</v>
      </c>
      <c r="AD65" s="28">
        <f>IF((AB65+AC65)&gt;=0,(AB65+AC65)*VLOOKUP("Equity",Tables!$F$3:$G$8,2,FALSE),0)</f>
        <v>0</v>
      </c>
      <c r="AE65" s="28">
        <f t="shared" si="19"/>
        <v>0</v>
      </c>
    </row>
    <row r="66" spans="1:31" x14ac:dyDescent="0.3">
      <c r="A66" s="26">
        <f t="shared" si="7"/>
        <v>59</v>
      </c>
      <c r="B66" s="26">
        <f t="shared" si="8"/>
        <v>88</v>
      </c>
      <c r="C66" s="26">
        <f>IF(B66&gt;Input!$B$7,0,1)</f>
        <v>0</v>
      </c>
      <c r="D66" s="28">
        <f>IF(C66=1,Input!$B$10,0)</f>
        <v>0</v>
      </c>
      <c r="E66" s="26" cm="1">
        <f t="array" ref="E66">_xlfn.IFS(C66=0,0,A66&lt;=Tables!$B$4,Tables!$C$4,A66&lt;=Tables!$B$5,Tables!$C$5,A66&gt;=Tables!$A$6,Tables!$C$6)</f>
        <v>0</v>
      </c>
      <c r="F66" s="28">
        <f t="shared" si="4"/>
        <v>0</v>
      </c>
      <c r="G66" s="28">
        <f>IF(C66=1,Input!$B$6*VLOOKUP(B66,Tables!$I$3:$M$77,MATCH(Input!$B$4&amp;Input!$C$4,Tables!$I$3:$M$3,0)),0)</f>
        <v>0</v>
      </c>
      <c r="H66" s="28">
        <f>F66*VLOOKUP(B66,Tables!$O$3:$S$77,MATCH(Input!$B$4&amp;Input!$C$4,Tables!$O$3:$S$3,))</f>
        <v>0</v>
      </c>
      <c r="I66" s="28">
        <f t="shared" si="5"/>
        <v>0</v>
      </c>
      <c r="J66" s="28">
        <f t="shared" si="6"/>
        <v>0</v>
      </c>
      <c r="K66" s="34"/>
      <c r="L66" s="28">
        <f t="shared" si="9"/>
        <v>0</v>
      </c>
      <c r="M66" s="28">
        <f t="shared" si="20"/>
        <v>0</v>
      </c>
      <c r="N66" s="28">
        <f>IF((L66+M66)&gt;=0,(L66+M66)*VLOOKUP("Low",Tables!$F$3:$G$8,2,FALSE),0)</f>
        <v>0</v>
      </c>
      <c r="O66" s="28">
        <f t="shared" si="11"/>
        <v>0</v>
      </c>
      <c r="P66" s="28">
        <f t="shared" si="12"/>
        <v>0</v>
      </c>
      <c r="Q66" s="28">
        <f t="shared" si="21"/>
        <v>0</v>
      </c>
      <c r="R66" s="28">
        <f>IF((P66+Q66)&gt;=0,(P66+Q66)*VLOOKUP("Bond",Tables!$F$3:$G$8,2,FALSE),0)</f>
        <v>0</v>
      </c>
      <c r="S66" s="28">
        <f t="shared" si="13"/>
        <v>0</v>
      </c>
      <c r="T66" s="28">
        <f t="shared" si="14"/>
        <v>0</v>
      </c>
      <c r="U66" s="28">
        <f t="shared" si="22"/>
        <v>0</v>
      </c>
      <c r="V66" s="28">
        <f>IF((T66+U66)&gt;=0,(T66+U66)*VLOOKUP("Mixed",Tables!$F$3:$G$8,2,FALSE),0)</f>
        <v>0</v>
      </c>
      <c r="W66" s="28">
        <f t="shared" si="15"/>
        <v>0</v>
      </c>
      <c r="X66" s="28">
        <f t="shared" si="16"/>
        <v>0</v>
      </c>
      <c r="Y66" s="28">
        <f t="shared" si="23"/>
        <v>0</v>
      </c>
      <c r="Z66" s="28">
        <f>IF((X66+Y66)&gt;=0,(X66+Y66)*VLOOKUP("Mixed",Tables!$F$3:$G$8,2,FALSE),0)</f>
        <v>0</v>
      </c>
      <c r="AA66" s="28">
        <f t="shared" si="17"/>
        <v>0</v>
      </c>
      <c r="AB66" s="28">
        <f t="shared" si="18"/>
        <v>0</v>
      </c>
      <c r="AC66" s="28">
        <f t="shared" si="24"/>
        <v>0</v>
      </c>
      <c r="AD66" s="28">
        <f>IF((AB66+AC66)&gt;=0,(AB66+AC66)*VLOOKUP("Equity",Tables!$F$3:$G$8,2,FALSE),0)</f>
        <v>0</v>
      </c>
      <c r="AE66" s="28">
        <f t="shared" si="19"/>
        <v>0</v>
      </c>
    </row>
    <row r="67" spans="1:31" x14ac:dyDescent="0.3">
      <c r="A67" s="26">
        <f t="shared" si="7"/>
        <v>60</v>
      </c>
      <c r="B67" s="26">
        <f t="shared" si="8"/>
        <v>89</v>
      </c>
      <c r="C67" s="26">
        <f>IF(B67&gt;Input!$B$7,0,1)</f>
        <v>0</v>
      </c>
      <c r="D67" s="28">
        <f>IF(C67=1,Input!$B$10,0)</f>
        <v>0</v>
      </c>
      <c r="E67" s="26" cm="1">
        <f t="array" ref="E67">_xlfn.IFS(C67=0,0,A67&lt;=Tables!$B$4,Tables!$C$4,A67&lt;=Tables!$B$5,Tables!$C$5,A67&gt;=Tables!$A$6,Tables!$C$6)</f>
        <v>0</v>
      </c>
      <c r="F67" s="28">
        <f t="shared" si="4"/>
        <v>0</v>
      </c>
      <c r="G67" s="28">
        <f>IF(C67=1,Input!$B$6*VLOOKUP(B67,Tables!$I$3:$M$77,MATCH(Input!$B$4&amp;Input!$C$4,Tables!$I$3:$M$3,0)),0)</f>
        <v>0</v>
      </c>
      <c r="H67" s="28">
        <f>F67*VLOOKUP(B67,Tables!$O$3:$S$77,MATCH(Input!$B$4&amp;Input!$C$4,Tables!$O$3:$S$3,))</f>
        <v>0</v>
      </c>
      <c r="I67" s="28">
        <f t="shared" si="5"/>
        <v>0</v>
      </c>
      <c r="J67" s="28">
        <f t="shared" si="6"/>
        <v>0</v>
      </c>
      <c r="K67" s="34"/>
      <c r="L67" s="28">
        <f t="shared" si="9"/>
        <v>0</v>
      </c>
      <c r="M67" s="28">
        <f t="shared" si="20"/>
        <v>0</v>
      </c>
      <c r="N67" s="28">
        <f>IF((L67+M67)&gt;=0,(L67+M67)*VLOOKUP("Low",Tables!$F$3:$G$8,2,FALSE),0)</f>
        <v>0</v>
      </c>
      <c r="O67" s="28">
        <f t="shared" si="11"/>
        <v>0</v>
      </c>
      <c r="P67" s="28">
        <f t="shared" si="12"/>
        <v>0</v>
      </c>
      <c r="Q67" s="28">
        <f t="shared" si="21"/>
        <v>0</v>
      </c>
      <c r="R67" s="28">
        <f>IF((P67+Q67)&gt;=0,(P67+Q67)*VLOOKUP("Bond",Tables!$F$3:$G$8,2,FALSE),0)</f>
        <v>0</v>
      </c>
      <c r="S67" s="28">
        <f t="shared" si="13"/>
        <v>0</v>
      </c>
      <c r="T67" s="28">
        <f t="shared" si="14"/>
        <v>0</v>
      </c>
      <c r="U67" s="28">
        <f t="shared" si="22"/>
        <v>0</v>
      </c>
      <c r="V67" s="28">
        <f>IF((T67+U67)&gt;=0,(T67+U67)*VLOOKUP("Mixed",Tables!$F$3:$G$8,2,FALSE),0)</f>
        <v>0</v>
      </c>
      <c r="W67" s="28">
        <f t="shared" si="15"/>
        <v>0</v>
      </c>
      <c r="X67" s="28">
        <f t="shared" si="16"/>
        <v>0</v>
      </c>
      <c r="Y67" s="28">
        <f t="shared" si="23"/>
        <v>0</v>
      </c>
      <c r="Z67" s="28">
        <f>IF((X67+Y67)&gt;=0,(X67+Y67)*VLOOKUP("Mixed",Tables!$F$3:$G$8,2,FALSE),0)</f>
        <v>0</v>
      </c>
      <c r="AA67" s="28">
        <f t="shared" si="17"/>
        <v>0</v>
      </c>
      <c r="AB67" s="28">
        <f t="shared" si="18"/>
        <v>0</v>
      </c>
      <c r="AC67" s="28">
        <f t="shared" si="24"/>
        <v>0</v>
      </c>
      <c r="AD67" s="28">
        <f>IF((AB67+AC67)&gt;=0,(AB67+AC67)*VLOOKUP("Equity",Tables!$F$3:$G$8,2,FALSE),0)</f>
        <v>0</v>
      </c>
      <c r="AE67" s="28">
        <f t="shared" si="19"/>
        <v>0</v>
      </c>
    </row>
    <row r="68" spans="1:31" x14ac:dyDescent="0.3">
      <c r="A68" s="26">
        <f t="shared" si="7"/>
        <v>61</v>
      </c>
      <c r="B68" s="26">
        <f t="shared" si="8"/>
        <v>90</v>
      </c>
      <c r="C68" s="26">
        <f>IF(B68&gt;Input!$B$7,0,1)</f>
        <v>0</v>
      </c>
      <c r="D68" s="28">
        <f>IF(C68=1,Input!$B$10,0)</f>
        <v>0</v>
      </c>
      <c r="E68" s="26" cm="1">
        <f t="array" ref="E68">_xlfn.IFS(C68=0,0,A68&lt;=Tables!$B$4,Tables!$C$4,A68&lt;=Tables!$B$5,Tables!$C$5,A68&gt;=Tables!$A$6,Tables!$C$6)</f>
        <v>0</v>
      </c>
      <c r="F68" s="28">
        <f t="shared" si="4"/>
        <v>0</v>
      </c>
      <c r="G68" s="28">
        <f>IF(C68=1,Input!$B$6*VLOOKUP(B68,Tables!$I$3:$M$77,MATCH(Input!$B$4&amp;Input!$C$4,Tables!$I$3:$M$3,0)),0)</f>
        <v>0</v>
      </c>
      <c r="H68" s="28">
        <f>F68*VLOOKUP(B68,Tables!$O$3:$S$77,MATCH(Input!$B$4&amp;Input!$C$4,Tables!$O$3:$S$3,))</f>
        <v>0</v>
      </c>
      <c r="I68" s="28">
        <f t="shared" si="5"/>
        <v>0</v>
      </c>
      <c r="J68" s="28">
        <f t="shared" si="6"/>
        <v>0</v>
      </c>
      <c r="K68" s="34"/>
      <c r="L68" s="28">
        <f t="shared" si="9"/>
        <v>0</v>
      </c>
      <c r="M68" s="28">
        <f t="shared" si="20"/>
        <v>0</v>
      </c>
      <c r="N68" s="28">
        <f>IF((L68+M68)&gt;=0,(L68+M68)*VLOOKUP("Low",Tables!$F$3:$G$8,2,FALSE),0)</f>
        <v>0</v>
      </c>
      <c r="O68" s="28">
        <f t="shared" si="11"/>
        <v>0</v>
      </c>
      <c r="P68" s="28">
        <f t="shared" si="12"/>
        <v>0</v>
      </c>
      <c r="Q68" s="28">
        <f t="shared" si="21"/>
        <v>0</v>
      </c>
      <c r="R68" s="28">
        <f>IF((P68+Q68)&gt;=0,(P68+Q68)*VLOOKUP("Bond",Tables!$F$3:$G$8,2,FALSE),0)</f>
        <v>0</v>
      </c>
      <c r="S68" s="28">
        <f t="shared" si="13"/>
        <v>0</v>
      </c>
      <c r="T68" s="28">
        <f t="shared" si="14"/>
        <v>0</v>
      </c>
      <c r="U68" s="28">
        <f t="shared" si="22"/>
        <v>0</v>
      </c>
      <c r="V68" s="28">
        <f>IF((T68+U68)&gt;=0,(T68+U68)*VLOOKUP("Mixed",Tables!$F$3:$G$8,2,FALSE),0)</f>
        <v>0</v>
      </c>
      <c r="W68" s="28">
        <f t="shared" si="15"/>
        <v>0</v>
      </c>
      <c r="X68" s="28">
        <f t="shared" si="16"/>
        <v>0</v>
      </c>
      <c r="Y68" s="28">
        <f t="shared" si="23"/>
        <v>0</v>
      </c>
      <c r="Z68" s="28">
        <f>IF((X68+Y68)&gt;=0,(X68+Y68)*VLOOKUP("Mixed",Tables!$F$3:$G$8,2,FALSE),0)</f>
        <v>0</v>
      </c>
      <c r="AA68" s="28">
        <f t="shared" si="17"/>
        <v>0</v>
      </c>
      <c r="AB68" s="28">
        <f t="shared" si="18"/>
        <v>0</v>
      </c>
      <c r="AC68" s="28">
        <f t="shared" si="24"/>
        <v>0</v>
      </c>
      <c r="AD68" s="28">
        <f>IF((AB68+AC68)&gt;=0,(AB68+AC68)*VLOOKUP("Equity",Tables!$F$3:$G$8,2,FALSE),0)</f>
        <v>0</v>
      </c>
      <c r="AE68" s="28">
        <f t="shared" si="19"/>
        <v>0</v>
      </c>
    </row>
    <row r="69" spans="1:31" x14ac:dyDescent="0.3">
      <c r="A69" s="26">
        <f t="shared" si="7"/>
        <v>62</v>
      </c>
      <c r="B69" s="26">
        <f t="shared" si="8"/>
        <v>91</v>
      </c>
      <c r="C69" s="26">
        <f>IF(B69&gt;Input!$B$7,0,1)</f>
        <v>0</v>
      </c>
      <c r="D69" s="28">
        <f>IF(C69=1,Input!$B$10,0)</f>
        <v>0</v>
      </c>
      <c r="E69" s="26" cm="1">
        <f t="array" ref="E69">_xlfn.IFS(C69=0,0,A69&lt;=Tables!$B$4,Tables!$C$4,A69&lt;=Tables!$B$5,Tables!$C$5,A69&gt;=Tables!$A$6,Tables!$C$6)</f>
        <v>0</v>
      </c>
      <c r="F69" s="28">
        <f t="shared" si="4"/>
        <v>0</v>
      </c>
      <c r="G69" s="28">
        <f>IF(C69=1,Input!$B$6*VLOOKUP(B69,Tables!$I$3:$M$77,MATCH(Input!$B$4&amp;Input!$C$4,Tables!$I$3:$M$3,0)),0)</f>
        <v>0</v>
      </c>
      <c r="H69" s="28">
        <f>F69*VLOOKUP(B69,Tables!$O$3:$S$77,MATCH(Input!$B$4&amp;Input!$C$4,Tables!$O$3:$S$3,))</f>
        <v>0</v>
      </c>
      <c r="I69" s="28">
        <f t="shared" si="5"/>
        <v>0</v>
      </c>
      <c r="J69" s="28">
        <f t="shared" si="6"/>
        <v>0</v>
      </c>
      <c r="K69" s="34"/>
      <c r="L69" s="28">
        <f t="shared" si="9"/>
        <v>0</v>
      </c>
      <c r="M69" s="28">
        <f t="shared" si="20"/>
        <v>0</v>
      </c>
      <c r="N69" s="28">
        <f>IF((L69+M69)&gt;=0,(L69+M69)*VLOOKUP("Low",Tables!$F$3:$G$8,2,FALSE),0)</f>
        <v>0</v>
      </c>
      <c r="O69" s="28">
        <f t="shared" si="11"/>
        <v>0</v>
      </c>
      <c r="P69" s="28">
        <f t="shared" si="12"/>
        <v>0</v>
      </c>
      <c r="Q69" s="28">
        <f t="shared" si="21"/>
        <v>0</v>
      </c>
      <c r="R69" s="28">
        <f>IF((P69+Q69)&gt;=0,(P69+Q69)*VLOOKUP("Bond",Tables!$F$3:$G$8,2,FALSE),0)</f>
        <v>0</v>
      </c>
      <c r="S69" s="28">
        <f t="shared" si="13"/>
        <v>0</v>
      </c>
      <c r="T69" s="28">
        <f t="shared" si="14"/>
        <v>0</v>
      </c>
      <c r="U69" s="28">
        <f t="shared" si="22"/>
        <v>0</v>
      </c>
      <c r="V69" s="28">
        <f>IF((T69+U69)&gt;=0,(T69+U69)*VLOOKUP("Mixed",Tables!$F$3:$G$8,2,FALSE),0)</f>
        <v>0</v>
      </c>
      <c r="W69" s="28">
        <f t="shared" si="15"/>
        <v>0</v>
      </c>
      <c r="X69" s="28">
        <f t="shared" si="16"/>
        <v>0</v>
      </c>
      <c r="Y69" s="28">
        <f t="shared" si="23"/>
        <v>0</v>
      </c>
      <c r="Z69" s="28">
        <f>IF((X69+Y69)&gt;=0,(X69+Y69)*VLOOKUP("Mixed",Tables!$F$3:$G$8,2,FALSE),0)</f>
        <v>0</v>
      </c>
      <c r="AA69" s="28">
        <f t="shared" si="17"/>
        <v>0</v>
      </c>
      <c r="AB69" s="28">
        <f t="shared" si="18"/>
        <v>0</v>
      </c>
      <c r="AC69" s="28">
        <f t="shared" si="24"/>
        <v>0</v>
      </c>
      <c r="AD69" s="28">
        <f>IF((AB69+AC69)&gt;=0,(AB69+AC69)*VLOOKUP("Equity",Tables!$F$3:$G$8,2,FALSE),0)</f>
        <v>0</v>
      </c>
      <c r="AE69" s="28">
        <f t="shared" si="19"/>
        <v>0</v>
      </c>
    </row>
    <row r="70" spans="1:31" x14ac:dyDescent="0.3">
      <c r="A70" s="26">
        <f t="shared" si="7"/>
        <v>63</v>
      </c>
      <c r="B70" s="26">
        <f t="shared" si="8"/>
        <v>92</v>
      </c>
      <c r="C70" s="26">
        <f>IF(B70&gt;Input!$B$7,0,1)</f>
        <v>0</v>
      </c>
      <c r="D70" s="28">
        <f>IF(C70=1,Input!$B$10,0)</f>
        <v>0</v>
      </c>
      <c r="E70" s="26" cm="1">
        <f t="array" ref="E70">_xlfn.IFS(C70=0,0,A70&lt;=Tables!$B$4,Tables!$C$4,A70&lt;=Tables!$B$5,Tables!$C$5,A70&gt;=Tables!$A$6,Tables!$C$6)</f>
        <v>0</v>
      </c>
      <c r="F70" s="28">
        <f t="shared" si="4"/>
        <v>0</v>
      </c>
      <c r="G70" s="28">
        <f>IF(C70=1,Input!$B$6*VLOOKUP(B70,Tables!$I$3:$M$77,MATCH(Input!$B$4&amp;Input!$C$4,Tables!$I$3:$M$3,0)),0)</f>
        <v>0</v>
      </c>
      <c r="H70" s="28">
        <f>F70*VLOOKUP(B70,Tables!$O$3:$S$77,MATCH(Input!$B$4&amp;Input!$C$4,Tables!$O$3:$S$3,))</f>
        <v>0</v>
      </c>
      <c r="I70" s="28">
        <f t="shared" si="5"/>
        <v>0</v>
      </c>
      <c r="J70" s="28">
        <f t="shared" si="6"/>
        <v>0</v>
      </c>
      <c r="K70" s="34"/>
      <c r="L70" s="28">
        <f t="shared" si="9"/>
        <v>0</v>
      </c>
      <c r="M70" s="28">
        <f t="shared" si="20"/>
        <v>0</v>
      </c>
      <c r="N70" s="28">
        <f>IF((L70+M70)&gt;=0,(L70+M70)*VLOOKUP("Low",Tables!$F$3:$G$8,2,FALSE),0)</f>
        <v>0</v>
      </c>
      <c r="O70" s="28">
        <f t="shared" si="11"/>
        <v>0</v>
      </c>
      <c r="P70" s="28">
        <f t="shared" si="12"/>
        <v>0</v>
      </c>
      <c r="Q70" s="28">
        <f t="shared" si="21"/>
        <v>0</v>
      </c>
      <c r="R70" s="28">
        <f>IF((P70+Q70)&gt;=0,(P70+Q70)*VLOOKUP("Bond",Tables!$F$3:$G$8,2,FALSE),0)</f>
        <v>0</v>
      </c>
      <c r="S70" s="28">
        <f t="shared" si="13"/>
        <v>0</v>
      </c>
      <c r="T70" s="28">
        <f t="shared" si="14"/>
        <v>0</v>
      </c>
      <c r="U70" s="28">
        <f t="shared" si="22"/>
        <v>0</v>
      </c>
      <c r="V70" s="28">
        <f>IF((T70+U70)&gt;=0,(T70+U70)*VLOOKUP("Mixed",Tables!$F$3:$G$8,2,FALSE),0)</f>
        <v>0</v>
      </c>
      <c r="W70" s="28">
        <f t="shared" si="15"/>
        <v>0</v>
      </c>
      <c r="X70" s="28">
        <f t="shared" si="16"/>
        <v>0</v>
      </c>
      <c r="Y70" s="28">
        <f t="shared" si="23"/>
        <v>0</v>
      </c>
      <c r="Z70" s="28">
        <f>IF((X70+Y70)&gt;=0,(X70+Y70)*VLOOKUP("Mixed",Tables!$F$3:$G$8,2,FALSE),0)</f>
        <v>0</v>
      </c>
      <c r="AA70" s="28">
        <f t="shared" si="17"/>
        <v>0</v>
      </c>
      <c r="AB70" s="28">
        <f t="shared" si="18"/>
        <v>0</v>
      </c>
      <c r="AC70" s="28">
        <f t="shared" si="24"/>
        <v>0</v>
      </c>
      <c r="AD70" s="28">
        <f>IF((AB70+AC70)&gt;=0,(AB70+AC70)*VLOOKUP("Equity",Tables!$F$3:$G$8,2,FALSE),0)</f>
        <v>0</v>
      </c>
      <c r="AE70" s="28">
        <f t="shared" si="19"/>
        <v>0</v>
      </c>
    </row>
    <row r="71" spans="1:31" x14ac:dyDescent="0.3">
      <c r="A71" s="26">
        <f t="shared" si="7"/>
        <v>64</v>
      </c>
      <c r="B71" s="26">
        <f t="shared" si="8"/>
        <v>93</v>
      </c>
      <c r="C71" s="26">
        <f>IF(B71&gt;Input!$B$7,0,1)</f>
        <v>0</v>
      </c>
      <c r="D71" s="28">
        <f>IF(C71=1,Input!$B$10,0)</f>
        <v>0</v>
      </c>
      <c r="E71" s="26" cm="1">
        <f t="array" ref="E71">_xlfn.IFS(C71=0,0,A71&lt;=Tables!$B$4,Tables!$C$4,A71&lt;=Tables!$B$5,Tables!$C$5,A71&gt;=Tables!$A$6,Tables!$C$6)</f>
        <v>0</v>
      </c>
      <c r="F71" s="28">
        <f t="shared" si="4"/>
        <v>0</v>
      </c>
      <c r="G71" s="28">
        <f>IF(C71=1,Input!$B$6*VLOOKUP(B71,Tables!$I$3:$M$77,MATCH(Input!$B$4&amp;Input!$C$4,Tables!$I$3:$M$3,0)),0)</f>
        <v>0</v>
      </c>
      <c r="H71" s="28">
        <f>F71*VLOOKUP(B71,Tables!$O$3:$S$77,MATCH(Input!$B$4&amp;Input!$C$4,Tables!$O$3:$S$3,))</f>
        <v>0</v>
      </c>
      <c r="I71" s="28">
        <f t="shared" si="5"/>
        <v>0</v>
      </c>
      <c r="J71" s="28">
        <f t="shared" si="6"/>
        <v>0</v>
      </c>
      <c r="K71" s="34"/>
      <c r="L71" s="28">
        <f t="shared" si="9"/>
        <v>0</v>
      </c>
      <c r="M71" s="28">
        <f t="shared" si="20"/>
        <v>0</v>
      </c>
      <c r="N71" s="28">
        <f>IF((L71+M71)&gt;=0,(L71+M71)*VLOOKUP("Low",Tables!$F$3:$G$8,2,FALSE),0)</f>
        <v>0</v>
      </c>
      <c r="O71" s="28">
        <f t="shared" si="11"/>
        <v>0</v>
      </c>
      <c r="P71" s="28">
        <f t="shared" si="12"/>
        <v>0</v>
      </c>
      <c r="Q71" s="28">
        <f t="shared" si="21"/>
        <v>0</v>
      </c>
      <c r="R71" s="28">
        <f>IF((P71+Q71)&gt;=0,(P71+Q71)*VLOOKUP("Bond",Tables!$F$3:$G$8,2,FALSE),0)</f>
        <v>0</v>
      </c>
      <c r="S71" s="28">
        <f t="shared" si="13"/>
        <v>0</v>
      </c>
      <c r="T71" s="28">
        <f t="shared" si="14"/>
        <v>0</v>
      </c>
      <c r="U71" s="28">
        <f t="shared" si="22"/>
        <v>0</v>
      </c>
      <c r="V71" s="28">
        <f>IF((T71+U71)&gt;=0,(T71+U71)*VLOOKUP("Mixed",Tables!$F$3:$G$8,2,FALSE),0)</f>
        <v>0</v>
      </c>
      <c r="W71" s="28">
        <f t="shared" si="15"/>
        <v>0</v>
      </c>
      <c r="X71" s="28">
        <f t="shared" si="16"/>
        <v>0</v>
      </c>
      <c r="Y71" s="28">
        <f t="shared" si="23"/>
        <v>0</v>
      </c>
      <c r="Z71" s="28">
        <f>IF((X71+Y71)&gt;=0,(X71+Y71)*VLOOKUP("Mixed",Tables!$F$3:$G$8,2,FALSE),0)</f>
        <v>0</v>
      </c>
      <c r="AA71" s="28">
        <f t="shared" si="17"/>
        <v>0</v>
      </c>
      <c r="AB71" s="28">
        <f t="shared" si="18"/>
        <v>0</v>
      </c>
      <c r="AC71" s="28">
        <f t="shared" si="24"/>
        <v>0</v>
      </c>
      <c r="AD71" s="28">
        <f>IF((AB71+AC71)&gt;=0,(AB71+AC71)*VLOOKUP("Equity",Tables!$F$3:$G$8,2,FALSE),0)</f>
        <v>0</v>
      </c>
      <c r="AE71" s="28">
        <f t="shared" si="19"/>
        <v>0</v>
      </c>
    </row>
    <row r="72" spans="1:31" x14ac:dyDescent="0.3">
      <c r="A72" s="26">
        <f t="shared" si="7"/>
        <v>65</v>
      </c>
      <c r="B72" s="26">
        <f t="shared" si="8"/>
        <v>94</v>
      </c>
      <c r="C72" s="26">
        <f>IF(B72&gt;Input!$B$7,0,1)</f>
        <v>0</v>
      </c>
      <c r="D72" s="28">
        <f>IF(C72=1,Input!$B$10,0)</f>
        <v>0</v>
      </c>
      <c r="E72" s="26" cm="1">
        <f t="array" ref="E72">_xlfn.IFS(C72=0,0,A72&lt;=Tables!$B$4,Tables!$C$4,A72&lt;=Tables!$B$5,Tables!$C$5,A72&gt;=Tables!$A$6,Tables!$C$6)</f>
        <v>0</v>
      </c>
      <c r="F72" s="28">
        <f t="shared" si="4"/>
        <v>0</v>
      </c>
      <c r="G72" s="28">
        <f>IF(C72=1,Input!$B$6*VLOOKUP(B72,Tables!$I$3:$M$77,MATCH(Input!$B$4&amp;Input!$C$4,Tables!$I$3:$M$3,0)),0)</f>
        <v>0</v>
      </c>
      <c r="H72" s="28">
        <f>F72*VLOOKUP(B72,Tables!$O$3:$S$77,MATCH(Input!$B$4&amp;Input!$C$4,Tables!$O$3:$S$3,))</f>
        <v>0</v>
      </c>
      <c r="I72" s="28">
        <f t="shared" si="5"/>
        <v>0</v>
      </c>
      <c r="J72" s="28">
        <f t="shared" si="6"/>
        <v>0</v>
      </c>
      <c r="K72" s="34"/>
      <c r="L72" s="28">
        <f t="shared" si="9"/>
        <v>0</v>
      </c>
      <c r="M72" s="28">
        <f t="shared" ref="M72:M78" si="25">F72-I72-J72</f>
        <v>0</v>
      </c>
      <c r="N72" s="28">
        <f>IF((L72+M72)&gt;=0,(L72+M72)*VLOOKUP("Low",Tables!$F$3:$G$8,2,FALSE),0)</f>
        <v>0</v>
      </c>
      <c r="O72" s="28">
        <f t="shared" si="11"/>
        <v>0</v>
      </c>
      <c r="P72" s="28">
        <f t="shared" si="12"/>
        <v>0</v>
      </c>
      <c r="Q72" s="28">
        <f t="shared" ref="Q72:Q78" si="26">F72-I72-J72</f>
        <v>0</v>
      </c>
      <c r="R72" s="28">
        <f>IF((P72+Q72)&gt;=0,(P72+Q72)*VLOOKUP("Bond",Tables!$F$3:$G$8,2,FALSE),0)</f>
        <v>0</v>
      </c>
      <c r="S72" s="28">
        <f t="shared" si="13"/>
        <v>0</v>
      </c>
      <c r="T72" s="28">
        <f t="shared" si="14"/>
        <v>0</v>
      </c>
      <c r="U72" s="28">
        <f t="shared" ref="U72:U78" si="27">F72-I72-J72</f>
        <v>0</v>
      </c>
      <c r="V72" s="28">
        <f>IF((T72+U72)&gt;=0,(T72+U72)*VLOOKUP("Mixed",Tables!$F$3:$G$8,2,FALSE),0)</f>
        <v>0</v>
      </c>
      <c r="W72" s="28">
        <f t="shared" si="15"/>
        <v>0</v>
      </c>
      <c r="X72" s="28">
        <f t="shared" si="16"/>
        <v>0</v>
      </c>
      <c r="Y72" s="28">
        <f t="shared" ref="Y72:Y78" si="28">F72-I72-J72</f>
        <v>0</v>
      </c>
      <c r="Z72" s="28">
        <f>IF((X72+Y72)&gt;=0,(X72+Y72)*VLOOKUP("Mixed",Tables!$F$3:$G$8,2,FALSE),0)</f>
        <v>0</v>
      </c>
      <c r="AA72" s="28">
        <f t="shared" si="17"/>
        <v>0</v>
      </c>
      <c r="AB72" s="28">
        <f t="shared" si="18"/>
        <v>0</v>
      </c>
      <c r="AC72" s="28">
        <f t="shared" ref="AC72:AC78" si="29">F72-I72-J72</f>
        <v>0</v>
      </c>
      <c r="AD72" s="28">
        <f>IF((AB72+AC72)&gt;=0,(AB72+AC72)*VLOOKUP("Equity",Tables!$F$3:$G$8,2,FALSE),0)</f>
        <v>0</v>
      </c>
      <c r="AE72" s="28">
        <f t="shared" si="19"/>
        <v>0</v>
      </c>
    </row>
    <row r="73" spans="1:31" x14ac:dyDescent="0.3">
      <c r="A73" s="26">
        <f t="shared" si="7"/>
        <v>66</v>
      </c>
      <c r="B73" s="26">
        <f t="shared" si="8"/>
        <v>95</v>
      </c>
      <c r="C73" s="26">
        <f>IF(B73&gt;Input!$B$7,0,1)</f>
        <v>0</v>
      </c>
      <c r="D73" s="28">
        <f>IF(C73=1,Input!$B$10,0)</f>
        <v>0</v>
      </c>
      <c r="E73" s="26" cm="1">
        <f t="array" ref="E73">_xlfn.IFS(C73=0,0,A73&lt;=Tables!$B$4,Tables!$C$4,A73&lt;=Tables!$B$5,Tables!$C$5,A73&gt;=Tables!$A$6,Tables!$C$6)</f>
        <v>0</v>
      </c>
      <c r="F73" s="28">
        <f t="shared" ref="F73:F78" si="30">D73*E73</f>
        <v>0</v>
      </c>
      <c r="G73" s="28">
        <f>IF(C73=1,Input!$B$6*VLOOKUP(B73,Tables!$I$3:$M$77,MATCH(Input!$B$4&amp;Input!$C$4,Tables!$I$3:$M$3,0)),0)</f>
        <v>0</v>
      </c>
      <c r="H73" s="28">
        <f>F73*VLOOKUP(B73,Tables!$O$3:$S$77,MATCH(Input!$B$4&amp;Input!$C$4,Tables!$O$3:$S$3,))</f>
        <v>0</v>
      </c>
      <c r="I73" s="28">
        <f t="shared" ref="I73:I78" si="31">G73+H73</f>
        <v>0</v>
      </c>
      <c r="J73" s="28">
        <f t="shared" ref="J73:J78" si="32">IF(C73=1,5,0)</f>
        <v>0</v>
      </c>
      <c r="K73" s="34"/>
      <c r="L73" s="28">
        <f t="shared" si="9"/>
        <v>0</v>
      </c>
      <c r="M73" s="28">
        <f t="shared" si="25"/>
        <v>0</v>
      </c>
      <c r="N73" s="28">
        <f>IF((L73+M73)&gt;=0,(L73+M73)*VLOOKUP("Low",Tables!$F$3:$G$8,2,FALSE),0)</f>
        <v>0</v>
      </c>
      <c r="O73" s="28">
        <f t="shared" si="11"/>
        <v>0</v>
      </c>
      <c r="P73" s="28">
        <f t="shared" si="12"/>
        <v>0</v>
      </c>
      <c r="Q73" s="28">
        <f t="shared" si="26"/>
        <v>0</v>
      </c>
      <c r="R73" s="28">
        <f>IF((P73+Q73)&gt;=0,(P73+Q73)*VLOOKUP("Bond",Tables!$F$3:$G$8,2,FALSE),0)</f>
        <v>0</v>
      </c>
      <c r="S73" s="28">
        <f t="shared" si="13"/>
        <v>0</v>
      </c>
      <c r="T73" s="28">
        <f t="shared" si="14"/>
        <v>0</v>
      </c>
      <c r="U73" s="28">
        <f t="shared" si="27"/>
        <v>0</v>
      </c>
      <c r="V73" s="28">
        <f>IF((T73+U73)&gt;=0,(T73+U73)*VLOOKUP("Mixed",Tables!$F$3:$G$8,2,FALSE),0)</f>
        <v>0</v>
      </c>
      <c r="W73" s="28">
        <f t="shared" si="15"/>
        <v>0</v>
      </c>
      <c r="X73" s="28">
        <f t="shared" si="16"/>
        <v>0</v>
      </c>
      <c r="Y73" s="28">
        <f t="shared" si="28"/>
        <v>0</v>
      </c>
      <c r="Z73" s="28">
        <f>IF((X73+Y73)&gt;=0,(X73+Y73)*VLOOKUP("Mixed",Tables!$F$3:$G$8,2,FALSE),0)</f>
        <v>0</v>
      </c>
      <c r="AA73" s="28">
        <f t="shared" si="17"/>
        <v>0</v>
      </c>
      <c r="AB73" s="28">
        <f t="shared" si="18"/>
        <v>0</v>
      </c>
      <c r="AC73" s="28">
        <f t="shared" si="29"/>
        <v>0</v>
      </c>
      <c r="AD73" s="28">
        <f>IF((AB73+AC73)&gt;=0,(AB73+AC73)*VLOOKUP("Equity",Tables!$F$3:$G$8,2,FALSE),0)</f>
        <v>0</v>
      </c>
      <c r="AE73" s="28">
        <f t="shared" si="19"/>
        <v>0</v>
      </c>
    </row>
    <row r="74" spans="1:31" x14ac:dyDescent="0.3">
      <c r="A74" s="26">
        <f t="shared" ref="A74:A81" si="33">A73+1</f>
        <v>67</v>
      </c>
      <c r="B74" s="26">
        <f t="shared" ref="B74:B81" si="34">B73+1</f>
        <v>96</v>
      </c>
      <c r="C74" s="26">
        <f>IF(B74&gt;Input!$B$7,0,1)</f>
        <v>0</v>
      </c>
      <c r="D74" s="28">
        <f>IF(C74=1,Input!$B$10,0)</f>
        <v>0</v>
      </c>
      <c r="E74" s="26" cm="1">
        <f t="array" ref="E74">_xlfn.IFS(C74=0,0,A74&lt;=Tables!$B$4,Tables!$C$4,A74&lt;=Tables!$B$5,Tables!$C$5,A74&gt;=Tables!$A$6,Tables!$C$6)</f>
        <v>0</v>
      </c>
      <c r="F74" s="28">
        <f t="shared" si="30"/>
        <v>0</v>
      </c>
      <c r="G74" s="28">
        <f>IF(C74=1,Input!$B$6*VLOOKUP(B74,Tables!$I$3:$M$77,MATCH(Input!$B$4&amp;Input!$C$4,Tables!$I$3:$M$3,0)),0)</f>
        <v>0</v>
      </c>
      <c r="H74" s="28">
        <f>F74*VLOOKUP(B74,Tables!$O$3:$S$77,MATCH(Input!$B$4&amp;Input!$C$4,Tables!$O$3:$S$3,))</f>
        <v>0</v>
      </c>
      <c r="I74" s="28">
        <f t="shared" si="31"/>
        <v>0</v>
      </c>
      <c r="J74" s="28">
        <f t="shared" si="32"/>
        <v>0</v>
      </c>
      <c r="K74" s="34"/>
      <c r="L74" s="28">
        <f t="shared" ref="L74:L78" si="35">IF(C74=1,O73,0)</f>
        <v>0</v>
      </c>
      <c r="M74" s="28">
        <f t="shared" si="25"/>
        <v>0</v>
      </c>
      <c r="N74" s="28">
        <f>IF((L74+M74)&gt;=0,(L74+M74)*VLOOKUP("Low",Tables!$F$3:$G$8,2,FALSE),0)</f>
        <v>0</v>
      </c>
      <c r="O74" s="28">
        <f t="shared" ref="O74:O78" si="36">M74+N74+L74</f>
        <v>0</v>
      </c>
      <c r="P74" s="28">
        <f t="shared" ref="P74:P78" si="37">IF(C74=1,S73,0)</f>
        <v>0</v>
      </c>
      <c r="Q74" s="28">
        <f t="shared" si="26"/>
        <v>0</v>
      </c>
      <c r="R74" s="28">
        <f>IF((P74+Q74)&gt;=0,(P74+Q74)*VLOOKUP("Bond",Tables!$F$3:$G$8,2,FALSE),0)</f>
        <v>0</v>
      </c>
      <c r="S74" s="28">
        <f t="shared" ref="S74:S78" si="38">Q74+R74+P74</f>
        <v>0</v>
      </c>
      <c r="T74" s="28">
        <f t="shared" ref="T74:T78" si="39">IF(C74=1,W73,0)</f>
        <v>0</v>
      </c>
      <c r="U74" s="28">
        <f t="shared" si="27"/>
        <v>0</v>
      </c>
      <c r="V74" s="28">
        <f>IF((T74+U74)&gt;=0,(T74+U74)*VLOOKUP("Mixed",Tables!$F$3:$G$8,2,FALSE),0)</f>
        <v>0</v>
      </c>
      <c r="W74" s="28">
        <f t="shared" ref="W74:W78" si="40">U74+V74+T74</f>
        <v>0</v>
      </c>
      <c r="X74" s="28">
        <f t="shared" ref="X74:X78" si="41">IF(C74=1,AA73,0)</f>
        <v>0</v>
      </c>
      <c r="Y74" s="28">
        <f t="shared" si="28"/>
        <v>0</v>
      </c>
      <c r="Z74" s="28">
        <f>IF((X74+Y74)&gt;=0,(X74+Y74)*VLOOKUP("Mixed",Tables!$F$3:$G$8,2,FALSE),0)</f>
        <v>0</v>
      </c>
      <c r="AA74" s="28">
        <f t="shared" ref="AA74:AA78" si="42">Y74+Z74+X74</f>
        <v>0</v>
      </c>
      <c r="AB74" s="28">
        <f t="shared" ref="AB74:AB78" si="43">IF(C74=1,AE73,0)</f>
        <v>0</v>
      </c>
      <c r="AC74" s="28">
        <f t="shared" si="29"/>
        <v>0</v>
      </c>
      <c r="AD74" s="28">
        <f>IF((AB74+AC74)&gt;=0,(AB74+AC74)*VLOOKUP("Equity",Tables!$F$3:$G$8,2,FALSE),0)</f>
        <v>0</v>
      </c>
      <c r="AE74" s="28">
        <f t="shared" ref="AE74:AE78" si="44">AC74+AD74+AB74</f>
        <v>0</v>
      </c>
    </row>
    <row r="75" spans="1:31" x14ac:dyDescent="0.3">
      <c r="A75" s="26">
        <f t="shared" si="33"/>
        <v>68</v>
      </c>
      <c r="B75" s="26">
        <f t="shared" si="34"/>
        <v>97</v>
      </c>
      <c r="C75" s="26">
        <f>IF(B75&gt;Input!$B$7,0,1)</f>
        <v>0</v>
      </c>
      <c r="D75" s="28">
        <f>IF(C75=1,Input!$B$10,0)</f>
        <v>0</v>
      </c>
      <c r="E75" s="26" cm="1">
        <f t="array" ref="E75">_xlfn.IFS(C75=0,0,A75&lt;=Tables!$B$4,Tables!$C$4,A75&lt;=Tables!$B$5,Tables!$C$5,A75&gt;=Tables!$A$6,Tables!$C$6)</f>
        <v>0</v>
      </c>
      <c r="F75" s="28">
        <f t="shared" si="30"/>
        <v>0</v>
      </c>
      <c r="G75" s="28">
        <f>IF(C75=1,Input!$B$6*VLOOKUP(B75,Tables!$I$3:$M$77,MATCH(Input!$B$4&amp;Input!$C$4,Tables!$I$3:$M$3,0)),0)</f>
        <v>0</v>
      </c>
      <c r="H75" s="28">
        <f>F75*VLOOKUP(B75,Tables!$O$3:$S$77,MATCH(Input!$B$4&amp;Input!$C$4,Tables!$O$3:$S$3,))</f>
        <v>0</v>
      </c>
      <c r="I75" s="28">
        <f t="shared" si="31"/>
        <v>0</v>
      </c>
      <c r="J75" s="28">
        <f t="shared" si="32"/>
        <v>0</v>
      </c>
      <c r="K75" s="34"/>
      <c r="L75" s="28">
        <f t="shared" si="35"/>
        <v>0</v>
      </c>
      <c r="M75" s="28">
        <f t="shared" si="25"/>
        <v>0</v>
      </c>
      <c r="N75" s="28">
        <f>IF((L75+M75)&gt;=0,(L75+M75)*VLOOKUP("Low",Tables!$F$3:$G$8,2,FALSE),0)</f>
        <v>0</v>
      </c>
      <c r="O75" s="28">
        <f t="shared" si="36"/>
        <v>0</v>
      </c>
      <c r="P75" s="28">
        <f t="shared" si="37"/>
        <v>0</v>
      </c>
      <c r="Q75" s="28">
        <f t="shared" si="26"/>
        <v>0</v>
      </c>
      <c r="R75" s="28">
        <f>IF((P75+Q75)&gt;=0,(P75+Q75)*VLOOKUP("Bond",Tables!$F$3:$G$8,2,FALSE),0)</f>
        <v>0</v>
      </c>
      <c r="S75" s="28">
        <f t="shared" si="38"/>
        <v>0</v>
      </c>
      <c r="T75" s="28">
        <f t="shared" si="39"/>
        <v>0</v>
      </c>
      <c r="U75" s="28">
        <f t="shared" si="27"/>
        <v>0</v>
      </c>
      <c r="V75" s="28">
        <f>IF((T75+U75)&gt;=0,(T75+U75)*VLOOKUP("Mixed",Tables!$F$3:$G$8,2,FALSE),0)</f>
        <v>0</v>
      </c>
      <c r="W75" s="28">
        <f t="shared" si="40"/>
        <v>0</v>
      </c>
      <c r="X75" s="28">
        <f t="shared" si="41"/>
        <v>0</v>
      </c>
      <c r="Y75" s="28">
        <f t="shared" si="28"/>
        <v>0</v>
      </c>
      <c r="Z75" s="28">
        <f>IF((X75+Y75)&gt;=0,(X75+Y75)*VLOOKUP("Mixed",Tables!$F$3:$G$8,2,FALSE),0)</f>
        <v>0</v>
      </c>
      <c r="AA75" s="28">
        <f t="shared" si="42"/>
        <v>0</v>
      </c>
      <c r="AB75" s="28">
        <f t="shared" si="43"/>
        <v>0</v>
      </c>
      <c r="AC75" s="28">
        <f t="shared" si="29"/>
        <v>0</v>
      </c>
      <c r="AD75" s="28">
        <f>IF((AB75+AC75)&gt;=0,(AB75+AC75)*VLOOKUP("Equity",Tables!$F$3:$G$8,2,FALSE),0)</f>
        <v>0</v>
      </c>
      <c r="AE75" s="28">
        <f t="shared" si="44"/>
        <v>0</v>
      </c>
    </row>
    <row r="76" spans="1:31" x14ac:dyDescent="0.3">
      <c r="A76" s="26">
        <f t="shared" si="33"/>
        <v>69</v>
      </c>
      <c r="B76" s="26">
        <f t="shared" si="34"/>
        <v>98</v>
      </c>
      <c r="C76" s="26">
        <f>IF(B76&gt;Input!$B$7,0,1)</f>
        <v>0</v>
      </c>
      <c r="D76" s="28">
        <f>IF(C76=1,Input!$B$10,0)</f>
        <v>0</v>
      </c>
      <c r="E76" s="26" cm="1">
        <f t="array" ref="E76">_xlfn.IFS(C76=0,0,A76&lt;=Tables!$B$4,Tables!$C$4,A76&lt;=Tables!$B$5,Tables!$C$5,A76&gt;=Tables!$A$6,Tables!$C$6)</f>
        <v>0</v>
      </c>
      <c r="F76" s="28">
        <f t="shared" si="30"/>
        <v>0</v>
      </c>
      <c r="G76" s="28">
        <f>IF(C76=1,Input!$B$6*VLOOKUP(B76,Tables!$I$3:$M$77,MATCH(Input!$B$4&amp;Input!$C$4,Tables!$I$3:$M$3,0)),0)</f>
        <v>0</v>
      </c>
      <c r="H76" s="28">
        <f>F76*VLOOKUP(B76,Tables!$O$3:$S$77,MATCH(Input!$B$4&amp;Input!$C$4,Tables!$O$3:$S$3,))</f>
        <v>0</v>
      </c>
      <c r="I76" s="28">
        <f t="shared" si="31"/>
        <v>0</v>
      </c>
      <c r="J76" s="28">
        <f t="shared" si="32"/>
        <v>0</v>
      </c>
      <c r="K76" s="34"/>
      <c r="L76" s="28">
        <f t="shared" si="35"/>
        <v>0</v>
      </c>
      <c r="M76" s="28">
        <f t="shared" si="25"/>
        <v>0</v>
      </c>
      <c r="N76" s="28">
        <f>IF((L76+M76)&gt;=0,(L76+M76)*VLOOKUP("Low",Tables!$F$3:$G$8,2,FALSE),0)</f>
        <v>0</v>
      </c>
      <c r="O76" s="28">
        <f t="shared" si="36"/>
        <v>0</v>
      </c>
      <c r="P76" s="28">
        <f t="shared" si="37"/>
        <v>0</v>
      </c>
      <c r="Q76" s="28">
        <f t="shared" si="26"/>
        <v>0</v>
      </c>
      <c r="R76" s="28">
        <f>IF((P76+Q76)&gt;=0,(P76+Q76)*VLOOKUP("Bond",Tables!$F$3:$G$8,2,FALSE),0)</f>
        <v>0</v>
      </c>
      <c r="S76" s="28">
        <f t="shared" si="38"/>
        <v>0</v>
      </c>
      <c r="T76" s="28">
        <f t="shared" si="39"/>
        <v>0</v>
      </c>
      <c r="U76" s="28">
        <f t="shared" si="27"/>
        <v>0</v>
      </c>
      <c r="V76" s="28">
        <f>IF((T76+U76)&gt;=0,(T76+U76)*VLOOKUP("Mixed",Tables!$F$3:$G$8,2,FALSE),0)</f>
        <v>0</v>
      </c>
      <c r="W76" s="28">
        <f t="shared" si="40"/>
        <v>0</v>
      </c>
      <c r="X76" s="28">
        <f t="shared" si="41"/>
        <v>0</v>
      </c>
      <c r="Y76" s="28">
        <f t="shared" si="28"/>
        <v>0</v>
      </c>
      <c r="Z76" s="28">
        <f>IF((X76+Y76)&gt;=0,(X76+Y76)*VLOOKUP("Mixed",Tables!$F$3:$G$8,2,FALSE),0)</f>
        <v>0</v>
      </c>
      <c r="AA76" s="28">
        <f t="shared" si="42"/>
        <v>0</v>
      </c>
      <c r="AB76" s="28">
        <f t="shared" si="43"/>
        <v>0</v>
      </c>
      <c r="AC76" s="28">
        <f t="shared" si="29"/>
        <v>0</v>
      </c>
      <c r="AD76" s="28">
        <f>IF((AB76+AC76)&gt;=0,(AB76+AC76)*VLOOKUP("Equity",Tables!$F$3:$G$8,2,FALSE),0)</f>
        <v>0</v>
      </c>
      <c r="AE76" s="28">
        <f t="shared" si="44"/>
        <v>0</v>
      </c>
    </row>
    <row r="77" spans="1:31" x14ac:dyDescent="0.3">
      <c r="A77" s="26">
        <f t="shared" si="33"/>
        <v>70</v>
      </c>
      <c r="B77" s="26">
        <f t="shared" si="34"/>
        <v>99</v>
      </c>
      <c r="C77" s="26">
        <f>IF(B77&gt;Input!$B$7,0,1)</f>
        <v>0</v>
      </c>
      <c r="D77" s="28">
        <f>IF(C77=1,Input!$B$10,0)</f>
        <v>0</v>
      </c>
      <c r="E77" s="26" cm="1">
        <f t="array" ref="E77">_xlfn.IFS(C77=0,0,A77&lt;=Tables!$B$4,Tables!$C$4,A77&lt;=Tables!$B$5,Tables!$C$5,A77&gt;=Tables!$A$6,Tables!$C$6)</f>
        <v>0</v>
      </c>
      <c r="F77" s="28">
        <f t="shared" si="30"/>
        <v>0</v>
      </c>
      <c r="G77" s="28">
        <f>IF(C77=1,Input!$B$6*VLOOKUP(B77,Tables!$I$3:$M$77,MATCH(Input!$B$4&amp;Input!$C$4,Tables!$I$3:$M$3,0)),0)</f>
        <v>0</v>
      </c>
      <c r="H77" s="28">
        <f>F77*VLOOKUP(B77,Tables!$O$3:$S$77,MATCH(Input!$B$4&amp;Input!$C$4,Tables!$O$3:$S$3,))</f>
        <v>0</v>
      </c>
      <c r="I77" s="28">
        <f t="shared" si="31"/>
        <v>0</v>
      </c>
      <c r="J77" s="28">
        <f t="shared" si="32"/>
        <v>0</v>
      </c>
      <c r="K77" s="34"/>
      <c r="L77" s="28">
        <f t="shared" si="35"/>
        <v>0</v>
      </c>
      <c r="M77" s="28">
        <f t="shared" si="25"/>
        <v>0</v>
      </c>
      <c r="N77" s="28">
        <f>IF((L77+M77)&gt;=0,(L77+M77)*VLOOKUP("Low",Tables!$F$3:$G$8,2,FALSE),0)</f>
        <v>0</v>
      </c>
      <c r="O77" s="28">
        <f t="shared" si="36"/>
        <v>0</v>
      </c>
      <c r="P77" s="28">
        <f t="shared" si="37"/>
        <v>0</v>
      </c>
      <c r="Q77" s="28">
        <f t="shared" si="26"/>
        <v>0</v>
      </c>
      <c r="R77" s="28">
        <f>IF((P77+Q77)&gt;=0,(P77+Q77)*VLOOKUP("Bond",Tables!$F$3:$G$8,2,FALSE),0)</f>
        <v>0</v>
      </c>
      <c r="S77" s="28">
        <f t="shared" si="38"/>
        <v>0</v>
      </c>
      <c r="T77" s="28">
        <f t="shared" si="39"/>
        <v>0</v>
      </c>
      <c r="U77" s="28">
        <f t="shared" si="27"/>
        <v>0</v>
      </c>
      <c r="V77" s="28">
        <f>IF((T77+U77)&gt;=0,(T77+U77)*VLOOKUP("Mixed",Tables!$F$3:$G$8,2,FALSE),0)</f>
        <v>0</v>
      </c>
      <c r="W77" s="28">
        <f t="shared" si="40"/>
        <v>0</v>
      </c>
      <c r="X77" s="28">
        <f t="shared" si="41"/>
        <v>0</v>
      </c>
      <c r="Y77" s="28">
        <f t="shared" si="28"/>
        <v>0</v>
      </c>
      <c r="Z77" s="28">
        <f>IF((X77+Y77)&gt;=0,(X77+Y77)*VLOOKUP("Mixed",Tables!$F$3:$G$8,2,FALSE),0)</f>
        <v>0</v>
      </c>
      <c r="AA77" s="28">
        <f t="shared" si="42"/>
        <v>0</v>
      </c>
      <c r="AB77" s="28">
        <f t="shared" si="43"/>
        <v>0</v>
      </c>
      <c r="AC77" s="28">
        <f t="shared" si="29"/>
        <v>0</v>
      </c>
      <c r="AD77" s="28">
        <f>IF((AB77+AC77)&gt;=0,(AB77+AC77)*VLOOKUP("Equity",Tables!$F$3:$G$8,2,FALSE),0)</f>
        <v>0</v>
      </c>
      <c r="AE77" s="28">
        <f t="shared" si="44"/>
        <v>0</v>
      </c>
    </row>
    <row r="78" spans="1:31" x14ac:dyDescent="0.3">
      <c r="A78" s="26">
        <f t="shared" si="33"/>
        <v>71</v>
      </c>
      <c r="B78" s="26">
        <f t="shared" si="34"/>
        <v>100</v>
      </c>
      <c r="C78" s="26">
        <f>IF(B78&gt;Input!$B$7,0,1)</f>
        <v>0</v>
      </c>
      <c r="D78" s="28">
        <f>IF(C78=1,Input!$B$10,0)</f>
        <v>0</v>
      </c>
      <c r="E78" s="26" cm="1">
        <f t="array" ref="E78">_xlfn.IFS(C78=0,0,A78&lt;=Tables!$B$4,Tables!$C$4,A78&lt;=Tables!$B$5,Tables!$C$5,A78&gt;=Tables!$A$6,Tables!$C$6)</f>
        <v>0</v>
      </c>
      <c r="F78" s="28">
        <f t="shared" si="30"/>
        <v>0</v>
      </c>
      <c r="G78" s="28">
        <f>IF(C78=1,Input!$B$6*VLOOKUP(B78,Tables!$I$3:$M$77,MATCH(Input!$B$4&amp;Input!$C$4,Tables!$I$3:$M$3,0)),0)</f>
        <v>0</v>
      </c>
      <c r="H78" s="28">
        <f>F78*VLOOKUP(B78,Tables!$O$3:$S$77,MATCH(Input!$B$4&amp;Input!$C$4,Tables!$O$3:$S$3,))</f>
        <v>0</v>
      </c>
      <c r="I78" s="28">
        <f t="shared" si="31"/>
        <v>0</v>
      </c>
      <c r="J78" s="28">
        <f t="shared" si="32"/>
        <v>0</v>
      </c>
      <c r="K78" s="34"/>
      <c r="L78" s="28">
        <f t="shared" si="35"/>
        <v>0</v>
      </c>
      <c r="M78" s="28">
        <f t="shared" si="25"/>
        <v>0</v>
      </c>
      <c r="N78" s="28">
        <f>IF((L78+M78)&gt;=0,(L78+M78)*VLOOKUP("Low",Tables!$F$3:$G$8,2,FALSE),0)</f>
        <v>0</v>
      </c>
      <c r="O78" s="28">
        <f t="shared" si="36"/>
        <v>0</v>
      </c>
      <c r="P78" s="28">
        <f t="shared" si="37"/>
        <v>0</v>
      </c>
      <c r="Q78" s="28">
        <f t="shared" si="26"/>
        <v>0</v>
      </c>
      <c r="R78" s="28">
        <f>IF((P78+Q78)&gt;=0,(P78+Q78)*VLOOKUP("Bond",Tables!$F$3:$G$8,2,FALSE),0)</f>
        <v>0</v>
      </c>
      <c r="S78" s="28">
        <f t="shared" si="38"/>
        <v>0</v>
      </c>
      <c r="T78" s="28">
        <f t="shared" si="39"/>
        <v>0</v>
      </c>
      <c r="U78" s="28">
        <f t="shared" si="27"/>
        <v>0</v>
      </c>
      <c r="V78" s="28">
        <f>IF((T78+U78)&gt;=0,(T78+U78)*VLOOKUP("Mixed",Tables!$F$3:$G$8,2,FALSE),0)</f>
        <v>0</v>
      </c>
      <c r="W78" s="28">
        <f t="shared" si="40"/>
        <v>0</v>
      </c>
      <c r="X78" s="28">
        <f t="shared" si="41"/>
        <v>0</v>
      </c>
      <c r="Y78" s="28">
        <f t="shared" si="28"/>
        <v>0</v>
      </c>
      <c r="Z78" s="28">
        <f>IF((X78+Y78)&gt;=0,(X78+Y78)*VLOOKUP("Mixed",Tables!$F$3:$G$8,2,FALSE),0)</f>
        <v>0</v>
      </c>
      <c r="AA78" s="28">
        <f t="shared" si="42"/>
        <v>0</v>
      </c>
      <c r="AB78" s="28">
        <f t="shared" si="43"/>
        <v>0</v>
      </c>
      <c r="AC78" s="28">
        <f t="shared" si="29"/>
        <v>0</v>
      </c>
      <c r="AD78" s="28">
        <f>IF((AB78+AC78)&gt;=0,(AB78+AC78)*VLOOKUP("Equity",Tables!$F$3:$G$8,2,FALSE),0)</f>
        <v>0</v>
      </c>
      <c r="AE78" s="28">
        <f t="shared" si="44"/>
        <v>0</v>
      </c>
    </row>
    <row r="79" spans="1:31" x14ac:dyDescent="0.3">
      <c r="A79" s="26">
        <f t="shared" si="33"/>
        <v>72</v>
      </c>
      <c r="B79" s="26">
        <f t="shared" si="34"/>
        <v>101</v>
      </c>
      <c r="C79" s="26">
        <f>IF(B79&gt;Input!$B$7,0,1)</f>
        <v>0</v>
      </c>
      <c r="D79" s="28">
        <f>IF(C79=1,Input!$B$10,0)</f>
        <v>0</v>
      </c>
      <c r="E79" s="26" cm="1">
        <f t="array" ref="E79">_xlfn.IFS(C79=0,0,A79&lt;=Tables!$B$4,Tables!$C$4,A79&lt;=Tables!$B$5,Tables!$C$5,A79&gt;=Tables!$A$6,Tables!$C$6)</f>
        <v>0</v>
      </c>
      <c r="F79" s="28">
        <f t="shared" ref="F79:F81" si="45">D79*E79</f>
        <v>0</v>
      </c>
      <c r="G79" s="28">
        <f>IF(C79=1,Input!$B$6*VLOOKUP(B79,Tables!$I$3:$M$77,MATCH(Input!$B$4&amp;Input!$C$4,Tables!$I$3:$M$3,0)),0)</f>
        <v>0</v>
      </c>
      <c r="H79" s="28">
        <f>F79*VLOOKUP(B79,Tables!$O$3:$S$77,MATCH(Input!$B$4&amp;Input!$C$4,Tables!$O$3:$S$3,))</f>
        <v>0</v>
      </c>
      <c r="I79" s="28">
        <f t="shared" ref="I79:I81" si="46">G79+H79</f>
        <v>0</v>
      </c>
      <c r="J79" s="28">
        <f t="shared" ref="J79:J81" si="47">IF(C79=1,5,0)</f>
        <v>0</v>
      </c>
      <c r="K79" s="34"/>
      <c r="L79" s="28">
        <f t="shared" ref="L79:L81" si="48">IF(C79=1,O78,0)</f>
        <v>0</v>
      </c>
      <c r="M79" s="28">
        <f t="shared" ref="M79:M81" si="49">F79-I79-J79</f>
        <v>0</v>
      </c>
      <c r="N79" s="28">
        <f>IF((L79+M79)&gt;=0,(L79+M79)*VLOOKUP("Low",Tables!$F$3:$G$8,2,FALSE),0)</f>
        <v>0</v>
      </c>
      <c r="O79" s="28">
        <f t="shared" ref="O79:O81" si="50">M79+N79+L79</f>
        <v>0</v>
      </c>
      <c r="P79" s="28">
        <f t="shared" ref="P79:P81" si="51">IF(C79=1,S78,0)</f>
        <v>0</v>
      </c>
      <c r="Q79" s="28">
        <f t="shared" ref="Q79:Q81" si="52">F79-I79-J79</f>
        <v>0</v>
      </c>
      <c r="R79" s="28">
        <f>IF((P79+Q79)&gt;=0,(P79+Q79)*VLOOKUP("Bond",Tables!$F$3:$G$8,2,FALSE),0)</f>
        <v>0</v>
      </c>
      <c r="S79" s="28">
        <f t="shared" ref="S79:S81" si="53">Q79+R79+P79</f>
        <v>0</v>
      </c>
      <c r="T79" s="28">
        <f t="shared" ref="T79:T81" si="54">IF(C79=1,W78,0)</f>
        <v>0</v>
      </c>
      <c r="U79" s="28">
        <f t="shared" ref="U79:U81" si="55">F79-I79-J79</f>
        <v>0</v>
      </c>
      <c r="V79" s="28">
        <f>IF((T79+U79)&gt;=0,(T79+U79)*VLOOKUP("Mixed",Tables!$F$3:$G$8,2,FALSE),0)</f>
        <v>0</v>
      </c>
      <c r="W79" s="28">
        <f t="shared" ref="W79:W81" si="56">U79+V79+T79</f>
        <v>0</v>
      </c>
      <c r="X79" s="28">
        <f t="shared" ref="X79:X81" si="57">IF(C79=1,AA78,0)</f>
        <v>0</v>
      </c>
      <c r="Y79" s="28">
        <f t="shared" ref="Y79:Y81" si="58">F79-I79-J79</f>
        <v>0</v>
      </c>
      <c r="Z79" s="28">
        <f>IF((X79+Y79)&gt;=0,(X79+Y79)*VLOOKUP("Mixed",Tables!$F$3:$G$8,2,FALSE),0)</f>
        <v>0</v>
      </c>
      <c r="AA79" s="28">
        <f t="shared" ref="AA79:AA81" si="59">Y79+Z79+X79</f>
        <v>0</v>
      </c>
      <c r="AB79" s="28">
        <f t="shared" ref="AB79:AB81" si="60">IF(C79=1,AE78,0)</f>
        <v>0</v>
      </c>
      <c r="AC79" s="28">
        <f t="shared" ref="AC79:AC81" si="61">F79-I79-J79</f>
        <v>0</v>
      </c>
      <c r="AD79" s="28">
        <f>IF((AB79+AC79)&gt;=0,(AB79+AC79)*VLOOKUP("Equity",Tables!$F$3:$G$8,2,FALSE),0)</f>
        <v>0</v>
      </c>
      <c r="AE79" s="28">
        <f t="shared" ref="AE79:AE81" si="62">AC79+AD79+AB79</f>
        <v>0</v>
      </c>
    </row>
    <row r="80" spans="1:31" x14ac:dyDescent="0.3">
      <c r="A80" s="26">
        <f t="shared" si="33"/>
        <v>73</v>
      </c>
      <c r="B80" s="26">
        <f t="shared" si="34"/>
        <v>102</v>
      </c>
      <c r="C80" s="26">
        <f>IF(B80&gt;Input!$B$7,0,1)</f>
        <v>0</v>
      </c>
      <c r="D80" s="28">
        <f>IF(C80=1,Input!$B$10,0)</f>
        <v>0</v>
      </c>
      <c r="E80" s="26" cm="1">
        <f t="array" ref="E80">_xlfn.IFS(C80=0,0,A80&lt;=Tables!$B$4,Tables!$C$4,A80&lt;=Tables!$B$5,Tables!$C$5,A80&gt;=Tables!$A$6,Tables!$C$6)</f>
        <v>0</v>
      </c>
      <c r="F80" s="28">
        <f t="shared" si="45"/>
        <v>0</v>
      </c>
      <c r="G80" s="28">
        <f>IF(C80=1,Input!$B$6*VLOOKUP(B80,Tables!$I$3:$M$77,MATCH(Input!$B$4&amp;Input!$C$4,Tables!$I$3:$M$3,0)),0)</f>
        <v>0</v>
      </c>
      <c r="H80" s="28">
        <f>F80*VLOOKUP(B80,Tables!$O$3:$S$77,MATCH(Input!$B$4&amp;Input!$C$4,Tables!$O$3:$S$3,))</f>
        <v>0</v>
      </c>
      <c r="I80" s="28">
        <f t="shared" si="46"/>
        <v>0</v>
      </c>
      <c r="J80" s="28">
        <f t="shared" si="47"/>
        <v>0</v>
      </c>
      <c r="K80" s="34"/>
      <c r="L80" s="28">
        <f t="shared" si="48"/>
        <v>0</v>
      </c>
      <c r="M80" s="28">
        <f t="shared" si="49"/>
        <v>0</v>
      </c>
      <c r="N80" s="28">
        <f>IF((L80+M80)&gt;=0,(L80+M80)*VLOOKUP("Low",Tables!$F$3:$G$8,2,FALSE),0)</f>
        <v>0</v>
      </c>
      <c r="O80" s="28">
        <f t="shared" si="50"/>
        <v>0</v>
      </c>
      <c r="P80" s="28">
        <f t="shared" si="51"/>
        <v>0</v>
      </c>
      <c r="Q80" s="28">
        <f t="shared" si="52"/>
        <v>0</v>
      </c>
      <c r="R80" s="28">
        <f>IF((P80+Q80)&gt;=0,(P80+Q80)*VLOOKUP("Bond",Tables!$F$3:$G$8,2,FALSE),0)</f>
        <v>0</v>
      </c>
      <c r="S80" s="28">
        <f t="shared" si="53"/>
        <v>0</v>
      </c>
      <c r="T80" s="28">
        <f t="shared" si="54"/>
        <v>0</v>
      </c>
      <c r="U80" s="28">
        <f t="shared" si="55"/>
        <v>0</v>
      </c>
      <c r="V80" s="28">
        <f>IF((T80+U80)&gt;=0,(T80+U80)*VLOOKUP("Mixed",Tables!$F$3:$G$8,2,FALSE),0)</f>
        <v>0</v>
      </c>
      <c r="W80" s="28">
        <f t="shared" si="56"/>
        <v>0</v>
      </c>
      <c r="X80" s="28">
        <f t="shared" si="57"/>
        <v>0</v>
      </c>
      <c r="Y80" s="28">
        <f t="shared" si="58"/>
        <v>0</v>
      </c>
      <c r="Z80" s="28">
        <f>IF((X80+Y80)&gt;=0,(X80+Y80)*VLOOKUP("Mixed",Tables!$F$3:$G$8,2,FALSE),0)</f>
        <v>0</v>
      </c>
      <c r="AA80" s="28">
        <f t="shared" si="59"/>
        <v>0</v>
      </c>
      <c r="AB80" s="28">
        <f t="shared" si="60"/>
        <v>0</v>
      </c>
      <c r="AC80" s="28">
        <f t="shared" si="61"/>
        <v>0</v>
      </c>
      <c r="AD80" s="28">
        <f>IF((AB80+AC80)&gt;=0,(AB80+AC80)*VLOOKUP("Equity",Tables!$F$3:$G$8,2,FALSE),0)</f>
        <v>0</v>
      </c>
      <c r="AE80" s="28">
        <f t="shared" si="62"/>
        <v>0</v>
      </c>
    </row>
    <row r="81" spans="1:31" x14ac:dyDescent="0.3">
      <c r="A81" s="26">
        <f t="shared" si="33"/>
        <v>74</v>
      </c>
      <c r="B81" s="26">
        <f t="shared" si="34"/>
        <v>103</v>
      </c>
      <c r="C81" s="26">
        <f>IF(B81&gt;Input!$B$7,0,1)</f>
        <v>0</v>
      </c>
      <c r="D81" s="28">
        <f>IF(C81=1,Input!$B$10,0)</f>
        <v>0</v>
      </c>
      <c r="E81" s="26" cm="1">
        <f t="array" ref="E81">_xlfn.IFS(C81=0,0,A81&lt;=Tables!$B$4,Tables!$C$4,A81&lt;=Tables!$B$5,Tables!$C$5,A81&gt;=Tables!$A$6,Tables!$C$6)</f>
        <v>0</v>
      </c>
      <c r="F81" s="28">
        <f t="shared" si="45"/>
        <v>0</v>
      </c>
      <c r="G81" s="28">
        <f>IF(C81=1,Input!$B$6*VLOOKUP(B81,Tables!$I$3:$M$77,MATCH(Input!$B$4&amp;Input!$C$4,Tables!$I$3:$M$3,0)),0)</f>
        <v>0</v>
      </c>
      <c r="H81" s="28">
        <f>F81*VLOOKUP(B81,Tables!$O$3:$S$77,MATCH(Input!$B$4&amp;Input!$C$4,Tables!$O$3:$S$3,))</f>
        <v>0</v>
      </c>
      <c r="I81" s="28">
        <f t="shared" si="46"/>
        <v>0</v>
      </c>
      <c r="J81" s="28">
        <f t="shared" si="47"/>
        <v>0</v>
      </c>
      <c r="K81" s="34"/>
      <c r="L81" s="28">
        <f t="shared" si="48"/>
        <v>0</v>
      </c>
      <c r="M81" s="28">
        <f t="shared" si="49"/>
        <v>0</v>
      </c>
      <c r="N81" s="28">
        <f>IF((L81+M81)&gt;=0,(L81+M81)*VLOOKUP("Low",Tables!$F$3:$G$8,2,FALSE),0)</f>
        <v>0</v>
      </c>
      <c r="O81" s="28">
        <f t="shared" si="50"/>
        <v>0</v>
      </c>
      <c r="P81" s="28">
        <f t="shared" si="51"/>
        <v>0</v>
      </c>
      <c r="Q81" s="28">
        <f t="shared" si="52"/>
        <v>0</v>
      </c>
      <c r="R81" s="28">
        <f>IF((P81+Q81)&gt;=0,(P81+Q81)*VLOOKUP("Bond",Tables!$F$3:$G$8,2,FALSE),0)</f>
        <v>0</v>
      </c>
      <c r="S81" s="28">
        <f t="shared" si="53"/>
        <v>0</v>
      </c>
      <c r="T81" s="28">
        <f t="shared" si="54"/>
        <v>0</v>
      </c>
      <c r="U81" s="28">
        <f t="shared" si="55"/>
        <v>0</v>
      </c>
      <c r="V81" s="28">
        <f>IF((T81+U81)&gt;=0,(T81+U81)*VLOOKUP("Mixed",Tables!$F$3:$G$8,2,FALSE),0)</f>
        <v>0</v>
      </c>
      <c r="W81" s="28">
        <f t="shared" si="56"/>
        <v>0</v>
      </c>
      <c r="X81" s="28">
        <f t="shared" si="57"/>
        <v>0</v>
      </c>
      <c r="Y81" s="28">
        <f t="shared" si="58"/>
        <v>0</v>
      </c>
      <c r="Z81" s="28">
        <f>IF((X81+Y81)&gt;=0,(X81+Y81)*VLOOKUP("Mixed",Tables!$F$3:$G$8,2,FALSE),0)</f>
        <v>0</v>
      </c>
      <c r="AA81" s="28">
        <f t="shared" si="59"/>
        <v>0</v>
      </c>
      <c r="AB81" s="28">
        <f t="shared" si="60"/>
        <v>0</v>
      </c>
      <c r="AC81" s="28">
        <f t="shared" si="61"/>
        <v>0</v>
      </c>
      <c r="AD81" s="28">
        <f>IF((AB81+AC81)&gt;=0,(AB81+AC81)*VLOOKUP("Equity",Tables!$F$3:$G$8,2,FALSE),0)</f>
        <v>0</v>
      </c>
      <c r="AE81" s="28">
        <f t="shared" si="62"/>
        <v>0</v>
      </c>
    </row>
  </sheetData>
  <mergeCells count="16">
    <mergeCell ref="A2:B2"/>
    <mergeCell ref="A3:B3"/>
    <mergeCell ref="A4:B4"/>
    <mergeCell ref="A1:B1"/>
    <mergeCell ref="D6:F6"/>
    <mergeCell ref="L5:O5"/>
    <mergeCell ref="G6:I6"/>
    <mergeCell ref="L6:N6"/>
    <mergeCell ref="AB5:AE5"/>
    <mergeCell ref="X5:AA5"/>
    <mergeCell ref="T5:W5"/>
    <mergeCell ref="P5:S5"/>
    <mergeCell ref="P6:R6"/>
    <mergeCell ref="T6:V6"/>
    <mergeCell ref="X6:Z6"/>
    <mergeCell ref="AB6:A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E73E-9BEB-4F20-928E-6544C30054FB}">
  <sheetPr codeName="Sheet3"/>
  <dimension ref="A1:S77"/>
  <sheetViews>
    <sheetView topLeftCell="G1" zoomScale="101" workbookViewId="0">
      <selection activeCell="U16" sqref="U16"/>
    </sheetView>
  </sheetViews>
  <sheetFormatPr defaultRowHeight="14.4" x14ac:dyDescent="0.3"/>
  <cols>
    <col min="1" max="1" width="18.5546875" customWidth="1"/>
    <col min="2" max="2" width="18.6640625" customWidth="1"/>
    <col min="3" max="3" width="15.109375" customWidth="1"/>
    <col min="6" max="6" width="15.109375" customWidth="1"/>
    <col min="7" max="7" width="26.88671875" customWidth="1"/>
    <col min="10" max="13" width="13.6640625" bestFit="1" customWidth="1"/>
    <col min="16" max="16" width="12.77734375" bestFit="1" customWidth="1"/>
    <col min="17" max="19" width="10.5546875" bestFit="1" customWidth="1"/>
  </cols>
  <sheetData>
    <row r="1" spans="1:19" ht="15" thickBot="1" x14ac:dyDescent="0.35"/>
    <row r="2" spans="1:19" ht="26.4" thickBot="1" x14ac:dyDescent="0.55000000000000004">
      <c r="A2" s="48" t="s">
        <v>5</v>
      </c>
      <c r="B2" s="49"/>
      <c r="C2" s="50"/>
      <c r="D2" s="3"/>
      <c r="E2" s="4"/>
      <c r="F2" s="48" t="s">
        <v>6</v>
      </c>
      <c r="G2" s="50"/>
      <c r="I2" s="40" t="s">
        <v>43</v>
      </c>
      <c r="J2" s="40"/>
      <c r="K2" s="40"/>
      <c r="L2" s="40"/>
      <c r="M2" s="40"/>
      <c r="O2" s="39" t="s">
        <v>42</v>
      </c>
      <c r="P2" s="39"/>
      <c r="Q2" s="39"/>
      <c r="R2" s="39"/>
      <c r="S2" s="39"/>
    </row>
    <row r="3" spans="1:19" x14ac:dyDescent="0.3">
      <c r="A3" s="5" t="s">
        <v>7</v>
      </c>
      <c r="B3" s="6" t="s">
        <v>8</v>
      </c>
      <c r="C3" s="7" t="s">
        <v>9</v>
      </c>
      <c r="F3" s="8" t="s">
        <v>10</v>
      </c>
      <c r="G3" s="7" t="s">
        <v>11</v>
      </c>
      <c r="I3" s="10" t="s">
        <v>24</v>
      </c>
      <c r="J3" s="10" t="s">
        <v>2</v>
      </c>
      <c r="K3" s="10" t="s">
        <v>1</v>
      </c>
      <c r="L3" s="10" t="s">
        <v>4</v>
      </c>
      <c r="M3" s="10" t="s">
        <v>3</v>
      </c>
      <c r="O3" s="25" t="s">
        <v>24</v>
      </c>
      <c r="P3" s="25" t="s">
        <v>2</v>
      </c>
      <c r="Q3" s="25" t="s">
        <v>1</v>
      </c>
      <c r="R3" s="25" t="s">
        <v>4</v>
      </c>
      <c r="S3" s="25" t="s">
        <v>3</v>
      </c>
    </row>
    <row r="4" spans="1:19" x14ac:dyDescent="0.3">
      <c r="A4" s="9">
        <v>0</v>
      </c>
      <c r="B4" s="10">
        <v>2</v>
      </c>
      <c r="C4" s="11">
        <v>0.6</v>
      </c>
      <c r="D4" s="12"/>
      <c r="F4" s="13" t="s">
        <v>16</v>
      </c>
      <c r="G4" s="11">
        <v>0.02</v>
      </c>
      <c r="I4" s="26">
        <v>17</v>
      </c>
      <c r="J4" s="27">
        <f>VLOOKUP($I4,Decrements!$A$4:$E$79,MATCH(J$3,Decrements!$A$4:$E$4,0),FALSE)/(1-$G$11-$G$12)</f>
        <v>6.1375000000000004E-4</v>
      </c>
      <c r="K4" s="27">
        <f>VLOOKUP($I4,Decrements!$A$4:$E$79,MATCH(K$3,Decrements!$A$4:$E$4,0),FALSE)/(1-$G$11-$G$12)</f>
        <v>2.7875000000000003E-4</v>
      </c>
      <c r="L4" s="27">
        <f>VLOOKUP($I4,Decrements!$A$4:$E$79,MATCH(L$3,Decrements!$A$4:$E$4,0),FALSE)/(1-$G$11-$G$12)</f>
        <v>1.2500000000000003E-4</v>
      </c>
      <c r="M4" s="27">
        <f>VLOOKUP($I4,Decrements!$A$4:$E$79,MATCH(M$3,Decrements!$A$4:$E$4,0),FALSE)/(1-$G$11-$G$12)</f>
        <v>6.8750000000000004E-5</v>
      </c>
      <c r="O4" s="26">
        <v>17</v>
      </c>
      <c r="P4" s="27">
        <f>IFERROR(VLOOKUP($O4,Decrements!$A$4:$E$79,MATCH(P$3,Decrements!$A$4:$E$4,0),FALSE)*0.1*INDEX(T_MS,MATCH(Tables!$O4,Decrements!$H$83:$H$158,0),MATCH(Input!$B$7,Decrements!$H$83:$CE$83,0))/(1-$G$11-$G$12),0)</f>
        <v>2.1095713655375184E-3</v>
      </c>
      <c r="Q4" s="27">
        <f>IFERROR(VLOOKUP($O4,Decrements!$A$4:$E$79,MATCH(Q$3,Decrements!$A$4:$E$4,0),TRUE)*0.1*INDEX(T_MNS,MATCH(Tables!$O4,Decrements!$H$4:$H$79,0),MATCH(Input!$B$7,Decrements!$H$4:$CE$4,0))/(1-$G$11-$G$12),0)</f>
        <v>9.8842523803303493E-4</v>
      </c>
      <c r="R4" s="27">
        <f>IFERROR(VLOOKUP($O4,Decrements!$A$4:$E$79,MATCH(R$3,Decrements!$A$4:$E$4,0),TRUE)*0.1*INDEX(T_FS,MATCH(Tables!$O4,Decrements!$H$241:$H$316,0),MATCH(Input!$B$7,Decrements!$H$241:$CE$241,0))/(1-$G$11-$G$12),0)</f>
        <v>4.3907130766412744E-4</v>
      </c>
      <c r="S4" s="27">
        <f>IFERROR(VLOOKUP($O4,Decrements!$A$4:$E$79,MATCH(S$3,Decrements!$A$4:$E$4,0),TRUE)*0.1*INDEX(T_FNS,MATCH(Tables!$O4,Decrements!$H$162:$H$237,0),MATCH(Input!$B$7,Decrements!$H$162:$CE$162,0))/(1-$G$11-$G$12),0)</f>
        <v>2.4668984215118979E-4</v>
      </c>
    </row>
    <row r="5" spans="1:19" x14ac:dyDescent="0.3">
      <c r="A5" s="14">
        <v>3</v>
      </c>
      <c r="B5" s="15">
        <v>6</v>
      </c>
      <c r="C5" s="11">
        <v>0.8</v>
      </c>
      <c r="D5" s="12"/>
      <c r="F5" s="13" t="s">
        <v>15</v>
      </c>
      <c r="G5" s="11">
        <v>0.05</v>
      </c>
      <c r="I5" s="26">
        <f>I4+1</f>
        <v>18</v>
      </c>
      <c r="J5" s="27">
        <f>VLOOKUP($I5,Decrements!$A$4:$E$79,MATCH(J$3,Decrements!$A$4:$E$4,0),FALSE)/(1-$G$11-$G$12)</f>
        <v>6.1505199052734898E-4</v>
      </c>
      <c r="K5" s="27">
        <f>VLOOKUP($I5,Decrements!$A$4:$E$79,MATCH(K$3,Decrements!$A$4:$E$4,0),FALSE)/(1-$G$11-$G$12)</f>
        <v>2.8118770485818339E-4</v>
      </c>
      <c r="L5" s="27">
        <f>VLOOKUP($I5,Decrements!$A$4:$E$79,MATCH(L$3,Decrements!$A$4:$E$4,0),FALSE)/(1-$G$11-$G$12)</f>
        <v>1.2626262626262626E-4</v>
      </c>
      <c r="M5" s="27">
        <f>VLOOKUP($I5,Decrements!$A$4:$E$79,MATCH(M$3,Decrements!$A$4:$E$4,0),FALSE)/(1-$G$11-$G$12)</f>
        <v>7.0003850211761658E-5</v>
      </c>
      <c r="O5" s="26">
        <f>O4+1</f>
        <v>18</v>
      </c>
      <c r="P5" s="27">
        <f>IFERROR(VLOOKUP($O5,Decrements!$A$4:$E$79,MATCH(P$3,Decrements!$A$4:$E$4,0),FALSE)*0.1*INDEX(T_MS,MATCH(Tables!$O5,Decrements!$H$83:$H$158,0),MATCH(Input!$B$7,Decrements!$H$83:$CE$83,0))/(1-$G$11-$G$12),0)</f>
        <v>2.0946206324935317E-3</v>
      </c>
      <c r="Q5" s="27">
        <f>IFERROR(VLOOKUP($O5,Decrements!$A$4:$E$79,MATCH(Q$3,Decrements!$A$4:$E$4,0),TRUE)*0.1*INDEX(T_MNS,MATCH(Tables!$O5,Decrements!$H$4:$H$79,0),MATCH(Input!$B$7,Decrements!$H$4:$CE$4,0))/(1-$G$11-$G$12),0)</f>
        <v>9.8854982838809165E-4</v>
      </c>
      <c r="R5" s="27">
        <f>IFERROR(VLOOKUP($O5,Decrements!$A$4:$E$79,MATCH(R$3,Decrements!$A$4:$E$4,0),TRUE)*0.1*INDEX(T_FS,MATCH(Tables!$O5,Decrements!$H$241:$H$316,0),MATCH(Input!$B$7,Decrements!$H$241:$CE$241,0))/(1-$G$11-$G$12),0)</f>
        <v>4.3954166509318609E-4</v>
      </c>
      <c r="S5" s="27">
        <f>IFERROR(VLOOKUP($O5,Decrements!$A$4:$E$79,MATCH(S$3,Decrements!$A$4:$E$4,0),TRUE)*0.1*INDEX(T_FNS,MATCH(Tables!$O5,Decrements!$H$162:$H$237,0),MATCH(Input!$B$7,Decrements!$H$162:$CE$162,0))/(1-$G$11-$G$12),0)</f>
        <v>2.4908601295659389E-4</v>
      </c>
    </row>
    <row r="6" spans="1:19" ht="15" thickBot="1" x14ac:dyDescent="0.35">
      <c r="A6" s="16">
        <v>7</v>
      </c>
      <c r="B6" s="17">
        <v>100</v>
      </c>
      <c r="C6" s="18">
        <v>1</v>
      </c>
      <c r="D6" s="12"/>
      <c r="F6" s="13" t="s">
        <v>12</v>
      </c>
      <c r="G6" s="11">
        <v>0.03</v>
      </c>
      <c r="I6" s="26">
        <f t="shared" ref="I6:I69" si="0">I5+1</f>
        <v>19</v>
      </c>
      <c r="J6" s="27">
        <f>VLOOKUP($I6,Decrements!$A$4:$E$79,MATCH(J$3,Decrements!$A$4:$E$4,0),FALSE)/(1-$G$11-$G$12)</f>
        <v>6.1748186117316112E-4</v>
      </c>
      <c r="K6" s="27">
        <f>VLOOKUP($I6,Decrements!$A$4:$E$79,MATCH(K$3,Decrements!$A$4:$E$4,0),FALSE)/(1-$G$11-$G$12)</f>
        <v>2.825015324363783E-4</v>
      </c>
      <c r="L6" s="27">
        <f>VLOOKUP($I6,Decrements!$A$4:$E$79,MATCH(L$3,Decrements!$A$4:$E$4,0),FALSE)/(1-$G$11-$G$12)</f>
        <v>1.2877588395267451E-4</v>
      </c>
      <c r="M6" s="27">
        <f>VLOOKUP($I6,Decrements!$A$4:$E$79,MATCH(M$3,Decrements!$A$4:$E$4,0),FALSE)/(1-$G$11-$G$12)</f>
        <v>7.1257909627968705E-5</v>
      </c>
      <c r="O6" s="26">
        <f t="shared" ref="O6:O69" si="1">O5+1</f>
        <v>19</v>
      </c>
      <c r="P6" s="27">
        <f>IFERROR(VLOOKUP($O6,Decrements!$A$4:$E$79,MATCH(P$3,Decrements!$A$4:$E$4,0),FALSE)*0.1*INDEX(T_MS,MATCH(Tables!$O6,Decrements!$H$83:$H$158,0),MATCH(Input!$B$7,Decrements!$H$83:$CE$83,0))/(1-$G$11-$G$12),0)</f>
        <v>2.082995484821458E-3</v>
      </c>
      <c r="Q6" s="27">
        <f>IFERROR(VLOOKUP($O6,Decrements!$A$4:$E$79,MATCH(Q$3,Decrements!$A$4:$E$4,0),TRUE)*0.1*INDEX(T_MNS,MATCH(Tables!$O6,Decrements!$H$4:$H$79,0),MATCH(Input!$B$7,Decrements!$H$4:$CE$4,0))/(1-$G$11-$G$12),0)</f>
        <v>9.8443841849265462E-4</v>
      </c>
      <c r="R6" s="27">
        <f>IFERROR(VLOOKUP($O6,Decrements!$A$4:$E$79,MATCH(R$3,Decrements!$A$4:$E$4,0),TRUE)*0.1*INDEX(T_FS,MATCH(Tables!$O6,Decrements!$H$241:$H$316,0),MATCH(Input!$B$7,Decrements!$H$241:$CE$241,0))/(1-$G$11-$G$12),0)</f>
        <v>4.441662822992935E-4</v>
      </c>
      <c r="S6" s="27">
        <f>IFERROR(VLOOKUP($O6,Decrements!$A$4:$E$79,MATCH(S$3,Decrements!$A$4:$E$4,0),TRUE)*0.1*INDEX(T_FNS,MATCH(Tables!$O6,Decrements!$H$162:$H$237,0),MATCH(Input!$B$7,Decrements!$H$162:$CE$162,0))/(1-$G$11-$G$12),0)</f>
        <v>2.5136491091881283E-4</v>
      </c>
    </row>
    <row r="7" spans="1:19" x14ac:dyDescent="0.3">
      <c r="F7" s="13" t="s">
        <v>13</v>
      </c>
      <c r="G7" s="11">
        <v>0.1</v>
      </c>
      <c r="I7" s="26">
        <f t="shared" si="0"/>
        <v>20</v>
      </c>
      <c r="J7" s="27">
        <f>VLOOKUP($I7,Decrements!$A$4:$E$79,MATCH(J$3,Decrements!$A$4:$E$4,0),FALSE)/(1-$G$11-$G$12)</f>
        <v>6.1991518078138765E-4</v>
      </c>
      <c r="K7" s="27">
        <f>VLOOKUP($I7,Decrements!$A$4:$E$79,MATCH(K$3,Decrements!$A$4:$E$4,0),FALSE)/(1-$G$11-$G$12)</f>
        <v>2.8631792101518005E-4</v>
      </c>
      <c r="L7" s="27">
        <f>VLOOKUP($I7,Decrements!$A$4:$E$79,MATCH(L$3,Decrements!$A$4:$E$4,0),FALSE)/(1-$G$11-$G$12)</f>
        <v>1.2991449400617789E-4</v>
      </c>
      <c r="M7" s="27">
        <f>VLOOKUP($I7,Decrements!$A$4:$E$79,MATCH(M$3,Decrements!$A$4:$E$4,0),FALSE)/(1-$G$11-$G$12)</f>
        <v>7.3762392081869755E-5</v>
      </c>
      <c r="O7" s="26">
        <f t="shared" si="1"/>
        <v>20</v>
      </c>
      <c r="P7" s="27">
        <f>IFERROR(VLOOKUP($O7,Decrements!$A$4:$E$79,MATCH(P$3,Decrements!$A$4:$E$4,0),FALSE)*0.1*INDEX(T_MS,MATCH(Tables!$O7,Decrements!$H$83:$H$158,0),MATCH(Input!$B$7,Decrements!$H$83:$CE$83,0))/(1-$G$11-$G$12),0)</f>
        <v>2.07081966086383E-3</v>
      </c>
      <c r="Q7" s="27">
        <f>IFERROR(VLOOKUP($O7,Decrements!$A$4:$E$79,MATCH(Q$3,Decrements!$A$4:$E$4,0),TRUE)*0.1*INDEX(T_MNS,MATCH(Tables!$O7,Decrements!$H$4:$H$79,0),MATCH(Input!$B$7,Decrements!$H$4:$CE$4,0))/(1-$G$11-$G$12),0)</f>
        <v>9.8871123095802026E-4</v>
      </c>
      <c r="R7" s="27">
        <f>IFERROR(VLOOKUP($O7,Decrements!$A$4:$E$79,MATCH(R$3,Decrements!$A$4:$E$4,0),TRUE)*0.1*INDEX(T_FS,MATCH(Tables!$O7,Decrements!$H$241:$H$316,0),MATCH(Input!$B$7,Decrements!$H$241:$CE$241,0))/(1-$G$11-$G$12),0)</f>
        <v>4.4384982734286399E-4</v>
      </c>
      <c r="S7" s="27">
        <f>IFERROR(VLOOKUP($O7,Decrements!$A$4:$E$79,MATCH(S$3,Decrements!$A$4:$E$4,0),TRUE)*0.1*INDEX(T_FNS,MATCH(Tables!$O7,Decrements!$H$162:$H$237,0),MATCH(Input!$B$7,Decrements!$H$162:$CE$162,0))/(1-$G$11-$G$12),0)</f>
        <v>2.5789449430948212E-4</v>
      </c>
    </row>
    <row r="8" spans="1:19" ht="15" thickBot="1" x14ac:dyDescent="0.35">
      <c r="F8" s="19" t="s">
        <v>14</v>
      </c>
      <c r="G8" s="18">
        <v>7.0000000000000007E-2</v>
      </c>
      <c r="I8" s="26">
        <f t="shared" si="0"/>
        <v>21</v>
      </c>
      <c r="J8" s="27">
        <f>VLOOKUP($I8,Decrements!$A$4:$E$79,MATCH(J$3,Decrements!$A$4:$E$4,0),FALSE)/(1-$G$11-$G$12)</f>
        <v>6.2385492999448417E-4</v>
      </c>
      <c r="K8" s="27">
        <f>VLOOKUP($I8,Decrements!$A$4:$E$79,MATCH(K$3,Decrements!$A$4:$E$4,0),FALSE)/(1-$G$11-$G$12)</f>
        <v>2.8876066425161996E-4</v>
      </c>
      <c r="L8" s="27">
        <f>VLOOKUP($I8,Decrements!$A$4:$E$79,MATCH(L$3,Decrements!$A$4:$E$4,0),FALSE)/(1-$G$11-$G$12)</f>
        <v>1.3255406880466542E-4</v>
      </c>
      <c r="M8" s="27">
        <f>VLOOKUP($I8,Decrements!$A$4:$E$79,MATCH(M$3,Decrements!$A$4:$E$4,0),FALSE)/(1-$G$11-$G$12)</f>
        <v>7.6267312679978365E-5</v>
      </c>
      <c r="O8" s="26">
        <f t="shared" si="1"/>
        <v>21</v>
      </c>
      <c r="P8" s="27">
        <f>IFERROR(VLOOKUP($O8,Decrements!$A$4:$E$79,MATCH(P$3,Decrements!$A$4:$E$4,0),FALSE)*0.1*INDEX(T_MS,MATCH(Tables!$O8,Decrements!$H$83:$H$158,0),MATCH(Input!$B$7,Decrements!$H$83:$CE$83,0))/(1-$G$11-$G$12),0)</f>
        <v>2.0630498854867776E-3</v>
      </c>
      <c r="Q8" s="27">
        <f>IFERROR(VLOOKUP($O8,Decrements!$A$4:$E$79,MATCH(Q$3,Decrements!$A$4:$E$4,0),TRUE)*0.1*INDEX(T_MNS,MATCH(Tables!$O8,Decrements!$H$4:$H$79,0),MATCH(Input!$B$7,Decrements!$H$4:$CE$4,0))/(1-$G$11-$G$12),0)</f>
        <v>9.8786211270269629E-4</v>
      </c>
      <c r="R8" s="27">
        <f>IFERROR(VLOOKUP($O8,Decrements!$A$4:$E$79,MATCH(R$3,Decrements!$A$4:$E$4,0),TRUE)*0.1*INDEX(T_FS,MATCH(Tables!$O8,Decrements!$H$241:$H$316,0),MATCH(Input!$B$7,Decrements!$H$241:$CE$241,0))/(1-$G$11-$G$12),0)</f>
        <v>4.4845132354707817E-4</v>
      </c>
      <c r="S8" s="27">
        <f>IFERROR(VLOOKUP($O8,Decrements!$A$4:$E$79,MATCH(S$3,Decrements!$A$4:$E$4,0),TRUE)*0.1*INDEX(T_FNS,MATCH(Tables!$O8,Decrements!$H$162:$H$237,0),MATCH(Input!$B$7,Decrements!$H$162:$CE$162,0))/(1-$G$11-$G$12),0)</f>
        <v>2.6422178981880376E-4</v>
      </c>
    </row>
    <row r="9" spans="1:19" x14ac:dyDescent="0.3">
      <c r="I9" s="26">
        <f t="shared" si="0"/>
        <v>22</v>
      </c>
      <c r="J9" s="27">
        <f>VLOOKUP($I9,Decrements!$A$4:$E$79,MATCH(J$3,Decrements!$A$4:$E$4,0),FALSE)/(1-$G$11-$G$12)</f>
        <v>6.2742448751436559E-4</v>
      </c>
      <c r="K9" s="27">
        <f>VLOOKUP($I9,Decrements!$A$4:$E$79,MATCH(K$3,Decrements!$A$4:$E$4,0),FALSE)/(1-$G$11-$G$12)</f>
        <v>2.9245649944211767E-4</v>
      </c>
      <c r="L9" s="27">
        <f>VLOOKUP($I9,Decrements!$A$4:$E$79,MATCH(L$3,Decrements!$A$4:$E$4,0),FALSE)/(1-$G$11-$G$12)</f>
        <v>1.3494434790038603E-4</v>
      </c>
      <c r="M9" s="27">
        <f>VLOOKUP($I9,Decrements!$A$4:$E$79,MATCH(M$3,Decrements!$A$4:$E$4,0),FALSE)/(1-$G$11-$G$12)</f>
        <v>7.864765052335073E-5</v>
      </c>
      <c r="O9" s="26">
        <f t="shared" si="1"/>
        <v>22</v>
      </c>
      <c r="P9" s="27">
        <f>IFERROR(VLOOKUP($O9,Decrements!$A$4:$E$79,MATCH(P$3,Decrements!$A$4:$E$4,0),FALSE)*0.1*INDEX(T_MS,MATCH(Tables!$O9,Decrements!$H$83:$H$158,0),MATCH(Input!$B$7,Decrements!$H$83:$CE$83,0))/(1-$G$11-$G$12),0)</f>
        <v>2.0533787871825329E-3</v>
      </c>
      <c r="Q9" s="27">
        <f>IFERROR(VLOOKUP($O9,Decrements!$A$4:$E$79,MATCH(Q$3,Decrements!$A$4:$E$4,0),TRUE)*0.1*INDEX(T_MNS,MATCH(Tables!$O9,Decrements!$H$4:$H$79,0),MATCH(Input!$B$7,Decrements!$H$4:$CE$4,0))/(1-$G$11-$G$12),0)</f>
        <v>9.9091417796960289E-4</v>
      </c>
      <c r="R9" s="27">
        <f>IFERROR(VLOOKUP($O9,Decrements!$A$4:$E$79,MATCH(R$3,Decrements!$A$4:$E$4,0),TRUE)*0.1*INDEX(T_FS,MATCH(Tables!$O9,Decrements!$H$241:$H$316,0),MATCH(Input!$B$7,Decrements!$H$241:$CE$241,0))/(1-$G$11-$G$12),0)</f>
        <v>4.5195237807591301E-4</v>
      </c>
      <c r="S9" s="27">
        <f>IFERROR(VLOOKUP($O9,Decrements!$A$4:$E$79,MATCH(S$3,Decrements!$A$4:$E$4,0),TRUE)*0.1*INDEX(T_FNS,MATCH(Tables!$O9,Decrements!$H$162:$H$237,0),MATCH(Input!$B$7,Decrements!$H$162:$CE$162,0))/(1-$G$11-$G$12),0)</f>
        <v>2.6991204666780821E-4</v>
      </c>
    </row>
    <row r="10" spans="1:19" x14ac:dyDescent="0.3">
      <c r="I10" s="26">
        <f t="shared" si="0"/>
        <v>23</v>
      </c>
      <c r="J10" s="27">
        <f>VLOOKUP($I10,Decrements!$A$4:$E$79,MATCH(J$3,Decrements!$A$4:$E$4,0),FALSE)/(1-$G$11-$G$12)</f>
        <v>6.3250372581679368E-4</v>
      </c>
      <c r="K10" s="27">
        <f>VLOOKUP($I10,Decrements!$A$4:$E$79,MATCH(K$3,Decrements!$A$4:$E$4,0),FALSE)/(1-$G$11-$G$12)</f>
        <v>2.9502836277758957E-4</v>
      </c>
      <c r="L10" s="27">
        <f>VLOOKUP($I10,Decrements!$A$4:$E$79,MATCH(L$3,Decrements!$A$4:$E$4,0),FALSE)/(1-$G$11-$G$12)</f>
        <v>1.3883632842901717E-4</v>
      </c>
      <c r="M10" s="27">
        <f>VLOOKUP($I10,Decrements!$A$4:$E$79,MATCH(M$3,Decrements!$A$4:$E$4,0),FALSE)/(1-$G$11-$G$12)</f>
        <v>8.1278520632890088E-5</v>
      </c>
      <c r="O10" s="26">
        <f t="shared" si="1"/>
        <v>23</v>
      </c>
      <c r="P10" s="27">
        <f>IFERROR(VLOOKUP($O10,Decrements!$A$4:$E$79,MATCH(P$3,Decrements!$A$4:$E$4,0),FALSE)*0.1*INDEX(T_MS,MATCH(Tables!$O10,Decrements!$H$83:$H$158,0),MATCH(Input!$B$7,Decrements!$H$83:$CE$83,0))/(1-$G$11-$G$12),0)</f>
        <v>2.0479142468369594E-3</v>
      </c>
      <c r="Q10" s="27">
        <f>IFERROR(VLOOKUP($O10,Decrements!$A$4:$E$79,MATCH(Q$3,Decrements!$A$4:$E$4,0),TRUE)*0.1*INDEX(T_MNS,MATCH(Tables!$O10,Decrements!$H$4:$H$79,0),MATCH(Input!$B$7,Decrements!$H$4:$CE$4,0))/(1-$G$11-$G$12),0)</f>
        <v>9.8975952211560704E-4</v>
      </c>
      <c r="R10" s="27">
        <f>IFERROR(VLOOKUP($O10,Decrements!$A$4:$E$79,MATCH(R$3,Decrements!$A$4:$E$4,0),TRUE)*0.1*INDEX(T_FS,MATCH(Tables!$O10,Decrements!$H$241:$H$316,0),MATCH(Input!$B$7,Decrements!$H$241:$CE$241,0))/(1-$G$11-$G$12),0)</f>
        <v>4.6017542512898074E-4</v>
      </c>
      <c r="S10" s="27">
        <f>IFERROR(VLOOKUP($O10,Decrements!$A$4:$E$79,MATCH(S$3,Decrements!$A$4:$E$4,0),TRUE)*0.1*INDEX(T_FNS,MATCH(Tables!$O10,Decrements!$H$162:$H$237,0),MATCH(Input!$B$7,Decrements!$H$162:$CE$162,0))/(1-$G$11-$G$12),0)</f>
        <v>2.7624676030091843E-4</v>
      </c>
    </row>
    <row r="11" spans="1:19" x14ac:dyDescent="0.3">
      <c r="F11" s="25" t="s">
        <v>36</v>
      </c>
      <c r="G11" s="25">
        <v>0.15</v>
      </c>
      <c r="I11" s="26">
        <f t="shared" si="0"/>
        <v>24</v>
      </c>
      <c r="J11" s="27">
        <f>VLOOKUP($I11,Decrements!$A$4:$E$79,MATCH(J$3,Decrements!$A$4:$E$4,0),FALSE)/(1-$G$11-$G$12)</f>
        <v>6.3746506360300777E-4</v>
      </c>
      <c r="K11" s="27">
        <f>VLOOKUP($I11,Decrements!$A$4:$E$79,MATCH(K$3,Decrements!$A$4:$E$4,0),FALSE)/(1-$G$11-$G$12)</f>
        <v>2.9998083928729362E-4</v>
      </c>
      <c r="L11" s="27">
        <f>VLOOKUP($I11,Decrements!$A$4:$E$79,MATCH(L$3,Decrements!$A$4:$E$4,0),FALSE)/(1-$G$11-$G$12)</f>
        <v>1.4247940891084989E-4</v>
      </c>
      <c r="M11" s="27">
        <f>VLOOKUP($I11,Decrements!$A$4:$E$79,MATCH(M$3,Decrements!$A$4:$E$4,0),FALSE)/(1-$G$11-$G$12)</f>
        <v>8.3784846117500265E-5</v>
      </c>
      <c r="O11" s="26">
        <f t="shared" si="1"/>
        <v>24</v>
      </c>
      <c r="P11" s="27">
        <f>IFERROR(VLOOKUP($O11,Decrements!$A$4:$E$79,MATCH(P$3,Decrements!$A$4:$E$4,0),FALSE)*0.1*INDEX(T_MS,MATCH(Tables!$O11,Decrements!$H$83:$H$158,0),MATCH(Input!$B$7,Decrements!$H$83:$CE$83,0))/(1-$G$11-$G$12),0)</f>
        <v>2.0412690288347437E-3</v>
      </c>
      <c r="Q11" s="27">
        <f>IFERROR(VLOOKUP($O11,Decrements!$A$4:$E$79,MATCH(Q$3,Decrements!$A$4:$E$4,0),TRUE)*0.1*INDEX(T_MNS,MATCH(Tables!$O11,Decrements!$H$4:$H$79,0),MATCH(Input!$B$7,Decrements!$H$4:$CE$4,0))/(1-$G$11-$G$12),0)</f>
        <v>9.9613860992613687E-4</v>
      </c>
      <c r="R11" s="27">
        <f>IFERROR(VLOOKUP($O11,Decrements!$A$4:$E$79,MATCH(R$3,Decrements!$A$4:$E$4,0),TRUE)*0.1*INDEX(T_FS,MATCH(Tables!$O11,Decrements!$H$241:$H$316,0),MATCH(Input!$B$7,Decrements!$H$241:$CE$241,0))/(1-$G$11-$G$12),0)</f>
        <v>4.6721448168465438E-4</v>
      </c>
      <c r="S11" s="27">
        <f>IFERROR(VLOOKUP($O11,Decrements!$A$4:$E$79,MATCH(S$3,Decrements!$A$4:$E$4,0),TRUE)*0.1*INDEX(T_FNS,MATCH(Tables!$O11,Decrements!$H$162:$H$237,0),MATCH(Input!$B$7,Decrements!$H$162:$CE$162,0))/(1-$G$11-$G$12),0)</f>
        <v>2.819327581467609E-4</v>
      </c>
    </row>
    <row r="12" spans="1:19" x14ac:dyDescent="0.3">
      <c r="F12" s="25" t="s">
        <v>37</v>
      </c>
      <c r="G12" s="25">
        <v>0.05</v>
      </c>
      <c r="I12" s="26">
        <f t="shared" si="0"/>
        <v>25</v>
      </c>
      <c r="J12" s="27">
        <f>VLOOKUP($I12,Decrements!$A$4:$E$79,MATCH(J$3,Decrements!$A$4:$E$4,0),FALSE)/(1-$G$11-$G$12)</f>
        <v>6.438143124063144E-4</v>
      </c>
      <c r="K12" s="27">
        <f>VLOOKUP($I12,Decrements!$A$4:$E$79,MATCH(K$3,Decrements!$A$4:$E$4,0),FALSE)/(1-$G$11-$G$12)</f>
        <v>3.0506207687664528E-4</v>
      </c>
      <c r="L12" s="27">
        <f>VLOOKUP($I12,Decrements!$A$4:$E$79,MATCH(L$3,Decrements!$A$4:$E$4,0),FALSE)/(1-$G$11-$G$12)</f>
        <v>1.462488288834156E-4</v>
      </c>
      <c r="M12" s="27">
        <f>VLOOKUP($I12,Decrements!$A$4:$E$79,MATCH(M$3,Decrements!$A$4:$E$4,0),FALSE)/(1-$G$11-$G$12)</f>
        <v>8.7542274164193894E-5</v>
      </c>
      <c r="O12" s="26">
        <f t="shared" si="1"/>
        <v>25</v>
      </c>
      <c r="P12" s="27">
        <f>IFERROR(VLOOKUP($O12,Decrements!$A$4:$E$79,MATCH(P$3,Decrements!$A$4:$E$4,0),FALSE)*0.1*INDEX(T_MS,MATCH(Tables!$O12,Decrements!$H$83:$H$158,0),MATCH(Input!$B$7,Decrements!$H$83:$CE$83,0))/(1-$G$11-$G$12),0)</f>
        <v>2.0382027523719762E-3</v>
      </c>
      <c r="Q12" s="27">
        <f>IFERROR(VLOOKUP($O12,Decrements!$A$4:$E$79,MATCH(Q$3,Decrements!$A$4:$E$4,0),TRUE)*0.1*INDEX(T_MNS,MATCH(Tables!$O12,Decrements!$H$4:$H$79,0),MATCH(Input!$B$7,Decrements!$H$4:$CE$4,0))/(1-$G$11-$G$12),0)</f>
        <v>1.0023962068583946E-3</v>
      </c>
      <c r="R12" s="27">
        <f>IFERROR(VLOOKUP($O12,Decrements!$A$4:$E$79,MATCH(R$3,Decrements!$A$4:$E$4,0),TRUE)*0.1*INDEX(T_FS,MATCH(Tables!$O12,Decrements!$H$241:$H$316,0),MATCH(Input!$B$7,Decrements!$H$241:$CE$241,0))/(1-$G$11-$G$12),0)</f>
        <v>4.7430324130960118E-4</v>
      </c>
      <c r="S12" s="27">
        <f>IFERROR(VLOOKUP($O12,Decrements!$A$4:$E$79,MATCH(S$3,Decrements!$A$4:$E$4,0),TRUE)*0.1*INDEX(T_FNS,MATCH(Tables!$O12,Decrements!$H$162:$H$237,0),MATCH(Input!$B$7,Decrements!$H$162:$CE$162,0))/(1-$G$11-$G$12),0)</f>
        <v>2.9155811553006824E-4</v>
      </c>
    </row>
    <row r="13" spans="1:19" x14ac:dyDescent="0.3">
      <c r="F13" s="24"/>
      <c r="G13" s="24"/>
      <c r="I13" s="26">
        <f t="shared" si="0"/>
        <v>26</v>
      </c>
      <c r="J13" s="27">
        <f>VLOOKUP($I13,Decrements!$A$4:$E$79,MATCH(J$3,Decrements!$A$4:$E$4,0),FALSE)/(1-$G$11-$G$12)</f>
        <v>6.524333402979798E-4</v>
      </c>
      <c r="K13" s="27">
        <f>VLOOKUP($I13,Decrements!$A$4:$E$79,MATCH(K$3,Decrements!$A$4:$E$4,0),FALSE)/(1-$G$11-$G$12)</f>
        <v>3.0989647503657381E-4</v>
      </c>
      <c r="L13" s="27">
        <f>VLOOKUP($I13,Decrements!$A$4:$E$79,MATCH(L$3,Decrements!$A$4:$E$4,0),FALSE)/(1-$G$11-$G$12)</f>
        <v>1.5127076450868057E-4</v>
      </c>
      <c r="M13" s="27">
        <f>VLOOKUP($I13,Decrements!$A$4:$E$79,MATCH(M$3,Decrements!$A$4:$E$4,0),FALSE)/(1-$G$11-$G$12)</f>
        <v>9.1175410884678136E-5</v>
      </c>
      <c r="O13" s="26">
        <f t="shared" si="1"/>
        <v>26</v>
      </c>
      <c r="P13" s="27">
        <f>IFERROR(VLOOKUP($O13,Decrements!$A$4:$E$79,MATCH(P$3,Decrements!$A$4:$E$4,0),FALSE)*0.1*INDEX(T_MS,MATCH(Tables!$O13,Decrements!$H$83:$H$158,0),MATCH(Input!$B$7,Decrements!$H$83:$CE$83,0))/(1-$G$11-$G$12),0)</f>
        <v>2.041302033469927E-3</v>
      </c>
      <c r="Q13" s="27">
        <f>IFERROR(VLOOKUP($O13,Decrements!$A$4:$E$79,MATCH(Q$3,Decrements!$A$4:$E$4,0),TRUE)*0.1*INDEX(T_MNS,MATCH(Tables!$O13,Decrements!$H$4:$H$79,0),MATCH(Input!$B$7,Decrements!$H$4:$CE$4,0))/(1-$G$11-$G$12),0)</f>
        <v>1.0072834560814693E-3</v>
      </c>
      <c r="R13" s="27">
        <f>IFERROR(VLOOKUP($O13,Decrements!$A$4:$E$79,MATCH(R$3,Decrements!$A$4:$E$4,0),TRUE)*0.1*INDEX(T_FS,MATCH(Tables!$O13,Decrements!$H$241:$H$316,0),MATCH(Input!$B$7,Decrements!$H$241:$CE$241,0))/(1-$G$11-$G$12),0)</f>
        <v>4.8502893664625782E-4</v>
      </c>
      <c r="S13" s="27">
        <f>IFERROR(VLOOKUP($O13,Decrements!$A$4:$E$79,MATCH(S$3,Decrements!$A$4:$E$4,0),TRUE)*0.1*INDEX(T_FNS,MATCH(Tables!$O13,Decrements!$H$162:$H$237,0),MATCH(Input!$B$7,Decrements!$H$162:$CE$162,0))/(1-$G$11-$G$12),0)</f>
        <v>3.0045253237959613E-4</v>
      </c>
    </row>
    <row r="14" spans="1:19" x14ac:dyDescent="0.3">
      <c r="F14" s="25" t="s">
        <v>27</v>
      </c>
      <c r="G14" s="25" t="s">
        <v>33</v>
      </c>
      <c r="I14" s="26">
        <f t="shared" si="0"/>
        <v>27</v>
      </c>
      <c r="J14" s="27">
        <f>VLOOKUP($I14,Decrements!$A$4:$E$79,MATCH(J$3,Decrements!$A$4:$E$4,0),FALSE)/(1-$G$11-$G$12)</f>
        <v>6.6131690104890087E-4</v>
      </c>
      <c r="K14" s="27">
        <f>VLOOKUP($I14,Decrements!$A$4:$E$79,MATCH(K$3,Decrements!$A$4:$E$4,0),FALSE)/(1-$G$11-$G$12)</f>
        <v>3.1636323360561874E-4</v>
      </c>
      <c r="L14" s="27">
        <f>VLOOKUP($I14,Decrements!$A$4:$E$79,MATCH(L$3,Decrements!$A$4:$E$4,0),FALSE)/(1-$G$11-$G$12)</f>
        <v>1.5742072277384825E-4</v>
      </c>
      <c r="M14" s="27">
        <f>VLOOKUP($I14,Decrements!$A$4:$E$79,MATCH(M$3,Decrements!$A$4:$E$4,0),FALSE)/(1-$G$11-$G$12)</f>
        <v>9.6310270967571505E-5</v>
      </c>
      <c r="O14" s="26">
        <f t="shared" si="1"/>
        <v>27</v>
      </c>
      <c r="P14" s="27">
        <f>IFERROR(VLOOKUP($O14,Decrements!$A$4:$E$79,MATCH(P$3,Decrements!$A$4:$E$4,0),FALSE)*0.1*INDEX(T_MS,MATCH(Tables!$O14,Decrements!$H$83:$H$158,0),MATCH(Input!$B$7,Decrements!$H$83:$CE$83,0))/(1-$G$11-$G$12),0)</f>
        <v>2.044091003186616E-3</v>
      </c>
      <c r="Q14" s="27">
        <f>IFERROR(VLOOKUP($O14,Decrements!$A$4:$E$79,MATCH(Q$3,Decrements!$A$4:$E$4,0),TRUE)*0.1*INDEX(T_MNS,MATCH(Tables!$O14,Decrements!$H$4:$H$79,0),MATCH(Input!$B$7,Decrements!$H$4:$CE$4,0))/(1-$G$11-$G$12),0)</f>
        <v>1.0168520274298986E-3</v>
      </c>
      <c r="R14" s="27">
        <f>IFERROR(VLOOKUP($O14,Decrements!$A$4:$E$79,MATCH(R$3,Decrements!$A$4:$E$4,0),TRUE)*0.1*INDEX(T_FS,MATCH(Tables!$O14,Decrements!$H$241:$H$316,0),MATCH(Input!$B$7,Decrements!$H$241:$CE$241,0))/(1-$G$11-$G$12),0)</f>
        <v>4.9884634706323671E-4</v>
      </c>
      <c r="S14" s="27">
        <f>IFERROR(VLOOKUP($O14,Decrements!$A$4:$E$79,MATCH(S$3,Decrements!$A$4:$E$4,0),TRUE)*0.1*INDEX(T_FNS,MATCH(Tables!$O14,Decrements!$H$162:$H$237,0),MATCH(Input!$B$7,Decrements!$H$162:$CE$162,0))/(1-$G$11-$G$12),0)</f>
        <v>3.1392028178667801E-4</v>
      </c>
    </row>
    <row r="15" spans="1:19" x14ac:dyDescent="0.3">
      <c r="F15" s="25" t="s">
        <v>30</v>
      </c>
      <c r="G15" s="25" t="s">
        <v>31</v>
      </c>
      <c r="I15" s="26">
        <f t="shared" si="0"/>
        <v>28</v>
      </c>
      <c r="J15" s="27">
        <f>VLOOKUP($I15,Decrements!$A$4:$E$79,MATCH(J$3,Decrements!$A$4:$E$4,0),FALSE)/(1-$G$11-$G$12)</f>
        <v>6.7247686679578226E-4</v>
      </c>
      <c r="K15" s="27">
        <f>VLOOKUP($I15,Decrements!$A$4:$E$79,MATCH(K$3,Decrements!$A$4:$E$4,0),FALSE)/(1-$G$11-$G$12)</f>
        <v>3.2371211954113337E-4</v>
      </c>
      <c r="L15" s="27">
        <f>VLOOKUP($I15,Decrements!$A$4:$E$79,MATCH(L$3,Decrements!$A$4:$E$4,0),FALSE)/(1-$G$11-$G$12)</f>
        <v>1.6507479001835924E-4</v>
      </c>
      <c r="M15" s="27">
        <f>VLOOKUP($I15,Decrements!$A$4:$E$79,MATCH(M$3,Decrements!$A$4:$E$4,0),FALSE)/(1-$G$11-$G$12)</f>
        <v>1.011961206335813E-4</v>
      </c>
      <c r="O15" s="26">
        <f t="shared" si="1"/>
        <v>28</v>
      </c>
      <c r="P15" s="27">
        <f>IFERROR(VLOOKUP($O15,Decrements!$A$4:$E$79,MATCH(P$3,Decrements!$A$4:$E$4,0),FALSE)*0.1*INDEX(T_MS,MATCH(Tables!$O15,Decrements!$H$83:$H$158,0),MATCH(Input!$B$7,Decrements!$H$83:$CE$83,0))/(1-$G$11-$G$12),0)</f>
        <v>2.0526508276287902E-3</v>
      </c>
      <c r="Q15" s="27">
        <f>IFERROR(VLOOKUP($O15,Decrements!$A$4:$E$79,MATCH(Q$3,Decrements!$A$4:$E$4,0),TRUE)*0.1*INDEX(T_MNS,MATCH(Tables!$O15,Decrements!$H$4:$H$79,0),MATCH(Input!$B$7,Decrements!$H$4:$CE$4,0))/(1-$G$11-$G$12),0)</f>
        <v>1.0285238830031501E-3</v>
      </c>
      <c r="R15" s="27">
        <f>IFERROR(VLOOKUP($O15,Decrements!$A$4:$E$79,MATCH(R$3,Decrements!$A$4:$E$4,0),TRUE)*0.1*INDEX(T_FS,MATCH(Tables!$O15,Decrements!$H$241:$H$316,0),MATCH(Input!$B$7,Decrements!$H$241:$CE$241,0))/(1-$G$11-$G$12),0)</f>
        <v>5.1679059405686397E-4</v>
      </c>
      <c r="S15" s="27">
        <f>IFERROR(VLOOKUP($O15,Decrements!$A$4:$E$79,MATCH(S$3,Decrements!$A$4:$E$4,0),TRUE)*0.1*INDEX(T_FNS,MATCH(Tables!$O15,Decrements!$H$162:$H$237,0),MATCH(Input!$B$7,Decrements!$H$162:$CE$162,0))/(1-$G$11-$G$12),0)</f>
        <v>3.2614558994261897E-4</v>
      </c>
    </row>
    <row r="16" spans="1:19" x14ac:dyDescent="0.3">
      <c r="F16" s="25" t="s">
        <v>28</v>
      </c>
      <c r="G16" s="25" t="s">
        <v>32</v>
      </c>
      <c r="I16" s="26">
        <f t="shared" si="0"/>
        <v>29</v>
      </c>
      <c r="J16" s="27">
        <f>VLOOKUP($I16,Decrements!$A$4:$E$79,MATCH(J$3,Decrements!$A$4:$E$4,0),FALSE)/(1-$G$11-$G$12)</f>
        <v>6.8755326116811863E-4</v>
      </c>
      <c r="K16" s="27">
        <f>VLOOKUP($I16,Decrements!$A$4:$E$79,MATCH(K$3,Decrements!$A$4:$E$4,0),FALSE)/(1-$G$11-$G$12)</f>
        <v>3.3244557494882694E-4</v>
      </c>
      <c r="L16" s="27">
        <f>VLOOKUP($I16,Decrements!$A$4:$E$79,MATCH(L$3,Decrements!$A$4:$E$4,0),FALSE)/(1-$G$11-$G$12)</f>
        <v>1.7373318468047813E-4</v>
      </c>
      <c r="M16" s="27">
        <f>VLOOKUP($I16,Decrements!$A$4:$E$79,MATCH(M$3,Decrements!$A$4:$E$4,0),FALSE)/(1-$G$11-$G$12)</f>
        <v>1.0633333343341178E-4</v>
      </c>
      <c r="O16" s="26">
        <f t="shared" si="1"/>
        <v>29</v>
      </c>
      <c r="P16" s="27">
        <f>IFERROR(VLOOKUP($O16,Decrements!$A$4:$E$79,MATCH(P$3,Decrements!$A$4:$E$4,0),FALSE)*0.1*INDEX(T_MS,MATCH(Tables!$O16,Decrements!$H$83:$H$158,0),MATCH(Input!$B$7,Decrements!$H$83:$CE$83,0))/(1-$G$11-$G$12),0)</f>
        <v>2.0716270769086257E-3</v>
      </c>
      <c r="Q16" s="27">
        <f>IFERROR(VLOOKUP($O16,Decrements!$A$4:$E$79,MATCH(Q$3,Decrements!$A$4:$E$4,0),TRUE)*0.1*INDEX(T_MNS,MATCH(Tables!$O16,Decrements!$H$4:$H$79,0),MATCH(Input!$B$7,Decrements!$H$4:$CE$4,0))/(1-$G$11-$G$12),0)</f>
        <v>1.0437588153751436E-3</v>
      </c>
      <c r="R16" s="27">
        <f>IFERROR(VLOOKUP($O16,Decrements!$A$4:$E$79,MATCH(R$3,Decrements!$A$4:$E$4,0),TRUE)*0.1*INDEX(T_FS,MATCH(Tables!$O16,Decrements!$H$241:$H$316,0),MATCH(Input!$B$7,Decrements!$H$241:$CE$241,0))/(1-$G$11-$G$12),0)</f>
        <v>5.3712504240080363E-4</v>
      </c>
      <c r="S16" s="27">
        <f>IFERROR(VLOOKUP($O16,Decrements!$A$4:$E$79,MATCH(S$3,Decrements!$A$4:$E$4,0),TRUE)*0.1*INDEX(T_FNS,MATCH(Tables!$O16,Decrements!$H$162:$H$237,0),MATCH(Input!$B$7,Decrements!$H$162:$CE$162,0))/(1-$G$11-$G$12),0)</f>
        <v>3.3873781421712204E-4</v>
      </c>
    </row>
    <row r="17" spans="6:19" x14ac:dyDescent="0.3">
      <c r="F17" s="25" t="s">
        <v>29</v>
      </c>
      <c r="G17" s="25" t="s">
        <v>34</v>
      </c>
      <c r="I17" s="26">
        <f t="shared" si="0"/>
        <v>30</v>
      </c>
      <c r="J17" s="27">
        <f>VLOOKUP($I17,Decrements!$A$4:$E$79,MATCH(J$3,Decrements!$A$4:$E$4,0),FALSE)/(1-$G$11-$G$12)</f>
        <v>7.1121084728918943E-4</v>
      </c>
      <c r="K17" s="27">
        <f>VLOOKUP($I17,Decrements!$A$4:$E$79,MATCH(K$3,Decrements!$A$4:$E$4,0),FALSE)/(1-$G$11-$G$12)</f>
        <v>3.4507300450751615E-4</v>
      </c>
      <c r="L17" s="27">
        <f>VLOOKUP($I17,Decrements!$A$4:$E$79,MATCH(L$3,Decrements!$A$4:$E$4,0),FALSE)/(1-$G$11-$G$12)</f>
        <v>1.8627587457023854E-4</v>
      </c>
      <c r="M17" s="27">
        <f>VLOOKUP($I17,Decrements!$A$4:$E$79,MATCH(M$3,Decrements!$A$4:$E$4,0),FALSE)/(1-$G$11-$G$12)</f>
        <v>1.1497487867710681E-4</v>
      </c>
      <c r="O17" s="26">
        <f t="shared" si="1"/>
        <v>30</v>
      </c>
      <c r="P17" s="27">
        <f>IFERROR(VLOOKUP($O17,Decrements!$A$4:$E$79,MATCH(P$3,Decrements!$A$4:$E$4,0),FALSE)*0.1*INDEX(T_MS,MATCH(Tables!$O17,Decrements!$H$83:$H$158,0),MATCH(Input!$B$7,Decrements!$H$83:$CE$83,0))/(1-$G$11-$G$12),0)</f>
        <v>2.1143860489089947E-3</v>
      </c>
      <c r="Q17" s="27">
        <f>IFERROR(VLOOKUP($O17,Decrements!$A$4:$E$79,MATCH(Q$3,Decrements!$A$4:$E$4,0),TRUE)*0.1*INDEX(T_MNS,MATCH(Tables!$O17,Decrements!$H$4:$H$79,0),MATCH(Input!$B$7,Decrements!$H$4:$CE$4,0))/(1-$G$11-$G$12),0)</f>
        <v>1.0701596320725063E-3</v>
      </c>
      <c r="R17" s="27">
        <f>IFERROR(VLOOKUP($O17,Decrements!$A$4:$E$79,MATCH(R$3,Decrements!$A$4:$E$4,0),TRUE)*0.1*INDEX(T_FS,MATCH(Tables!$O17,Decrements!$H$241:$H$316,0),MATCH(Input!$B$7,Decrements!$H$241:$CE$241,0))/(1-$G$11-$G$12),0)</f>
        <v>5.6849978648791308E-4</v>
      </c>
      <c r="S17" s="27">
        <f>IFERROR(VLOOKUP($O17,Decrements!$A$4:$E$79,MATCH(S$3,Decrements!$A$4:$E$4,0),TRUE)*0.1*INDEX(T_FNS,MATCH(Tables!$O17,Decrements!$H$162:$H$237,0),MATCH(Input!$B$7,Decrements!$H$162:$CE$162,0))/(1-$G$11-$G$12),0)</f>
        <v>3.6189518932374466E-4</v>
      </c>
    </row>
    <row r="18" spans="6:19" x14ac:dyDescent="0.3">
      <c r="I18" s="26">
        <f t="shared" si="0"/>
        <v>31</v>
      </c>
      <c r="J18" s="27">
        <f>VLOOKUP($I18,Decrements!$A$4:$E$79,MATCH(J$3,Decrements!$A$4:$E$4,0),FALSE)/(1-$G$11-$G$12)</f>
        <v>7.4372153977730513E-4</v>
      </c>
      <c r="K18" s="27">
        <f>VLOOKUP($I18,Decrements!$A$4:$E$79,MATCH(K$3,Decrements!$A$4:$E$4,0),FALSE)/(1-$G$11-$G$12)</f>
        <v>3.6247687548043866E-4</v>
      </c>
      <c r="L18" s="27">
        <f>VLOOKUP($I18,Decrements!$A$4:$E$79,MATCH(L$3,Decrements!$A$4:$E$4,0),FALSE)/(1-$G$11-$G$12)</f>
        <v>2.024549610955936E-4</v>
      </c>
      <c r="M18" s="27">
        <f>VLOOKUP($I18,Decrements!$A$4:$E$79,MATCH(M$3,Decrements!$A$4:$E$4,0),FALSE)/(1-$G$11-$G$12)</f>
        <v>1.2499507026449608E-4</v>
      </c>
      <c r="O18" s="26">
        <f t="shared" si="1"/>
        <v>31</v>
      </c>
      <c r="P18" s="27">
        <f>IFERROR(VLOOKUP($O18,Decrements!$A$4:$E$79,MATCH(P$3,Decrements!$A$4:$E$4,0),FALSE)*0.1*INDEX(T_MS,MATCH(Tables!$O18,Decrements!$H$83:$H$158,0),MATCH(Input!$B$7,Decrements!$H$83:$CE$83,0))/(1-$G$11-$G$12),0)</f>
        <v>2.180640221133887E-3</v>
      </c>
      <c r="Q18" s="27">
        <f>IFERROR(VLOOKUP($O18,Decrements!$A$4:$E$79,MATCH(Q$3,Decrements!$A$4:$E$4,0),TRUE)*0.1*INDEX(T_MNS,MATCH(Tables!$O18,Decrements!$H$4:$H$79,0),MATCH(Input!$B$7,Decrements!$H$4:$CE$4,0))/(1-$G$11-$G$12),0)</f>
        <v>1.1099499260683095E-3</v>
      </c>
      <c r="R18" s="27">
        <f>IFERROR(VLOOKUP($O18,Decrements!$A$4:$E$79,MATCH(R$3,Decrements!$A$4:$E$4,0),TRUE)*0.1*INDEX(T_FS,MATCH(Tables!$O18,Decrements!$H$241:$H$316,0),MATCH(Input!$B$7,Decrements!$H$241:$CE$241,0))/(1-$G$11-$G$12),0)</f>
        <v>6.0967511743274599E-4</v>
      </c>
      <c r="S18" s="27">
        <f>IFERROR(VLOOKUP($O18,Decrements!$A$4:$E$79,MATCH(S$3,Decrements!$A$4:$E$4,0),TRUE)*0.1*INDEX(T_FNS,MATCH(Tables!$O18,Decrements!$H$162:$H$237,0),MATCH(Input!$B$7,Decrements!$H$162:$CE$162,0))/(1-$G$11-$G$12),0)</f>
        <v>3.8858970774724601E-4</v>
      </c>
    </row>
    <row r="19" spans="6:19" x14ac:dyDescent="0.3">
      <c r="I19" s="26">
        <f t="shared" si="0"/>
        <v>32</v>
      </c>
      <c r="J19" s="27">
        <f>VLOOKUP($I19,Decrements!$A$4:$E$79,MATCH(J$3,Decrements!$A$4:$E$4,0),FALSE)/(1-$G$11-$G$12)</f>
        <v>7.8624164550537368E-4</v>
      </c>
      <c r="K19" s="27">
        <f>VLOOKUP($I19,Decrements!$A$4:$E$79,MATCH(K$3,Decrements!$A$4:$E$4,0),FALSE)/(1-$G$11-$G$12)</f>
        <v>3.8503951968346114E-4</v>
      </c>
      <c r="L19" s="27">
        <f>VLOOKUP($I19,Decrements!$A$4:$E$79,MATCH(L$3,Decrements!$A$4:$E$4,0),FALSE)/(1-$G$11-$G$12)</f>
        <v>2.2252365112098325E-4</v>
      </c>
      <c r="M19" s="27">
        <f>VLOOKUP($I19,Decrements!$A$4:$E$79,MATCH(M$3,Decrements!$A$4:$E$4,0),FALSE)/(1-$G$11-$G$12)</f>
        <v>1.3752084085172326E-4</v>
      </c>
      <c r="O19" s="26">
        <f t="shared" si="1"/>
        <v>32</v>
      </c>
      <c r="P19" s="27">
        <f>IFERROR(VLOOKUP($O19,Decrements!$A$4:$E$79,MATCH(P$3,Decrements!$A$4:$E$4,0),FALSE)*0.1*INDEX(T_MS,MATCH(Tables!$O19,Decrements!$H$83:$H$158,0),MATCH(Input!$B$7,Decrements!$H$83:$CE$83,0))/(1-$G$11-$G$12),0)</f>
        <v>2.2725736743160847E-3</v>
      </c>
      <c r="Q19" s="27">
        <f>IFERROR(VLOOKUP($O19,Decrements!$A$4:$E$79,MATCH(Q$3,Decrements!$A$4:$E$4,0),TRUE)*0.1*INDEX(T_MNS,MATCH(Tables!$O19,Decrements!$H$4:$H$79,0),MATCH(Input!$B$7,Decrements!$H$4:$CE$4,0))/(1-$G$11-$G$12),0)</f>
        <v>1.1636837968765305E-3</v>
      </c>
      <c r="R19" s="27">
        <f>IFERROR(VLOOKUP($O19,Decrements!$A$4:$E$79,MATCH(R$3,Decrements!$A$4:$E$4,0),TRUE)*0.1*INDEX(T_FS,MATCH(Tables!$O19,Decrements!$H$241:$H$316,0),MATCH(Input!$B$7,Decrements!$H$241:$CE$241,0))/(1-$G$11-$G$12),0)</f>
        <v>6.6092203037955194E-4</v>
      </c>
      <c r="S19" s="27">
        <f>IFERROR(VLOOKUP($O19,Decrements!$A$4:$E$79,MATCH(S$3,Decrements!$A$4:$E$4,0),TRUE)*0.1*INDEX(T_FNS,MATCH(Tables!$O19,Decrements!$H$162:$H$237,0),MATCH(Input!$B$7,Decrements!$H$162:$CE$162,0))/(1-$G$11-$G$12),0)</f>
        <v>4.2209601646215771E-4</v>
      </c>
    </row>
    <row r="20" spans="6:19" x14ac:dyDescent="0.3">
      <c r="I20" s="26">
        <f t="shared" si="0"/>
        <v>33</v>
      </c>
      <c r="J20" s="27">
        <f>VLOOKUP($I20,Decrements!$A$4:$E$79,MATCH(J$3,Decrements!$A$4:$E$4,0),FALSE)/(1-$G$11-$G$12)</f>
        <v>8.3501723433215727E-4</v>
      </c>
      <c r="K20" s="27">
        <f>VLOOKUP($I20,Decrements!$A$4:$E$79,MATCH(K$3,Decrements!$A$4:$E$4,0),FALSE)/(1-$G$11-$G$12)</f>
        <v>4.1000707415939888E-4</v>
      </c>
      <c r="L20" s="27">
        <f>VLOOKUP($I20,Decrements!$A$4:$E$79,MATCH(L$3,Decrements!$A$4:$E$4,0),FALSE)/(1-$G$11-$G$12)</f>
        <v>2.4748735209374306E-4</v>
      </c>
      <c r="M20" s="27">
        <f>VLOOKUP($I20,Decrements!$A$4:$E$79,MATCH(M$3,Decrements!$A$4:$E$4,0),FALSE)/(1-$G$11-$G$12)</f>
        <v>1.5242840220193715E-4</v>
      </c>
      <c r="O20" s="26">
        <f t="shared" si="1"/>
        <v>33</v>
      </c>
      <c r="P20" s="27">
        <f>IFERROR(VLOOKUP($O20,Decrements!$A$4:$E$79,MATCH(P$3,Decrements!$A$4:$E$4,0),FALSE)*0.1*INDEX(T_MS,MATCH(Tables!$O20,Decrements!$H$83:$H$158,0),MATCH(Input!$B$7,Decrements!$H$83:$CE$83,0))/(1-$G$11-$G$12),0)</f>
        <v>2.3781511298157617E-3</v>
      </c>
      <c r="Q20" s="27">
        <f>IFERROR(VLOOKUP($O20,Decrements!$A$4:$E$79,MATCH(Q$3,Decrements!$A$4:$E$4,0),TRUE)*0.1*INDEX(T_MNS,MATCH(Tables!$O20,Decrements!$H$4:$H$79,0),MATCH(Input!$B$7,Decrements!$H$4:$CE$4,0))/(1-$G$11-$G$12),0)</f>
        <v>1.222480544147374E-3</v>
      </c>
      <c r="R20" s="27">
        <f>IFERROR(VLOOKUP($O20,Decrements!$A$4:$E$79,MATCH(R$3,Decrements!$A$4:$E$4,0),TRUE)*0.1*INDEX(T_FS,MATCH(Tables!$O20,Decrements!$H$241:$H$316,0),MATCH(Input!$B$7,Decrements!$H$241:$CE$241,0))/(1-$G$11-$G$12),0)</f>
        <v>7.2465386403538059E-4</v>
      </c>
      <c r="S20" s="27">
        <f>IFERROR(VLOOKUP($O20,Decrements!$A$4:$E$79,MATCH(S$3,Decrements!$A$4:$E$4,0),TRUE)*0.1*INDEX(T_FNS,MATCH(Tables!$O20,Decrements!$H$162:$H$237,0),MATCH(Input!$B$7,Decrements!$H$162:$CE$162,0))/(1-$G$11-$G$12),0)</f>
        <v>4.6171229427195611E-4</v>
      </c>
    </row>
    <row r="21" spans="6:19" x14ac:dyDescent="0.3">
      <c r="I21" s="26">
        <f t="shared" si="0"/>
        <v>34</v>
      </c>
      <c r="J21" s="27">
        <f>VLOOKUP($I21,Decrements!$A$4:$E$79,MATCH(J$3,Decrements!$A$4:$E$4,0),FALSE)/(1-$G$11-$G$12)</f>
        <v>8.8880802241198941E-4</v>
      </c>
      <c r="K21" s="27">
        <f>VLOOKUP($I21,Decrements!$A$4:$E$79,MATCH(K$3,Decrements!$A$4:$E$4,0),FALSE)/(1-$G$11-$G$12)</f>
        <v>4.3612853644502971E-4</v>
      </c>
      <c r="L21" s="27">
        <f>VLOOKUP($I21,Decrements!$A$4:$E$79,MATCH(L$3,Decrements!$A$4:$E$4,0),FALSE)/(1-$G$11-$G$12)</f>
        <v>2.762235211255749E-4</v>
      </c>
      <c r="M21" s="27">
        <f>VLOOKUP($I21,Decrements!$A$4:$E$79,MATCH(M$3,Decrements!$A$4:$E$4,0),FALSE)/(1-$G$11-$G$12)</f>
        <v>1.6871801742211287E-4</v>
      </c>
      <c r="O21" s="26">
        <f t="shared" si="1"/>
        <v>34</v>
      </c>
      <c r="P21" s="27">
        <f>IFERROR(VLOOKUP($O21,Decrements!$A$4:$E$79,MATCH(P$3,Decrements!$A$4:$E$4,0),FALSE)*0.1*INDEX(T_MS,MATCH(Tables!$O21,Decrements!$H$83:$H$158,0),MATCH(Input!$B$7,Decrements!$H$83:$CE$83,0))/(1-$G$11-$G$12),0)</f>
        <v>2.4929826172352945E-3</v>
      </c>
      <c r="Q21" s="27">
        <f>IFERROR(VLOOKUP($O21,Decrements!$A$4:$E$79,MATCH(Q$3,Decrements!$A$4:$E$4,0),TRUE)*0.1*INDEX(T_MNS,MATCH(Tables!$O21,Decrements!$H$4:$H$79,0),MATCH(Input!$B$7,Decrements!$H$4:$CE$4,0))/(1-$G$11-$G$12),0)</f>
        <v>1.2823072996679631E-3</v>
      </c>
      <c r="R21" s="27">
        <f>IFERROR(VLOOKUP($O21,Decrements!$A$4:$E$79,MATCH(R$3,Decrements!$A$4:$E$4,0),TRUE)*0.1*INDEX(T_FS,MATCH(Tables!$O21,Decrements!$H$241:$H$316,0),MATCH(Input!$B$7,Decrements!$H$241:$CE$241,0))/(1-$G$11-$G$12),0)</f>
        <v>7.9695351446365319E-4</v>
      </c>
      <c r="S21" s="27">
        <f>IFERROR(VLOOKUP($O21,Decrements!$A$4:$E$79,MATCH(S$3,Decrements!$A$4:$E$4,0),TRUE)*0.1*INDEX(T_FNS,MATCH(Tables!$O21,Decrements!$H$162:$H$237,0),MATCH(Input!$B$7,Decrements!$H$162:$CE$162,0))/(1-$G$11-$G$12),0)</f>
        <v>5.0412757286800427E-4</v>
      </c>
    </row>
    <row r="22" spans="6:19" x14ac:dyDescent="0.3">
      <c r="I22" s="26">
        <f t="shared" si="0"/>
        <v>35</v>
      </c>
      <c r="J22" s="27">
        <f>VLOOKUP($I22,Decrements!$A$4:$E$79,MATCH(J$3,Decrements!$A$4:$E$4,0),FALSE)/(1-$G$11-$G$12)</f>
        <v>9.487701484898498E-4</v>
      </c>
      <c r="K22" s="27">
        <f>VLOOKUP($I22,Decrements!$A$4:$E$79,MATCH(K$3,Decrements!$A$4:$E$4,0),FALSE)/(1-$G$11-$G$12)</f>
        <v>4.6629546550327816E-4</v>
      </c>
      <c r="L22" s="27">
        <f>VLOOKUP($I22,Decrements!$A$4:$E$79,MATCH(L$3,Decrements!$A$4:$E$4,0),FALSE)/(1-$G$11-$G$12)</f>
        <v>3.0873704795458199E-4</v>
      </c>
      <c r="M22" s="27">
        <f>VLOOKUP($I22,Decrements!$A$4:$E$79,MATCH(M$3,Decrements!$A$4:$E$4,0),FALSE)/(1-$G$11-$G$12)</f>
        <v>1.8751758759750166E-4</v>
      </c>
      <c r="O22" s="26">
        <f t="shared" si="1"/>
        <v>35</v>
      </c>
      <c r="P22" s="27">
        <f>IFERROR(VLOOKUP($O22,Decrements!$A$4:$E$79,MATCH(P$3,Decrements!$A$4:$E$4,0),FALSE)*0.1*INDEX(T_MS,MATCH(Tables!$O22,Decrements!$H$83:$H$158,0),MATCH(Input!$B$7,Decrements!$H$83:$CE$83,0))/(1-$G$11-$G$12),0)</f>
        <v>2.6194793998824376E-3</v>
      </c>
      <c r="Q22" s="27">
        <f>IFERROR(VLOOKUP($O22,Decrements!$A$4:$E$79,MATCH(Q$3,Decrements!$A$4:$E$4,0),TRUE)*0.1*INDEX(T_MNS,MATCH(Tables!$O22,Decrements!$H$4:$H$79,0),MATCH(Input!$B$7,Decrements!$H$4:$CE$4,0))/(1-$G$11-$G$12),0)</f>
        <v>1.3513336868209488E-3</v>
      </c>
      <c r="R22" s="27">
        <f>IFERROR(VLOOKUP($O22,Decrements!$A$4:$E$79,MATCH(R$3,Decrements!$A$4:$E$4,0),TRUE)*0.1*INDEX(T_FS,MATCH(Tables!$O22,Decrements!$H$241:$H$316,0),MATCH(Input!$B$7,Decrements!$H$241:$CE$241,0))/(1-$G$11-$G$12),0)</f>
        <v>8.7727866297434827E-4</v>
      </c>
      <c r="S22" s="27">
        <f>IFERROR(VLOOKUP($O22,Decrements!$A$4:$E$79,MATCH(S$3,Decrements!$A$4:$E$4,0),TRUE)*0.1*INDEX(T_FNS,MATCH(Tables!$O22,Decrements!$H$162:$H$237,0),MATCH(Input!$B$7,Decrements!$H$162:$CE$162,0))/(1-$G$11-$G$12),0)</f>
        <v>5.5245426381880715E-4</v>
      </c>
    </row>
    <row r="23" spans="6:19" x14ac:dyDescent="0.3">
      <c r="I23" s="26">
        <f t="shared" si="0"/>
        <v>36</v>
      </c>
      <c r="J23" s="27">
        <f>VLOOKUP($I23,Decrements!$A$4:$E$79,MATCH(J$3,Decrements!$A$4:$E$4,0),FALSE)/(1-$G$11-$G$12)</f>
        <v>1.0161926842818187E-3</v>
      </c>
      <c r="K23" s="27">
        <f>VLOOKUP($I23,Decrements!$A$4:$E$79,MATCH(K$3,Decrements!$A$4:$E$4,0),FALSE)/(1-$G$11-$G$12)</f>
        <v>4.9875675143270072E-4</v>
      </c>
      <c r="L23" s="27">
        <f>VLOOKUP($I23,Decrements!$A$4:$E$79,MATCH(L$3,Decrements!$A$4:$E$4,0),FALSE)/(1-$G$11-$G$12)</f>
        <v>3.4754031693270569E-4</v>
      </c>
      <c r="M23" s="27">
        <f>VLOOKUP($I23,Decrements!$A$4:$E$79,MATCH(M$3,Decrements!$A$4:$E$4,0),FALSE)/(1-$G$11-$G$12)</f>
        <v>2.0632533378631428E-4</v>
      </c>
      <c r="O23" s="26">
        <f t="shared" si="1"/>
        <v>36</v>
      </c>
      <c r="P23" s="27">
        <f>IFERROR(VLOOKUP($O23,Decrements!$A$4:$E$79,MATCH(P$3,Decrements!$A$4:$E$4,0),FALSE)*0.1*INDEX(T_MS,MATCH(Tables!$O23,Decrements!$H$83:$H$158,0),MATCH(Input!$B$7,Decrements!$H$83:$CE$83,0))/(1-$G$11-$G$12),0)</f>
        <v>2.760183616803788E-3</v>
      </c>
      <c r="Q23" s="27">
        <f>IFERROR(VLOOKUP($O23,Decrements!$A$4:$E$79,MATCH(Q$3,Decrements!$A$4:$E$4,0),TRUE)*0.1*INDEX(T_MNS,MATCH(Tables!$O23,Decrements!$H$4:$H$79,0),MATCH(Input!$B$7,Decrements!$H$4:$CE$4,0))/(1-$G$11-$G$12),0)</f>
        <v>1.4239732979453399E-3</v>
      </c>
      <c r="R23" s="27">
        <f>IFERROR(VLOOKUP($O23,Decrements!$A$4:$E$79,MATCH(R$3,Decrements!$A$4:$E$4,0),TRUE)*0.1*INDEX(T_FS,MATCH(Tables!$O23,Decrements!$H$241:$H$316,0),MATCH(Input!$B$7,Decrements!$H$241:$CE$241,0))/(1-$G$11-$G$12),0)</f>
        <v>9.7208019635779857E-4</v>
      </c>
      <c r="S23" s="27">
        <f>IFERROR(VLOOKUP($O23,Decrements!$A$4:$E$79,MATCH(S$3,Decrements!$A$4:$E$4,0),TRUE)*0.1*INDEX(T_FNS,MATCH(Tables!$O23,Decrements!$H$162:$H$237,0),MATCH(Input!$B$7,Decrements!$H$162:$CE$162,0))/(1-$G$11-$G$12),0)</f>
        <v>5.990666144848599E-4</v>
      </c>
    </row>
    <row r="24" spans="6:19" x14ac:dyDescent="0.3">
      <c r="I24" s="26">
        <f t="shared" si="0"/>
        <v>37</v>
      </c>
      <c r="J24" s="27">
        <f>VLOOKUP($I24,Decrements!$A$4:$E$79,MATCH(J$3,Decrements!$A$4:$E$4,0),FALSE)/(1-$G$11-$G$12)</f>
        <v>1.0912350925224744E-3</v>
      </c>
      <c r="K24" s="27">
        <f>VLOOKUP($I24,Decrements!$A$4:$E$79,MATCH(K$3,Decrements!$A$4:$E$4,0),FALSE)/(1-$G$11-$G$12)</f>
        <v>5.3376963271823102E-4</v>
      </c>
      <c r="L24" s="27">
        <f>VLOOKUP($I24,Decrements!$A$4:$E$79,MATCH(L$3,Decrements!$A$4:$E$4,0),FALSE)/(1-$G$11-$G$12)</f>
        <v>3.9001032004164129E-4</v>
      </c>
      <c r="M24" s="27">
        <f>VLOOKUP($I24,Decrements!$A$4:$E$79,MATCH(M$3,Decrements!$A$4:$E$4,0),FALSE)/(1-$G$11-$G$12)</f>
        <v>2.2501688941460449E-4</v>
      </c>
      <c r="O24" s="26">
        <f t="shared" si="1"/>
        <v>37</v>
      </c>
      <c r="P24" s="27">
        <f>IFERROR(VLOOKUP($O24,Decrements!$A$4:$E$79,MATCH(P$3,Decrements!$A$4:$E$4,0),FALSE)*0.1*INDEX(T_MS,MATCH(Tables!$O24,Decrements!$H$83:$H$158,0),MATCH(Input!$B$7,Decrements!$H$83:$CE$83,0))/(1-$G$11-$G$12),0)</f>
        <v>2.9143574206241161E-3</v>
      </c>
      <c r="Q24" s="27">
        <f>IFERROR(VLOOKUP($O24,Decrements!$A$4:$E$79,MATCH(Q$3,Decrements!$A$4:$E$4,0),TRUE)*0.1*INDEX(T_MNS,MATCH(Tables!$O24,Decrements!$H$4:$H$79,0),MATCH(Input!$B$7,Decrements!$H$4:$CE$4,0))/(1-$G$11-$G$12),0)</f>
        <v>1.5005696389662577E-3</v>
      </c>
      <c r="R24" s="27">
        <f>IFERROR(VLOOKUP($O24,Decrements!$A$4:$E$79,MATCH(R$3,Decrements!$A$4:$E$4,0),TRUE)*0.1*INDEX(T_FS,MATCH(Tables!$O24,Decrements!$H$241:$H$316,0),MATCH(Input!$B$7,Decrements!$H$241:$CE$241,0))/(1-$G$11-$G$12),0)</f>
        <v>1.0732047415620088E-3</v>
      </c>
      <c r="S24" s="27">
        <f>IFERROR(VLOOKUP($O24,Decrements!$A$4:$E$79,MATCH(S$3,Decrements!$A$4:$E$4,0),TRUE)*0.1*INDEX(T_FNS,MATCH(Tables!$O24,Decrements!$H$162:$H$237,0),MATCH(Input!$B$7,Decrements!$H$162:$CE$162,0))/(1-$G$11-$G$12),0)</f>
        <v>6.4355889358776381E-4</v>
      </c>
    </row>
    <row r="25" spans="6:19" x14ac:dyDescent="0.3">
      <c r="I25" s="26">
        <f t="shared" si="0"/>
        <v>38</v>
      </c>
      <c r="J25" s="27">
        <f>VLOOKUP($I25,Decrements!$A$4:$E$79,MATCH(J$3,Decrements!$A$4:$E$4,0),FALSE)/(1-$G$11-$G$12)</f>
        <v>1.1762127987745015E-3</v>
      </c>
      <c r="K25" s="27">
        <f>VLOOKUP($I25,Decrements!$A$4:$E$79,MATCH(K$3,Decrements!$A$4:$E$4,0),FALSE)/(1-$G$11-$G$12)</f>
        <v>5.7247264830549607E-4</v>
      </c>
      <c r="L25" s="27">
        <f>VLOOKUP($I25,Decrements!$A$4:$E$79,MATCH(L$3,Decrements!$A$4:$E$4,0),FALSE)/(1-$G$11-$G$12)</f>
        <v>4.4004286210599176E-4</v>
      </c>
      <c r="M25" s="27">
        <f>VLOOKUP($I25,Decrements!$A$4:$E$79,MATCH(M$3,Decrements!$A$4:$E$4,0),FALSE)/(1-$G$11-$G$12)</f>
        <v>2.4497066213315647E-4</v>
      </c>
      <c r="O25" s="26">
        <f t="shared" si="1"/>
        <v>38</v>
      </c>
      <c r="P25" s="27">
        <f>IFERROR(VLOOKUP($O25,Decrements!$A$4:$E$79,MATCH(P$3,Decrements!$A$4:$E$4,0),FALSE)*0.1*INDEX(T_MS,MATCH(Tables!$O25,Decrements!$H$83:$H$158,0),MATCH(Input!$B$7,Decrements!$H$83:$CE$83,0))/(1-$G$11-$G$12),0)</f>
        <v>3.0868542809046637E-3</v>
      </c>
      <c r="Q25" s="27">
        <f>IFERROR(VLOOKUP($O25,Decrements!$A$4:$E$79,MATCH(Q$3,Decrements!$A$4:$E$4,0),TRUE)*0.1*INDEX(T_MNS,MATCH(Tables!$O25,Decrements!$H$4:$H$79,0),MATCH(Input!$B$7,Decrements!$H$4:$CE$4,0))/(1-$G$11-$G$12),0)</f>
        <v>1.583845800037359E-3</v>
      </c>
      <c r="R25" s="27">
        <f>IFERROR(VLOOKUP($O25,Decrements!$A$4:$E$79,MATCH(R$3,Decrements!$A$4:$E$4,0),TRUE)*0.1*INDEX(T_FS,MATCH(Tables!$O25,Decrements!$H$241:$H$316,0),MATCH(Input!$B$7,Decrements!$H$241:$CE$241,0))/(1-$G$11-$G$12),0)</f>
        <v>1.1905857200125217E-3</v>
      </c>
      <c r="S25" s="27">
        <f>IFERROR(VLOOKUP($O25,Decrements!$A$4:$E$79,MATCH(S$3,Decrements!$A$4:$E$4,0),TRUE)*0.1*INDEX(T_FNS,MATCH(Tables!$O25,Decrements!$H$162:$H$237,0),MATCH(Input!$B$7,Decrements!$H$162:$CE$162,0))/(1-$G$11-$G$12),0)</f>
        <v>6.8977733679340461E-4</v>
      </c>
    </row>
    <row r="26" spans="6:19" x14ac:dyDescent="0.3">
      <c r="I26" s="26">
        <f t="shared" si="0"/>
        <v>39</v>
      </c>
      <c r="J26" s="27">
        <f>VLOOKUP($I26,Decrements!$A$4:$E$79,MATCH(J$3,Decrements!$A$4:$E$4,0),FALSE)/(1-$G$11-$G$12)</f>
        <v>1.2738368477567756E-3</v>
      </c>
      <c r="K26" s="27">
        <f>VLOOKUP($I26,Decrements!$A$4:$E$79,MATCH(K$3,Decrements!$A$4:$E$4,0),FALSE)/(1-$G$11-$G$12)</f>
        <v>6.1500135353130786E-4</v>
      </c>
      <c r="L26" s="27">
        <f>VLOOKUP($I26,Decrements!$A$4:$E$79,MATCH(L$3,Decrements!$A$4:$E$4,0),FALSE)/(1-$G$11-$G$12)</f>
        <v>4.9865670039049527E-4</v>
      </c>
      <c r="M26" s="27">
        <f>VLOOKUP($I26,Decrements!$A$4:$E$79,MATCH(M$3,Decrements!$A$4:$E$4,0),FALSE)/(1-$G$11-$G$12)</f>
        <v>2.6869379790077618E-4</v>
      </c>
      <c r="O26" s="26">
        <f t="shared" si="1"/>
        <v>39</v>
      </c>
      <c r="P26" s="27">
        <f>IFERROR(VLOOKUP($O26,Decrements!$A$4:$E$79,MATCH(P$3,Decrements!$A$4:$E$4,0),FALSE)*0.1*INDEX(T_MS,MATCH(Tables!$O26,Decrements!$H$83:$H$158,0),MATCH(Input!$B$7,Decrements!$H$83:$CE$83,0))/(1-$G$11-$G$12),0)</f>
        <v>3.2830780515435945E-3</v>
      </c>
      <c r="Q26" s="27">
        <f>IFERROR(VLOOKUP($O26,Decrements!$A$4:$E$79,MATCH(Q$3,Decrements!$A$4:$E$4,0),TRUE)*0.1*INDEX(T_MNS,MATCH(Tables!$O26,Decrements!$H$4:$H$79,0),MATCH(Input!$B$7,Decrements!$H$4:$CE$4,0))/(1-$G$11-$G$12),0)</f>
        <v>1.6735754092482358E-3</v>
      </c>
      <c r="R26" s="27">
        <f>IFERROR(VLOOKUP($O26,Decrements!$A$4:$E$79,MATCH(R$3,Decrements!$A$4:$E$4,0),TRUE)*0.1*INDEX(T_FS,MATCH(Tables!$O26,Decrements!$H$241:$H$316,0),MATCH(Input!$B$7,Decrements!$H$241:$CE$241,0))/(1-$G$11-$G$12),0)</f>
        <v>1.325759258103476E-3</v>
      </c>
      <c r="S26" s="27">
        <f>IFERROR(VLOOKUP($O26,Decrements!$A$4:$E$79,MATCH(S$3,Decrements!$A$4:$E$4,0),TRUE)*0.1*INDEX(T_FNS,MATCH(Tables!$O26,Decrements!$H$162:$H$237,0),MATCH(Input!$B$7,Decrements!$H$162:$CE$162,0))/(1-$G$11-$G$12),0)</f>
        <v>7.4444651614509342E-4</v>
      </c>
    </row>
    <row r="27" spans="6:19" x14ac:dyDescent="0.3">
      <c r="I27" s="26">
        <f t="shared" si="0"/>
        <v>40</v>
      </c>
      <c r="J27" s="27">
        <f>VLOOKUP($I27,Decrements!$A$4:$E$79,MATCH(J$3,Decrements!$A$4:$E$4,0),FALSE)/(1-$G$11-$G$12)</f>
        <v>1.3836693292760241E-3</v>
      </c>
      <c r="K27" s="27">
        <f>VLOOKUP($I27,Decrements!$A$4:$E$79,MATCH(K$3,Decrements!$A$4:$E$4,0),FALSE)/(1-$G$11-$G$12)</f>
        <v>6.6249963124545618E-4</v>
      </c>
      <c r="L27" s="27">
        <f>VLOOKUP($I27,Decrements!$A$4:$E$79,MATCH(L$3,Decrements!$A$4:$E$4,0),FALSE)/(1-$G$11-$G$12)</f>
        <v>5.6499330592116E-4</v>
      </c>
      <c r="M27" s="27">
        <f>VLOOKUP($I27,Decrements!$A$4:$E$79,MATCH(M$3,Decrements!$A$4:$E$4,0),FALSE)/(1-$G$11-$G$12)</f>
        <v>2.9380998860743942E-4</v>
      </c>
      <c r="O27" s="26">
        <f t="shared" si="1"/>
        <v>40</v>
      </c>
      <c r="P27" s="27">
        <f>IFERROR(VLOOKUP($O27,Decrements!$A$4:$E$79,MATCH(P$3,Decrements!$A$4:$E$4,0),FALSE)*0.1*INDEX(T_MS,MATCH(Tables!$O27,Decrements!$H$83:$H$158,0),MATCH(Input!$B$7,Decrements!$H$83:$CE$83,0))/(1-$G$11-$G$12),0)</f>
        <v>3.4999062816380272E-3</v>
      </c>
      <c r="Q27" s="27">
        <f>IFERROR(VLOOKUP($O27,Decrements!$A$4:$E$79,MATCH(Q$3,Decrements!$A$4:$E$4,0),TRUE)*0.1*INDEX(T_MNS,MATCH(Tables!$O27,Decrements!$H$4:$H$79,0),MATCH(Input!$B$7,Decrements!$H$4:$CE$4,0))/(1-$G$11-$G$12),0)</f>
        <v>1.7721838878700478E-3</v>
      </c>
      <c r="R27" s="27">
        <f>IFERROR(VLOOKUP($O27,Decrements!$A$4:$E$79,MATCH(R$3,Decrements!$A$4:$E$4,0),TRUE)*0.1*INDEX(T_FS,MATCH(Tables!$O27,Decrements!$H$241:$H$316,0),MATCH(Input!$B$7,Decrements!$H$241:$CE$241,0))/(1-$G$11-$G$12),0)</f>
        <v>1.4751274872491047E-3</v>
      </c>
      <c r="S27" s="27">
        <f>IFERROR(VLOOKUP($O27,Decrements!$A$4:$E$79,MATCH(S$3,Decrements!$A$4:$E$4,0),TRUE)*0.1*INDEX(T_FNS,MATCH(Tables!$O27,Decrements!$H$162:$H$237,0),MATCH(Input!$B$7,Decrements!$H$162:$CE$162,0))/(1-$G$11-$G$12),0)</f>
        <v>8.0051789108427521E-4</v>
      </c>
    </row>
    <row r="28" spans="6:19" x14ac:dyDescent="0.3">
      <c r="I28" s="26">
        <f t="shared" si="0"/>
        <v>41</v>
      </c>
      <c r="J28" s="27">
        <f>VLOOKUP($I28,Decrements!$A$4:$E$79,MATCH(J$3,Decrements!$A$4:$E$4,0),FALSE)/(1-$G$11-$G$12)</f>
        <v>1.5088338687977878E-3</v>
      </c>
      <c r="K28" s="27">
        <f>VLOOKUP($I28,Decrements!$A$4:$E$79,MATCH(K$3,Decrements!$A$4:$E$4,0),FALSE)/(1-$G$11-$G$12)</f>
        <v>7.1498245610853914E-4</v>
      </c>
      <c r="L28" s="27">
        <f>VLOOKUP($I28,Decrements!$A$4:$E$79,MATCH(L$3,Decrements!$A$4:$E$4,0),FALSE)/(1-$G$11-$G$12)</f>
        <v>6.4133515029892656E-4</v>
      </c>
      <c r="M28" s="27">
        <f>VLOOKUP($I28,Decrements!$A$4:$E$79,MATCH(M$3,Decrements!$A$4:$E$4,0),FALSE)/(1-$G$11-$G$12)</f>
        <v>3.2245238056328735E-4</v>
      </c>
      <c r="O28" s="26">
        <f t="shared" si="1"/>
        <v>41</v>
      </c>
      <c r="P28" s="27">
        <f>IFERROR(VLOOKUP($O28,Decrements!$A$4:$E$79,MATCH(P$3,Decrements!$A$4:$E$4,0),FALSE)*0.1*INDEX(T_MS,MATCH(Tables!$O28,Decrements!$H$83:$H$158,0),MATCH(Input!$B$7,Decrements!$H$83:$CE$83,0))/(1-$G$11-$G$12),0)</f>
        <v>3.7430746022434971E-3</v>
      </c>
      <c r="Q28" s="27">
        <f>IFERROR(VLOOKUP($O28,Decrements!$A$4:$E$79,MATCH(Q$3,Decrements!$A$4:$E$4,0),TRUE)*0.1*INDEX(T_MNS,MATCH(Tables!$O28,Decrements!$H$4:$H$79,0),MATCH(Input!$B$7,Decrements!$H$4:$CE$4,0))/(1-$G$11-$G$12),0)</f>
        <v>1.878894344023906E-3</v>
      </c>
      <c r="R28" s="27">
        <f>IFERROR(VLOOKUP($O28,Decrements!$A$4:$E$79,MATCH(R$3,Decrements!$A$4:$E$4,0),TRUE)*0.1*INDEX(T_FS,MATCH(Tables!$O28,Decrements!$H$241:$H$316,0),MATCH(Input!$B$7,Decrements!$H$241:$CE$241,0))/(1-$G$11-$G$12),0)</f>
        <v>1.6432620717857667E-3</v>
      </c>
      <c r="S28" s="27">
        <f>IFERROR(VLOOKUP($O28,Decrements!$A$4:$E$79,MATCH(S$3,Decrements!$A$4:$E$4,0),TRUE)*0.1*INDEX(T_FNS,MATCH(Tables!$O28,Decrements!$H$162:$H$237,0),MATCH(Input!$B$7,Decrements!$H$162:$CE$162,0))/(1-$G$11-$G$12),0)</f>
        <v>8.6344121636630579E-4</v>
      </c>
    </row>
    <row r="29" spans="6:19" x14ac:dyDescent="0.3">
      <c r="I29" s="26">
        <f t="shared" si="0"/>
        <v>42</v>
      </c>
      <c r="J29" s="27">
        <f>VLOOKUP($I29,Decrements!$A$4:$E$79,MATCH(J$3,Decrements!$A$4:$E$4,0),FALSE)/(1-$G$11-$G$12)</f>
        <v>1.6512131517545333E-3</v>
      </c>
      <c r="K29" s="27">
        <f>VLOOKUP($I29,Decrements!$A$4:$E$79,MATCH(K$3,Decrements!$A$4:$E$4,0),FALSE)/(1-$G$11-$G$12)</f>
        <v>7.7498662199975235E-4</v>
      </c>
      <c r="L29" s="27">
        <f>VLOOKUP($I29,Decrements!$A$4:$E$79,MATCH(L$3,Decrements!$A$4:$E$4,0),FALSE)/(1-$G$11-$G$12)</f>
        <v>7.2997487107671487E-4</v>
      </c>
      <c r="M29" s="27">
        <f>VLOOKUP($I29,Decrements!$A$4:$E$79,MATCH(M$3,Decrements!$A$4:$E$4,0),FALSE)/(1-$G$11-$G$12)</f>
        <v>3.5500224233054765E-4</v>
      </c>
      <c r="O29" s="26">
        <f t="shared" si="1"/>
        <v>42</v>
      </c>
      <c r="P29" s="27">
        <f>IFERROR(VLOOKUP($O29,Decrements!$A$4:$E$79,MATCH(P$3,Decrements!$A$4:$E$4,0),FALSE)*0.1*INDEX(T_MS,MATCH(Tables!$O29,Decrements!$H$83:$H$158,0),MATCH(Input!$B$7,Decrements!$H$83:$CE$83,0))/(1-$G$11-$G$12),0)</f>
        <v>4.014633205845974E-3</v>
      </c>
      <c r="Q29" s="27">
        <f>IFERROR(VLOOKUP($O29,Decrements!$A$4:$E$79,MATCH(Q$3,Decrements!$A$4:$E$4,0),TRUE)*0.1*INDEX(T_MNS,MATCH(Tables!$O29,Decrements!$H$4:$H$79,0),MATCH(Input!$B$7,Decrements!$H$4:$CE$4,0))/(1-$G$11-$G$12),0)</f>
        <v>1.9994051843566464E-3</v>
      </c>
      <c r="R29" s="27">
        <f>IFERROR(VLOOKUP($O29,Decrements!$A$4:$E$79,MATCH(R$3,Decrements!$A$4:$E$4,0),TRUE)*0.1*INDEX(T_FS,MATCH(Tables!$O29,Decrements!$H$241:$H$316,0),MATCH(Input!$B$7,Decrements!$H$241:$CE$241,0))/(1-$G$11-$G$12),0)</f>
        <v>1.8342706018623909E-3</v>
      </c>
      <c r="S29" s="27">
        <f>IFERROR(VLOOKUP($O29,Decrements!$A$4:$E$79,MATCH(S$3,Decrements!$A$4:$E$4,0),TRUE)*0.1*INDEX(T_FNS,MATCH(Tables!$O29,Decrements!$H$162:$H$237,0),MATCH(Input!$B$7,Decrements!$H$162:$CE$162,0))/(1-$G$11-$G$12),0)</f>
        <v>9.3364367537043932E-4</v>
      </c>
    </row>
    <row r="30" spans="6:19" x14ac:dyDescent="0.3">
      <c r="I30" s="26">
        <f t="shared" si="0"/>
        <v>43</v>
      </c>
      <c r="J30" s="27">
        <f>VLOOKUP($I30,Decrements!$A$4:$E$79,MATCH(J$3,Decrements!$A$4:$E$4,0),FALSE)/(1-$G$11-$G$12)</f>
        <v>1.8150084541752552E-3</v>
      </c>
      <c r="K30" s="27">
        <f>VLOOKUP($I30,Decrements!$A$4:$E$79,MATCH(K$3,Decrements!$A$4:$E$4,0),FALSE)/(1-$G$11-$G$12)</f>
        <v>8.4001614525403359E-4</v>
      </c>
      <c r="L30" s="27">
        <f>VLOOKUP($I30,Decrements!$A$4:$E$79,MATCH(L$3,Decrements!$A$4:$E$4,0),FALSE)/(1-$G$11-$G$12)</f>
        <v>8.3246404127392676E-4</v>
      </c>
      <c r="M30" s="27">
        <f>VLOOKUP($I30,Decrements!$A$4:$E$79,MATCH(M$3,Decrements!$A$4:$E$4,0),FALSE)/(1-$G$11-$G$12)</f>
        <v>3.9121527111820161E-4</v>
      </c>
      <c r="O30" s="26">
        <f t="shared" si="1"/>
        <v>43</v>
      </c>
      <c r="P30" s="27">
        <f>IFERROR(VLOOKUP($O30,Decrements!$A$4:$E$79,MATCH(P$3,Decrements!$A$4:$E$4,0),FALSE)*0.1*INDEX(T_MS,MATCH(Tables!$O30,Decrements!$H$83:$H$158,0),MATCH(Input!$B$7,Decrements!$H$83:$CE$83,0))/(1-$G$11-$G$12),0)</f>
        <v>4.3217079983192564E-3</v>
      </c>
      <c r="Q30" s="27">
        <f>IFERROR(VLOOKUP($O30,Decrements!$A$4:$E$79,MATCH(Q$3,Decrements!$A$4:$E$4,0),TRUE)*0.1*INDEX(T_MNS,MATCH(Tables!$O30,Decrements!$H$4:$H$79,0),MATCH(Input!$B$7,Decrements!$H$4:$CE$4,0))/(1-$G$11-$G$12),0)</f>
        <v>2.1261563677825428E-3</v>
      </c>
      <c r="R30" s="27">
        <f>IFERROR(VLOOKUP($O30,Decrements!$A$4:$E$79,MATCH(R$3,Decrements!$A$4:$E$4,0),TRUE)*0.1*INDEX(T_FS,MATCH(Tables!$O30,Decrements!$H$241:$H$316,0),MATCH(Input!$B$7,Decrements!$H$241:$CE$241,0))/(1-$G$11-$G$12),0)</f>
        <v>2.0499258112720263E-3</v>
      </c>
      <c r="S30" s="27">
        <f>IFERROR(VLOOKUP($O30,Decrements!$A$4:$E$79,MATCH(S$3,Decrements!$A$4:$E$4,0),TRUE)*0.1*INDEX(T_FNS,MATCH(Tables!$O30,Decrements!$H$162:$H$237,0),MATCH(Input!$B$7,Decrements!$H$162:$CE$162,0))/(1-$G$11-$G$12),0)</f>
        <v>1.0098431878554925E-3</v>
      </c>
    </row>
    <row r="31" spans="6:19" x14ac:dyDescent="0.3">
      <c r="I31" s="26">
        <f t="shared" si="0"/>
        <v>44</v>
      </c>
      <c r="J31" s="27">
        <f>VLOOKUP($I31,Decrements!$A$4:$E$79,MATCH(J$3,Decrements!$A$4:$E$4,0),FALSE)/(1-$G$11-$G$12)</f>
        <v>1.9987370387943596E-3</v>
      </c>
      <c r="K31" s="27">
        <f>VLOOKUP($I31,Decrements!$A$4:$E$79,MATCH(K$3,Decrements!$A$4:$E$4,0),FALSE)/(1-$G$11-$G$12)</f>
        <v>9.1375181980809074E-4</v>
      </c>
      <c r="L31" s="27">
        <f>VLOOKUP($I31,Decrements!$A$4:$E$79,MATCH(L$3,Decrements!$A$4:$E$4,0),FALSE)/(1-$G$11-$G$12)</f>
        <v>9.4999110004365963E-4</v>
      </c>
      <c r="M31" s="27">
        <f>VLOOKUP($I31,Decrements!$A$4:$E$79,MATCH(M$3,Decrements!$A$4:$E$4,0),FALSE)/(1-$G$11-$G$12)</f>
        <v>4.3134952521700181E-4</v>
      </c>
      <c r="O31" s="26">
        <f t="shared" si="1"/>
        <v>44</v>
      </c>
      <c r="P31" s="27">
        <f>IFERROR(VLOOKUP($O31,Decrements!$A$4:$E$79,MATCH(P$3,Decrements!$A$4:$E$4,0),FALSE)*0.1*INDEX(T_MS,MATCH(Tables!$O31,Decrements!$H$83:$H$158,0),MATCH(Input!$B$7,Decrements!$H$83:$CE$83,0))/(1-$G$11-$G$12),0)</f>
        <v>4.6572581148409866E-3</v>
      </c>
      <c r="Q31" s="27">
        <f>IFERROR(VLOOKUP($O31,Decrements!$A$4:$E$79,MATCH(Q$3,Decrements!$A$4:$E$4,0),TRUE)*0.1*INDEX(T_MNS,MATCH(Tables!$O31,Decrements!$H$4:$H$79,0),MATCH(Input!$B$7,Decrements!$H$4:$CE$4,0))/(1-$G$11-$G$12),0)</f>
        <v>2.2673647602871323E-3</v>
      </c>
      <c r="R31" s="27">
        <f>IFERROR(VLOOKUP($O31,Decrements!$A$4:$E$79,MATCH(R$3,Decrements!$A$4:$E$4,0),TRUE)*0.1*INDEX(T_FS,MATCH(Tables!$O31,Decrements!$H$241:$H$316,0),MATCH(Input!$B$7,Decrements!$H$241:$CE$241,0))/(1-$G$11-$G$12),0)</f>
        <v>2.2907469644694255E-3</v>
      </c>
      <c r="S31" s="27">
        <f>IFERROR(VLOOKUP($O31,Decrements!$A$4:$E$79,MATCH(S$3,Decrements!$A$4:$E$4,0),TRUE)*0.1*INDEX(T_FNS,MATCH(Tables!$O31,Decrements!$H$162:$H$237,0),MATCH(Input!$B$7,Decrements!$H$162:$CE$162,0))/(1-$G$11-$G$12),0)</f>
        <v>1.0920546210825173E-3</v>
      </c>
    </row>
    <row r="32" spans="6:19" x14ac:dyDescent="0.3">
      <c r="I32" s="26">
        <f t="shared" si="0"/>
        <v>45</v>
      </c>
      <c r="J32" s="27">
        <f>VLOOKUP($I32,Decrements!$A$4:$E$79,MATCH(J$3,Decrements!$A$4:$E$4,0),FALSE)/(1-$G$11-$G$12)</f>
        <v>2.209994679878812E-3</v>
      </c>
      <c r="K32" s="27">
        <f>VLOOKUP($I32,Decrements!$A$4:$E$79,MATCH(K$3,Decrements!$A$4:$E$4,0),FALSE)/(1-$G$11-$G$12)</f>
        <v>9.949670147161695E-4</v>
      </c>
      <c r="L32" s="27">
        <f>VLOOKUP($I32,Decrements!$A$4:$E$79,MATCH(L$3,Decrements!$A$4:$E$4,0),FALSE)/(1-$G$11-$G$12)</f>
        <v>1.0850194014559702E-3</v>
      </c>
      <c r="M32" s="27">
        <f>VLOOKUP($I32,Decrements!$A$4:$E$79,MATCH(M$3,Decrements!$A$4:$E$4,0),FALSE)/(1-$G$11-$G$12)</f>
        <v>4.7742120178748511E-4</v>
      </c>
      <c r="O32" s="26">
        <f t="shared" si="1"/>
        <v>45</v>
      </c>
      <c r="P32" s="27">
        <f>IFERROR(VLOOKUP($O32,Decrements!$A$4:$E$79,MATCH(P$3,Decrements!$A$4:$E$4,0),FALSE)*0.1*INDEX(T_MS,MATCH(Tables!$O32,Decrements!$H$83:$H$158,0),MATCH(Input!$B$7,Decrements!$H$83:$CE$83,0))/(1-$G$11-$G$12),0)</f>
        <v>5.035131502355396E-3</v>
      </c>
      <c r="Q32" s="27">
        <f>IFERROR(VLOOKUP($O32,Decrements!$A$4:$E$79,MATCH(Q$3,Decrements!$A$4:$E$4,0),TRUE)*0.1*INDEX(T_MNS,MATCH(Tables!$O32,Decrements!$H$4:$H$79,0),MATCH(Input!$B$7,Decrements!$H$4:$CE$4,0))/(1-$G$11-$G$12),0)</f>
        <v>2.4185495926005007E-3</v>
      </c>
      <c r="R32" s="27">
        <f>IFERROR(VLOOKUP($O32,Decrements!$A$4:$E$79,MATCH(R$3,Decrements!$A$4:$E$4,0),TRUE)*0.1*INDEX(T_FS,MATCH(Tables!$O32,Decrements!$H$241:$H$316,0),MATCH(Input!$B$7,Decrements!$H$241:$CE$241,0))/(1-$G$11-$G$12),0)</f>
        <v>2.5599459294667077E-3</v>
      </c>
      <c r="S32" s="27">
        <f>IFERROR(VLOOKUP($O32,Decrements!$A$4:$E$79,MATCH(S$3,Decrements!$A$4:$E$4,0),TRUE)*0.1*INDEX(T_FNS,MATCH(Tables!$O32,Decrements!$H$162:$H$237,0),MATCH(Input!$B$7,Decrements!$H$162:$CE$162,0))/(1-$G$11-$G$12),0)</f>
        <v>1.1845807481124643E-3</v>
      </c>
    </row>
    <row r="33" spans="9:19" x14ac:dyDescent="0.3">
      <c r="I33" s="26">
        <f t="shared" si="0"/>
        <v>46</v>
      </c>
      <c r="J33" s="27">
        <f>VLOOKUP($I33,Decrements!$A$4:$E$79,MATCH(J$3,Decrements!$A$4:$E$4,0),FALSE)/(1-$G$11-$G$12)</f>
        <v>2.4512321168743386E-3</v>
      </c>
      <c r="K33" s="27">
        <f>VLOOKUP($I33,Decrements!$A$4:$E$79,MATCH(K$3,Decrements!$A$4:$E$4,0),FALSE)/(1-$G$11-$G$12)</f>
        <v>1.0863521321359993E-3</v>
      </c>
      <c r="L33" s="27">
        <f>VLOOKUP($I33,Decrements!$A$4:$E$79,MATCH(L$3,Decrements!$A$4:$E$4,0),FALSE)/(1-$G$11-$G$12)</f>
        <v>1.2387778044075041E-3</v>
      </c>
      <c r="M33" s="27">
        <f>VLOOKUP($I33,Decrements!$A$4:$E$79,MATCH(M$3,Decrements!$A$4:$E$4,0),FALSE)/(1-$G$11-$G$12)</f>
        <v>5.2881577800511972E-4</v>
      </c>
      <c r="O33" s="26">
        <f t="shared" si="1"/>
        <v>46</v>
      </c>
      <c r="P33" s="27">
        <f>IFERROR(VLOOKUP($O33,Decrements!$A$4:$E$79,MATCH(P$3,Decrements!$A$4:$E$4,0),FALSE)*0.1*INDEX(T_MS,MATCH(Tables!$O33,Decrements!$H$83:$H$158,0),MATCH(Input!$B$7,Decrements!$H$83:$CE$83,0))/(1-$G$11-$G$12),0)</f>
        <v>5.4560694452484492E-3</v>
      </c>
      <c r="Q33" s="27">
        <f>IFERROR(VLOOKUP($O33,Decrements!$A$4:$E$79,MATCH(Q$3,Decrements!$A$4:$E$4,0),TRUE)*0.1*INDEX(T_MNS,MATCH(Tables!$O33,Decrements!$H$4:$H$79,0),MATCH(Input!$B$7,Decrements!$H$4:$CE$4,0))/(1-$G$11-$G$12),0)</f>
        <v>2.5847502620746296E-3</v>
      </c>
      <c r="R33" s="27">
        <f>IFERROR(VLOOKUP($O33,Decrements!$A$4:$E$79,MATCH(R$3,Decrements!$A$4:$E$4,0),TRUE)*0.1*INDEX(T_FS,MATCH(Tables!$O33,Decrements!$H$241:$H$316,0),MATCH(Input!$B$7,Decrements!$H$241:$CE$241,0))/(1-$G$11-$G$12),0)</f>
        <v>2.8572957560461919E-3</v>
      </c>
      <c r="S33" s="27">
        <f>IFERROR(VLOOKUP($O33,Decrements!$A$4:$E$79,MATCH(S$3,Decrements!$A$4:$E$4,0),TRUE)*0.1*INDEX(T_FNS,MATCH(Tables!$O33,Decrements!$H$162:$H$237,0),MATCH(Input!$B$7,Decrements!$H$162:$CE$162,0))/(1-$G$11-$G$12),0)</f>
        <v>1.284894887733518E-3</v>
      </c>
    </row>
    <row r="34" spans="9:19" x14ac:dyDescent="0.3">
      <c r="I34" s="26">
        <f t="shared" si="0"/>
        <v>47</v>
      </c>
      <c r="J34" s="27">
        <f>VLOOKUP($I34,Decrements!$A$4:$E$79,MATCH(J$3,Decrements!$A$4:$E$4,0),FALSE)/(1-$G$11-$G$12)</f>
        <v>2.7225366898012675E-3</v>
      </c>
      <c r="K34" s="27">
        <f>VLOOKUP($I34,Decrements!$A$4:$E$79,MATCH(K$3,Decrements!$A$4:$E$4,0),FALSE)/(1-$G$11-$G$12)</f>
        <v>1.1887174426732162E-3</v>
      </c>
      <c r="L34" s="27">
        <f>VLOOKUP($I34,Decrements!$A$4:$E$79,MATCH(L$3,Decrements!$A$4:$E$4,0),FALSE)/(1-$G$11-$G$12)</f>
        <v>1.4161776671177922E-3</v>
      </c>
      <c r="M34" s="27">
        <f>VLOOKUP($I34,Decrements!$A$4:$E$79,MATCH(M$3,Decrements!$A$4:$E$4,0),FALSE)/(1-$G$11-$G$12)</f>
        <v>5.8617536297415039E-4</v>
      </c>
      <c r="O34" s="26">
        <f t="shared" si="1"/>
        <v>47</v>
      </c>
      <c r="P34" s="27">
        <f>IFERROR(VLOOKUP($O34,Decrements!$A$4:$E$79,MATCH(P$3,Decrements!$A$4:$E$4,0),FALSE)*0.1*INDEX(T_MS,MATCH(Tables!$O34,Decrements!$H$83:$H$158,0),MATCH(Input!$B$7,Decrements!$H$83:$CE$83,0))/(1-$G$11-$G$12),0)</f>
        <v>5.9150517450342315E-3</v>
      </c>
      <c r="Q34" s="27">
        <f>IFERROR(VLOOKUP($O34,Decrements!$A$4:$E$79,MATCH(Q$3,Decrements!$A$4:$E$4,0),TRUE)*0.1*INDEX(T_MNS,MATCH(Tables!$O34,Decrements!$H$4:$H$79,0),MATCH(Input!$B$7,Decrements!$H$4:$CE$4,0))/(1-$G$11-$G$12),0)</f>
        <v>2.7660282237579143E-3</v>
      </c>
      <c r="R34" s="27">
        <f>IFERROR(VLOOKUP($O34,Decrements!$A$4:$E$79,MATCH(R$3,Decrements!$A$4:$E$4,0),TRUE)*0.1*INDEX(T_FS,MATCH(Tables!$O34,Decrements!$H$241:$H$316,0),MATCH(Input!$B$7,Decrements!$H$241:$CE$241,0))/(1-$G$11-$G$12),0)</f>
        <v>3.1905176594386121E-3</v>
      </c>
      <c r="S34" s="27">
        <f>IFERROR(VLOOKUP($O34,Decrements!$A$4:$E$79,MATCH(S$3,Decrements!$A$4:$E$4,0),TRUE)*0.1*INDEX(T_FNS,MATCH(Tables!$O34,Decrements!$H$162:$H$237,0),MATCH(Input!$B$7,Decrements!$H$162:$CE$162,0))/(1-$G$11-$G$12),0)</f>
        <v>1.3935498096282575E-3</v>
      </c>
    </row>
    <row r="35" spans="9:19" x14ac:dyDescent="0.3">
      <c r="I35" s="26">
        <f t="shared" si="0"/>
        <v>48</v>
      </c>
      <c r="J35" s="27">
        <f>VLOOKUP($I35,Decrements!$A$4:$E$79,MATCH(J$3,Decrements!$A$4:$E$4,0),FALSE)/(1-$G$11-$G$12)</f>
        <v>3.0312443119229495E-3</v>
      </c>
      <c r="K35" s="27">
        <f>VLOOKUP($I35,Decrements!$A$4:$E$79,MATCH(K$3,Decrements!$A$4:$E$4,0),FALSE)/(1-$G$11-$G$12)</f>
        <v>1.3025048700264696E-3</v>
      </c>
      <c r="L35" s="27">
        <f>VLOOKUP($I35,Decrements!$A$4:$E$79,MATCH(L$3,Decrements!$A$4:$E$4,0),FALSE)/(1-$G$11-$G$12)</f>
        <v>1.6175109319600061E-3</v>
      </c>
      <c r="M35" s="27">
        <f>VLOOKUP($I35,Decrements!$A$4:$E$79,MATCH(M$3,Decrements!$A$4:$E$4,0),FALSE)/(1-$G$11-$G$12)</f>
        <v>6.5127650697896044E-4</v>
      </c>
      <c r="O35" s="26">
        <f t="shared" si="1"/>
        <v>48</v>
      </c>
      <c r="P35" s="27">
        <f>IFERROR(VLOOKUP($O35,Decrements!$A$4:$E$79,MATCH(P$3,Decrements!$A$4:$E$4,0),FALSE)*0.1*INDEX(T_MS,MATCH(Tables!$O35,Decrements!$H$83:$H$158,0),MATCH(Input!$B$7,Decrements!$H$83:$CE$83,0))/(1-$G$11-$G$12),0)</f>
        <v>6.4222738307745187E-3</v>
      </c>
      <c r="Q35" s="27">
        <f>IFERROR(VLOOKUP($O35,Decrements!$A$4:$E$79,MATCH(Q$3,Decrements!$A$4:$E$4,0),TRUE)*0.1*INDEX(T_MNS,MATCH(Tables!$O35,Decrements!$H$4:$H$79,0),MATCH(Input!$B$7,Decrements!$H$4:$CE$4,0))/(1-$G$11-$G$12),0)</f>
        <v>2.9613770447755243E-3</v>
      </c>
      <c r="R35" s="27">
        <f>IFERROR(VLOOKUP($O35,Decrements!$A$4:$E$79,MATCH(R$3,Decrements!$A$4:$E$4,0),TRUE)*0.1*INDEX(T_FS,MATCH(Tables!$O35,Decrements!$H$241:$H$316,0),MATCH(Input!$B$7,Decrements!$H$241:$CE$241,0))/(1-$G$11-$G$12),0)</f>
        <v>3.5560276518554965E-3</v>
      </c>
      <c r="S35" s="27">
        <f>IFERROR(VLOOKUP($O35,Decrements!$A$4:$E$79,MATCH(S$3,Decrements!$A$4:$E$4,0),TRUE)*0.1*INDEX(T_FNS,MATCH(Tables!$O35,Decrements!$H$162:$H$237,0),MATCH(Input!$B$7,Decrements!$H$162:$CE$162,0))/(1-$G$11-$G$12),0)</f>
        <v>1.5135646005472977E-3</v>
      </c>
    </row>
    <row r="36" spans="9:19" x14ac:dyDescent="0.3">
      <c r="I36" s="26">
        <f t="shared" si="0"/>
        <v>49</v>
      </c>
      <c r="J36" s="27">
        <f>VLOOKUP($I36,Decrements!$A$4:$E$79,MATCH(J$3,Decrements!$A$4:$E$4,0),FALSE)/(1-$G$11-$G$12)</f>
        <v>3.3799549160865058E-3</v>
      </c>
      <c r="K36" s="27">
        <f>VLOOKUP($I36,Decrements!$A$4:$E$79,MATCH(K$3,Decrements!$A$4:$E$4,0),FALSE)/(1-$G$11-$G$12)</f>
        <v>1.4312087699100845E-3</v>
      </c>
      <c r="L36" s="27">
        <f>VLOOKUP($I36,Decrements!$A$4:$E$79,MATCH(L$3,Decrements!$A$4:$E$4,0),FALSE)/(1-$G$11-$G$12)</f>
        <v>1.8475298292318634E-3</v>
      </c>
      <c r="M36" s="27">
        <f>VLOOKUP($I36,Decrements!$A$4:$E$79,MATCH(M$3,Decrements!$A$4:$E$4,0),FALSE)/(1-$G$11-$G$12)</f>
        <v>7.237663968661293E-4</v>
      </c>
      <c r="O36" s="26">
        <f t="shared" si="1"/>
        <v>49</v>
      </c>
      <c r="P36" s="27">
        <f>IFERROR(VLOOKUP($O36,Decrements!$A$4:$E$79,MATCH(P$3,Decrements!$A$4:$E$4,0),FALSE)*0.1*INDEX(T_MS,MATCH(Tables!$O36,Decrements!$H$83:$H$158,0),MATCH(Input!$B$7,Decrements!$H$83:$CE$83,0))/(1-$G$11-$G$12),0)</f>
        <v>6.9764684737884186E-3</v>
      </c>
      <c r="Q36" s="27">
        <f>IFERROR(VLOOKUP($O36,Decrements!$A$4:$E$79,MATCH(Q$3,Decrements!$A$4:$E$4,0),TRUE)*0.1*INDEX(T_MNS,MATCH(Tables!$O36,Decrements!$H$4:$H$79,0),MATCH(Input!$B$7,Decrements!$H$4:$CE$4,0))/(1-$G$11-$G$12),0)</f>
        <v>3.1764049267442944E-3</v>
      </c>
      <c r="R36" s="27">
        <f>IFERROR(VLOOKUP($O36,Decrements!$A$4:$E$79,MATCH(R$3,Decrements!$A$4:$E$4,0),TRUE)*0.1*INDEX(T_FS,MATCH(Tables!$O36,Decrements!$H$241:$H$316,0),MATCH(Input!$B$7,Decrements!$H$241:$CE$241,0))/(1-$G$11-$G$12),0)</f>
        <v>3.959624254665505E-3</v>
      </c>
      <c r="S36" s="27">
        <f>IFERROR(VLOOKUP($O36,Decrements!$A$4:$E$79,MATCH(S$3,Decrements!$A$4:$E$4,0),TRUE)*0.1*INDEX(T_FNS,MATCH(Tables!$O36,Decrements!$H$162:$H$237,0),MATCH(Input!$B$7,Decrements!$H$162:$CE$162,0))/(1-$G$11-$G$12),0)</f>
        <v>1.6427032102140182E-3</v>
      </c>
    </row>
    <row r="37" spans="9:19" x14ac:dyDescent="0.3">
      <c r="I37" s="26">
        <f t="shared" si="0"/>
        <v>50</v>
      </c>
      <c r="J37" s="27">
        <f>VLOOKUP($I37,Decrements!$A$4:$E$79,MATCH(J$3,Decrements!$A$4:$E$4,0),FALSE)/(1-$G$11-$G$12)</f>
        <v>3.7725566129996799E-3</v>
      </c>
      <c r="K37" s="27">
        <f>VLOOKUP($I37,Decrements!$A$4:$E$79,MATCH(K$3,Decrements!$A$4:$E$4,0),FALSE)/(1-$G$11-$G$12)</f>
        <v>1.5737874149373359E-3</v>
      </c>
      <c r="L37" s="27">
        <f>VLOOKUP($I37,Decrements!$A$4:$E$79,MATCH(L$3,Decrements!$A$4:$E$4,0),FALSE)/(1-$G$11-$G$12)</f>
        <v>2.1100485456755948E-3</v>
      </c>
      <c r="M37" s="27">
        <f>VLOOKUP($I37,Decrements!$A$4:$E$79,MATCH(M$3,Decrements!$A$4:$E$4,0),FALSE)/(1-$G$11-$G$12)</f>
        <v>8.0618798200860094E-4</v>
      </c>
      <c r="O37" s="26">
        <f t="shared" si="1"/>
        <v>50</v>
      </c>
      <c r="P37" s="27">
        <f>IFERROR(VLOOKUP($O37,Decrements!$A$4:$E$79,MATCH(P$3,Decrements!$A$4:$E$4,0),FALSE)*0.1*INDEX(T_MS,MATCH(Tables!$O37,Decrements!$H$83:$H$158,0),MATCH(Input!$B$7,Decrements!$H$83:$CE$83,0))/(1-$G$11-$G$12),0)</f>
        <v>7.5782535092582615E-3</v>
      </c>
      <c r="Q37" s="27">
        <f>IFERROR(VLOOKUP($O37,Decrements!$A$4:$E$79,MATCH(Q$3,Decrements!$A$4:$E$4,0),TRUE)*0.1*INDEX(T_MNS,MATCH(Tables!$O37,Decrements!$H$4:$H$79,0),MATCH(Input!$B$7,Decrements!$H$4:$CE$4,0))/(1-$G$11-$G$12),0)</f>
        <v>3.4060723614365894E-3</v>
      </c>
      <c r="R37" s="27">
        <f>IFERROR(VLOOKUP($O37,Decrements!$A$4:$E$79,MATCH(R$3,Decrements!$A$4:$E$4,0),TRUE)*0.1*INDEX(T_FS,MATCH(Tables!$O37,Decrements!$H$241:$H$316,0),MATCH(Input!$B$7,Decrements!$H$241:$CE$241,0))/(1-$G$11-$G$12),0)</f>
        <v>4.4039834532680205E-3</v>
      </c>
      <c r="S37" s="27">
        <f>IFERROR(VLOOKUP($O37,Decrements!$A$4:$E$79,MATCH(S$3,Decrements!$A$4:$E$4,0),TRUE)*0.1*INDEX(T_FNS,MATCH(Tables!$O37,Decrements!$H$162:$H$237,0),MATCH(Input!$B$7,Decrements!$H$162:$CE$162,0))/(1-$G$11-$G$12),0)</f>
        <v>1.7851700415991252E-3</v>
      </c>
    </row>
    <row r="38" spans="9:19" x14ac:dyDescent="0.3">
      <c r="I38" s="26">
        <f t="shared" si="0"/>
        <v>51</v>
      </c>
      <c r="J38" s="27">
        <f>VLOOKUP($I38,Decrements!$A$4:$E$79,MATCH(J$3,Decrements!$A$4:$E$4,0),FALSE)/(1-$G$11-$G$12)</f>
        <v>4.2149185956305481E-3</v>
      </c>
      <c r="K38" s="27">
        <f>VLOOKUP($I38,Decrements!$A$4:$E$79,MATCH(K$3,Decrements!$A$4:$E$4,0),FALSE)/(1-$G$11-$G$12)</f>
        <v>1.7337803514445172E-3</v>
      </c>
      <c r="L38" s="27">
        <f>VLOOKUP($I38,Decrements!$A$4:$E$79,MATCH(L$3,Decrements!$A$4:$E$4,0),FALSE)/(1-$G$11-$G$12)</f>
        <v>2.4074454893165931E-3</v>
      </c>
      <c r="M38" s="27">
        <f>VLOOKUP($I38,Decrements!$A$4:$E$79,MATCH(M$3,Decrements!$A$4:$E$4,0),FALSE)/(1-$G$11-$G$12)</f>
        <v>8.9883158438309454E-4</v>
      </c>
      <c r="O38" s="26">
        <f t="shared" si="1"/>
        <v>51</v>
      </c>
      <c r="P38" s="27">
        <f>IFERROR(VLOOKUP($O38,Decrements!$A$4:$E$79,MATCH(P$3,Decrements!$A$4:$E$4,0),FALSE)*0.1*INDEX(T_MS,MATCH(Tables!$O38,Decrements!$H$83:$H$158,0),MATCH(Input!$B$7,Decrements!$H$83:$CE$83,0))/(1-$G$11-$G$12),0)</f>
        <v>8.2311209014003673E-3</v>
      </c>
      <c r="Q38" s="27">
        <f>IFERROR(VLOOKUP($O38,Decrements!$A$4:$E$79,MATCH(Q$3,Decrements!$A$4:$E$4,0),TRUE)*0.1*INDEX(T_MNS,MATCH(Tables!$O38,Decrements!$H$4:$H$79,0),MATCH(Input!$B$7,Decrements!$H$4:$CE$4,0))/(1-$G$11-$G$12),0)</f>
        <v>3.6551404569101875E-3</v>
      </c>
      <c r="R38" s="27">
        <f>IFERROR(VLOOKUP($O38,Decrements!$A$4:$E$79,MATCH(R$3,Decrements!$A$4:$E$4,0),TRUE)*0.1*INDEX(T_FS,MATCH(Tables!$O38,Decrements!$H$241:$H$316,0),MATCH(Input!$B$7,Decrements!$H$241:$CE$241,0))/(1-$G$11-$G$12),0)</f>
        <v>4.8878802575918019E-3</v>
      </c>
      <c r="S38" s="27">
        <f>IFERROR(VLOOKUP($O38,Decrements!$A$4:$E$79,MATCH(S$3,Decrements!$A$4:$E$4,0),TRUE)*0.1*INDEX(T_FNS,MATCH(Tables!$O38,Decrements!$H$162:$H$237,0),MATCH(Input!$B$7,Decrements!$H$162:$CE$162,0))/(1-$G$11-$G$12),0)</f>
        <v>1.9396904494143152E-3</v>
      </c>
    </row>
    <row r="39" spans="9:19" x14ac:dyDescent="0.3">
      <c r="I39" s="26">
        <f t="shared" si="0"/>
        <v>52</v>
      </c>
      <c r="J39" s="27">
        <f>VLOOKUP($I39,Decrements!$A$4:$E$79,MATCH(J$3,Decrements!$A$4:$E$4,0),FALSE)/(1-$G$11-$G$12)</f>
        <v>4.7113263131731038E-3</v>
      </c>
      <c r="K39" s="27">
        <f>VLOOKUP($I39,Decrements!$A$4:$E$79,MATCH(K$3,Decrements!$A$4:$E$4,0),FALSE)/(1-$G$11-$G$12)</f>
        <v>1.9112064619892504E-3</v>
      </c>
      <c r="L39" s="27">
        <f>VLOOKUP($I39,Decrements!$A$4:$E$79,MATCH(L$3,Decrements!$A$4:$E$4,0),FALSE)/(1-$G$11-$G$12)</f>
        <v>2.7462566592975747E-3</v>
      </c>
      <c r="M39" s="27">
        <f>VLOOKUP($I39,Decrements!$A$4:$E$79,MATCH(M$3,Decrements!$A$4:$E$4,0),FALSE)/(1-$G$11-$G$12)</f>
        <v>1.0024989932189759E-3</v>
      </c>
      <c r="O39" s="26">
        <f t="shared" si="1"/>
        <v>52</v>
      </c>
      <c r="P39" s="27">
        <f>IFERROR(VLOOKUP($O39,Decrements!$A$4:$E$79,MATCH(P$3,Decrements!$A$4:$E$4,0),FALSE)*0.1*INDEX(T_MS,MATCH(Tables!$O39,Decrements!$H$83:$H$158,0),MATCH(Input!$B$7,Decrements!$H$83:$CE$83,0))/(1-$G$11-$G$12),0)</f>
        <v>8.9341133481483249E-3</v>
      </c>
      <c r="Q39" s="27">
        <f>IFERROR(VLOOKUP($O39,Decrements!$A$4:$E$79,MATCH(Q$3,Decrements!$A$4:$E$4,0),TRUE)*0.1*INDEX(T_MNS,MATCH(Tables!$O39,Decrements!$H$4:$H$79,0),MATCH(Input!$B$7,Decrements!$H$4:$CE$4,0))/(1-$G$11-$G$12),0)</f>
        <v>3.9202668380436774E-3</v>
      </c>
      <c r="R39" s="27">
        <f>IFERROR(VLOOKUP($O39,Decrements!$A$4:$E$79,MATCH(R$3,Decrements!$A$4:$E$4,0),TRUE)*0.1*INDEX(T_FS,MATCH(Tables!$O39,Decrements!$H$241:$H$316,0),MATCH(Input!$B$7,Decrements!$H$241:$CE$241,0))/(1-$G$11-$G$12),0)</f>
        <v>5.4176061117224162E-3</v>
      </c>
      <c r="S39" s="27">
        <f>IFERROR(VLOOKUP($O39,Decrements!$A$4:$E$79,MATCH(S$3,Decrements!$A$4:$E$4,0),TRUE)*0.1*INDEX(T_FNS,MATCH(Tables!$O39,Decrements!$H$162:$H$237,0),MATCH(Input!$B$7,Decrements!$H$162:$CE$162,0))/(1-$G$11-$G$12),0)</f>
        <v>2.1059336172532502E-3</v>
      </c>
    </row>
    <row r="40" spans="9:19" x14ac:dyDescent="0.3">
      <c r="I40" s="26">
        <f t="shared" si="0"/>
        <v>53</v>
      </c>
      <c r="J40" s="27">
        <f>VLOOKUP($I40,Decrements!$A$4:$E$79,MATCH(J$3,Decrements!$A$4:$E$4,0),FALSE)/(1-$G$11-$G$12)</f>
        <v>5.2674906347899234E-3</v>
      </c>
      <c r="K40" s="27">
        <f>VLOOKUP($I40,Decrements!$A$4:$E$79,MATCH(K$3,Decrements!$A$4:$E$4,0),FALSE)/(1-$G$11-$G$12)</f>
        <v>2.1112024455247859E-3</v>
      </c>
      <c r="L40" s="27">
        <f>VLOOKUP($I40,Decrements!$A$4:$E$79,MATCH(L$3,Decrements!$A$4:$E$4,0),FALSE)/(1-$G$11-$G$12)</f>
        <v>3.1287173415137219E-3</v>
      </c>
      <c r="M40" s="27">
        <f>VLOOKUP($I40,Decrements!$A$4:$E$79,MATCH(M$3,Decrements!$A$4:$E$4,0),FALSE)/(1-$G$11-$G$12)</f>
        <v>1.1187591866565255E-3</v>
      </c>
      <c r="O40" s="26">
        <f t="shared" si="1"/>
        <v>53</v>
      </c>
      <c r="P40" s="27">
        <f>IFERROR(VLOOKUP($O40,Decrements!$A$4:$E$79,MATCH(P$3,Decrements!$A$4:$E$4,0),FALSE)*0.1*INDEX(T_MS,MATCH(Tables!$O40,Decrements!$H$83:$H$158,0),MATCH(Input!$B$7,Decrements!$H$83:$CE$83,0))/(1-$G$11-$G$12),0)</f>
        <v>9.6877759219973335E-3</v>
      </c>
      <c r="Q40" s="27">
        <f>IFERROR(VLOOKUP($O40,Decrements!$A$4:$E$79,MATCH(Q$3,Decrements!$A$4:$E$4,0),TRUE)*0.1*INDEX(T_MNS,MATCH(Tables!$O40,Decrements!$H$4:$H$79,0),MATCH(Input!$B$7,Decrements!$H$4:$CE$4,0))/(1-$G$11-$G$12),0)</f>
        <v>4.2082001287270755E-3</v>
      </c>
      <c r="R40" s="27">
        <f>IFERROR(VLOOKUP($O40,Decrements!$A$4:$E$79,MATCH(R$3,Decrements!$A$4:$E$4,0),TRUE)*0.1*INDEX(T_FS,MATCH(Tables!$O40,Decrements!$H$241:$H$316,0),MATCH(Input!$B$7,Decrements!$H$241:$CE$241,0))/(1-$G$11-$G$12),0)</f>
        <v>5.9895672864922183E-3</v>
      </c>
      <c r="S40" s="27">
        <f>IFERROR(VLOOKUP($O40,Decrements!$A$4:$E$79,MATCH(S$3,Decrements!$A$4:$E$4,0),TRUE)*0.1*INDEX(T_FNS,MATCH(Tables!$O40,Decrements!$H$162:$H$237,0),MATCH(Input!$B$7,Decrements!$H$162:$CE$162,0))/(1-$G$11-$G$12),0)</f>
        <v>2.2848817752817228E-3</v>
      </c>
    </row>
    <row r="41" spans="9:19" x14ac:dyDescent="0.3">
      <c r="I41" s="26">
        <f t="shared" si="0"/>
        <v>54</v>
      </c>
      <c r="J41" s="27">
        <f>VLOOKUP($I41,Decrements!$A$4:$E$79,MATCH(J$3,Decrements!$A$4:$E$4,0),FALSE)/(1-$G$11-$G$12)</f>
        <v>5.8887954092953724E-3</v>
      </c>
      <c r="K41" s="27">
        <f>VLOOKUP($I41,Decrements!$A$4:$E$79,MATCH(K$3,Decrements!$A$4:$E$4,0),FALSE)/(1-$G$11-$G$12)</f>
        <v>2.3337419710548115E-3</v>
      </c>
      <c r="L41" s="27">
        <f>VLOOKUP($I41,Decrements!$A$4:$E$79,MATCH(L$3,Decrements!$A$4:$E$4,0),FALSE)/(1-$G$11-$G$12)</f>
        <v>3.5625643334753236E-3</v>
      </c>
      <c r="M41" s="27">
        <f>VLOOKUP($I41,Decrements!$A$4:$E$79,MATCH(M$3,Decrements!$A$4:$E$4,0),FALSE)/(1-$G$11-$G$12)</f>
        <v>1.2512160184716726E-3</v>
      </c>
      <c r="O41" s="26">
        <f t="shared" si="1"/>
        <v>54</v>
      </c>
      <c r="P41" s="27">
        <f>IFERROR(VLOOKUP($O41,Decrements!$A$4:$E$79,MATCH(P$3,Decrements!$A$4:$E$4,0),FALSE)*0.1*INDEX(T_MS,MATCH(Tables!$O41,Decrements!$H$83:$H$158,0),MATCH(Input!$B$7,Decrements!$H$83:$CE$83,0))/(1-$G$11-$G$12),0)</f>
        <v>1.0490616301108801E-2</v>
      </c>
      <c r="Q41" s="27">
        <f>IFERROR(VLOOKUP($O41,Decrements!$A$4:$E$79,MATCH(Q$3,Decrements!$A$4:$E$4,0),TRUE)*0.1*INDEX(T_MNS,MATCH(Tables!$O41,Decrements!$H$4:$H$79,0),MATCH(Input!$B$7,Decrements!$H$4:$CE$4,0))/(1-$G$11-$G$12),0)</f>
        <v>4.5144004784741128E-3</v>
      </c>
      <c r="R41" s="27">
        <f>IFERROR(VLOOKUP($O41,Decrements!$A$4:$E$79,MATCH(R$3,Decrements!$A$4:$E$4,0),TRUE)*0.1*INDEX(T_FS,MATCH(Tables!$O41,Decrements!$H$241:$H$316,0),MATCH(Input!$B$7,Decrements!$H$241:$CE$241,0))/(1-$G$11-$G$12),0)</f>
        <v>6.6096817883718444E-3</v>
      </c>
      <c r="S41" s="27">
        <f>IFERROR(VLOOKUP($O41,Decrements!$A$4:$E$79,MATCH(S$3,Decrements!$A$4:$E$4,0),TRUE)*0.1*INDEX(T_FNS,MATCH(Tables!$O41,Decrements!$H$162:$H$237,0),MATCH(Input!$B$7,Decrements!$H$162:$CE$162,0))/(1-$G$11-$G$12),0)</f>
        <v>2.4811077230024662E-3</v>
      </c>
    </row>
    <row r="42" spans="9:19" x14ac:dyDescent="0.3">
      <c r="I42" s="26">
        <f t="shared" si="0"/>
        <v>55</v>
      </c>
      <c r="J42" s="27">
        <f>VLOOKUP($I42,Decrements!$A$4:$E$79,MATCH(J$3,Decrements!$A$4:$E$4,0),FALSE)/(1-$G$11-$G$12)</f>
        <v>6.5824521825373445E-3</v>
      </c>
      <c r="K42" s="27">
        <f>VLOOKUP($I42,Decrements!$A$4:$E$79,MATCH(K$3,Decrements!$A$4:$E$4,0),FALSE)/(1-$G$11-$G$12)</f>
        <v>2.5825416147030474E-3</v>
      </c>
      <c r="L42" s="27">
        <f>VLOOKUP($I42,Decrements!$A$4:$E$79,MATCH(L$3,Decrements!$A$4:$E$4,0),FALSE)/(1-$G$11-$G$12)</f>
        <v>4.0511700000184355E-3</v>
      </c>
      <c r="M42" s="27">
        <f>VLOOKUP($I42,Decrements!$A$4:$E$79,MATCH(M$3,Decrements!$A$4:$E$4,0),FALSE)/(1-$G$11-$G$12)</f>
        <v>1.3974420017370409E-3</v>
      </c>
      <c r="O42" s="26">
        <f t="shared" si="1"/>
        <v>55</v>
      </c>
      <c r="P42" s="27">
        <f>IFERROR(VLOOKUP($O42,Decrements!$A$4:$E$79,MATCH(P$3,Decrements!$A$4:$E$4,0),FALSE)*0.1*INDEX(T_MS,MATCH(Tables!$O42,Decrements!$H$83:$H$158,0),MATCH(Input!$B$7,Decrements!$H$83:$CE$83,0))/(1-$G$11-$G$12),0)</f>
        <v>1.1342887022731566E-2</v>
      </c>
      <c r="Q42" s="27">
        <f>IFERROR(VLOOKUP($O42,Decrements!$A$4:$E$79,MATCH(Q$3,Decrements!$A$4:$E$4,0),TRUE)*0.1*INDEX(T_MNS,MATCH(Tables!$O42,Decrements!$H$4:$H$79,0),MATCH(Input!$B$7,Decrements!$H$4:$CE$4,0))/(1-$G$11-$G$12),0)</f>
        <v>4.8412124356224358E-3</v>
      </c>
      <c r="R42" s="27">
        <f>IFERROR(VLOOKUP($O42,Decrements!$A$4:$E$79,MATCH(R$3,Decrements!$A$4:$E$4,0),TRUE)*0.1*INDEX(T_FS,MATCH(Tables!$O42,Decrements!$H$241:$H$316,0),MATCH(Input!$B$7,Decrements!$H$241:$CE$241,0))/(1-$G$11-$G$12),0)</f>
        <v>7.2740356142641212E-3</v>
      </c>
      <c r="S42" s="27">
        <f>IFERROR(VLOOKUP($O42,Decrements!$A$4:$E$79,MATCH(S$3,Decrements!$A$4:$E$4,0),TRUE)*0.1*INDEX(T_FNS,MATCH(Tables!$O42,Decrements!$H$162:$H$237,0),MATCH(Input!$B$7,Decrements!$H$162:$CE$162,0))/(1-$G$11-$G$12),0)</f>
        <v>2.6866390989780521E-3</v>
      </c>
    </row>
    <row r="43" spans="9:19" x14ac:dyDescent="0.3">
      <c r="I43" s="26">
        <f t="shared" si="0"/>
        <v>56</v>
      </c>
      <c r="J43" s="27">
        <f>VLOOKUP($I43,Decrements!$A$4:$E$79,MATCH(J$3,Decrements!$A$4:$E$4,0),FALSE)/(1-$G$11-$G$12)</f>
        <v>7.3549785752773699E-3</v>
      </c>
      <c r="K43" s="27">
        <f>VLOOKUP($I43,Decrements!$A$4:$E$79,MATCH(K$3,Decrements!$A$4:$E$4,0),FALSE)/(1-$G$11-$G$12)</f>
        <v>2.8599874168240076E-3</v>
      </c>
      <c r="L43" s="27">
        <f>VLOOKUP($I43,Decrements!$A$4:$E$79,MATCH(L$3,Decrements!$A$4:$E$4,0),FALSE)/(1-$G$11-$G$12)</f>
        <v>4.6013481841005767E-3</v>
      </c>
      <c r="M43" s="27">
        <f>VLOOKUP($I43,Decrements!$A$4:$E$79,MATCH(M$3,Decrements!$A$4:$E$4,0),FALSE)/(1-$G$11-$G$12)</f>
        <v>1.565000505189597E-3</v>
      </c>
      <c r="O43" s="26">
        <f t="shared" si="1"/>
        <v>56</v>
      </c>
      <c r="P43" s="27">
        <f>IFERROR(VLOOKUP($O43,Decrements!$A$4:$E$79,MATCH(P$3,Decrements!$A$4:$E$4,0),FALSE)*0.1*INDEX(T_MS,MATCH(Tables!$O43,Decrements!$H$83:$H$158,0),MATCH(Input!$B$7,Decrements!$H$83:$CE$83,0))/(1-$G$11-$G$12),0)</f>
        <v>1.2241844512012738E-2</v>
      </c>
      <c r="Q43" s="27">
        <f>IFERROR(VLOOKUP($O43,Decrements!$A$4:$E$79,MATCH(Q$3,Decrements!$A$4:$E$4,0),TRUE)*0.1*INDEX(T_MNS,MATCH(Tables!$O43,Decrements!$H$4:$H$79,0),MATCH(Input!$B$7,Decrements!$H$4:$CE$4,0))/(1-$G$11-$G$12),0)</f>
        <v>5.1875352872436725E-3</v>
      </c>
      <c r="R43" s="27">
        <f>IFERROR(VLOOKUP($O43,Decrements!$A$4:$E$79,MATCH(R$3,Decrements!$A$4:$E$4,0),TRUE)*0.1*INDEX(T_FS,MATCH(Tables!$O43,Decrements!$H$241:$H$316,0),MATCH(Input!$B$7,Decrements!$H$241:$CE$241,0))/(1-$G$11-$G$12),0)</f>
        <v>7.9836773743068492E-3</v>
      </c>
      <c r="S43" s="27">
        <f>IFERROR(VLOOKUP($O43,Decrements!$A$4:$E$79,MATCH(S$3,Decrements!$A$4:$E$4,0),TRUE)*0.1*INDEX(T_FNS,MATCH(Tables!$O43,Decrements!$H$162:$H$237,0),MATCH(Input!$B$7,Decrements!$H$162:$CE$162,0))/(1-$G$11-$G$12),0)</f>
        <v>2.912578757620461E-3</v>
      </c>
    </row>
    <row r="44" spans="9:19" x14ac:dyDescent="0.3">
      <c r="I44" s="26">
        <f t="shared" si="0"/>
        <v>57</v>
      </c>
      <c r="J44" s="27">
        <f>VLOOKUP($I44,Decrements!$A$4:$E$79,MATCH(J$3,Decrements!$A$4:$E$4,0),FALSE)/(1-$G$11-$G$12)</f>
        <v>8.2113298445901563E-3</v>
      </c>
      <c r="K44" s="27">
        <f>VLOOKUP($I44,Decrements!$A$4:$E$79,MATCH(K$3,Decrements!$A$4:$E$4,0),FALSE)/(1-$G$11-$G$12)</f>
        <v>3.1688013371753568E-3</v>
      </c>
      <c r="L44" s="27">
        <f>VLOOKUP($I44,Decrements!$A$4:$E$79,MATCH(L$3,Decrements!$A$4:$E$4,0),FALSE)/(1-$G$11-$G$12)</f>
        <v>5.2199909306331642E-3</v>
      </c>
      <c r="M44" s="27">
        <f>VLOOKUP($I44,Decrements!$A$4:$E$79,MATCH(M$3,Decrements!$A$4:$E$4,0),FALSE)/(1-$G$11-$G$12)</f>
        <v>1.7512661774716309E-3</v>
      </c>
      <c r="O44" s="26">
        <f t="shared" si="1"/>
        <v>57</v>
      </c>
      <c r="P44" s="27">
        <f>IFERROR(VLOOKUP($O44,Decrements!$A$4:$E$79,MATCH(P$3,Decrements!$A$4:$E$4,0),FALSE)*0.1*INDEX(T_MS,MATCH(Tables!$O44,Decrements!$H$83:$H$158,0),MATCH(Input!$B$7,Decrements!$H$83:$CE$83,0))/(1-$G$11-$G$12),0)</f>
        <v>1.3180522912766276E-2</v>
      </c>
      <c r="Q44" s="27">
        <f>IFERROR(VLOOKUP($O44,Decrements!$A$4:$E$79,MATCH(Q$3,Decrements!$A$4:$E$4,0),TRUE)*0.1*INDEX(T_MNS,MATCH(Tables!$O44,Decrements!$H$4:$H$79,0),MATCH(Input!$B$7,Decrements!$H$4:$CE$4,0))/(1-$G$11-$G$12),0)</f>
        <v>5.5521105767182364E-3</v>
      </c>
      <c r="R44" s="27">
        <f>IFERROR(VLOOKUP($O44,Decrements!$A$4:$E$79,MATCH(R$3,Decrements!$A$4:$E$4,0),TRUE)*0.1*INDEX(T_FS,MATCH(Tables!$O44,Decrements!$H$241:$H$316,0),MATCH(Input!$B$7,Decrements!$H$241:$CE$241,0))/(1-$G$11-$G$12),0)</f>
        <v>8.7379353317461519E-3</v>
      </c>
      <c r="S44" s="27">
        <f>IFERROR(VLOOKUP($O44,Decrements!$A$4:$E$79,MATCH(S$3,Decrements!$A$4:$E$4,0),TRUE)*0.1*INDEX(T_FNS,MATCH(Tables!$O44,Decrements!$H$162:$H$237,0),MATCH(Input!$B$7,Decrements!$H$162:$CE$162,0))/(1-$G$11-$G$12),0)</f>
        <v>3.1497315683410103E-3</v>
      </c>
    </row>
    <row r="45" spans="9:19" x14ac:dyDescent="0.3">
      <c r="I45" s="26">
        <f t="shared" si="0"/>
        <v>58</v>
      </c>
      <c r="J45" s="27">
        <f>VLOOKUP($I45,Decrements!$A$4:$E$79,MATCH(J$3,Decrements!$A$4:$E$4,0),FALSE)/(1-$G$11-$G$12)</f>
        <v>9.1624260773717891E-3</v>
      </c>
      <c r="K45" s="27">
        <f>VLOOKUP($I45,Decrements!$A$4:$E$79,MATCH(K$3,Decrements!$A$4:$E$4,0),FALSE)/(1-$G$11-$G$12)</f>
        <v>3.5161792906192278E-3</v>
      </c>
      <c r="L45" s="27">
        <f>VLOOKUP($I45,Decrements!$A$4:$E$79,MATCH(L$3,Decrements!$A$4:$E$4,0),FALSE)/(1-$G$11-$G$12)</f>
        <v>5.9149161366358451E-3</v>
      </c>
      <c r="M45" s="27">
        <f>VLOOKUP($I45,Decrements!$A$4:$E$79,MATCH(M$3,Decrements!$A$4:$E$4,0),FALSE)/(1-$G$11-$G$12)</f>
        <v>1.9612291166873526E-3</v>
      </c>
      <c r="O45" s="26">
        <f t="shared" si="1"/>
        <v>58</v>
      </c>
      <c r="P45" s="27">
        <f>IFERROR(VLOOKUP($O45,Decrements!$A$4:$E$79,MATCH(P$3,Decrements!$A$4:$E$4,0),FALSE)*0.1*INDEX(T_MS,MATCH(Tables!$O45,Decrements!$H$83:$H$158,0),MATCH(Input!$B$7,Decrements!$H$83:$CE$83,0))/(1-$G$11-$G$12),0)</f>
        <v>1.4159780191349274E-2</v>
      </c>
      <c r="Q45" s="27">
        <f>IFERROR(VLOOKUP($O45,Decrements!$A$4:$E$79,MATCH(Q$3,Decrements!$A$4:$E$4,0),TRUE)*0.1*INDEX(T_MNS,MATCH(Tables!$O45,Decrements!$H$4:$H$79,0),MATCH(Input!$B$7,Decrements!$H$4:$CE$4,0))/(1-$G$11-$G$12),0)</f>
        <v>5.9403813523699368E-3</v>
      </c>
      <c r="R45" s="27">
        <f>IFERROR(VLOOKUP($O45,Decrements!$A$4:$E$79,MATCH(R$3,Decrements!$A$4:$E$4,0),TRUE)*0.1*INDEX(T_FS,MATCH(Tables!$O45,Decrements!$H$241:$H$316,0),MATCH(Input!$B$7,Decrements!$H$241:$CE$241,0))/(1-$G$11-$G$12),0)</f>
        <v>9.535719839057058E-3</v>
      </c>
      <c r="S45" s="27">
        <f>IFERROR(VLOOKUP($O45,Decrements!$A$4:$E$79,MATCH(S$3,Decrements!$A$4:$E$4,0),TRUE)*0.1*INDEX(T_FNS,MATCH(Tables!$O45,Decrements!$H$162:$H$237,0),MATCH(Input!$B$7,Decrements!$H$162:$CE$162,0))/(1-$G$11-$G$12),0)</f>
        <v>3.4026283727755882E-3</v>
      </c>
    </row>
    <row r="46" spans="9:19" x14ac:dyDescent="0.3">
      <c r="I46" s="26">
        <f t="shared" si="0"/>
        <v>59</v>
      </c>
      <c r="J46" s="27">
        <f>VLOOKUP($I46,Decrements!$A$4:$E$79,MATCH(J$3,Decrements!$A$4:$E$4,0),FALSE)/(1-$G$11-$G$12)</f>
        <v>1.0214982049215809E-2</v>
      </c>
      <c r="K46" s="27">
        <f>VLOOKUP($I46,Decrements!$A$4:$E$79,MATCH(K$3,Decrements!$A$4:$E$4,0),FALSE)/(1-$G$11-$G$12)</f>
        <v>3.9025249417700063E-3</v>
      </c>
      <c r="L46" s="27">
        <f>VLOOKUP($I46,Decrements!$A$4:$E$79,MATCH(L$3,Decrements!$A$4:$E$4,0),FALSE)/(1-$G$11-$G$12)</f>
        <v>6.6938034757675034E-3</v>
      </c>
      <c r="M46" s="27">
        <f>VLOOKUP($I46,Decrements!$A$4:$E$79,MATCH(M$3,Decrements!$A$4:$E$4,0),FALSE)/(1-$G$11-$G$12)</f>
        <v>2.1962653510048205E-3</v>
      </c>
      <c r="O46" s="26">
        <f t="shared" si="1"/>
        <v>59</v>
      </c>
      <c r="P46" s="27">
        <f>IFERROR(VLOOKUP($O46,Decrements!$A$4:$E$79,MATCH(P$3,Decrements!$A$4:$E$4,0),FALSE)*0.1*INDEX(T_MS,MATCH(Tables!$O46,Decrements!$H$83:$H$158,0),MATCH(Input!$B$7,Decrements!$H$83:$CE$83,0))/(1-$G$11-$G$12),0)</f>
        <v>1.5171425234965718E-2</v>
      </c>
      <c r="Q46" s="27">
        <f>IFERROR(VLOOKUP($O46,Decrements!$A$4:$E$79,MATCH(Q$3,Decrements!$A$4:$E$4,0),TRUE)*0.1*INDEX(T_MNS,MATCH(Tables!$O46,Decrements!$H$4:$H$79,0),MATCH(Input!$B$7,Decrements!$H$4:$CE$4,0))/(1-$G$11-$G$12),0)</f>
        <v>6.3447416180912597E-3</v>
      </c>
      <c r="R46" s="27">
        <f>IFERROR(VLOOKUP($O46,Decrements!$A$4:$E$79,MATCH(R$3,Decrements!$A$4:$E$4,0),TRUE)*0.1*INDEX(T_FS,MATCH(Tables!$O46,Decrements!$H$241:$H$316,0),MATCH(Input!$B$7,Decrements!$H$241:$CE$241,0))/(1-$G$11-$G$12),0)</f>
        <v>1.0373548464857876E-2</v>
      </c>
      <c r="S46" s="27">
        <f>IFERROR(VLOOKUP($O46,Decrements!$A$4:$E$79,MATCH(S$3,Decrements!$A$4:$E$4,0),TRUE)*0.1*INDEX(T_FNS,MATCH(Tables!$O46,Decrements!$H$162:$H$237,0),MATCH(Input!$B$7,Decrements!$H$162:$CE$162,0))/(1-$G$11-$G$12),0)</f>
        <v>3.6683483451184491E-3</v>
      </c>
    </row>
    <row r="47" spans="9:19" x14ac:dyDescent="0.3">
      <c r="I47" s="26">
        <f t="shared" si="0"/>
        <v>60</v>
      </c>
      <c r="J47" s="27">
        <f>VLOOKUP($I47,Decrements!$A$4:$E$79,MATCH(J$3,Decrements!$A$4:$E$4,0),FALSE)/(1-$G$11-$G$12)</f>
        <v>1.1377576235146803E-2</v>
      </c>
      <c r="K47" s="27">
        <f>VLOOKUP($I47,Decrements!$A$4:$E$79,MATCH(K$3,Decrements!$A$4:$E$4,0),FALSE)/(1-$G$11-$G$12)</f>
        <v>4.3362513095774203E-3</v>
      </c>
      <c r="L47" s="27">
        <f>VLOOKUP($I47,Decrements!$A$4:$E$79,MATCH(L$3,Decrements!$A$4:$E$4,0),FALSE)/(1-$G$11-$G$12)</f>
        <v>7.5649424594122381E-3</v>
      </c>
      <c r="M47" s="27">
        <f>VLOOKUP($I47,Decrements!$A$4:$E$79,MATCH(M$3,Decrements!$A$4:$E$4,0),FALSE)/(1-$G$11-$G$12)</f>
        <v>2.4612367923460927E-3</v>
      </c>
      <c r="O47" s="26">
        <f t="shared" si="1"/>
        <v>60</v>
      </c>
      <c r="P47" s="27">
        <f>IFERROR(VLOOKUP($O47,Decrements!$A$4:$E$79,MATCH(P$3,Decrements!$A$4:$E$4,0),FALSE)*0.1*INDEX(T_MS,MATCH(Tables!$O47,Decrements!$H$83:$H$158,0),MATCH(Input!$B$7,Decrements!$H$83:$CE$83,0))/(1-$G$11-$G$12),0)</f>
        <v>1.6208026852785589E-2</v>
      </c>
      <c r="Q47" s="27">
        <f>IFERROR(VLOOKUP($O47,Decrements!$A$4:$E$79,MATCH(Q$3,Decrements!$A$4:$E$4,0),TRUE)*0.1*INDEX(T_MNS,MATCH(Tables!$O47,Decrements!$H$4:$H$79,0),MATCH(Input!$B$7,Decrements!$H$4:$CE$4,0))/(1-$G$11-$G$12),0)</f>
        <v>6.7697313066183758E-3</v>
      </c>
      <c r="R47" s="27">
        <f>IFERROR(VLOOKUP($O47,Decrements!$A$4:$E$79,MATCH(R$3,Decrements!$A$4:$E$4,0),TRUE)*0.1*INDEX(T_FS,MATCH(Tables!$O47,Decrements!$H$241:$H$316,0),MATCH(Input!$B$7,Decrements!$H$241:$CE$241,0))/(1-$G$11-$G$12),0)</f>
        <v>1.1246647145281469E-2</v>
      </c>
      <c r="S47" s="27">
        <f>IFERROR(VLOOKUP($O47,Decrements!$A$4:$E$79,MATCH(S$3,Decrements!$A$4:$E$4,0),TRUE)*0.1*INDEX(T_FNS,MATCH(Tables!$O47,Decrements!$H$162:$H$237,0),MATCH(Input!$B$7,Decrements!$H$162:$CE$162,0))/(1-$G$11-$G$12),0)</f>
        <v>3.9490320255492345E-3</v>
      </c>
    </row>
    <row r="48" spans="9:19" x14ac:dyDescent="0.3">
      <c r="I48" s="26">
        <f t="shared" si="0"/>
        <v>61</v>
      </c>
      <c r="J48" s="27">
        <f>VLOOKUP($I48,Decrements!$A$4:$E$79,MATCH(J$3,Decrements!$A$4:$E$4,0),FALSE)/(1-$G$11-$G$12)</f>
        <v>1.2663759606289546E-2</v>
      </c>
      <c r="K48" s="27">
        <f>VLOOKUP($I48,Decrements!$A$4:$E$79,MATCH(K$3,Decrements!$A$4:$E$4,0),FALSE)/(1-$G$11-$G$12)</f>
        <v>4.8200585959448563E-3</v>
      </c>
      <c r="L48" s="27">
        <f>VLOOKUP($I48,Decrements!$A$4:$E$79,MATCH(L$3,Decrements!$A$4:$E$4,0),FALSE)/(1-$G$11-$G$12)</f>
        <v>8.538812501828778E-3</v>
      </c>
      <c r="M48" s="27">
        <f>VLOOKUP($I48,Decrements!$A$4:$E$79,MATCH(M$3,Decrements!$A$4:$E$4,0),FALSE)/(1-$G$11-$G$12)</f>
        <v>2.7588071819464495E-3</v>
      </c>
      <c r="O48" s="26">
        <f t="shared" si="1"/>
        <v>61</v>
      </c>
      <c r="P48" s="27">
        <f>IFERROR(VLOOKUP($O48,Decrements!$A$4:$E$79,MATCH(P$3,Decrements!$A$4:$E$4,0),FALSE)*0.1*INDEX(T_MS,MATCH(Tables!$O48,Decrements!$H$83:$H$158,0),MATCH(Input!$B$7,Decrements!$H$83:$CE$83,0))/(1-$G$11-$G$12),0)</f>
        <v>1.7266533727767049E-2</v>
      </c>
      <c r="Q48" s="27">
        <f>IFERROR(VLOOKUP($O48,Decrements!$A$4:$E$79,MATCH(Q$3,Decrements!$A$4:$E$4,0),TRUE)*0.1*INDEX(T_MNS,MATCH(Tables!$O48,Decrements!$H$4:$H$79,0),MATCH(Input!$B$7,Decrements!$H$4:$CE$4,0))/(1-$G$11-$G$12),0)</f>
        <v>7.2089112524649293E-3</v>
      </c>
      <c r="R48" s="27">
        <f>IFERROR(VLOOKUP($O48,Decrements!$A$4:$E$79,MATCH(R$3,Decrements!$A$4:$E$4,0),TRUE)*0.1*INDEX(T_FS,MATCH(Tables!$O48,Decrements!$H$241:$H$316,0),MATCH(Input!$B$7,Decrements!$H$241:$CE$241,0))/(1-$G$11-$G$12),0)</f>
        <v>1.2150947768195046E-2</v>
      </c>
      <c r="S48" s="27">
        <f>IFERROR(VLOOKUP($O48,Decrements!$A$4:$E$79,MATCH(S$3,Decrements!$A$4:$E$4,0),TRUE)*0.1*INDEX(T_FNS,MATCH(Tables!$O48,Decrements!$H$162:$H$237,0),MATCH(Input!$B$7,Decrements!$H$162:$CE$162,0))/(1-$G$11-$G$12),0)</f>
        <v>4.2419646777018963E-3</v>
      </c>
    </row>
    <row r="49" spans="9:19" x14ac:dyDescent="0.3">
      <c r="I49" s="26">
        <f t="shared" si="0"/>
        <v>62</v>
      </c>
      <c r="J49" s="27">
        <f>VLOOKUP($I49,Decrements!$A$4:$E$79,MATCH(J$3,Decrements!$A$4:$E$4,0),FALSE)/(1-$G$11-$G$12)</f>
        <v>1.4081150959234385E-2</v>
      </c>
      <c r="K49" s="27">
        <f>VLOOKUP($I49,Decrements!$A$4:$E$79,MATCH(K$3,Decrements!$A$4:$E$4,0),FALSE)/(1-$G$11-$G$12)</f>
        <v>5.3637711190497863E-3</v>
      </c>
      <c r="L49" s="27">
        <f>VLOOKUP($I49,Decrements!$A$4:$E$79,MATCH(L$3,Decrements!$A$4:$E$4,0),FALSE)/(1-$G$11-$G$12)</f>
        <v>9.6249928862722385E-3</v>
      </c>
      <c r="M49" s="27">
        <f>VLOOKUP($I49,Decrements!$A$4:$E$79,MATCH(M$3,Decrements!$A$4:$E$4,0),FALSE)/(1-$G$11-$G$12)</f>
        <v>3.0937764721977491E-3</v>
      </c>
      <c r="O49" s="26">
        <f t="shared" si="1"/>
        <v>62</v>
      </c>
      <c r="P49" s="27">
        <f>IFERROR(VLOOKUP($O49,Decrements!$A$4:$E$79,MATCH(P$3,Decrements!$A$4:$E$4,0),FALSE)*0.1*INDEX(T_MS,MATCH(Tables!$O49,Decrements!$H$83:$H$158,0),MATCH(Input!$B$7,Decrements!$H$83:$CE$83,0))/(1-$G$11-$G$12),0)</f>
        <v>1.8332521930340885E-2</v>
      </c>
      <c r="Q49" s="27">
        <f>IFERROR(VLOOKUP($O49,Decrements!$A$4:$E$79,MATCH(Q$3,Decrements!$A$4:$E$4,0),TRUE)*0.1*INDEX(T_MNS,MATCH(Tables!$O49,Decrements!$H$4:$H$79,0),MATCH(Input!$B$7,Decrements!$H$4:$CE$4,0))/(1-$G$11-$G$12),0)</f>
        <v>7.6649849810338641E-3</v>
      </c>
      <c r="R49" s="27">
        <f>IFERROR(VLOOKUP($O49,Decrements!$A$4:$E$79,MATCH(R$3,Decrements!$A$4:$E$4,0),TRUE)*0.1*INDEX(T_FS,MATCH(Tables!$O49,Decrements!$H$241:$H$316,0),MATCH(Input!$B$7,Decrements!$H$241:$CE$241,0))/(1-$G$11-$G$12),0)</f>
        <v>1.3078130423392275E-2</v>
      </c>
      <c r="S49" s="27">
        <f>IFERROR(VLOOKUP($O49,Decrements!$A$4:$E$79,MATCH(S$3,Decrements!$A$4:$E$4,0),TRUE)*0.1*INDEX(T_FNS,MATCH(Tables!$O49,Decrements!$H$162:$H$237,0),MATCH(Input!$B$7,Decrements!$H$162:$CE$162,0))/(1-$G$11-$G$12),0)</f>
        <v>4.5466259569664838E-3</v>
      </c>
    </row>
    <row r="50" spans="9:19" x14ac:dyDescent="0.3">
      <c r="I50" s="26">
        <f t="shared" si="0"/>
        <v>63</v>
      </c>
      <c r="J50" s="27">
        <f>VLOOKUP($I50,Decrements!$A$4:$E$79,MATCH(J$3,Decrements!$A$4:$E$4,0),FALSE)/(1-$G$11-$G$12)</f>
        <v>1.564627338652539E-2</v>
      </c>
      <c r="K50" s="27">
        <f>VLOOKUP($I50,Decrements!$A$4:$E$79,MATCH(K$3,Decrements!$A$4:$E$4,0),FALSE)/(1-$G$11-$G$12)</f>
        <v>5.973681998518849E-3</v>
      </c>
      <c r="L50" s="27">
        <f>VLOOKUP($I50,Decrements!$A$4:$E$79,MATCH(L$3,Decrements!$A$4:$E$4,0),FALSE)/(1-$G$11-$G$12)</f>
        <v>1.0833759464053577E-2</v>
      </c>
      <c r="M50" s="27">
        <f>VLOOKUP($I50,Decrements!$A$4:$E$79,MATCH(M$3,Decrements!$A$4:$E$4,0),FALSE)/(1-$G$11-$G$12)</f>
        <v>3.4687770884181332E-3</v>
      </c>
      <c r="O50" s="26">
        <f t="shared" si="1"/>
        <v>63</v>
      </c>
      <c r="P50" s="27">
        <f>IFERROR(VLOOKUP($O50,Decrements!$A$4:$E$79,MATCH(P$3,Decrements!$A$4:$E$4,0),FALSE)*0.1*INDEX(T_MS,MATCH(Tables!$O50,Decrements!$H$83:$H$158,0),MATCH(Input!$B$7,Decrements!$H$83:$CE$83,0))/(1-$G$11-$G$12),0)</f>
        <v>1.9400210645590655E-2</v>
      </c>
      <c r="Q50" s="27">
        <f>IFERROR(VLOOKUP($O50,Decrements!$A$4:$E$79,MATCH(Q$3,Decrements!$A$4:$E$4,0),TRUE)*0.1*INDEX(T_MNS,MATCH(Tables!$O50,Decrements!$H$4:$H$79,0),MATCH(Input!$B$7,Decrements!$H$4:$CE$4,0))/(1-$G$11-$G$12),0)</f>
        <v>8.1328794390332238E-3</v>
      </c>
      <c r="R50" s="27">
        <f>IFERROR(VLOOKUP($O50,Decrements!$A$4:$E$79,MATCH(R$3,Decrements!$A$4:$E$4,0),TRUE)*0.1*INDEX(T_FS,MATCH(Tables!$O50,Decrements!$H$241:$H$316,0),MATCH(Input!$B$7,Decrements!$H$241:$CE$241,0))/(1-$G$11-$G$12),0)</f>
        <v>1.4017868844361738E-2</v>
      </c>
      <c r="S50" s="27">
        <f>IFERROR(VLOOKUP($O50,Decrements!$A$4:$E$79,MATCH(S$3,Decrements!$A$4:$E$4,0),TRUE)*0.1*INDEX(T_FNS,MATCH(Tables!$O50,Decrements!$H$162:$H$237,0),MATCH(Input!$B$7,Decrements!$H$162:$CE$162,0))/(1-$G$11-$G$12),0)</f>
        <v>4.8578910101572626E-3</v>
      </c>
    </row>
    <row r="51" spans="9:19" x14ac:dyDescent="0.3">
      <c r="I51" s="26">
        <f t="shared" si="0"/>
        <v>64</v>
      </c>
      <c r="J51" s="27">
        <f>VLOOKUP($I51,Decrements!$A$4:$E$79,MATCH(J$3,Decrements!$A$4:$E$4,0),FALSE)/(1-$G$11-$G$12)</f>
        <v>1.7372478830407045E-2</v>
      </c>
      <c r="K51" s="27">
        <f>VLOOKUP($I51,Decrements!$A$4:$E$79,MATCH(K$3,Decrements!$A$4:$E$4,0),FALSE)/(1-$G$11-$G$12)</f>
        <v>6.6587216075943995E-3</v>
      </c>
      <c r="L51" s="27">
        <f>VLOOKUP($I51,Decrements!$A$4:$E$79,MATCH(L$3,Decrements!$A$4:$E$4,0),FALSE)/(1-$G$11-$G$12)</f>
        <v>1.2177510823975252E-2</v>
      </c>
      <c r="M51" s="27">
        <f>VLOOKUP($I51,Decrements!$A$4:$E$79,MATCH(M$3,Decrements!$A$4:$E$4,0),FALSE)/(1-$G$11-$G$12)</f>
        <v>3.8899149698328099E-3</v>
      </c>
      <c r="O51" s="26">
        <f t="shared" si="1"/>
        <v>64</v>
      </c>
      <c r="P51" s="27">
        <f>IFERROR(VLOOKUP($O51,Decrements!$A$4:$E$79,MATCH(P$3,Decrements!$A$4:$E$4,0),FALSE)*0.1*INDEX(T_MS,MATCH(Tables!$O51,Decrements!$H$83:$H$158,0),MATCH(Input!$B$7,Decrements!$H$83:$CE$83,0))/(1-$G$11-$G$12),0)</f>
        <v>2.045543626272343E-2</v>
      </c>
      <c r="Q51" s="27">
        <f>IFERROR(VLOOKUP($O51,Decrements!$A$4:$E$79,MATCH(Q$3,Decrements!$A$4:$E$4,0),TRUE)*0.1*INDEX(T_MNS,MATCH(Tables!$O51,Decrements!$H$4:$H$79,0),MATCH(Input!$B$7,Decrements!$H$4:$CE$4,0))/(1-$G$11-$G$12),0)</f>
        <v>8.60878965989402E-3</v>
      </c>
      <c r="R51" s="27">
        <f>IFERROR(VLOOKUP($O51,Decrements!$A$4:$E$79,MATCH(R$3,Decrements!$A$4:$E$4,0),TRUE)*0.1*INDEX(T_FS,MATCH(Tables!$O51,Decrements!$H$241:$H$316,0),MATCH(Input!$B$7,Decrements!$H$241:$CE$241,0))/(1-$G$11-$G$12),0)</f>
        <v>1.4959233929635366E-2</v>
      </c>
      <c r="S51" s="27">
        <f>IFERROR(VLOOKUP($O51,Decrements!$A$4:$E$79,MATCH(S$3,Decrements!$A$4:$E$4,0),TRUE)*0.1*INDEX(T_FNS,MATCH(Tables!$O51,Decrements!$H$162:$H$237,0),MATCH(Input!$B$7,Decrements!$H$162:$CE$162,0))/(1-$G$11-$G$12),0)</f>
        <v>5.1742194896503514E-3</v>
      </c>
    </row>
    <row r="52" spans="9:19" x14ac:dyDescent="0.3">
      <c r="I52" s="26">
        <f t="shared" si="0"/>
        <v>65</v>
      </c>
      <c r="J52" s="27">
        <f>VLOOKUP($I52,Decrements!$A$4:$E$79,MATCH(J$3,Decrements!$A$4:$E$4,0),FALSE)/(1-$G$11-$G$12)</f>
        <v>1.927749067040254E-2</v>
      </c>
      <c r="K52" s="27">
        <f>VLOOKUP($I52,Decrements!$A$4:$E$79,MATCH(K$3,Decrements!$A$4:$E$4,0),FALSE)/(1-$G$11-$G$12)</f>
        <v>7.4312766713894255E-3</v>
      </c>
      <c r="L52" s="27">
        <f>VLOOKUP($I52,Decrements!$A$4:$E$79,MATCH(L$3,Decrements!$A$4:$E$4,0),FALSE)/(1-$G$11-$G$12)</f>
        <v>1.3670010427834976E-2</v>
      </c>
      <c r="M52" s="27">
        <f>VLOOKUP($I52,Decrements!$A$4:$E$79,MATCH(M$3,Decrements!$A$4:$E$4,0),FALSE)/(1-$G$11-$G$12)</f>
        <v>4.3637675132828123E-3</v>
      </c>
      <c r="O52" s="26">
        <f t="shared" si="1"/>
        <v>65</v>
      </c>
      <c r="P52" s="27">
        <f>IFERROR(VLOOKUP($O52,Decrements!$A$4:$E$79,MATCH(P$3,Decrements!$A$4:$E$4,0),FALSE)*0.1*INDEX(T_MS,MATCH(Tables!$O52,Decrements!$H$83:$H$158,0),MATCH(Input!$B$7,Decrements!$H$83:$CE$83,0))/(1-$G$11-$G$12),0)</f>
        <v>2.1484776927799654E-2</v>
      </c>
      <c r="Q52" s="27">
        <f>IFERROR(VLOOKUP($O52,Decrements!$A$4:$E$79,MATCH(Q$3,Decrements!$A$4:$E$4,0),TRUE)*0.1*INDEX(T_MNS,MATCH(Tables!$O52,Decrements!$H$4:$H$79,0),MATCH(Input!$B$7,Decrements!$H$4:$CE$4,0))/(1-$G$11-$G$12),0)</f>
        <v>9.0901794522800419E-3</v>
      </c>
      <c r="R52" s="27">
        <f>IFERROR(VLOOKUP($O52,Decrements!$A$4:$E$79,MATCH(R$3,Decrements!$A$4:$E$4,0),TRUE)*0.1*INDEX(T_FS,MATCH(Tables!$O52,Decrements!$H$241:$H$316,0),MATCH(Input!$B$7,Decrements!$H$241:$CE$241,0))/(1-$G$11-$G$12),0)</f>
        <v>1.5888969728108673E-2</v>
      </c>
      <c r="S52" s="27">
        <f>IFERROR(VLOOKUP($O52,Decrements!$A$4:$E$79,MATCH(S$3,Decrements!$A$4:$E$4,0),TRUE)*0.1*INDEX(T_FNS,MATCH(Tables!$O52,Decrements!$H$162:$H$237,0),MATCH(Input!$B$7,Decrements!$H$162:$CE$162,0))/(1-$G$11-$G$12),0)</f>
        <v>5.4925991477335562E-3</v>
      </c>
    </row>
    <row r="53" spans="9:19" x14ac:dyDescent="0.3">
      <c r="I53" s="26">
        <f t="shared" si="0"/>
        <v>66</v>
      </c>
      <c r="J53" s="27">
        <f>VLOOKUP($I53,Decrements!$A$4:$E$79,MATCH(J$3,Decrements!$A$4:$E$4,0),FALSE)/(1-$G$11-$G$12)</f>
        <v>2.1381322957198447E-2</v>
      </c>
      <c r="K53" s="27">
        <f>VLOOKUP($I53,Decrements!$A$4:$E$79,MATCH(K$3,Decrements!$A$4:$E$4,0),FALSE)/(1-$G$11-$G$12)</f>
        <v>8.3038259560896145E-3</v>
      </c>
      <c r="L53" s="27">
        <f>VLOOKUP($I53,Decrements!$A$4:$E$79,MATCH(L$3,Decrements!$A$4:$E$4,0),FALSE)/(1-$G$11-$G$12)</f>
        <v>1.532618160106934E-2</v>
      </c>
      <c r="M53" s="27">
        <f>VLOOKUP($I53,Decrements!$A$4:$E$79,MATCH(M$3,Decrements!$A$4:$E$4,0),FALSE)/(1-$G$11-$G$12)</f>
        <v>4.8962752172713245E-3</v>
      </c>
      <c r="O53" s="26">
        <f t="shared" si="1"/>
        <v>66</v>
      </c>
      <c r="P53" s="27">
        <f>IFERROR(VLOOKUP($O53,Decrements!$A$4:$E$79,MATCH(P$3,Decrements!$A$4:$E$4,0),FALSE)*0.1*INDEX(T_MS,MATCH(Tables!$O53,Decrements!$H$83:$H$158,0),MATCH(Input!$B$7,Decrements!$H$83:$CE$83,0))/(1-$G$11-$G$12),0)</f>
        <v>2.2471753759989364E-2</v>
      </c>
      <c r="Q53" s="27">
        <f>IFERROR(VLOOKUP($O53,Decrements!$A$4:$E$79,MATCH(Q$3,Decrements!$A$4:$E$4,0),TRUE)*0.1*INDEX(T_MNS,MATCH(Tables!$O53,Decrements!$H$4:$H$79,0),MATCH(Input!$B$7,Decrements!$H$4:$CE$4,0))/(1-$G$11-$G$12),0)</f>
        <v>9.5705673137358085E-3</v>
      </c>
      <c r="R53" s="27">
        <f>IFERROR(VLOOKUP($O53,Decrements!$A$4:$E$79,MATCH(R$3,Decrements!$A$4:$E$4,0),TRUE)*0.1*INDEX(T_FS,MATCH(Tables!$O53,Decrements!$H$241:$H$316,0),MATCH(Input!$B$7,Decrements!$H$241:$CE$241,0))/(1-$G$11-$G$12),0)</f>
        <v>1.6790607053258647E-2</v>
      </c>
      <c r="S53" s="27">
        <f>IFERROR(VLOOKUP($O53,Decrements!$A$4:$E$79,MATCH(S$3,Decrements!$A$4:$E$4,0),TRUE)*0.1*INDEX(T_FNS,MATCH(Tables!$O53,Decrements!$H$162:$H$237,0),MATCH(Input!$B$7,Decrements!$H$162:$CE$162,0))/(1-$G$11-$G$12),0)</f>
        <v>5.8069667187632427E-3</v>
      </c>
    </row>
    <row r="54" spans="9:19" x14ac:dyDescent="0.3">
      <c r="I54" s="26">
        <f t="shared" si="0"/>
        <v>67</v>
      </c>
      <c r="J54" s="27">
        <f>VLOOKUP($I54,Decrements!$A$4:$E$79,MATCH(J$3,Decrements!$A$4:$E$4,0),FALSE)/(1-$G$11-$G$12)</f>
        <v>2.3706159350967246E-2</v>
      </c>
      <c r="K54" s="27">
        <f>VLOOKUP($I54,Decrements!$A$4:$E$79,MATCH(K$3,Decrements!$A$4:$E$4,0),FALSE)/(1-$G$11-$G$12)</f>
        <v>9.2899026475458599E-3</v>
      </c>
      <c r="L54" s="27">
        <f>VLOOKUP($I54,Decrements!$A$4:$E$79,MATCH(L$3,Decrements!$A$4:$E$4,0),FALSE)/(1-$G$11-$G$12)</f>
        <v>1.7157479873898592E-2</v>
      </c>
      <c r="M54" s="27">
        <f>VLOOKUP($I54,Decrements!$A$4:$E$79,MATCH(M$3,Decrements!$A$4:$E$4,0),FALSE)/(1-$G$11-$G$12)</f>
        <v>5.4936896460953746E-3</v>
      </c>
      <c r="O54" s="26">
        <f t="shared" si="1"/>
        <v>67</v>
      </c>
      <c r="P54" s="27">
        <f>IFERROR(VLOOKUP($O54,Decrements!$A$4:$E$79,MATCH(P$3,Decrements!$A$4:$E$4,0),FALSE)*0.1*INDEX(T_MS,MATCH(Tables!$O54,Decrements!$H$83:$H$158,0),MATCH(Input!$B$7,Decrements!$H$83:$CE$83,0))/(1-$G$11-$G$12),0)</f>
        <v>2.3395613172459476E-2</v>
      </c>
      <c r="Q54" s="27">
        <f>IFERROR(VLOOKUP($O54,Decrements!$A$4:$E$79,MATCH(Q$3,Decrements!$A$4:$E$4,0),TRUE)*0.1*INDEX(T_MNS,MATCH(Tables!$O54,Decrements!$H$4:$H$79,0),MATCH(Input!$B$7,Decrements!$H$4:$CE$4,0))/(1-$G$11-$G$12),0)</f>
        <v>1.0040339033577754E-2</v>
      </c>
      <c r="R54" s="27">
        <f>IFERROR(VLOOKUP($O54,Decrements!$A$4:$E$79,MATCH(R$3,Decrements!$A$4:$E$4,0),TRUE)*0.1*INDEX(T_FS,MATCH(Tables!$O54,Decrements!$H$241:$H$316,0),MATCH(Input!$B$7,Decrements!$H$241:$CE$241,0))/(1-$G$11-$G$12),0)</f>
        <v>1.7639032936635081E-2</v>
      </c>
      <c r="S54" s="27">
        <f>IFERROR(VLOOKUP($O54,Decrements!$A$4:$E$79,MATCH(S$3,Decrements!$A$4:$E$4,0),TRUE)*0.1*INDEX(T_FNS,MATCH(Tables!$O54,Decrements!$H$162:$H$237,0),MATCH(Input!$B$7,Decrements!$H$162:$CE$162,0))/(1-$G$11-$G$12),0)</f>
        <v>6.10938251407671E-3</v>
      </c>
    </row>
    <row r="55" spans="9:19" x14ac:dyDescent="0.3">
      <c r="I55" s="26">
        <f t="shared" si="0"/>
        <v>68</v>
      </c>
      <c r="J55" s="27">
        <f>VLOOKUP($I55,Decrements!$A$4:$E$79,MATCH(J$3,Decrements!$A$4:$E$4,0),FALSE)/(1-$G$11-$G$12)</f>
        <v>2.628129704683187E-2</v>
      </c>
      <c r="K55" s="27">
        <f>VLOOKUP($I55,Decrements!$A$4:$E$79,MATCH(K$3,Decrements!$A$4:$E$4,0),FALSE)/(1-$G$11-$G$12)</f>
        <v>1.0411344238706911E-2</v>
      </c>
      <c r="L55" s="27">
        <f>VLOOKUP($I55,Decrements!$A$4:$E$79,MATCH(L$3,Decrements!$A$4:$E$4,0),FALSE)/(1-$G$11-$G$12)</f>
        <v>1.9185059652790645E-2</v>
      </c>
      <c r="M55" s="27">
        <f>VLOOKUP($I55,Decrements!$A$4:$E$79,MATCH(M$3,Decrements!$A$4:$E$4,0),FALSE)/(1-$G$11-$G$12)</f>
        <v>6.1651170750610922E-3</v>
      </c>
      <c r="O55" s="26">
        <f t="shared" si="1"/>
        <v>68</v>
      </c>
      <c r="P55" s="27">
        <f>IFERROR(VLOOKUP($O55,Decrements!$A$4:$E$79,MATCH(P$3,Decrements!$A$4:$E$4,0),FALSE)*0.1*INDEX(T_MS,MATCH(Tables!$O55,Decrements!$H$83:$H$158,0),MATCH(Input!$B$7,Decrements!$H$83:$CE$83,0))/(1-$G$11-$G$12),0)</f>
        <v>2.4234673930224184E-2</v>
      </c>
      <c r="Q55" s="27">
        <f>IFERROR(VLOOKUP($O55,Decrements!$A$4:$E$79,MATCH(Q$3,Decrements!$A$4:$E$4,0),TRUE)*0.1*INDEX(T_MNS,MATCH(Tables!$O55,Decrements!$H$4:$H$79,0),MATCH(Input!$B$7,Decrements!$H$4:$CE$4,0))/(1-$G$11-$G$12),0)</f>
        <v>1.0493447220058951E-2</v>
      </c>
      <c r="R55" s="27">
        <f>IFERROR(VLOOKUP($O55,Decrements!$A$4:$E$79,MATCH(R$3,Decrements!$A$4:$E$4,0),TRUE)*0.1*INDEX(T_FS,MATCH(Tables!$O55,Decrements!$H$241:$H$316,0),MATCH(Input!$B$7,Decrements!$H$241:$CE$241,0))/(1-$G$11-$G$12),0)</f>
        <v>1.8413862798660516E-2</v>
      </c>
      <c r="S55" s="27">
        <f>IFERROR(VLOOKUP($O55,Decrements!$A$4:$E$79,MATCH(S$3,Decrements!$A$4:$E$4,0),TRUE)*0.1*INDEX(T_FNS,MATCH(Tables!$O55,Decrements!$H$162:$H$237,0),MATCH(Input!$B$7,Decrements!$H$162:$CE$162,0))/(1-$G$11-$G$12),0)</f>
        <v>6.3924323196276672E-3</v>
      </c>
    </row>
    <row r="56" spans="9:19" x14ac:dyDescent="0.3">
      <c r="I56" s="26">
        <f t="shared" si="0"/>
        <v>69</v>
      </c>
      <c r="J56" s="27">
        <f>VLOOKUP($I56,Decrements!$A$4:$E$79,MATCH(J$3,Decrements!$A$4:$E$4,0),FALSE)/(1-$G$11-$G$12)</f>
        <v>2.9137445697065403E-2</v>
      </c>
      <c r="K56" s="27">
        <f>VLOOKUP($I56,Decrements!$A$4:$E$79,MATCH(K$3,Decrements!$A$4:$E$4,0),FALSE)/(1-$G$11-$G$12)</f>
        <v>1.1688726687905349E-2</v>
      </c>
      <c r="L56" s="27">
        <f>VLOOKUP($I56,Decrements!$A$4:$E$79,MATCH(L$3,Decrements!$A$4:$E$4,0),FALSE)/(1-$G$11-$G$12)</f>
        <v>2.1423769154565685E-2</v>
      </c>
      <c r="M56" s="27">
        <f>VLOOKUP($I56,Decrements!$A$4:$E$79,MATCH(M$3,Decrements!$A$4:$E$4,0),FALSE)/(1-$G$11-$G$12)</f>
        <v>6.9199244370497341E-3</v>
      </c>
      <c r="O56" s="26">
        <f t="shared" si="1"/>
        <v>69</v>
      </c>
      <c r="P56" s="27">
        <f>IFERROR(VLOOKUP($O56,Decrements!$A$4:$E$79,MATCH(P$3,Decrements!$A$4:$E$4,0),FALSE)*0.1*INDEX(T_MS,MATCH(Tables!$O56,Decrements!$H$83:$H$158,0),MATCH(Input!$B$7,Decrements!$H$83:$CE$83,0))/(1-$G$11-$G$12),0)</f>
        <v>2.4958505711204657E-2</v>
      </c>
      <c r="Q56" s="27">
        <f>IFERROR(VLOOKUP($O56,Decrements!$A$4:$E$79,MATCH(Q$3,Decrements!$A$4:$E$4,0),TRUE)*0.1*INDEX(T_MNS,MATCH(Tables!$O56,Decrements!$H$4:$H$79,0),MATCH(Input!$B$7,Decrements!$H$4:$CE$4,0))/(1-$G$11-$G$12),0)</f>
        <v>1.0915184330382488E-2</v>
      </c>
      <c r="R56" s="27">
        <f>IFERROR(VLOOKUP($O56,Decrements!$A$4:$E$79,MATCH(R$3,Decrements!$A$4:$E$4,0),TRUE)*0.1*INDEX(T_FS,MATCH(Tables!$O56,Decrements!$H$241:$H$316,0),MATCH(Input!$B$7,Decrements!$H$241:$CE$241,0))/(1-$G$11-$G$12),0)</f>
        <v>1.9081471649503946E-2</v>
      </c>
      <c r="S56" s="27">
        <f>IFERROR(VLOOKUP($O56,Decrements!$A$4:$E$79,MATCH(S$3,Decrements!$A$4:$E$4,0),TRUE)*0.1*INDEX(T_FNS,MATCH(Tables!$O56,Decrements!$H$162:$H$237,0),MATCH(Input!$B$7,Decrements!$H$162:$CE$162,0))/(1-$G$11-$G$12),0)</f>
        <v>6.6455157525358395E-3</v>
      </c>
    </row>
    <row r="57" spans="9:19" x14ac:dyDescent="0.3">
      <c r="I57" s="26">
        <f t="shared" si="0"/>
        <v>70</v>
      </c>
      <c r="J57" s="27">
        <f>VLOOKUP($I57,Decrements!$A$4:$E$79,MATCH(J$3,Decrements!$A$4:$E$4,0),FALSE)/(1-$G$11-$G$12)</f>
        <v>3.2313802004995354E-2</v>
      </c>
      <c r="K57" s="27">
        <f>VLOOKUP($I57,Decrements!$A$4:$E$79,MATCH(K$3,Decrements!$A$4:$E$4,0),FALSE)/(1-$G$11-$G$12)</f>
        <v>1.3148674059679165E-2</v>
      </c>
      <c r="L57" s="27">
        <f>VLOOKUP($I57,Decrements!$A$4:$E$79,MATCH(L$3,Decrements!$A$4:$E$4,0),FALSE)/(1-$G$11-$G$12)</f>
        <v>2.3896265932448181E-2</v>
      </c>
      <c r="M57" s="27">
        <f>VLOOKUP($I57,Decrements!$A$4:$E$79,MATCH(M$3,Decrements!$A$4:$E$4,0),FALSE)/(1-$G$11-$G$12)</f>
        <v>7.7687743052405819E-3</v>
      </c>
      <c r="O57" s="26">
        <f t="shared" si="1"/>
        <v>70</v>
      </c>
      <c r="P57" s="27">
        <f>IFERROR(VLOOKUP($O57,Decrements!$A$4:$E$79,MATCH(P$3,Decrements!$A$4:$E$4,0),FALSE)*0.1*INDEX(T_MS,MATCH(Tables!$O57,Decrements!$H$83:$H$158,0),MATCH(Input!$B$7,Decrements!$H$83:$CE$83,0))/(1-$G$11-$G$12),0)</f>
        <v>2.5532032660699908E-2</v>
      </c>
      <c r="Q57" s="27">
        <f>IFERROR(VLOOKUP($O57,Decrements!$A$4:$E$79,MATCH(Q$3,Decrements!$A$4:$E$4,0),TRUE)*0.1*INDEX(T_MNS,MATCH(Tables!$O57,Decrements!$H$4:$H$79,0),MATCH(Input!$B$7,Decrements!$H$4:$CE$4,0))/(1-$G$11-$G$12),0)</f>
        <v>1.1288478469365862E-2</v>
      </c>
      <c r="R57" s="27">
        <f>IFERROR(VLOOKUP($O57,Decrements!$A$4:$E$79,MATCH(R$3,Decrements!$A$4:$E$4,0),TRUE)*0.1*INDEX(T_FS,MATCH(Tables!$O57,Decrements!$H$241:$H$316,0),MATCH(Input!$B$7,Decrements!$H$241:$CE$241,0))/(1-$G$11-$G$12),0)</f>
        <v>1.9607961046741989E-2</v>
      </c>
      <c r="S57" s="27">
        <f>IFERROR(VLOOKUP($O57,Decrements!$A$4:$E$79,MATCH(S$3,Decrements!$A$4:$E$4,0),TRUE)*0.1*INDEX(T_FNS,MATCH(Tables!$O57,Decrements!$H$162:$H$237,0),MATCH(Input!$B$7,Decrements!$H$162:$CE$162,0))/(1-$G$11-$G$12),0)</f>
        <v>6.8554550896051695E-3</v>
      </c>
    </row>
    <row r="58" spans="9:19" x14ac:dyDescent="0.3">
      <c r="I58" s="26">
        <f t="shared" si="0"/>
        <v>71</v>
      </c>
      <c r="J58" s="27">
        <f>VLOOKUP($I58,Decrements!$A$4:$E$79,MATCH(J$3,Decrements!$A$4:$E$4,0),FALSE)/(1-$G$11-$G$12)</f>
        <v>3.5853776501807072E-2</v>
      </c>
      <c r="K58" s="27">
        <f>VLOOKUP($I58,Decrements!$A$4:$E$79,MATCH(K$3,Decrements!$A$4:$E$4,0),FALSE)/(1-$G$11-$G$12)</f>
        <v>1.4822581865781137E-2</v>
      </c>
      <c r="L58" s="27">
        <f>VLOOKUP($I58,Decrements!$A$4:$E$79,MATCH(L$3,Decrements!$A$4:$E$4,0),FALSE)/(1-$G$11-$G$12)</f>
        <v>2.6620014499381787E-2</v>
      </c>
      <c r="M58" s="27">
        <f>VLOOKUP($I58,Decrements!$A$4:$E$79,MATCH(M$3,Decrements!$A$4:$E$4,0),FALSE)/(1-$G$11-$G$12)</f>
        <v>8.7237966726434989E-3</v>
      </c>
      <c r="O58" s="26">
        <f t="shared" si="1"/>
        <v>71</v>
      </c>
      <c r="P58" s="27">
        <f>IFERROR(VLOOKUP($O58,Decrements!$A$4:$E$79,MATCH(P$3,Decrements!$A$4:$E$4,0),FALSE)*0.1*INDEX(T_MS,MATCH(Tables!$O58,Decrements!$H$83:$H$158,0),MATCH(Input!$B$7,Decrements!$H$83:$CE$83,0))/(1-$G$11-$G$12),0)</f>
        <v>2.5908317952374891E-2</v>
      </c>
      <c r="Q58" s="27">
        <f>IFERROR(VLOOKUP($O58,Decrements!$A$4:$E$79,MATCH(Q$3,Decrements!$A$4:$E$4,0),TRUE)*0.1*INDEX(T_MNS,MATCH(Tables!$O58,Decrements!$H$4:$H$79,0),MATCH(Input!$B$7,Decrements!$H$4:$CE$4,0))/(1-$G$11-$G$12),0)</f>
        <v>1.1590095428819161E-2</v>
      </c>
      <c r="R58" s="27">
        <f>IFERROR(VLOOKUP($O58,Decrements!$A$4:$E$79,MATCH(R$3,Decrements!$A$4:$E$4,0),TRUE)*0.1*INDEX(T_FS,MATCH(Tables!$O58,Decrements!$H$241:$H$316,0),MATCH(Input!$B$7,Decrements!$H$241:$CE$241,0))/(1-$G$11-$G$12),0)</f>
        <v>1.9945841063663376E-2</v>
      </c>
      <c r="S58" s="27">
        <f>IFERROR(VLOOKUP($O58,Decrements!$A$4:$E$79,MATCH(S$3,Decrements!$A$4:$E$4,0),TRUE)*0.1*INDEX(T_FNS,MATCH(Tables!$O58,Decrements!$H$162:$H$237,0),MATCH(Input!$B$7,Decrements!$H$162:$CE$162,0))/(1-$G$11-$G$12),0)</f>
        <v>7.0058807805610124E-3</v>
      </c>
    </row>
    <row r="59" spans="9:19" x14ac:dyDescent="0.3">
      <c r="I59" s="26">
        <f t="shared" si="0"/>
        <v>72</v>
      </c>
      <c r="J59" s="27">
        <f>VLOOKUP($I59,Decrements!$A$4:$E$79,MATCH(J$3,Decrements!$A$4:$E$4,0),FALSE)/(1-$G$11-$G$12)</f>
        <v>3.9811208099678114E-2</v>
      </c>
      <c r="K59" s="27">
        <f>VLOOKUP($I59,Decrements!$A$4:$E$79,MATCH(K$3,Decrements!$A$4:$E$4,0),FALSE)/(1-$G$11-$G$12)</f>
        <v>1.6751209950184975E-2</v>
      </c>
      <c r="L59" s="27">
        <f>VLOOKUP($I59,Decrements!$A$4:$E$79,MATCH(L$3,Decrements!$A$4:$E$4,0),FALSE)/(1-$G$11-$G$12)</f>
        <v>2.9619884704019613E-2</v>
      </c>
      <c r="M59" s="27">
        <f>VLOOKUP($I59,Decrements!$A$4:$E$79,MATCH(M$3,Decrements!$A$4:$E$4,0),FALSE)/(1-$G$11-$G$12)</f>
        <v>9.7986719553294268E-3</v>
      </c>
      <c r="O59" s="26">
        <f t="shared" si="1"/>
        <v>72</v>
      </c>
      <c r="P59" s="27">
        <f>IFERROR(VLOOKUP($O59,Decrements!$A$4:$E$79,MATCH(P$3,Decrements!$A$4:$E$4,0),FALSE)*0.1*INDEX(T_MS,MATCH(Tables!$O59,Decrements!$H$83:$H$158,0),MATCH(Input!$B$7,Decrements!$H$83:$CE$83,0))/(1-$G$11-$G$12),0)</f>
        <v>2.6029213106115563E-2</v>
      </c>
      <c r="Q59" s="27">
        <f>IFERROR(VLOOKUP($O59,Decrements!$A$4:$E$79,MATCH(Q$3,Decrements!$A$4:$E$4,0),TRUE)*0.1*INDEX(T_MNS,MATCH(Tables!$O59,Decrements!$H$4:$H$79,0),MATCH(Input!$B$7,Decrements!$H$4:$CE$4,0))/(1-$G$11-$G$12),0)</f>
        <v>1.1791292316675119E-2</v>
      </c>
      <c r="R59" s="27">
        <f>IFERROR(VLOOKUP($O59,Decrements!$A$4:$E$79,MATCH(R$3,Decrements!$A$4:$E$4,0),TRUE)*0.1*INDEX(T_FS,MATCH(Tables!$O59,Decrements!$H$241:$H$316,0),MATCH(Input!$B$7,Decrements!$H$241:$CE$241,0))/(1-$G$11-$G$12),0)</f>
        <v>2.004306418347046E-2</v>
      </c>
      <c r="S59" s="27">
        <f>IFERROR(VLOOKUP($O59,Decrements!$A$4:$E$79,MATCH(S$3,Decrements!$A$4:$E$4,0),TRUE)*0.1*INDEX(T_FNS,MATCH(Tables!$O59,Decrements!$H$162:$H$237,0),MATCH(Input!$B$7,Decrements!$H$162:$CE$162,0))/(1-$G$11-$G$12),0)</f>
        <v>7.0763920711809499E-3</v>
      </c>
    </row>
    <row r="60" spans="9:19" x14ac:dyDescent="0.3">
      <c r="I60" s="26">
        <f t="shared" si="0"/>
        <v>73</v>
      </c>
      <c r="J60" s="27">
        <f>VLOOKUP($I60,Decrements!$A$4:$E$79,MATCH(J$3,Decrements!$A$4:$E$4,0),FALSE)/(1-$G$11-$G$12)</f>
        <v>4.4246345339269265E-2</v>
      </c>
      <c r="K60" s="27">
        <f>VLOOKUP($I60,Decrements!$A$4:$E$79,MATCH(K$3,Decrements!$A$4:$E$4,0),FALSE)/(1-$G$11-$G$12)</f>
        <v>1.8979970328523547E-2</v>
      </c>
      <c r="L60" s="27">
        <f>VLOOKUP($I60,Decrements!$A$4:$E$79,MATCH(L$3,Decrements!$A$4:$E$4,0),FALSE)/(1-$G$11-$G$12)</f>
        <v>3.2921340943547185E-2</v>
      </c>
      <c r="M60" s="27">
        <f>VLOOKUP($I60,Decrements!$A$4:$E$79,MATCH(M$3,Decrements!$A$4:$E$4,0),FALSE)/(1-$G$11-$G$12)</f>
        <v>1.1006207927923818E-2</v>
      </c>
      <c r="O60" s="26">
        <f t="shared" si="1"/>
        <v>73</v>
      </c>
      <c r="P60" s="27">
        <f>IFERROR(VLOOKUP($O60,Decrements!$A$4:$E$79,MATCH(P$3,Decrements!$A$4:$E$4,0),FALSE)*0.1*INDEX(T_MS,MATCH(Tables!$O60,Decrements!$H$83:$H$158,0),MATCH(Input!$B$7,Decrements!$H$83:$CE$83,0))/(1-$G$11-$G$12),0)</f>
        <v>2.5816664116814467E-2</v>
      </c>
      <c r="Q60" s="27">
        <f>IFERROR(VLOOKUP($O60,Decrements!$A$4:$E$79,MATCH(Q$3,Decrements!$A$4:$E$4,0),TRUE)*0.1*INDEX(T_MNS,MATCH(Tables!$O60,Decrements!$H$4:$H$79,0),MATCH(Input!$B$7,Decrements!$H$4:$CE$4,0))/(1-$G$11-$G$12),0)</f>
        <v>1.1850181706507333E-2</v>
      </c>
      <c r="R60" s="27">
        <f>IFERROR(VLOOKUP($O60,Decrements!$A$4:$E$79,MATCH(R$3,Decrements!$A$4:$E$4,0),TRUE)*0.1*INDEX(T_FS,MATCH(Tables!$O60,Decrements!$H$241:$H$316,0),MATCH(Input!$B$7,Decrements!$H$241:$CE$241,0))/(1-$G$11-$G$12),0)</f>
        <v>1.9834645032054014E-2</v>
      </c>
      <c r="S60" s="27">
        <f>IFERROR(VLOOKUP($O60,Decrements!$A$4:$E$79,MATCH(S$3,Decrements!$A$4:$E$4,0),TRUE)*0.1*INDEX(T_FNS,MATCH(Tables!$O60,Decrements!$H$162:$H$237,0),MATCH(Input!$B$7,Decrements!$H$162:$CE$162,0))/(1-$G$11-$G$12),0)</f>
        <v>7.0399704740480747E-3</v>
      </c>
    </row>
    <row r="61" spans="9:19" x14ac:dyDescent="0.3">
      <c r="I61" s="26">
        <f t="shared" si="0"/>
        <v>74</v>
      </c>
      <c r="J61" s="27">
        <f>VLOOKUP($I61,Decrements!$A$4:$E$79,MATCH(J$3,Decrements!$A$4:$E$4,0),FALSE)/(1-$G$11-$G$12)</f>
        <v>4.9233713310599822E-2</v>
      </c>
      <c r="K61" s="27">
        <f>VLOOKUP($I61,Decrements!$A$4:$E$79,MATCH(K$3,Decrements!$A$4:$E$4,0),FALSE)/(1-$G$11-$G$12)</f>
        <v>2.1566277332215989E-2</v>
      </c>
      <c r="L61" s="27">
        <f>VLOOKUP($I61,Decrements!$A$4:$E$79,MATCH(L$3,Decrements!$A$4:$E$4,0),FALSE)/(1-$G$11-$G$12)</f>
        <v>3.6551191708877405E-2</v>
      </c>
      <c r="M61" s="27">
        <f>VLOOKUP($I61,Decrements!$A$4:$E$79,MATCH(M$3,Decrements!$A$4:$E$4,0),FALSE)/(1-$G$11-$G$12)</f>
        <v>1.2368843953031939E-2</v>
      </c>
      <c r="O61" s="26">
        <f t="shared" si="1"/>
        <v>74</v>
      </c>
      <c r="P61" s="27">
        <f>IFERROR(VLOOKUP($O61,Decrements!$A$4:$E$79,MATCH(P$3,Decrements!$A$4:$E$4,0),FALSE)*0.1*INDEX(T_MS,MATCH(Tables!$O61,Decrements!$H$83:$H$158,0),MATCH(Input!$B$7,Decrements!$H$83:$CE$83,0))/(1-$G$11-$G$12),0)</f>
        <v>2.5170322269001077E-2</v>
      </c>
      <c r="Q61" s="27">
        <f>IFERROR(VLOOKUP($O61,Decrements!$A$4:$E$79,MATCH(Q$3,Decrements!$A$4:$E$4,0),TRUE)*0.1*INDEX(T_MNS,MATCH(Tables!$O61,Decrements!$H$4:$H$79,0),MATCH(Input!$B$7,Decrements!$H$4:$CE$4,0))/(1-$G$11-$G$12),0)</f>
        <v>1.1712325899375218E-2</v>
      </c>
      <c r="R61" s="27">
        <f>IFERROR(VLOOKUP($O61,Decrements!$A$4:$E$79,MATCH(R$3,Decrements!$A$4:$E$4,0),TRUE)*0.1*INDEX(T_FS,MATCH(Tables!$O61,Decrements!$H$241:$H$316,0),MATCH(Input!$B$7,Decrements!$H$241:$CE$241,0))/(1-$G$11-$G$12),0)</f>
        <v>1.9240528302150502E-2</v>
      </c>
      <c r="S61" s="27">
        <f>IFERROR(VLOOKUP($O61,Decrements!$A$4:$E$79,MATCH(S$3,Decrements!$A$4:$E$4,0),TRUE)*0.1*INDEX(T_FNS,MATCH(Tables!$O61,Decrements!$H$162:$H$237,0),MATCH(Input!$B$7,Decrements!$H$162:$CE$162,0))/(1-$G$11-$G$12),0)</f>
        <v>6.8686493666735415E-3</v>
      </c>
    </row>
    <row r="62" spans="9:19" x14ac:dyDescent="0.3">
      <c r="I62" s="26">
        <f t="shared" si="0"/>
        <v>75</v>
      </c>
      <c r="J62" s="27">
        <f>VLOOKUP($I62,Decrements!$A$4:$E$79,MATCH(J$3,Decrements!$A$4:$E$4,0),FALSE)/(1-$G$11-$G$12)</f>
        <v>5.4858682803959259E-2</v>
      </c>
      <c r="K62" s="27">
        <f>VLOOKUP($I62,Decrements!$A$4:$E$79,MATCH(K$3,Decrements!$A$4:$E$4,0),FALSE)/(1-$G$11-$G$12)</f>
        <v>2.4580052793295826E-2</v>
      </c>
      <c r="L62" s="27">
        <f>VLOOKUP($I62,Decrements!$A$4:$E$79,MATCH(L$3,Decrements!$A$4:$E$4,0),FALSE)/(1-$G$11-$G$12)</f>
        <v>4.0538734990360807E-2</v>
      </c>
      <c r="M62" s="27">
        <f>VLOOKUP($I62,Decrements!$A$4:$E$79,MATCH(M$3,Decrements!$A$4:$E$4,0),FALSE)/(1-$G$11-$G$12)</f>
        <v>1.3904965657390989E-2</v>
      </c>
      <c r="O62" s="26">
        <f t="shared" si="1"/>
        <v>75</v>
      </c>
      <c r="P62" s="27">
        <f>IFERROR(VLOOKUP($O62,Decrements!$A$4:$E$79,MATCH(P$3,Decrements!$A$4:$E$4,0),FALSE)*0.1*INDEX(T_MS,MATCH(Tables!$O62,Decrements!$H$83:$H$158,0),MATCH(Input!$B$7,Decrements!$H$83:$CE$83,0))/(1-$G$11-$G$12),0)</f>
        <v>2.3954886229597967E-2</v>
      </c>
      <c r="Q62" s="27">
        <f>IFERROR(VLOOKUP($O62,Decrements!$A$4:$E$79,MATCH(Q$3,Decrements!$A$4:$E$4,0),TRUE)*0.1*INDEX(T_MNS,MATCH(Tables!$O62,Decrements!$H$4:$H$79,0),MATCH(Input!$B$7,Decrements!$H$4:$CE$4,0))/(1-$G$11-$G$12),0)</f>
        <v>1.1303905120891069E-2</v>
      </c>
      <c r="R62" s="27">
        <f>IFERROR(VLOOKUP($O62,Decrements!$A$4:$E$79,MATCH(R$3,Decrements!$A$4:$E$4,0),TRUE)*0.1*INDEX(T_FS,MATCH(Tables!$O62,Decrements!$H$241:$H$316,0),MATCH(Input!$B$7,Decrements!$H$241:$CE$241,0))/(1-$G$11-$G$12),0)</f>
        <v>1.8162498184924741E-2</v>
      </c>
      <c r="S62" s="27">
        <f>IFERROR(VLOOKUP($O62,Decrements!$A$4:$E$79,MATCH(S$3,Decrements!$A$4:$E$4,0),TRUE)*0.1*INDEX(T_FNS,MATCH(Tables!$O62,Decrements!$H$162:$H$237,0),MATCH(Input!$B$7,Decrements!$H$162:$CE$162,0))/(1-$G$11-$G$12),0)</f>
        <v>6.522352753885379E-3</v>
      </c>
    </row>
    <row r="63" spans="9:19" x14ac:dyDescent="0.3">
      <c r="I63" s="26">
        <f t="shared" si="0"/>
        <v>76</v>
      </c>
      <c r="J63" s="27">
        <f>VLOOKUP($I63,Decrements!$A$4:$E$79,MATCH(J$3,Decrements!$A$4:$E$4,0),FALSE)/(1-$G$11-$G$12)</f>
        <v>6.1218783018637764E-2</v>
      </c>
      <c r="K63" s="27">
        <f>VLOOKUP($I63,Decrements!$A$4:$E$79,MATCH(K$3,Decrements!$A$4:$E$4,0),FALSE)/(1-$G$11-$G$12)</f>
        <v>2.8103661734255301E-2</v>
      </c>
      <c r="L63" s="27">
        <f>VLOOKUP($I63,Decrements!$A$4:$E$79,MATCH(L$3,Decrements!$A$4:$E$4,0),FALSE)/(1-$G$11-$G$12)</f>
        <v>4.4918764284461059E-2</v>
      </c>
      <c r="M63" s="27">
        <f>VLOOKUP($I63,Decrements!$A$4:$E$79,MATCH(M$3,Decrements!$A$4:$E$4,0),FALSE)/(1-$G$11-$G$12)</f>
        <v>1.5636280194956144E-2</v>
      </c>
      <c r="O63" s="26">
        <f t="shared" si="1"/>
        <v>76</v>
      </c>
      <c r="P63" s="27">
        <f>IFERROR(VLOOKUP($O63,Decrements!$A$4:$E$79,MATCH(P$3,Decrements!$A$4:$E$4,0),FALSE)*0.1*INDEX(T_MS,MATCH(Tables!$O63,Decrements!$H$83:$H$158,0),MATCH(Input!$B$7,Decrements!$H$83:$CE$83,0))/(1-$G$11-$G$12),0)</f>
        <v>2.1987408427755886E-2</v>
      </c>
      <c r="Q63" s="27">
        <f>IFERROR(VLOOKUP($O63,Decrements!$A$4:$E$79,MATCH(Q$3,Decrements!$A$4:$E$4,0),TRUE)*0.1*INDEX(T_MNS,MATCH(Tables!$O63,Decrements!$H$4:$H$79,0),MATCH(Input!$B$7,Decrements!$H$4:$CE$4,0))/(1-$G$11-$G$12),0)</f>
        <v>1.0523188628672946E-2</v>
      </c>
      <c r="R63" s="27">
        <f>IFERROR(VLOOKUP($O63,Decrements!$A$4:$E$79,MATCH(R$3,Decrements!$A$4:$E$4,0),TRUE)*0.1*INDEX(T_FS,MATCH(Tables!$O63,Decrements!$H$241:$H$316,0),MATCH(Input!$B$7,Decrements!$H$241:$CE$241,0))/(1-$G$11-$G$12),0)</f>
        <v>1.6480125299931626E-2</v>
      </c>
      <c r="S63" s="27">
        <f>IFERROR(VLOOKUP($O63,Decrements!$A$4:$E$79,MATCH(S$3,Decrements!$A$4:$E$4,0),TRUE)*0.1*INDEX(T_FNS,MATCH(Tables!$O63,Decrements!$H$162:$H$237,0),MATCH(Input!$B$7,Decrements!$H$162:$CE$162,0))/(1-$G$11-$G$12),0)</f>
        <v>5.9524577853936386E-3</v>
      </c>
    </row>
    <row r="64" spans="9:19" x14ac:dyDescent="0.3">
      <c r="I64" s="26">
        <f t="shared" si="0"/>
        <v>77</v>
      </c>
      <c r="J64" s="27">
        <f>VLOOKUP($I64,Decrements!$A$4:$E$79,MATCH(J$3,Decrements!$A$4:$E$4,0),FALSE)/(1-$G$11-$G$12)</f>
        <v>6.8431173083741331E-2</v>
      </c>
      <c r="K64" s="27">
        <f>VLOOKUP($I64,Decrements!$A$4:$E$79,MATCH(K$3,Decrements!$A$4:$E$4,0),FALSE)/(1-$G$11-$G$12)</f>
        <v>3.22374710221182E-2</v>
      </c>
      <c r="L64" s="27">
        <f>VLOOKUP($I64,Decrements!$A$4:$E$79,MATCH(L$3,Decrements!$A$4:$E$4,0),FALSE)/(1-$G$11-$G$12)</f>
        <v>4.9723777772412596E-2</v>
      </c>
      <c r="M64" s="27">
        <f>VLOOKUP($I64,Decrements!$A$4:$E$79,MATCH(M$3,Decrements!$A$4:$E$4,0),FALSE)/(1-$G$11-$G$12)</f>
        <v>1.7591167424505103E-2</v>
      </c>
      <c r="O64" s="26">
        <f t="shared" si="1"/>
        <v>77</v>
      </c>
      <c r="P64" s="27">
        <f>IFERROR(VLOOKUP($O64,Decrements!$A$4:$E$79,MATCH(P$3,Decrements!$A$4:$E$4,0),FALSE)*0.1*INDEX(T_MS,MATCH(Tables!$O64,Decrements!$H$83:$H$158,0),MATCH(Input!$B$7,Decrements!$H$83:$CE$83,0))/(1-$G$11-$G$12),0)</f>
        <v>1.9020946821046249E-2</v>
      </c>
      <c r="Q64" s="27">
        <f>IFERROR(VLOOKUP($O64,Decrements!$A$4:$E$79,MATCH(Q$3,Decrements!$A$4:$E$4,0),TRUE)*0.1*INDEX(T_MNS,MATCH(Tables!$O64,Decrements!$H$4:$H$79,0),MATCH(Input!$B$7,Decrements!$H$4:$CE$4,0))/(1-$G$11-$G$12),0)</f>
        <v>9.2318175100464198E-3</v>
      </c>
      <c r="R64" s="27">
        <f>IFERROR(VLOOKUP($O64,Decrements!$A$4:$E$79,MATCH(R$3,Decrements!$A$4:$E$4,0),TRUE)*0.1*INDEX(T_FS,MATCH(Tables!$O64,Decrements!$H$241:$H$316,0),MATCH(Input!$B$7,Decrements!$H$241:$CE$241,0))/(1-$G$11-$G$12),0)</f>
        <v>1.4040608416318691E-2</v>
      </c>
      <c r="S64" s="27">
        <f>IFERROR(VLOOKUP($O64,Decrements!$A$4:$E$79,MATCH(S$3,Decrements!$A$4:$E$4,0),TRUE)*0.1*INDEX(T_FNS,MATCH(Tables!$O64,Decrements!$H$162:$H$237,0),MATCH(Input!$B$7,Decrements!$H$162:$CE$162,0))/(1-$G$11-$G$12),0)</f>
        <v>5.1000800154552151E-3</v>
      </c>
    </row>
    <row r="65" spans="9:19" x14ac:dyDescent="0.3">
      <c r="I65" s="26">
        <f t="shared" si="0"/>
        <v>78</v>
      </c>
      <c r="J65" s="27">
        <f>VLOOKUP($I65,Decrements!$A$4:$E$79,MATCH(J$3,Decrements!$A$4:$E$4,0),FALSE)/(1-$G$11-$G$12)</f>
        <v>7.6628870739390079E-2</v>
      </c>
      <c r="K65" s="27">
        <f>VLOOKUP($I65,Decrements!$A$4:$E$79,MATCH(K$3,Decrements!$A$4:$E$4,0),FALSE)/(1-$G$11-$G$12)</f>
        <v>3.7106349415211501E-2</v>
      </c>
      <c r="L65" s="27">
        <f>VLOOKUP($I65,Decrements!$A$4:$E$79,MATCH(L$3,Decrements!$A$4:$E$4,0),FALSE)/(1-$G$11-$G$12)</f>
        <v>5.4996279936950075E-2</v>
      </c>
      <c r="M65" s="27">
        <f>VLOOKUP($I65,Decrements!$A$4:$E$79,MATCH(M$3,Decrements!$A$4:$E$4,0),FALSE)/(1-$G$11-$G$12)</f>
        <v>1.9798824649247704E-2</v>
      </c>
      <c r="O65" s="26">
        <f t="shared" si="1"/>
        <v>78</v>
      </c>
      <c r="P65" s="27">
        <f>IFERROR(VLOOKUP($O65,Decrements!$A$4:$E$79,MATCH(P$3,Decrements!$A$4:$E$4,0),FALSE)*0.1*INDEX(T_MS,MATCH(Tables!$O65,Decrements!$H$83:$H$158,0),MATCH(Input!$B$7,Decrements!$H$83:$CE$83,0))/(1-$G$11-$G$12),0)</f>
        <v>1.4714973708718902E-2</v>
      </c>
      <c r="Q65" s="27">
        <f>IFERROR(VLOOKUP($O65,Decrements!$A$4:$E$79,MATCH(Q$3,Decrements!$A$4:$E$4,0),TRUE)*0.1*INDEX(T_MNS,MATCH(Tables!$O65,Decrements!$H$4:$H$79,0),MATCH(Input!$B$7,Decrements!$H$4:$CE$4,0))/(1-$G$11-$G$12),0)</f>
        <v>7.2405216554106136E-3</v>
      </c>
      <c r="R65" s="27">
        <f>IFERROR(VLOOKUP($O65,Decrements!$A$4:$E$79,MATCH(R$3,Decrements!$A$4:$E$4,0),TRUE)*0.1*INDEX(T_FS,MATCH(Tables!$O65,Decrements!$H$241:$H$316,0),MATCH(Input!$B$7,Decrements!$H$241:$CE$241,0))/(1-$G$11-$G$12),0)</f>
        <v>1.065419733599181E-2</v>
      </c>
      <c r="S65" s="27">
        <f>IFERROR(VLOOKUP($O65,Decrements!$A$4:$E$79,MATCH(S$3,Decrements!$A$4:$E$4,0),TRUE)*0.1*INDEX(T_FNS,MATCH(Tables!$O65,Decrements!$H$162:$H$237,0),MATCH(Input!$B$7,Decrements!$H$162:$CE$162,0))/(1-$G$11-$G$12),0)</f>
        <v>3.8901991201457874E-3</v>
      </c>
    </row>
    <row r="66" spans="9:19" x14ac:dyDescent="0.3">
      <c r="I66" s="26">
        <f t="shared" si="0"/>
        <v>79</v>
      </c>
      <c r="J66" s="27">
        <f>VLOOKUP($I66,Decrements!$A$4:$E$79,MATCH(J$3,Decrements!$A$4:$E$4,0),FALSE)/(1-$G$11-$G$12)</f>
        <v>8.5670029475388515E-2</v>
      </c>
      <c r="K66" s="27">
        <f>VLOOKUP($I66,Decrements!$A$4:$E$79,MATCH(K$3,Decrements!$A$4:$E$4,0),FALSE)/(1-$G$11-$G$12)</f>
        <v>4.2706209570081088E-2</v>
      </c>
      <c r="L66" s="27">
        <f>VLOOKUP($I66,Decrements!$A$4:$E$79,MATCH(L$3,Decrements!$A$4:$E$4,0),FALSE)/(1-$G$11-$G$12)</f>
        <v>6.0738759390181522E-2</v>
      </c>
      <c r="M66" s="27">
        <f>VLOOKUP($I66,Decrements!$A$4:$E$79,MATCH(M$3,Decrements!$A$4:$E$4,0),FALSE)/(1-$G$11-$G$12)</f>
        <v>2.2281267864127329E-2</v>
      </c>
      <c r="O66" s="26">
        <f t="shared" si="1"/>
        <v>79</v>
      </c>
      <c r="P66" s="27">
        <f>IFERROR(VLOOKUP($O66,Decrements!$A$4:$E$79,MATCH(P$3,Decrements!$A$4:$E$4,0),FALSE)*0.1*INDEX(T_MS,MATCH(Tables!$O66,Decrements!$H$83:$H$158,0),MATCH(Input!$B$7,Decrements!$H$83:$CE$83,0))/(1-$G$11-$G$12),0)</f>
        <v>8.5670029475388536E-3</v>
      </c>
      <c r="Q66" s="27">
        <f>IFERROR(VLOOKUP($O66,Decrements!$A$4:$E$79,MATCH(Q$3,Decrements!$A$4:$E$4,0),TRUE)*0.1*INDEX(T_MNS,MATCH(Tables!$O66,Decrements!$H$4:$H$79,0),MATCH(Input!$B$7,Decrements!$H$4:$CE$4,0))/(1-$G$11-$G$12),0)</f>
        <v>4.2706209570081127E-3</v>
      </c>
      <c r="R66" s="27">
        <f>IFERROR(VLOOKUP($O66,Decrements!$A$4:$E$79,MATCH(R$3,Decrements!$A$4:$E$4,0),TRUE)*0.1*INDEX(T_FS,MATCH(Tables!$O66,Decrements!$H$241:$H$316,0),MATCH(Input!$B$7,Decrements!$H$241:$CE$241,0))/(1-$G$11-$G$12),0)</f>
        <v>6.0738759390181517E-3</v>
      </c>
      <c r="S66" s="27">
        <f>IFERROR(VLOOKUP($O66,Decrements!$A$4:$E$79,MATCH(S$3,Decrements!$A$4:$E$4,0),TRUE)*0.1*INDEX(T_FNS,MATCH(Tables!$O66,Decrements!$H$162:$H$237,0),MATCH(Input!$B$7,Decrements!$H$162:$CE$162,0))/(1-$G$11-$G$12),0)</f>
        <v>2.2281267864127292E-3</v>
      </c>
    </row>
    <row r="67" spans="9:19" x14ac:dyDescent="0.3">
      <c r="I67" s="26">
        <f t="shared" si="0"/>
        <v>80</v>
      </c>
      <c r="J67" s="27">
        <f>VLOOKUP($I67,Decrements!$A$4:$E$79,MATCH(J$3,Decrements!$A$4:$E$4,0),FALSE)/(1-$G$11-$G$12)</f>
        <v>9.5263743389477962E-2</v>
      </c>
      <c r="K67" s="27">
        <f>VLOOKUP($I67,Decrements!$A$4:$E$79,MATCH(K$3,Decrements!$A$4:$E$4,0),FALSE)/(1-$G$11-$G$12)</f>
        <v>4.8964995483592184E-2</v>
      </c>
      <c r="L67" s="27">
        <f>VLOOKUP($I67,Decrements!$A$4:$E$79,MATCH(L$3,Decrements!$A$4:$E$4,0),FALSE)/(1-$G$11-$G$12)</f>
        <v>6.6939877901235928E-2</v>
      </c>
      <c r="M67" s="27">
        <f>VLOOKUP($I67,Decrements!$A$4:$E$79,MATCH(M$3,Decrements!$A$4:$E$4,0),FALSE)/(1-$G$11-$G$12)</f>
        <v>2.5054983262019357E-2</v>
      </c>
      <c r="O67" s="26">
        <f t="shared" si="1"/>
        <v>80</v>
      </c>
      <c r="P67" s="27">
        <f>IFERROR(VLOOKUP($O67,Decrements!$A$4:$E$79,MATCH(P$3,Decrements!$A$4:$E$4,0),FALSE)*0.1*INDEX(T_MS,MATCH(Tables!$O67,Decrements!$H$83:$H$158,0),MATCH(Input!$B$7,Decrements!$H$83:$CE$83,0))/(1-$G$11-$G$12),0)</f>
        <v>0</v>
      </c>
      <c r="Q67" s="27">
        <f>IFERROR(VLOOKUP($O67,Decrements!$A$4:$E$79,MATCH(Q$3,Decrements!$A$4:$E$4,0),TRUE)*0.1*INDEX(T_MNS,MATCH(Tables!$O67,Decrements!$H$4:$H$79,0),MATCH(Input!$B$7,Decrements!$H$4:$CE$4,0))/(1-$G$11-$G$12),0)</f>
        <v>0</v>
      </c>
      <c r="R67" s="27">
        <f>IFERROR(VLOOKUP($O67,Decrements!$A$4:$E$79,MATCH(R$3,Decrements!$A$4:$E$4,0),TRUE)*0.1*INDEX(T_FS,MATCH(Tables!$O67,Decrements!$H$241:$H$316,0),MATCH(Input!$B$7,Decrements!$H$241:$CE$241,0))/(1-$G$11-$G$12),0)</f>
        <v>0</v>
      </c>
      <c r="S67" s="27">
        <f>IFERROR(VLOOKUP($O67,Decrements!$A$4:$E$79,MATCH(S$3,Decrements!$A$4:$E$4,0),TRUE)*0.1*INDEX(T_FNS,MATCH(Tables!$O67,Decrements!$H$162:$H$237,0),MATCH(Input!$B$7,Decrements!$H$162:$CE$162,0))/(1-$G$11-$G$12),0)</f>
        <v>0</v>
      </c>
    </row>
    <row r="68" spans="9:19" x14ac:dyDescent="0.3">
      <c r="I68" s="26">
        <f t="shared" si="0"/>
        <v>81</v>
      </c>
      <c r="J68" s="27">
        <f>VLOOKUP($I68,Decrements!$A$4:$E$79,MATCH(J$3,Decrements!$A$4:$E$4,0),FALSE)/(1-$G$11-$G$12)</f>
        <v>0.10493987435764285</v>
      </c>
      <c r="K68" s="27">
        <f>VLOOKUP($I68,Decrements!$A$4:$E$79,MATCH(K$3,Decrements!$A$4:$E$4,0),FALSE)/(1-$G$11-$G$12)</f>
        <v>5.5698739415384869E-2</v>
      </c>
      <c r="L68" s="27">
        <f>VLOOKUP($I68,Decrements!$A$4:$E$79,MATCH(L$3,Decrements!$A$4:$E$4,0),FALSE)/(1-$G$11-$G$12)</f>
        <v>7.3563937450359135E-2</v>
      </c>
      <c r="M68" s="27">
        <f>VLOOKUP($I68,Decrements!$A$4:$E$79,MATCH(M$3,Decrements!$A$4:$E$4,0),FALSE)/(1-$G$11-$G$12)</f>
        <v>2.8129988753775495E-2</v>
      </c>
      <c r="O68" s="26">
        <f t="shared" si="1"/>
        <v>81</v>
      </c>
      <c r="P68" s="27">
        <f>IFERROR(VLOOKUP($O68,Decrements!$A$4:$E$79,MATCH(P$3,Decrements!$A$4:$E$4,0),FALSE)*0.1*INDEX(T_MS,MATCH(Tables!$O68,Decrements!$H$83:$H$158,0),MATCH(Input!$B$7,Decrements!$H$83:$CE$83,0))/(1-$G$11-$G$12),0)</f>
        <v>0</v>
      </c>
      <c r="Q68" s="27">
        <f>IFERROR(VLOOKUP($O68,Decrements!$A$4:$E$79,MATCH(Q$3,Decrements!$A$4:$E$4,0),TRUE)*0.1*INDEX(T_MNS,MATCH(Tables!$O68,Decrements!$H$4:$H$79,0),MATCH(Input!$B$7,Decrements!$H$4:$CE$4,0))/(1-$G$11-$G$12),0)</f>
        <v>0</v>
      </c>
      <c r="R68" s="27">
        <f>IFERROR(VLOOKUP($O68,Decrements!$A$4:$E$79,MATCH(R$3,Decrements!$A$4:$E$4,0),TRUE)*0.1*INDEX(T_FS,MATCH(Tables!$O68,Decrements!$H$241:$H$316,0),MATCH(Input!$B$7,Decrements!$H$241:$CE$241,0))/(1-$G$11-$G$12),0)</f>
        <v>0</v>
      </c>
      <c r="S68" s="27">
        <f>IFERROR(VLOOKUP($O68,Decrements!$A$4:$E$79,MATCH(S$3,Decrements!$A$4:$E$4,0),TRUE)*0.1*INDEX(T_FNS,MATCH(Tables!$O68,Decrements!$H$162:$H$237,0),MATCH(Input!$B$7,Decrements!$H$162:$CE$162,0))/(1-$G$11-$G$12),0)</f>
        <v>0</v>
      </c>
    </row>
    <row r="69" spans="9:19" x14ac:dyDescent="0.3">
      <c r="I69" s="26">
        <f t="shared" si="0"/>
        <v>82</v>
      </c>
      <c r="J69" s="27">
        <f>VLOOKUP($I69,Decrements!$A$4:$E$79,MATCH(J$3,Decrements!$A$4:$E$4,0),FALSE)/(1-$G$11-$G$12)</f>
        <v>0.1147599600666246</v>
      </c>
      <c r="K69" s="27">
        <f>VLOOKUP($I69,Decrements!$A$4:$E$79,MATCH(K$3,Decrements!$A$4:$E$4,0),FALSE)/(1-$G$11-$G$12)</f>
        <v>6.2992498067657443E-2</v>
      </c>
      <c r="L69" s="27">
        <f>VLOOKUP($I69,Decrements!$A$4:$E$79,MATCH(L$3,Decrements!$A$4:$E$4,0),FALSE)/(1-$G$11-$G$12)</f>
        <v>8.0643558633271176E-2</v>
      </c>
      <c r="M69" s="27">
        <f>VLOOKUP($I69,Decrements!$A$4:$E$79,MATCH(M$3,Decrements!$A$4:$E$4,0),FALSE)/(1-$G$11-$G$12)</f>
        <v>3.1545031279357844E-2</v>
      </c>
      <c r="O69" s="26">
        <f t="shared" si="1"/>
        <v>82</v>
      </c>
      <c r="P69" s="27">
        <f>IFERROR(VLOOKUP($O69,Decrements!$A$4:$E$79,MATCH(P$3,Decrements!$A$4:$E$4,0),FALSE)*0.1*INDEX(T_MS,MATCH(Tables!$O69,Decrements!$H$83:$H$158,0),MATCH(Input!$B$7,Decrements!$H$83:$CE$83,0))/(1-$G$11-$G$12),0)</f>
        <v>0</v>
      </c>
      <c r="Q69" s="27">
        <f>IFERROR(VLOOKUP($O69,Decrements!$A$4:$E$79,MATCH(Q$3,Decrements!$A$4:$E$4,0),TRUE)*0.1*INDEX(T_MNS,MATCH(Tables!$O69,Decrements!$H$4:$H$79,0),MATCH(Input!$B$7,Decrements!$H$4:$CE$4,0))/(1-$G$11-$G$12),0)</f>
        <v>0</v>
      </c>
      <c r="R69" s="27">
        <f>IFERROR(VLOOKUP($O69,Decrements!$A$4:$E$79,MATCH(R$3,Decrements!$A$4:$E$4,0),TRUE)*0.1*INDEX(T_FS,MATCH(Tables!$O69,Decrements!$H$241:$H$316,0),MATCH(Input!$B$7,Decrements!$H$241:$CE$241,0))/(1-$G$11-$G$12),0)</f>
        <v>0</v>
      </c>
      <c r="S69" s="27">
        <f>IFERROR(VLOOKUP($O69,Decrements!$A$4:$E$79,MATCH(S$3,Decrements!$A$4:$E$4,0),TRUE)*0.1*INDEX(T_FNS,MATCH(Tables!$O69,Decrements!$H$162:$H$237,0),MATCH(Input!$B$7,Decrements!$H$162:$CE$162,0))/(1-$G$11-$G$12),0)</f>
        <v>0</v>
      </c>
    </row>
    <row r="70" spans="9:19" x14ac:dyDescent="0.3">
      <c r="I70" s="26">
        <f t="shared" ref="I70:I77" si="2">I69+1</f>
        <v>83</v>
      </c>
      <c r="J70" s="27">
        <f>VLOOKUP($I70,Decrements!$A$4:$E$79,MATCH(J$3,Decrements!$A$4:$E$4,0),FALSE)/(1-$G$11-$G$12)</f>
        <v>0.12489621673595906</v>
      </c>
      <c r="K70" s="27">
        <f>VLOOKUP($I70,Decrements!$A$4:$E$79,MATCH(K$3,Decrements!$A$4:$E$4,0),FALSE)/(1-$G$11-$G$12)</f>
        <v>7.099758114229876E-2</v>
      </c>
      <c r="L70" s="27">
        <f>VLOOKUP($I70,Decrements!$A$4:$E$79,MATCH(L$3,Decrements!$A$4:$E$4,0),FALSE)/(1-$G$11-$G$12)</f>
        <v>8.8223922044432412E-2</v>
      </c>
      <c r="M70" s="27">
        <f>VLOOKUP($I70,Decrements!$A$4:$E$79,MATCH(M$3,Decrements!$A$4:$E$4,0),FALSE)/(1-$G$11-$G$12)</f>
        <v>3.5348738553149954E-2</v>
      </c>
      <c r="O70" s="26">
        <f t="shared" ref="O70:O77" si="3">O69+1</f>
        <v>83</v>
      </c>
      <c r="P70" s="27">
        <f>IFERROR(VLOOKUP($O70,Decrements!$A$4:$E$79,MATCH(P$3,Decrements!$A$4:$E$4,0),FALSE)*0.1*INDEX(T_MS,MATCH(Tables!$O70,Decrements!$H$83:$H$158,0),MATCH(Input!$B$7,Decrements!$H$83:$CE$83,0))/(1-$G$11-$G$12),0)</f>
        <v>0</v>
      </c>
      <c r="Q70" s="27">
        <f>IFERROR(VLOOKUP($O70,Decrements!$A$4:$E$79,MATCH(Q$3,Decrements!$A$4:$E$4,0),TRUE)*0.1*INDEX(T_MNS,MATCH(Tables!$O70,Decrements!$H$4:$H$79,0),MATCH(Input!$B$7,Decrements!$H$4:$CE$4,0))/(1-$G$11-$G$12),0)</f>
        <v>0</v>
      </c>
      <c r="R70" s="27">
        <f>IFERROR(VLOOKUP($O70,Decrements!$A$4:$E$79,MATCH(R$3,Decrements!$A$4:$E$4,0),TRUE)*0.1*INDEX(T_FS,MATCH(Tables!$O70,Decrements!$H$241:$H$316,0),MATCH(Input!$B$7,Decrements!$H$241:$CE$241,0))/(1-$G$11-$G$12),0)</f>
        <v>0</v>
      </c>
      <c r="S70" s="27">
        <f>IFERROR(VLOOKUP($O70,Decrements!$A$4:$E$79,MATCH(S$3,Decrements!$A$4:$E$4,0),TRUE)*0.1*INDEX(T_FNS,MATCH(Tables!$O70,Decrements!$H$162:$H$237,0),MATCH(Input!$B$7,Decrements!$H$162:$CE$162,0))/(1-$G$11-$G$12),0)</f>
        <v>0</v>
      </c>
    </row>
    <row r="71" spans="9:19" x14ac:dyDescent="0.3">
      <c r="I71" s="26">
        <f t="shared" si="2"/>
        <v>84</v>
      </c>
      <c r="J71" s="27">
        <f>VLOOKUP($I71,Decrements!$A$4:$E$79,MATCH(J$3,Decrements!$A$4:$E$4,0),FALSE)/(1-$G$11-$G$12)</f>
        <v>0.1356626271760728</v>
      </c>
      <c r="K71" s="27">
        <f>VLOOKUP($I71,Decrements!$A$4:$E$79,MATCH(K$3,Decrements!$A$4:$E$4,0),FALSE)/(1-$G$11-$G$12)</f>
        <v>7.994367852373914E-2</v>
      </c>
      <c r="L71" s="27">
        <f>VLOOKUP($I71,Decrements!$A$4:$E$79,MATCH(L$3,Decrements!$A$4:$E$4,0),FALSE)/(1-$G$11-$G$12)</f>
        <v>9.6372437652430004E-2</v>
      </c>
      <c r="M71" s="27">
        <f>VLOOKUP($I71,Decrements!$A$4:$E$79,MATCH(M$3,Decrements!$A$4:$E$4,0),FALSE)/(1-$G$11-$G$12)</f>
        <v>3.9599930762166752E-2</v>
      </c>
      <c r="O71" s="26">
        <f t="shared" si="3"/>
        <v>84</v>
      </c>
      <c r="P71" s="27">
        <f>IFERROR(VLOOKUP($O71,Decrements!$A$4:$E$79,MATCH(P$3,Decrements!$A$4:$E$4,0),FALSE)*0.1*INDEX(T_MS,MATCH(Tables!$O71,Decrements!$H$83:$H$158,0),MATCH(Input!$B$7,Decrements!$H$83:$CE$83,0))/(1-$G$11-$G$12),0)</f>
        <v>0</v>
      </c>
      <c r="Q71" s="27">
        <f>IFERROR(VLOOKUP($O71,Decrements!$A$4:$E$79,MATCH(Q$3,Decrements!$A$4:$E$4,0),TRUE)*0.1*INDEX(T_MNS,MATCH(Tables!$O71,Decrements!$H$4:$H$79,0),MATCH(Input!$B$7,Decrements!$H$4:$CE$4,0))/(1-$G$11-$G$12),0)</f>
        <v>0</v>
      </c>
      <c r="R71" s="27">
        <f>IFERROR(VLOOKUP($O71,Decrements!$A$4:$E$79,MATCH(R$3,Decrements!$A$4:$E$4,0),TRUE)*0.1*INDEX(T_FS,MATCH(Tables!$O71,Decrements!$H$241:$H$316,0),MATCH(Input!$B$7,Decrements!$H$241:$CE$241,0))/(1-$G$11-$G$12),0)</f>
        <v>0</v>
      </c>
      <c r="S71" s="27">
        <f>IFERROR(VLOOKUP($O71,Decrements!$A$4:$E$79,MATCH(S$3,Decrements!$A$4:$E$4,0),TRUE)*0.1*INDEX(T_FNS,MATCH(Tables!$O71,Decrements!$H$162:$H$237,0),MATCH(Input!$B$7,Decrements!$H$162:$CE$162,0))/(1-$G$11-$G$12),0)</f>
        <v>0</v>
      </c>
    </row>
    <row r="72" spans="9:19" x14ac:dyDescent="0.3">
      <c r="I72" s="26">
        <f t="shared" si="2"/>
        <v>85</v>
      </c>
      <c r="J72" s="27">
        <f>VLOOKUP($I72,Decrements!$A$4:$E$79,MATCH(J$3,Decrements!$A$4:$E$4,0),FALSE)/(1-$G$11-$G$12)</f>
        <v>0.14706622545615988</v>
      </c>
      <c r="K72" s="27">
        <f>VLOOKUP($I72,Decrements!$A$4:$E$79,MATCH(K$3,Decrements!$A$4:$E$4,0),FALSE)/(1-$G$11-$G$12)</f>
        <v>8.8711317874038229E-2</v>
      </c>
      <c r="L72" s="27">
        <f>VLOOKUP($I72,Decrements!$A$4:$E$79,MATCH(L$3,Decrements!$A$4:$E$4,0),FALSE)/(1-$G$11-$G$12)</f>
        <v>0.10511110925145584</v>
      </c>
      <c r="M72" s="27">
        <f>VLOOKUP($I72,Decrements!$A$4:$E$79,MATCH(M$3,Decrements!$A$4:$E$4,0),FALSE)/(1-$G$11-$G$12)</f>
        <v>4.4347611815703986E-2</v>
      </c>
      <c r="O72" s="26">
        <f t="shared" si="3"/>
        <v>85</v>
      </c>
      <c r="P72" s="27">
        <f>IFERROR(VLOOKUP($O72,Decrements!$A$4:$E$79,MATCH(P$3,Decrements!$A$4:$E$4,0),FALSE)*0.1*INDEX(T_MS,MATCH(Tables!$O72,Decrements!$H$83:$H$158,0),MATCH(Input!$B$7,Decrements!$H$83:$CE$83,0))/(1-$G$11-$G$12),0)</f>
        <v>0</v>
      </c>
      <c r="Q72" s="27">
        <f>IFERROR(VLOOKUP($O72,Decrements!$A$4:$E$79,MATCH(Q$3,Decrements!$A$4:$E$4,0),TRUE)*0.1*INDEX(T_MNS,MATCH(Tables!$O72,Decrements!$H$4:$H$79,0),MATCH(Input!$B$7,Decrements!$H$4:$CE$4,0))/(1-$G$11-$G$12),0)</f>
        <v>0</v>
      </c>
      <c r="R72" s="27">
        <f>IFERROR(VLOOKUP($O72,Decrements!$A$4:$E$79,MATCH(R$3,Decrements!$A$4:$E$4,0),TRUE)*0.1*INDEX(T_FS,MATCH(Tables!$O72,Decrements!$H$241:$H$316,0),MATCH(Input!$B$7,Decrements!$H$241:$CE$241,0))/(1-$G$11-$G$12),0)</f>
        <v>0</v>
      </c>
      <c r="S72" s="27">
        <f>IFERROR(VLOOKUP($O72,Decrements!$A$4:$E$79,MATCH(S$3,Decrements!$A$4:$E$4,0),TRUE)*0.1*INDEX(T_FNS,MATCH(Tables!$O72,Decrements!$H$162:$H$237,0),MATCH(Input!$B$7,Decrements!$H$162:$CE$162,0))/(1-$G$11-$G$12),0)</f>
        <v>0</v>
      </c>
    </row>
    <row r="73" spans="9:19" x14ac:dyDescent="0.3">
      <c r="I73" s="26">
        <f t="shared" si="2"/>
        <v>86</v>
      </c>
      <c r="J73" s="27">
        <f>VLOOKUP($I73,Decrements!$A$4:$E$79,MATCH(J$3,Decrements!$A$4:$E$4,0),FALSE)/(1-$G$11-$G$12)</f>
        <v>0.1591127412692562</v>
      </c>
      <c r="K73" s="27">
        <f>VLOOKUP($I73,Decrements!$A$4:$E$79,MATCH(K$3,Decrements!$A$4:$E$4,0),FALSE)/(1-$G$11-$G$12)</f>
        <v>9.7776171435144679E-2</v>
      </c>
      <c r="L73" s="27">
        <f>VLOOKUP($I73,Decrements!$A$4:$E$79,MATCH(L$3,Decrements!$A$4:$E$4,0),FALSE)/(1-$G$11-$G$12)</f>
        <v>0.11446400257211797</v>
      </c>
      <c r="M73" s="27">
        <f>VLOOKUP($I73,Decrements!$A$4:$E$79,MATCH(M$3,Decrements!$A$4:$E$4,0),FALSE)/(1-$G$11-$G$12)</f>
        <v>4.9648666993675608E-2</v>
      </c>
      <c r="O73" s="26">
        <f t="shared" si="3"/>
        <v>86</v>
      </c>
      <c r="P73" s="27">
        <f>IFERROR(VLOOKUP($O73,Decrements!$A$4:$E$79,MATCH(P$3,Decrements!$A$4:$E$4,0),FALSE)*0.1*INDEX(T_MS,MATCH(Tables!$O73,Decrements!$H$83:$H$158,0),MATCH(Input!$B$7,Decrements!$H$83:$CE$83,0))/(1-$G$11-$G$12),0)</f>
        <v>0</v>
      </c>
      <c r="Q73" s="27">
        <f>IFERROR(VLOOKUP($O73,Decrements!$A$4:$E$79,MATCH(Q$3,Decrements!$A$4:$E$4,0),TRUE)*0.1*INDEX(T_MNS,MATCH(Tables!$O73,Decrements!$H$4:$H$79,0),MATCH(Input!$B$7,Decrements!$H$4:$CE$4,0))/(1-$G$11-$G$12),0)</f>
        <v>0</v>
      </c>
      <c r="R73" s="27">
        <f>IFERROR(VLOOKUP($O73,Decrements!$A$4:$E$79,MATCH(R$3,Decrements!$A$4:$E$4,0),TRUE)*0.1*INDEX(T_FS,MATCH(Tables!$O73,Decrements!$H$241:$H$316,0),MATCH(Input!$B$7,Decrements!$H$241:$CE$241,0))/(1-$G$11-$G$12),0)</f>
        <v>0</v>
      </c>
      <c r="S73" s="27">
        <f>IFERROR(VLOOKUP($O73,Decrements!$A$4:$E$79,MATCH(S$3,Decrements!$A$4:$E$4,0),TRUE)*0.1*INDEX(T_FNS,MATCH(Tables!$O73,Decrements!$H$162:$H$237,0),MATCH(Input!$B$7,Decrements!$H$162:$CE$162,0))/(1-$G$11-$G$12),0)</f>
        <v>0</v>
      </c>
    </row>
    <row r="74" spans="9:19" x14ac:dyDescent="0.3">
      <c r="I74" s="26">
        <f t="shared" si="2"/>
        <v>87</v>
      </c>
      <c r="J74" s="27">
        <f>VLOOKUP($I74,Decrements!$A$4:$E$79,MATCH(J$3,Decrements!$A$4:$E$4,0),FALSE)/(1-$G$11-$G$12)</f>
        <v>0.17179962482239403</v>
      </c>
      <c r="K74" s="27">
        <f>VLOOKUP($I74,Decrements!$A$4:$E$79,MATCH(K$3,Decrements!$A$4:$E$4,0),FALSE)/(1-$G$11-$G$12)</f>
        <v>0.10761741065246545</v>
      </c>
      <c r="L74" s="27">
        <f>VLOOKUP($I74,Decrements!$A$4:$E$79,MATCH(L$3,Decrements!$A$4:$E$4,0),FALSE)/(1-$G$11-$G$12)</f>
        <v>0.1244500178864812</v>
      </c>
      <c r="M74" s="27">
        <f>VLOOKUP($I74,Decrements!$A$4:$E$79,MATCH(M$3,Decrements!$A$4:$E$4,0),FALSE)/(1-$G$11-$G$12)</f>
        <v>5.5560023785299881E-2</v>
      </c>
      <c r="O74" s="26">
        <f t="shared" si="3"/>
        <v>87</v>
      </c>
      <c r="P74" s="27">
        <f>IFERROR(VLOOKUP($O74,Decrements!$A$4:$E$79,MATCH(P$3,Decrements!$A$4:$E$4,0),FALSE)*0.1*INDEX(T_MS,MATCH(Tables!$O74,Decrements!$H$83:$H$158,0),MATCH(Input!$B$7,Decrements!$H$83:$CE$83,0))/(1-$G$11-$G$12),0)</f>
        <v>0</v>
      </c>
      <c r="Q74" s="27">
        <f>IFERROR(VLOOKUP($O74,Decrements!$A$4:$E$79,MATCH(Q$3,Decrements!$A$4:$E$4,0),TRUE)*0.1*INDEX(T_MNS,MATCH(Tables!$O74,Decrements!$H$4:$H$79,0),MATCH(Input!$B$7,Decrements!$H$4:$CE$4,0))/(1-$G$11-$G$12),0)</f>
        <v>0</v>
      </c>
      <c r="R74" s="27">
        <f>IFERROR(VLOOKUP($O74,Decrements!$A$4:$E$79,MATCH(R$3,Decrements!$A$4:$E$4,0),TRUE)*0.1*INDEX(T_FS,MATCH(Tables!$O74,Decrements!$H$241:$H$316,0),MATCH(Input!$B$7,Decrements!$H$241:$CE$241,0))/(1-$G$11-$G$12),0)</f>
        <v>0</v>
      </c>
      <c r="S74" s="27">
        <f>IFERROR(VLOOKUP($O74,Decrements!$A$4:$E$79,MATCH(S$3,Decrements!$A$4:$E$4,0),TRUE)*0.1*INDEX(T_FNS,MATCH(Tables!$O74,Decrements!$H$162:$H$237,0),MATCH(Input!$B$7,Decrements!$H$162:$CE$162,0))/(1-$G$11-$G$12),0)</f>
        <v>0</v>
      </c>
    </row>
    <row r="75" spans="9:19" x14ac:dyDescent="0.3">
      <c r="I75" s="26">
        <f t="shared" si="2"/>
        <v>88</v>
      </c>
      <c r="J75" s="27">
        <f>VLOOKUP($I75,Decrements!$A$4:$E$79,MATCH(J$3,Decrements!$A$4:$E$4,0),FALSE)/(1-$G$11-$G$12)</f>
        <v>0.18512376681309384</v>
      </c>
      <c r="K75" s="27">
        <f>VLOOKUP($I75,Decrements!$A$4:$E$79,MATCH(K$3,Decrements!$A$4:$E$4,0),FALSE)/(1-$G$11-$G$12)</f>
        <v>0.11828006912826029</v>
      </c>
      <c r="L75" s="27">
        <f>VLOOKUP($I75,Decrements!$A$4:$E$79,MATCH(L$3,Decrements!$A$4:$E$4,0),FALSE)/(1-$G$11-$G$12)</f>
        <v>0.13508985210259686</v>
      </c>
      <c r="M75" s="27">
        <f>VLOOKUP($I75,Decrements!$A$4:$E$79,MATCH(M$3,Decrements!$A$4:$E$4,0),FALSE)/(1-$G$11-$G$12)</f>
        <v>6.214625789835259E-2</v>
      </c>
      <c r="O75" s="26">
        <f t="shared" si="3"/>
        <v>88</v>
      </c>
      <c r="P75" s="27">
        <f>IFERROR(VLOOKUP($O75,Decrements!$A$4:$E$79,MATCH(P$3,Decrements!$A$4:$E$4,0),FALSE)*0.1*INDEX(T_MS,MATCH(Tables!$O75,Decrements!$H$83:$H$158,0),MATCH(Input!$B$7,Decrements!$H$83:$CE$83,0))/(1-$G$11-$G$12),0)</f>
        <v>0</v>
      </c>
      <c r="Q75" s="27">
        <f>IFERROR(VLOOKUP($O75,Decrements!$A$4:$E$79,MATCH(Q$3,Decrements!$A$4:$E$4,0),TRUE)*0.1*INDEX(T_MNS,MATCH(Tables!$O75,Decrements!$H$4:$H$79,0),MATCH(Input!$B$7,Decrements!$H$4:$CE$4,0))/(1-$G$11-$G$12),0)</f>
        <v>0</v>
      </c>
      <c r="R75" s="27">
        <f>IFERROR(VLOOKUP($O75,Decrements!$A$4:$E$79,MATCH(R$3,Decrements!$A$4:$E$4,0),TRUE)*0.1*INDEX(T_FS,MATCH(Tables!$O75,Decrements!$H$241:$H$316,0),MATCH(Input!$B$7,Decrements!$H$241:$CE$241,0))/(1-$G$11-$G$12),0)</f>
        <v>0</v>
      </c>
      <c r="S75" s="27">
        <f>IFERROR(VLOOKUP($O75,Decrements!$A$4:$E$79,MATCH(S$3,Decrements!$A$4:$E$4,0),TRUE)*0.1*INDEX(T_FNS,MATCH(Tables!$O75,Decrements!$H$162:$H$237,0),MATCH(Input!$B$7,Decrements!$H$162:$CE$162,0))/(1-$G$11-$G$12),0)</f>
        <v>0</v>
      </c>
    </row>
    <row r="76" spans="9:19" x14ac:dyDescent="0.3">
      <c r="I76" s="26">
        <f t="shared" si="2"/>
        <v>89</v>
      </c>
      <c r="J76" s="27">
        <f>VLOOKUP($I76,Decrements!$A$4:$E$79,MATCH(J$3,Decrements!$A$4:$E$4,0),FALSE)/(1-$G$11-$G$12)</f>
        <v>0.19907607511829181</v>
      </c>
      <c r="K76" s="27">
        <f>VLOOKUP($I76,Decrements!$A$4:$E$79,MATCH(K$3,Decrements!$A$4:$E$4,0),FALSE)/(1-$G$11-$G$12)</f>
        <v>0.12980637977398179</v>
      </c>
      <c r="L76" s="27">
        <f>VLOOKUP($I76,Decrements!$A$4:$E$79,MATCH(L$3,Decrements!$A$4:$E$4,0),FALSE)/(1-$G$11-$G$12)</f>
        <v>0.14639732260262359</v>
      </c>
      <c r="M76" s="27">
        <f>VLOOKUP($I76,Decrements!$A$4:$E$79,MATCH(M$3,Decrements!$A$4:$E$4,0),FALSE)/(1-$G$11-$G$12)</f>
        <v>6.9476289576368158E-2</v>
      </c>
      <c r="O76" s="26">
        <f t="shared" si="3"/>
        <v>89</v>
      </c>
      <c r="P76" s="27">
        <f>IFERROR(VLOOKUP($O76,Decrements!$A$4:$E$79,MATCH(P$3,Decrements!$A$4:$E$4,0),FALSE)*0.1*INDEX(T_MS,MATCH(Tables!$O76,Decrements!$H$83:$H$158,0),MATCH(Input!$B$7,Decrements!$H$83:$CE$83,0))/(1-$G$11-$G$12),0)</f>
        <v>0</v>
      </c>
      <c r="Q76" s="27">
        <f>IFERROR(VLOOKUP($O76,Decrements!$A$4:$E$79,MATCH(Q$3,Decrements!$A$4:$E$4,0),TRUE)*0.1*INDEX(T_MNS,MATCH(Tables!$O76,Decrements!$H$4:$H$79,0),MATCH(Input!$B$7,Decrements!$H$4:$CE$4,0))/(1-$G$11-$G$12),0)</f>
        <v>0</v>
      </c>
      <c r="R76" s="27">
        <f>IFERROR(VLOOKUP($O76,Decrements!$A$4:$E$79,MATCH(R$3,Decrements!$A$4:$E$4,0),TRUE)*0.1*INDEX(T_FS,MATCH(Tables!$O76,Decrements!$H$241:$H$316,0),MATCH(Input!$B$7,Decrements!$H$241:$CE$241,0))/(1-$G$11-$G$12),0)</f>
        <v>0</v>
      </c>
      <c r="S76" s="27">
        <f>IFERROR(VLOOKUP($O76,Decrements!$A$4:$E$79,MATCH(S$3,Decrements!$A$4:$E$4,0),TRUE)*0.1*INDEX(T_FNS,MATCH(Tables!$O76,Decrements!$H$162:$H$237,0),MATCH(Input!$B$7,Decrements!$H$162:$CE$162,0))/(1-$G$11-$G$12),0)</f>
        <v>0</v>
      </c>
    </row>
    <row r="77" spans="9:19" x14ac:dyDescent="0.3">
      <c r="I77" s="26">
        <f t="shared" si="2"/>
        <v>90</v>
      </c>
      <c r="J77" s="27">
        <f>VLOOKUP($I77,Decrements!$A$4:$E$79,MATCH(J$3,Decrements!$A$4:$E$4,0),FALSE)/(1-$G$11-$G$12)</f>
        <v>1.25</v>
      </c>
      <c r="K77" s="27">
        <f>VLOOKUP($I77,Decrements!$A$4:$E$79,MATCH(K$3,Decrements!$A$4:$E$4,0),FALSE)/(1-$G$11-$G$12)</f>
        <v>1.25</v>
      </c>
      <c r="L77" s="27">
        <f>VLOOKUP($I77,Decrements!$A$4:$E$79,MATCH(L$3,Decrements!$A$4:$E$4,0),FALSE)/(1-$G$11-$G$12)</f>
        <v>1.25</v>
      </c>
      <c r="M77" s="27">
        <f>VLOOKUP($I77,Decrements!$A$4:$E$79,MATCH(M$3,Decrements!$A$4:$E$4,0),FALSE)/(1-$G$11-$G$12)</f>
        <v>1.25</v>
      </c>
      <c r="O77" s="26">
        <f t="shared" si="3"/>
        <v>90</v>
      </c>
      <c r="P77" s="27">
        <f>IFERROR(VLOOKUP($O77,Decrements!$A$4:$E$79,MATCH(P$3,Decrements!$A$4:$E$4,0),FALSE)*0.1*INDEX(T_MS,MATCH(Tables!$O77,Decrements!$H$83:$H$158,0),MATCH(Input!$B$7,Decrements!$H$83:$CE$83,0))/(1-$G$11-$G$12),0)</f>
        <v>0</v>
      </c>
      <c r="Q77" s="27">
        <f>IFERROR(VLOOKUP($O77,Decrements!$A$4:$E$79,MATCH(Q$3,Decrements!$A$4:$E$4,0),TRUE)*0.1*INDEX(T_MNS,MATCH(Tables!$O77,Decrements!$H$4:$H$79,0),MATCH(Input!$B$7,Decrements!$H$4:$CE$4,0))/(1-$G$11-$G$12),0)</f>
        <v>0</v>
      </c>
      <c r="R77" s="27">
        <f>IFERROR(VLOOKUP($O77,Decrements!$A$4:$E$79,MATCH(R$3,Decrements!$A$4:$E$4,0),TRUE)*0.1*INDEX(T_FS,MATCH(Tables!$O77,Decrements!$H$241:$H$316,0),MATCH(Input!$B$7,Decrements!$H$241:$CE$241,0))/(1-$G$11-$G$12),0)</f>
        <v>0</v>
      </c>
      <c r="S77" s="27">
        <f>IFERROR(VLOOKUP($O77,Decrements!$A$4:$E$79,MATCH(S$3,Decrements!$A$4:$E$4,0),TRUE)*0.1*INDEX(T_FNS,MATCH(Tables!$O77,Decrements!$H$162:$H$237,0),MATCH(Input!$B$7,Decrements!$H$162:$CE$162,0))/(1-$G$11-$G$12),0)</f>
        <v>0</v>
      </c>
    </row>
  </sheetData>
  <mergeCells count="4">
    <mergeCell ref="O2:S2"/>
    <mergeCell ref="A2:C2"/>
    <mergeCell ref="F2:G2"/>
    <mergeCell ref="I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4BDD-8568-4090-816F-3369611381DF}">
  <sheetPr codeName="Sheet4"/>
  <dimension ref="A1:CE316"/>
  <sheetViews>
    <sheetView tabSelected="1" zoomScale="90" zoomScaleNormal="90" workbookViewId="0">
      <selection activeCell="F84" sqref="F84"/>
    </sheetView>
  </sheetViews>
  <sheetFormatPr defaultRowHeight="14.4" x14ac:dyDescent="0.3"/>
  <cols>
    <col min="7" max="7" width="13.88671875" style="2" bestFit="1" customWidth="1"/>
    <col min="9" max="9" width="12" bestFit="1" customWidth="1"/>
    <col min="10" max="20" width="9.33203125" bestFit="1" customWidth="1"/>
    <col min="21" max="83" width="9.6640625" bestFit="1" customWidth="1"/>
  </cols>
  <sheetData>
    <row r="1" spans="1:83" ht="19.8" x14ac:dyDescent="0.4">
      <c r="B1" s="52" t="s">
        <v>18</v>
      </c>
      <c r="C1" s="52"/>
      <c r="D1" s="52"/>
      <c r="E1" s="52"/>
      <c r="I1" s="20" t="s">
        <v>19</v>
      </c>
      <c r="J1" s="20"/>
      <c r="K1" s="20"/>
      <c r="L1" s="20"/>
    </row>
    <row r="2" spans="1:83" x14ac:dyDescent="0.3">
      <c r="A2" s="22" t="s">
        <v>22</v>
      </c>
      <c r="B2" s="23" t="s">
        <v>23</v>
      </c>
    </row>
    <row r="3" spans="1:83" x14ac:dyDescent="0.3">
      <c r="H3" t="s">
        <v>1</v>
      </c>
      <c r="I3" s="51" t="s">
        <v>20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</row>
    <row r="4" spans="1:83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H4" t="s">
        <v>0</v>
      </c>
      <c r="I4">
        <v>17</v>
      </c>
      <c r="J4">
        <v>18</v>
      </c>
      <c r="K4">
        <v>19</v>
      </c>
      <c r="L4">
        <v>20</v>
      </c>
      <c r="M4">
        <v>21</v>
      </c>
      <c r="N4">
        <v>22</v>
      </c>
      <c r="O4">
        <v>23</v>
      </c>
      <c r="P4">
        <v>24</v>
      </c>
      <c r="Q4">
        <v>25</v>
      </c>
      <c r="R4">
        <v>26</v>
      </c>
      <c r="S4">
        <v>27</v>
      </c>
      <c r="T4">
        <v>28</v>
      </c>
      <c r="U4">
        <v>29</v>
      </c>
      <c r="V4">
        <v>30</v>
      </c>
      <c r="W4">
        <v>31</v>
      </c>
      <c r="X4">
        <v>32</v>
      </c>
      <c r="Y4">
        <v>33</v>
      </c>
      <c r="Z4">
        <v>34</v>
      </c>
      <c r="AA4">
        <v>35</v>
      </c>
      <c r="AB4">
        <v>36</v>
      </c>
      <c r="AC4">
        <v>37</v>
      </c>
      <c r="AD4">
        <v>38</v>
      </c>
      <c r="AE4">
        <v>39</v>
      </c>
      <c r="AF4">
        <v>40</v>
      </c>
      <c r="AG4">
        <v>41</v>
      </c>
      <c r="AH4">
        <v>42</v>
      </c>
      <c r="AI4">
        <v>43</v>
      </c>
      <c r="AJ4">
        <v>44</v>
      </c>
      <c r="AK4">
        <v>45</v>
      </c>
      <c r="AL4">
        <v>46</v>
      </c>
      <c r="AM4">
        <v>47</v>
      </c>
      <c r="AN4">
        <v>48</v>
      </c>
      <c r="AO4">
        <v>49</v>
      </c>
      <c r="AP4">
        <v>50</v>
      </c>
      <c r="AQ4">
        <v>51</v>
      </c>
      <c r="AR4">
        <v>52</v>
      </c>
      <c r="AS4">
        <v>53</v>
      </c>
      <c r="AT4">
        <v>54</v>
      </c>
      <c r="AU4">
        <v>55</v>
      </c>
      <c r="AV4">
        <v>56</v>
      </c>
      <c r="AW4">
        <v>57</v>
      </c>
      <c r="AX4">
        <v>58</v>
      </c>
      <c r="AY4">
        <v>59</v>
      </c>
      <c r="AZ4">
        <v>60</v>
      </c>
      <c r="BA4">
        <v>61</v>
      </c>
      <c r="BB4">
        <v>62</v>
      </c>
      <c r="BC4">
        <v>63</v>
      </c>
      <c r="BD4">
        <v>64</v>
      </c>
      <c r="BE4">
        <v>65</v>
      </c>
      <c r="BF4">
        <v>66</v>
      </c>
      <c r="BG4">
        <v>67</v>
      </c>
      <c r="BH4">
        <v>68</v>
      </c>
      <c r="BI4">
        <v>69</v>
      </c>
      <c r="BJ4">
        <v>70</v>
      </c>
      <c r="BK4">
        <v>71</v>
      </c>
      <c r="BL4">
        <v>72</v>
      </c>
      <c r="BM4">
        <v>73</v>
      </c>
      <c r="BN4">
        <v>74</v>
      </c>
      <c r="BO4">
        <v>75</v>
      </c>
      <c r="BP4">
        <v>76</v>
      </c>
      <c r="BQ4">
        <v>77</v>
      </c>
      <c r="BR4">
        <v>78</v>
      </c>
      <c r="BS4">
        <v>79</v>
      </c>
      <c r="BT4">
        <v>80</v>
      </c>
      <c r="BU4">
        <v>81</v>
      </c>
      <c r="BV4">
        <v>82</v>
      </c>
      <c r="BW4">
        <v>83</v>
      </c>
      <c r="BX4">
        <v>84</v>
      </c>
      <c r="BY4">
        <v>85</v>
      </c>
      <c r="BZ4">
        <v>86</v>
      </c>
      <c r="CA4">
        <v>87</v>
      </c>
      <c r="CB4">
        <v>88</v>
      </c>
      <c r="CC4">
        <v>89</v>
      </c>
      <c r="CD4">
        <v>90</v>
      </c>
      <c r="CE4">
        <v>91</v>
      </c>
    </row>
    <row r="5" spans="1:83" x14ac:dyDescent="0.3">
      <c r="A5">
        <v>17</v>
      </c>
      <c r="B5">
        <v>2.23E-4</v>
      </c>
      <c r="C5">
        <v>4.9100000000000001E-4</v>
      </c>
      <c r="D5">
        <v>5.5000000000000002E-5</v>
      </c>
      <c r="E5">
        <v>1E-4</v>
      </c>
      <c r="H5">
        <v>17</v>
      </c>
      <c r="I5" s="1" t="s">
        <v>17</v>
      </c>
      <c r="J5" s="1">
        <v>0.99999999999999922</v>
      </c>
      <c r="K5" s="1">
        <v>1.9801735294117655</v>
      </c>
      <c r="L5" s="1">
        <v>2.9409118031526296</v>
      </c>
      <c r="M5" s="1">
        <v>3.8825992009106556</v>
      </c>
      <c r="N5" s="1">
        <v>4.8056106716710998</v>
      </c>
      <c r="O5" s="1">
        <v>5.7103148356280711</v>
      </c>
      <c r="P5" s="1">
        <v>6.5970721833405346</v>
      </c>
      <c r="Q5" s="1">
        <v>7.4662369410441451</v>
      </c>
      <c r="R5" s="1">
        <v>8.3181547562253435</v>
      </c>
      <c r="S5" s="1">
        <v>9.1531644669378647</v>
      </c>
      <c r="T5" s="1">
        <v>9.9715984840552601</v>
      </c>
      <c r="U5" s="1">
        <v>10.773781698929453</v>
      </c>
      <c r="V5" s="1">
        <v>11.560032163371801</v>
      </c>
      <c r="W5" s="1">
        <v>12.330660943815124</v>
      </c>
      <c r="X5" s="1">
        <v>13.085970788807687</v>
      </c>
      <c r="Y5" s="1">
        <v>13.826255905582643</v>
      </c>
      <c r="Z5" s="1">
        <v>14.551802067890806</v>
      </c>
      <c r="AA5" s="1">
        <v>15.262888517950435</v>
      </c>
      <c r="AB5" s="1">
        <v>15.959788861073401</v>
      </c>
      <c r="AC5" s="1">
        <v>16.642769619845012</v>
      </c>
      <c r="AD5" s="1">
        <v>17.312091429413623</v>
      </c>
      <c r="AE5" s="1">
        <v>17.968009075142493</v>
      </c>
      <c r="AF5" s="1">
        <v>18.610771084749832</v>
      </c>
      <c r="AG5" s="1">
        <v>19.240619878870046</v>
      </c>
      <c r="AH5" s="1">
        <v>19.857791422443704</v>
      </c>
      <c r="AI5" s="1">
        <v>20.462515471573909</v>
      </c>
      <c r="AJ5" s="1">
        <v>21.055014615389343</v>
      </c>
      <c r="AK5" s="1">
        <v>21.635505769054003</v>
      </c>
      <c r="AL5" s="1">
        <v>22.20419872374638</v>
      </c>
      <c r="AM5" s="1">
        <v>22.761297047380932</v>
      </c>
      <c r="AN5" s="1">
        <v>23.306997203923277</v>
      </c>
      <c r="AO5" s="1">
        <v>23.841488586184759</v>
      </c>
      <c r="AP5" s="1">
        <v>24.364953723595324</v>
      </c>
      <c r="AQ5" s="1">
        <v>24.877567240354374</v>
      </c>
      <c r="AR5" s="1">
        <v>25.37949677074451</v>
      </c>
      <c r="AS5" s="1">
        <v>25.870902007944562</v>
      </c>
      <c r="AT5" s="1">
        <v>26.351935239031043</v>
      </c>
      <c r="AU5" s="1">
        <v>26.822739929481447</v>
      </c>
      <c r="AV5" s="1">
        <v>27.283451401165156</v>
      </c>
      <c r="AW5" s="1">
        <v>27.734196132974287</v>
      </c>
      <c r="AX5" s="1">
        <v>28.175091654935258</v>
      </c>
      <c r="AY5" s="1">
        <v>28.606246393862055</v>
      </c>
      <c r="AZ5" s="1">
        <v>29.02775808507338</v>
      </c>
      <c r="BA5" s="1">
        <v>29.439714676544714</v>
      </c>
      <c r="BB5" s="1">
        <v>29.842192631077971</v>
      </c>
      <c r="BC5" s="1">
        <v>30.235257318012994</v>
      </c>
      <c r="BD5" s="1">
        <v>30.618961278525212</v>
      </c>
      <c r="BE5" s="1">
        <v>30.993343886524116</v>
      </c>
      <c r="BF5" s="1">
        <v>31.358430435886653</v>
      </c>
      <c r="BG5" s="1">
        <v>31.714230535922621</v>
      </c>
      <c r="BH5" s="1">
        <v>32.060736906855247</v>
      </c>
      <c r="BI5" s="1">
        <v>32.397924321140003</v>
      </c>
      <c r="BJ5" s="1">
        <v>32.725746825934415</v>
      </c>
      <c r="BK5" s="1">
        <v>33.044136083449956</v>
      </c>
      <c r="BL5" s="1">
        <v>33.352998966056433</v>
      </c>
      <c r="BM5" s="1">
        <v>33.652215011464556</v>
      </c>
      <c r="BN5" s="1">
        <v>33.941632914180687</v>
      </c>
      <c r="BO5" s="1">
        <v>34.221067608446617</v>
      </c>
      <c r="BP5" s="1">
        <v>34.490296629403197</v>
      </c>
      <c r="BQ5" s="1">
        <v>34.74905632559701</v>
      </c>
      <c r="BR5" s="1">
        <v>34.997038698357784</v>
      </c>
      <c r="BS5" s="1">
        <v>35.233888613177463</v>
      </c>
      <c r="BT5" s="1">
        <v>35.459201364413808</v>
      </c>
      <c r="BU5" s="1">
        <v>35.672549353019548</v>
      </c>
      <c r="BV5" s="1">
        <v>35.873520649065554</v>
      </c>
      <c r="BW5" s="1">
        <v>36.061771842955025</v>
      </c>
      <c r="BX5" s="1">
        <v>36.23703112091151</v>
      </c>
      <c r="BY5" s="1">
        <v>36.399094738666768</v>
      </c>
      <c r="BZ5" s="1">
        <v>36.547819099792925</v>
      </c>
      <c r="CA5" s="1">
        <v>36.683279427112311</v>
      </c>
      <c r="CB5" s="1">
        <v>36.805695597279048</v>
      </c>
      <c r="CC5" s="1">
        <v>36.915378814105004</v>
      </c>
      <c r="CD5" s="1">
        <v>37.012736212194461</v>
      </c>
      <c r="CE5" s="1">
        <v>37.098272789623174</v>
      </c>
    </row>
    <row r="6" spans="1:83" x14ac:dyDescent="0.3">
      <c r="A6">
        <v>18</v>
      </c>
      <c r="B6">
        <v>2.2495016388654669E-4</v>
      </c>
      <c r="C6">
        <v>4.9204159242187916E-4</v>
      </c>
      <c r="D6">
        <v>5.6003080169409318E-5</v>
      </c>
      <c r="E6">
        <v>1.0101010101010101E-4</v>
      </c>
      <c r="H6">
        <v>18</v>
      </c>
      <c r="I6" s="1" t="s">
        <v>17</v>
      </c>
      <c r="J6" s="1" t="s">
        <v>17</v>
      </c>
      <c r="K6" s="1">
        <v>1.0000000000000018</v>
      </c>
      <c r="L6" s="1">
        <v>1.9801716174863826</v>
      </c>
      <c r="M6" s="1">
        <v>2.9409070071914734</v>
      </c>
      <c r="N6" s="1">
        <v>3.8825887023851546</v>
      </c>
      <c r="O6" s="1">
        <v>4.8055927795304694</v>
      </c>
      <c r="P6" s="1">
        <v>5.7102870210130323</v>
      </c>
      <c r="Q6" s="1">
        <v>6.5970328181834841</v>
      </c>
      <c r="R6" s="1">
        <v>7.4661828101165071</v>
      </c>
      <c r="S6" s="1">
        <v>8.3180826887162063</v>
      </c>
      <c r="T6" s="1">
        <v>9.1530715887006462</v>
      </c>
      <c r="U6" s="1">
        <v>9.9714809731650593</v>
      </c>
      <c r="V6" s="1">
        <v>10.77363532731723</v>
      </c>
      <c r="W6" s="1">
        <v>11.559852009689589</v>
      </c>
      <c r="X6" s="1">
        <v>12.330439892679911</v>
      </c>
      <c r="Y6" s="1">
        <v>13.085699134601313</v>
      </c>
      <c r="Z6" s="1">
        <v>13.825921289696227</v>
      </c>
      <c r="AA6" s="1">
        <v>14.551391248557874</v>
      </c>
      <c r="AB6" s="1">
        <v>15.262388150852512</v>
      </c>
      <c r="AC6" s="1">
        <v>15.959183910253902</v>
      </c>
      <c r="AD6" s="1">
        <v>16.642044433910659</v>
      </c>
      <c r="AE6" s="1">
        <v>17.311229660859716</v>
      </c>
      <c r="AF6" s="1">
        <v>17.966993145916373</v>
      </c>
      <c r="AG6" s="1">
        <v>18.609582213281008</v>
      </c>
      <c r="AH6" s="1">
        <v>19.239237600877576</v>
      </c>
      <c r="AI6" s="1">
        <v>19.856193712203211</v>
      </c>
      <c r="AJ6" s="1">
        <v>20.460677638810587</v>
      </c>
      <c r="AK6" s="1">
        <v>21.05291068351751</v>
      </c>
      <c r="AL6" s="1">
        <v>21.633106881055784</v>
      </c>
      <c r="AM6" s="1">
        <v>22.201473917012045</v>
      </c>
      <c r="AN6" s="1">
        <v>22.758212229328883</v>
      </c>
      <c r="AO6" s="1">
        <v>23.303515041762768</v>
      </c>
      <c r="AP6" s="1">
        <v>23.837568575859649</v>
      </c>
      <c r="AQ6" s="1">
        <v>24.360550988031797</v>
      </c>
      <c r="AR6" s="1">
        <v>24.872633303386056</v>
      </c>
      <c r="AS6" s="1">
        <v>25.373978445296757</v>
      </c>
      <c r="AT6" s="1">
        <v>25.864741781228883</v>
      </c>
      <c r="AU6" s="1">
        <v>26.345069678609409</v>
      </c>
      <c r="AV6" s="1">
        <v>26.815100196532288</v>
      </c>
      <c r="AW6" s="1">
        <v>27.274962372242786</v>
      </c>
      <c r="AX6" s="1">
        <v>27.72477611310719</v>
      </c>
      <c r="AY6" s="1">
        <v>28.16465203914403</v>
      </c>
      <c r="AZ6" s="1">
        <v>28.594689862614214</v>
      </c>
      <c r="BA6" s="1">
        <v>29.014979310461843</v>
      </c>
      <c r="BB6" s="1">
        <v>29.42559839214098</v>
      </c>
      <c r="BC6" s="1">
        <v>29.826613799250488</v>
      </c>
      <c r="BD6" s="1">
        <v>30.218079135742993</v>
      </c>
      <c r="BE6" s="1">
        <v>30.600034571964148</v>
      </c>
      <c r="BF6" s="1">
        <v>30.972505913423081</v>
      </c>
      <c r="BG6" s="1">
        <v>31.335502963802004</v>
      </c>
      <c r="BH6" s="1">
        <v>31.689018296072376</v>
      </c>
      <c r="BI6" s="1">
        <v>32.033026172399254</v>
      </c>
      <c r="BJ6" s="1">
        <v>32.367479710428526</v>
      </c>
      <c r="BK6" s="1">
        <v>32.692309190068343</v>
      </c>
      <c r="BL6" s="1">
        <v>33.007419599948356</v>
      </c>
      <c r="BM6" s="1">
        <v>33.312688041127025</v>
      </c>
      <c r="BN6" s="1">
        <v>33.607960147577217</v>
      </c>
      <c r="BO6" s="1">
        <v>33.89304711012111</v>
      </c>
      <c r="BP6" s="1">
        <v>34.16772196398923</v>
      </c>
      <c r="BQ6" s="1">
        <v>34.431715724715566</v>
      </c>
      <c r="BR6" s="1">
        <v>34.684714163583422</v>
      </c>
      <c r="BS6" s="1">
        <v>34.926354962597678</v>
      </c>
      <c r="BT6" s="1">
        <v>35.15622522992836</v>
      </c>
      <c r="BU6" s="1">
        <v>35.373888717263888</v>
      </c>
      <c r="BV6" s="1">
        <v>35.578925162358075</v>
      </c>
      <c r="BW6" s="1">
        <v>35.770984209292806</v>
      </c>
      <c r="BX6" s="1">
        <v>35.94978854617554</v>
      </c>
      <c r="BY6" s="1">
        <v>36.115130307498674</v>
      </c>
      <c r="BZ6" s="1">
        <v>36.266862992236057</v>
      </c>
      <c r="CA6" s="1">
        <v>36.405063344780444</v>
      </c>
      <c r="CB6" s="1">
        <v>36.52995568934336</v>
      </c>
      <c r="CC6" s="1">
        <v>36.641857524615098</v>
      </c>
      <c r="CD6" s="1">
        <v>36.741184220519528</v>
      </c>
      <c r="CE6" s="1">
        <v>36.828450989986408</v>
      </c>
    </row>
    <row r="7" spans="1:83" x14ac:dyDescent="0.3">
      <c r="A7">
        <v>19</v>
      </c>
      <c r="B7">
        <v>2.2600122594910262E-4</v>
      </c>
      <c r="C7">
        <v>4.9398548893852883E-4</v>
      </c>
      <c r="D7">
        <v>5.7006327702374964E-5</v>
      </c>
      <c r="E7">
        <v>1.030207071621396E-4</v>
      </c>
      <c r="H7">
        <v>19</v>
      </c>
      <c r="I7" s="1" t="s">
        <v>17</v>
      </c>
      <c r="J7" s="1" t="s">
        <v>17</v>
      </c>
      <c r="K7" s="1" t="s">
        <v>17</v>
      </c>
      <c r="L7" s="1">
        <v>0.999999999999995</v>
      </c>
      <c r="M7" s="1">
        <v>1.9801705870333774</v>
      </c>
      <c r="N7" s="1">
        <v>2.9409020328271147</v>
      </c>
      <c r="O7" s="1">
        <v>3.882578021683357</v>
      </c>
      <c r="P7" s="1">
        <v>4.8055737760417809</v>
      </c>
      <c r="Q7" s="1">
        <v>5.7102579980196415</v>
      </c>
      <c r="R7" s="1">
        <v>6.5969904604040615</v>
      </c>
      <c r="S7" s="1">
        <v>7.4661238482737957</v>
      </c>
      <c r="T7" s="1">
        <v>8.3180041568729557</v>
      </c>
      <c r="U7" s="1">
        <v>9.1529695546297205</v>
      </c>
      <c r="V7" s="1">
        <v>9.971351090925646</v>
      </c>
      <c r="W7" s="1">
        <v>10.773472544297846</v>
      </c>
      <c r="X7" s="1">
        <v>11.559649035478508</v>
      </c>
      <c r="Y7" s="1">
        <v>12.330186794833587</v>
      </c>
      <c r="Z7" s="1">
        <v>13.08538327460229</v>
      </c>
      <c r="AA7" s="1">
        <v>13.82552912857232</v>
      </c>
      <c r="AB7" s="1">
        <v>14.550909143266034</v>
      </c>
      <c r="AC7" s="1">
        <v>15.261800733035077</v>
      </c>
      <c r="AD7" s="1">
        <v>15.958475184196935</v>
      </c>
      <c r="AE7" s="1">
        <v>16.641197694225493</v>
      </c>
      <c r="AF7" s="1">
        <v>17.310226947223388</v>
      </c>
      <c r="AG7" s="1">
        <v>17.96581527063611</v>
      </c>
      <c r="AH7" s="1">
        <v>18.608208272395636</v>
      </c>
      <c r="AI7" s="1">
        <v>19.237645097864828</v>
      </c>
      <c r="AJ7" s="1">
        <v>19.854357432545115</v>
      </c>
      <c r="AK7" s="1">
        <v>20.458571056099807</v>
      </c>
      <c r="AL7" s="1">
        <v>21.050504333076518</v>
      </c>
      <c r="AM7" s="1">
        <v>21.630369150437595</v>
      </c>
      <c r="AN7" s="1">
        <v>22.198370000885177</v>
      </c>
      <c r="AO7" s="1">
        <v>22.754704016995834</v>
      </c>
      <c r="AP7" s="1">
        <v>23.299561187484443</v>
      </c>
      <c r="AQ7" s="1">
        <v>23.833123272778572</v>
      </c>
      <c r="AR7" s="1">
        <v>24.355564757737582</v>
      </c>
      <c r="AS7" s="1">
        <v>24.86705186159433</v>
      </c>
      <c r="AT7" s="1">
        <v>25.367743094820074</v>
      </c>
      <c r="AU7" s="1">
        <v>25.857787785781749</v>
      </c>
      <c r="AV7" s="1">
        <v>26.337326786439874</v>
      </c>
      <c r="AW7" s="1">
        <v>26.806491744398762</v>
      </c>
      <c r="AX7" s="1">
        <v>27.265404992690868</v>
      </c>
      <c r="AY7" s="1">
        <v>27.714179389122474</v>
      </c>
      <c r="AZ7" s="1">
        <v>28.152916663083737</v>
      </c>
      <c r="BA7" s="1">
        <v>28.581708356650058</v>
      </c>
      <c r="BB7" s="1">
        <v>29.000634057367822</v>
      </c>
      <c r="BC7" s="1">
        <v>29.409761805973616</v>
      </c>
      <c r="BD7" s="1">
        <v>29.809146290801284</v>
      </c>
      <c r="BE7" s="1">
        <v>30.198828494822521</v>
      </c>
      <c r="BF7" s="1">
        <v>30.578834745579019</v>
      </c>
      <c r="BG7" s="1">
        <v>30.949175045076583</v>
      </c>
      <c r="BH7" s="1">
        <v>31.309841816041605</v>
      </c>
      <c r="BI7" s="1">
        <v>31.660808799975573</v>
      </c>
      <c r="BJ7" s="1">
        <v>32.002028166117768</v>
      </c>
      <c r="BK7" s="1">
        <v>32.333428783973673</v>
      </c>
      <c r="BL7" s="1">
        <v>32.654913720140364</v>
      </c>
      <c r="BM7" s="1">
        <v>32.966357589492063</v>
      </c>
      <c r="BN7" s="1">
        <v>33.267602903253952</v>
      </c>
      <c r="BO7" s="1">
        <v>33.558457032732825</v>
      </c>
      <c r="BP7" s="1">
        <v>33.838688421775196</v>
      </c>
      <c r="BQ7" s="1">
        <v>34.108022644493602</v>
      </c>
      <c r="BR7" s="1">
        <v>34.366139115481261</v>
      </c>
      <c r="BS7" s="1">
        <v>34.612668187230895</v>
      </c>
      <c r="BT7" s="1">
        <v>34.847188615316924</v>
      </c>
      <c r="BU7" s="1">
        <v>35.069255326342208</v>
      </c>
      <c r="BV7" s="1">
        <v>35.2784395563651</v>
      </c>
      <c r="BW7" s="1">
        <v>35.474383861942172</v>
      </c>
      <c r="BX7" s="1">
        <v>35.65680532129975</v>
      </c>
      <c r="BY7" s="1">
        <v>35.825491863914749</v>
      </c>
      <c r="BZ7" s="1">
        <v>35.980294025118411</v>
      </c>
      <c r="CA7" s="1">
        <v>36.121290101804249</v>
      </c>
      <c r="CB7" s="1">
        <v>36.248708956150587</v>
      </c>
      <c r="CC7" s="1">
        <v>36.362874509687735</v>
      </c>
      <c r="CD7" s="1">
        <v>36.464210535065774</v>
      </c>
      <c r="CE7" s="1">
        <v>36.553242667714819</v>
      </c>
    </row>
    <row r="8" spans="1:83" x14ac:dyDescent="0.3">
      <c r="A8">
        <v>20</v>
      </c>
      <c r="B8">
        <v>2.2905433681214403E-4</v>
      </c>
      <c r="C8">
        <v>4.959321446251101E-4</v>
      </c>
      <c r="D8">
        <v>5.9009913665495804E-5</v>
      </c>
      <c r="E8">
        <v>1.039315952049423E-4</v>
      </c>
      <c r="H8">
        <v>20</v>
      </c>
      <c r="I8" s="1" t="s">
        <v>17</v>
      </c>
      <c r="J8" s="1" t="s">
        <v>17</v>
      </c>
      <c r="K8" s="1" t="s">
        <v>17</v>
      </c>
      <c r="L8" s="1" t="s">
        <v>17</v>
      </c>
      <c r="M8" s="1">
        <v>0.99999999999999933</v>
      </c>
      <c r="N8" s="1">
        <v>1.9801675937874426</v>
      </c>
      <c r="O8" s="1">
        <v>2.9408942278179024</v>
      </c>
      <c r="P8" s="1">
        <v>3.8825627154961477</v>
      </c>
      <c r="Q8" s="1">
        <v>4.8055492179946651</v>
      </c>
      <c r="R8" s="1">
        <v>5.7102207865103392</v>
      </c>
      <c r="S8" s="1">
        <v>6.5969372411432845</v>
      </c>
      <c r="T8" s="1">
        <v>7.4660515768197797</v>
      </c>
      <c r="U8" s="1">
        <v>8.3179088033091997</v>
      </c>
      <c r="V8" s="1">
        <v>9.152846667311902</v>
      </c>
      <c r="W8" s="1">
        <v>9.9711954975904415</v>
      </c>
      <c r="X8" s="1">
        <v>10.773276789950101</v>
      </c>
      <c r="Y8" s="1">
        <v>11.559402969972718</v>
      </c>
      <c r="Z8" s="1">
        <v>12.329877507526843</v>
      </c>
      <c r="AA8" s="1">
        <v>13.084996936492958</v>
      </c>
      <c r="AB8" s="1">
        <v>13.825051804788053</v>
      </c>
      <c r="AC8" s="1">
        <v>14.550325139015159</v>
      </c>
      <c r="AD8" s="1">
        <v>15.261093713769515</v>
      </c>
      <c r="AE8" s="1">
        <v>15.957628091621954</v>
      </c>
      <c r="AF8" s="1">
        <v>16.640192190002828</v>
      </c>
      <c r="AG8" s="1">
        <v>17.30904344108653</v>
      </c>
      <c r="AH8" s="1">
        <v>17.964432421594314</v>
      </c>
      <c r="AI8" s="1">
        <v>18.606603114936856</v>
      </c>
      <c r="AJ8" s="1">
        <v>19.235791893746107</v>
      </c>
      <c r="AK8" s="1">
        <v>19.85222910533744</v>
      </c>
      <c r="AL8" s="1">
        <v>20.456137531898445</v>
      </c>
      <c r="AM8" s="1">
        <v>21.047733346986224</v>
      </c>
      <c r="AN8" s="1">
        <v>21.627225180307512</v>
      </c>
      <c r="AO8" s="1">
        <v>22.194814152543945</v>
      </c>
      <c r="AP8" s="1">
        <v>22.750694095991026</v>
      </c>
      <c r="AQ8" s="1">
        <v>23.29505044819399</v>
      </c>
      <c r="AR8" s="1">
        <v>23.828061223940939</v>
      </c>
      <c r="AS8" s="1">
        <v>24.349896005175125</v>
      </c>
      <c r="AT8" s="1">
        <v>24.860716509125517</v>
      </c>
      <c r="AU8" s="1">
        <v>25.360675085157531</v>
      </c>
      <c r="AV8" s="1">
        <v>25.849915434747611</v>
      </c>
      <c r="AW8" s="1">
        <v>26.328571868806584</v>
      </c>
      <c r="AX8" s="1">
        <v>26.79676919523429</v>
      </c>
      <c r="AY8" s="1">
        <v>27.254622555015143</v>
      </c>
      <c r="AZ8" s="1">
        <v>27.702235735583191</v>
      </c>
      <c r="BA8" s="1">
        <v>28.139702130962505</v>
      </c>
      <c r="BB8" s="1">
        <v>28.567102938801167</v>
      </c>
      <c r="BC8" s="1">
        <v>28.984507576338878</v>
      </c>
      <c r="BD8" s="1">
        <v>29.391971838285826</v>
      </c>
      <c r="BE8" s="1">
        <v>29.789537536722733</v>
      </c>
      <c r="BF8" s="1">
        <v>30.177231531812545</v>
      </c>
      <c r="BG8" s="1">
        <v>30.555064027907381</v>
      </c>
      <c r="BH8" s="1">
        <v>30.923027294441045</v>
      </c>
      <c r="BI8" s="1">
        <v>31.281094541690539</v>
      </c>
      <c r="BJ8" s="1">
        <v>31.629216971251441</v>
      </c>
      <c r="BK8" s="1">
        <v>31.967322013618542</v>
      </c>
      <c r="BL8" s="1">
        <v>32.295310774370591</v>
      </c>
      <c r="BM8" s="1">
        <v>32.613055331768841</v>
      </c>
      <c r="BN8" s="1">
        <v>32.920395010950244</v>
      </c>
      <c r="BO8" s="1">
        <v>33.217133286232695</v>
      </c>
      <c r="BP8" s="1">
        <v>33.503033916948951</v>
      </c>
      <c r="BQ8" s="1">
        <v>33.777816925418506</v>
      </c>
      <c r="BR8" s="1">
        <v>34.041155240607992</v>
      </c>
      <c r="BS8" s="1">
        <v>34.292671736829114</v>
      </c>
      <c r="BT8" s="1">
        <v>34.53193664764003</v>
      </c>
      <c r="BU8" s="1">
        <v>34.758495895553594</v>
      </c>
      <c r="BV8" s="1">
        <v>34.971912042487794</v>
      </c>
      <c r="BW8" s="1">
        <v>35.171820413713384</v>
      </c>
      <c r="BX8" s="1">
        <v>35.357932363786986</v>
      </c>
      <c r="BY8" s="1">
        <v>35.530031531877263</v>
      </c>
      <c r="BZ8" s="1">
        <v>35.68796542955949</v>
      </c>
      <c r="CA8" s="1">
        <v>35.831813937718238</v>
      </c>
      <c r="CB8" s="1">
        <v>35.961810548544918</v>
      </c>
      <c r="CC8" s="1">
        <v>36.07828573668813</v>
      </c>
      <c r="CD8" s="1">
        <v>36.181671847961624</v>
      </c>
      <c r="CE8" s="1">
        <v>36.272505151701651</v>
      </c>
    </row>
    <row r="9" spans="1:83" x14ac:dyDescent="0.3">
      <c r="A9">
        <v>21</v>
      </c>
      <c r="B9">
        <v>2.3100853140129595E-4</v>
      </c>
      <c r="C9">
        <v>4.9908394399558731E-4</v>
      </c>
      <c r="D9">
        <v>6.1013850143982684E-5</v>
      </c>
      <c r="E9">
        <v>1.0604325504373234E-4</v>
      </c>
      <c r="H9">
        <v>21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>
        <v>1.0000000000000044</v>
      </c>
      <c r="O9" s="1">
        <v>1.9801656779103933</v>
      </c>
      <c r="P9" s="1">
        <v>2.940887592863294</v>
      </c>
      <c r="Q9" s="1">
        <v>3.8825495171593523</v>
      </c>
      <c r="R9" s="1">
        <v>4.805525928795201</v>
      </c>
      <c r="S9" s="1">
        <v>5.7101839283589371</v>
      </c>
      <c r="T9" s="1">
        <v>6.5968836531663797</v>
      </c>
      <c r="U9" s="1">
        <v>7.4659770938072629</v>
      </c>
      <c r="V9" s="1">
        <v>8.3178088308436209</v>
      </c>
      <c r="W9" s="1">
        <v>9.1527158768074433</v>
      </c>
      <c r="X9" s="1">
        <v>9.9710262325501375</v>
      </c>
      <c r="Y9" s="1">
        <v>10.773058645175583</v>
      </c>
      <c r="Z9" s="1">
        <v>11.559122724867256</v>
      </c>
      <c r="AA9" s="1">
        <v>12.329521005479942</v>
      </c>
      <c r="AB9" s="1">
        <v>13.084549913786804</v>
      </c>
      <c r="AC9" s="1">
        <v>13.824498203063127</v>
      </c>
      <c r="AD9" s="1">
        <v>14.54964824807522</v>
      </c>
      <c r="AE9" s="1">
        <v>15.260276085872816</v>
      </c>
      <c r="AF9" s="1">
        <v>15.956650973909461</v>
      </c>
      <c r="AG9" s="1">
        <v>16.639035553162088</v>
      </c>
      <c r="AH9" s="1">
        <v>17.307685470443388</v>
      </c>
      <c r="AI9" s="1">
        <v>17.962849645848483</v>
      </c>
      <c r="AJ9" s="1">
        <v>18.604769234699628</v>
      </c>
      <c r="AK9" s="1">
        <v>19.233679245088133</v>
      </c>
      <c r="AL9" s="1">
        <v>19.849806966907071</v>
      </c>
      <c r="AM9" s="1">
        <v>20.453372947702057</v>
      </c>
      <c r="AN9" s="1">
        <v>21.044590038528423</v>
      </c>
      <c r="AO9" s="1">
        <v>21.623663429481113</v>
      </c>
      <c r="AP9" s="1">
        <v>22.190790874798012</v>
      </c>
      <c r="AQ9" s="1">
        <v>22.746161564109961</v>
      </c>
      <c r="AR9" s="1">
        <v>23.289957114100915</v>
      </c>
      <c r="AS9" s="1">
        <v>23.822350537982416</v>
      </c>
      <c r="AT9" s="1">
        <v>24.34350682511954</v>
      </c>
      <c r="AU9" s="1">
        <v>24.853581407467381</v>
      </c>
      <c r="AV9" s="1">
        <v>25.352720894113354</v>
      </c>
      <c r="AW9" s="1">
        <v>25.841062313573474</v>
      </c>
      <c r="AX9" s="1">
        <v>26.318732999071816</v>
      </c>
      <c r="AY9" s="1">
        <v>26.785850421319655</v>
      </c>
      <c r="AZ9" s="1">
        <v>27.242520467753693</v>
      </c>
      <c r="BA9" s="1">
        <v>27.688838422103633</v>
      </c>
      <c r="BB9" s="1">
        <v>28.124887124945513</v>
      </c>
      <c r="BC9" s="1">
        <v>28.550737398085875</v>
      </c>
      <c r="BD9" s="1">
        <v>28.966446165167714</v>
      </c>
      <c r="BE9" s="1">
        <v>29.372056084284385</v>
      </c>
      <c r="BF9" s="1">
        <v>29.767594559079022</v>
      </c>
      <c r="BG9" s="1">
        <v>30.153072000375428</v>
      </c>
      <c r="BH9" s="1">
        <v>30.528480521189532</v>
      </c>
      <c r="BI9" s="1">
        <v>30.893792789743422</v>
      </c>
      <c r="BJ9" s="1">
        <v>31.24895902026093</v>
      </c>
      <c r="BK9" s="1">
        <v>31.593905174888057</v>
      </c>
      <c r="BL9" s="1">
        <v>31.928530358204593</v>
      </c>
      <c r="BM9" s="1">
        <v>32.25270406014311</v>
      </c>
      <c r="BN9" s="1">
        <v>32.566262354795377</v>
      </c>
      <c r="BO9" s="1">
        <v>32.869004740039756</v>
      </c>
      <c r="BP9" s="1">
        <v>33.160690195188828</v>
      </c>
      <c r="BQ9" s="1">
        <v>33.441033077580776</v>
      </c>
      <c r="BR9" s="1">
        <v>33.709699698328691</v>
      </c>
      <c r="BS9" s="1">
        <v>33.966305301100398</v>
      </c>
      <c r="BT9" s="1">
        <v>34.210411423693564</v>
      </c>
      <c r="BU9" s="1">
        <v>34.441554800958386</v>
      </c>
      <c r="BV9" s="1">
        <v>34.659289143826776</v>
      </c>
      <c r="BW9" s="1">
        <v>34.863242398854446</v>
      </c>
      <c r="BX9" s="1">
        <v>35.053120080235907</v>
      </c>
      <c r="BY9" s="1">
        <v>35.228701449362049</v>
      </c>
      <c r="BZ9" s="1">
        <v>35.389830932404806</v>
      </c>
      <c r="CA9" s="1">
        <v>35.536590026533702</v>
      </c>
      <c r="CB9" s="1">
        <v>35.669216948348534</v>
      </c>
      <c r="CC9" s="1">
        <v>35.788048859219145</v>
      </c>
      <c r="CD9" s="1">
        <v>35.89352685291</v>
      </c>
      <c r="CE9" s="1">
        <v>35.986198049464299</v>
      </c>
    </row>
    <row r="10" spans="1:83" x14ac:dyDescent="0.3">
      <c r="A10">
        <v>22</v>
      </c>
      <c r="B10">
        <v>2.3396519955369411E-4</v>
      </c>
      <c r="C10">
        <v>5.0193959001149243E-4</v>
      </c>
      <c r="D10">
        <v>6.2918120418680584E-5</v>
      </c>
      <c r="E10">
        <v>1.0795547832030881E-4</v>
      </c>
      <c r="H10">
        <v>22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>
        <v>0.99999999999999811</v>
      </c>
      <c r="P10" s="1">
        <v>1.9801627792161178</v>
      </c>
      <c r="Q10" s="1">
        <v>2.9408798758436809</v>
      </c>
      <c r="R10" s="1">
        <v>3.8825333456974063</v>
      </c>
      <c r="S10" s="1">
        <v>4.805497717896575</v>
      </c>
      <c r="T10" s="1">
        <v>5.7101404173816173</v>
      </c>
      <c r="U10" s="1">
        <v>6.596820557512312</v>
      </c>
      <c r="V10" s="1">
        <v>7.465889691673766</v>
      </c>
      <c r="W10" s="1">
        <v>8.3176916520767836</v>
      </c>
      <c r="X10" s="1">
        <v>9.1525610768940702</v>
      </c>
      <c r="Y10" s="1">
        <v>9.970823163294904</v>
      </c>
      <c r="Z10" s="1">
        <v>10.772793786636337</v>
      </c>
      <c r="AA10" s="1">
        <v>11.558781602752376</v>
      </c>
      <c r="AB10" s="1">
        <v>12.329089036814446</v>
      </c>
      <c r="AC10" s="1">
        <v>13.084010685217617</v>
      </c>
      <c r="AD10" s="1">
        <v>13.823834636774496</v>
      </c>
      <c r="AE10" s="1">
        <v>14.548842514333092</v>
      </c>
      <c r="AF10" s="1">
        <v>15.259309023955467</v>
      </c>
      <c r="AG10" s="1">
        <v>15.955502121338144</v>
      </c>
      <c r="AH10" s="1">
        <v>16.637682626481716</v>
      </c>
      <c r="AI10" s="1">
        <v>17.306104496549473</v>
      </c>
      <c r="AJ10" s="1">
        <v>17.961013766806364</v>
      </c>
      <c r="AK10" s="1">
        <v>18.60265020089297</v>
      </c>
      <c r="AL10" s="1">
        <v>19.231245688068626</v>
      </c>
      <c r="AM10" s="1">
        <v>19.847025238809199</v>
      </c>
      <c r="AN10" s="1">
        <v>20.450206011356524</v>
      </c>
      <c r="AO10" s="1">
        <v>21.040997347967306</v>
      </c>
      <c r="AP10" s="1">
        <v>21.619601004571518</v>
      </c>
      <c r="AQ10" s="1">
        <v>22.186209999181425</v>
      </c>
      <c r="AR10" s="1">
        <v>22.741009623618663</v>
      </c>
      <c r="AS10" s="1">
        <v>23.284176392135294</v>
      </c>
      <c r="AT10" s="1">
        <v>23.815878632768911</v>
      </c>
      <c r="AU10" s="1">
        <v>24.336274922746405</v>
      </c>
      <c r="AV10" s="1">
        <v>24.845514837890224</v>
      </c>
      <c r="AW10" s="1">
        <v>25.343738179582026</v>
      </c>
      <c r="AX10" s="1">
        <v>25.831074857720647</v>
      </c>
      <c r="AY10" s="1">
        <v>26.307644720117462</v>
      </c>
      <c r="AZ10" s="1">
        <v>26.773555796913797</v>
      </c>
      <c r="BA10" s="1">
        <v>27.228905299970712</v>
      </c>
      <c r="BB10" s="1">
        <v>27.673777746199896</v>
      </c>
      <c r="BC10" s="1">
        <v>28.108245390535526</v>
      </c>
      <c r="BD10" s="1">
        <v>28.532366308509395</v>
      </c>
      <c r="BE10" s="1">
        <v>28.946184021430533</v>
      </c>
      <c r="BF10" s="1">
        <v>29.349726487473497</v>
      </c>
      <c r="BG10" s="1">
        <v>29.743004328132233</v>
      </c>
      <c r="BH10" s="1">
        <v>30.12600949682416</v>
      </c>
      <c r="BI10" s="1">
        <v>30.498714108694163</v>
      </c>
      <c r="BJ10" s="1">
        <v>30.861067370516881</v>
      </c>
      <c r="BK10" s="1">
        <v>31.212993746231771</v>
      </c>
      <c r="BL10" s="1">
        <v>31.554390298730855</v>
      </c>
      <c r="BM10" s="1">
        <v>31.885123876986341</v>
      </c>
      <c r="BN10" s="1">
        <v>32.205027237937259</v>
      </c>
      <c r="BO10" s="1">
        <v>32.513895822164557</v>
      </c>
      <c r="BP10" s="1">
        <v>32.811483731762571</v>
      </c>
      <c r="BQ10" s="1">
        <v>33.097499543895076</v>
      </c>
      <c r="BR10" s="1">
        <v>33.37160281725258</v>
      </c>
      <c r="BS10" s="1">
        <v>33.633401009695689</v>
      </c>
      <c r="BT10" s="1">
        <v>33.88244678643985</v>
      </c>
      <c r="BU10" s="1">
        <v>34.118267507848493</v>
      </c>
      <c r="BV10" s="1">
        <v>34.340407853889353</v>
      </c>
      <c r="BW10" s="1">
        <v>34.548488242362531</v>
      </c>
      <c r="BX10" s="1">
        <v>34.742208228341092</v>
      </c>
      <c r="BY10" s="1">
        <v>34.921342606419358</v>
      </c>
      <c r="BZ10" s="1">
        <v>35.085732654626575</v>
      </c>
      <c r="CA10" s="1">
        <v>35.235461519283191</v>
      </c>
      <c r="CB10" s="1">
        <v>35.370772237464607</v>
      </c>
      <c r="CC10" s="1">
        <v>35.492008793231328</v>
      </c>
      <c r="CD10" s="1">
        <v>35.599621206181475</v>
      </c>
      <c r="CE10" s="1">
        <v>35.69416766770609</v>
      </c>
    </row>
    <row r="11" spans="1:83" x14ac:dyDescent="0.3">
      <c r="A11">
        <v>23</v>
      </c>
      <c r="B11">
        <v>2.3602269022207162E-4</v>
      </c>
      <c r="C11">
        <v>5.0600298065343495E-4</v>
      </c>
      <c r="D11">
        <v>6.5022816506312068E-5</v>
      </c>
      <c r="E11">
        <v>1.1106906274321373E-4</v>
      </c>
      <c r="H11">
        <v>23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>
        <v>0.99999999999999578</v>
      </c>
      <c r="Q11" s="1">
        <v>1.9801607620684025</v>
      </c>
      <c r="R11" s="1">
        <v>2.9408720743330896</v>
      </c>
      <c r="S11" s="1">
        <v>3.8825160458959567</v>
      </c>
      <c r="T11" s="1">
        <v>4.8054675379007055</v>
      </c>
      <c r="U11" s="1">
        <v>5.7100929316947946</v>
      </c>
      <c r="V11" s="1">
        <v>6.5967508956469496</v>
      </c>
      <c r="W11" s="1">
        <v>7.4657922206850609</v>
      </c>
      <c r="X11" s="1">
        <v>8.3175583176235364</v>
      </c>
      <c r="Y11" s="1">
        <v>9.1523809651997183</v>
      </c>
      <c r="Z11" s="1">
        <v>9.9705824316773608</v>
      </c>
      <c r="AA11" s="1">
        <v>10.772477619683404</v>
      </c>
      <c r="AB11" s="1">
        <v>11.558375075081695</v>
      </c>
      <c r="AC11" s="1">
        <v>12.328575356515472</v>
      </c>
      <c r="AD11" s="1">
        <v>13.083372383340491</v>
      </c>
      <c r="AE11" s="1">
        <v>13.823053478085198</v>
      </c>
      <c r="AF11" s="1">
        <v>14.547898906505328</v>
      </c>
      <c r="AG11" s="1">
        <v>15.258182047372451</v>
      </c>
      <c r="AH11" s="1">
        <v>15.954168999344999</v>
      </c>
      <c r="AI11" s="1">
        <v>16.636118859349189</v>
      </c>
      <c r="AJ11" s="1">
        <v>17.304282642083983</v>
      </c>
      <c r="AK11" s="1">
        <v>17.95890496369443</v>
      </c>
      <c r="AL11" s="1">
        <v>18.6002224065771</v>
      </c>
      <c r="AM11" s="1">
        <v>19.228464535127458</v>
      </c>
      <c r="AN11" s="1">
        <v>19.843852902587923</v>
      </c>
      <c r="AO11" s="1">
        <v>20.446601088030409</v>
      </c>
      <c r="AP11" s="1">
        <v>21.0369149306627</v>
      </c>
      <c r="AQ11" s="1">
        <v>21.614991354930766</v>
      </c>
      <c r="AR11" s="1">
        <v>22.181019402721901</v>
      </c>
      <c r="AS11" s="1">
        <v>22.735179160707226</v>
      </c>
      <c r="AT11" s="1">
        <v>23.277642363665048</v>
      </c>
      <c r="AU11" s="1">
        <v>23.808570798219229</v>
      </c>
      <c r="AV11" s="1">
        <v>24.328117067412474</v>
      </c>
      <c r="AW11" s="1">
        <v>24.836423802024708</v>
      </c>
      <c r="AX11" s="1">
        <v>25.333623541162289</v>
      </c>
      <c r="AY11" s="1">
        <v>25.81983855820053</v>
      </c>
      <c r="AZ11" s="1">
        <v>26.295179069670411</v>
      </c>
      <c r="BA11" s="1">
        <v>26.759744254874725</v>
      </c>
      <c r="BB11" s="1">
        <v>27.213620341237611</v>
      </c>
      <c r="BC11" s="1">
        <v>27.656881046039206</v>
      </c>
      <c r="BD11" s="1">
        <v>28.089585620184597</v>
      </c>
      <c r="BE11" s="1">
        <v>28.511778465797526</v>
      </c>
      <c r="BF11" s="1">
        <v>28.923488106889689</v>
      </c>
      <c r="BG11" s="1">
        <v>29.324725379920253</v>
      </c>
      <c r="BH11" s="1">
        <v>29.715482075454265</v>
      </c>
      <c r="BI11" s="1">
        <v>30.095729744283386</v>
      </c>
      <c r="BJ11" s="1">
        <v>30.465416565193383</v>
      </c>
      <c r="BK11" s="1">
        <v>30.824465473372022</v>
      </c>
      <c r="BL11" s="1">
        <v>31.172771448398041</v>
      </c>
      <c r="BM11" s="1">
        <v>31.510198644439896</v>
      </c>
      <c r="BN11" s="1">
        <v>31.836576433654411</v>
      </c>
      <c r="BO11" s="1">
        <v>32.151696116605763</v>
      </c>
      <c r="BP11" s="1">
        <v>32.455306818734243</v>
      </c>
      <c r="BQ11" s="1">
        <v>32.747111219184184</v>
      </c>
      <c r="BR11" s="1">
        <v>33.026761986556437</v>
      </c>
      <c r="BS11" s="1">
        <v>33.293858634168856</v>
      </c>
      <c r="BT11" s="1">
        <v>33.547944773762254</v>
      </c>
      <c r="BU11" s="1">
        <v>33.788538200088077</v>
      </c>
      <c r="BV11" s="1">
        <v>34.015174378028355</v>
      </c>
      <c r="BW11" s="1">
        <v>34.227466043132786</v>
      </c>
      <c r="BX11" s="1">
        <v>34.425106669859588</v>
      </c>
      <c r="BY11" s="1">
        <v>34.607866494938364</v>
      </c>
      <c r="BZ11" s="1">
        <v>34.775583584071953</v>
      </c>
      <c r="CA11" s="1">
        <v>34.928342766354262</v>
      </c>
      <c r="CB11" s="1">
        <v>35.066391997615256</v>
      </c>
      <c r="CC11" s="1">
        <v>35.190082223705737</v>
      </c>
      <c r="CD11" s="1">
        <v>35.299872572035646</v>
      </c>
      <c r="CE11" s="1">
        <v>35.396332531064317</v>
      </c>
    </row>
    <row r="12" spans="1:83" x14ac:dyDescent="0.3">
      <c r="A12">
        <v>24</v>
      </c>
      <c r="B12">
        <v>2.3998467142983488E-4</v>
      </c>
      <c r="C12">
        <v>5.0997205088240617E-4</v>
      </c>
      <c r="D12">
        <v>6.7027876894000209E-5</v>
      </c>
      <c r="E12">
        <v>1.1398352712867989E-4</v>
      </c>
      <c r="H12">
        <v>24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  <c r="Q12" s="1">
        <v>0.999999999999997</v>
      </c>
      <c r="R12" s="1">
        <v>1.9801568777731098</v>
      </c>
      <c r="S12" s="1">
        <v>2.9408604766151387</v>
      </c>
      <c r="T12" s="1">
        <v>3.8824932451592158</v>
      </c>
      <c r="U12" s="1">
        <v>4.8054289806043684</v>
      </c>
      <c r="V12" s="1">
        <v>5.7100336110540324</v>
      </c>
      <c r="W12" s="1">
        <v>6.5966650277251038</v>
      </c>
      <c r="X12" s="1">
        <v>7.4656715518599963</v>
      </c>
      <c r="Y12" s="1">
        <v>8.317391677663112</v>
      </c>
      <c r="Z12" s="1">
        <v>9.1521541963656663</v>
      </c>
      <c r="AA12" s="1">
        <v>9.9702803844756875</v>
      </c>
      <c r="AB12" s="1">
        <v>10.772085033072141</v>
      </c>
      <c r="AC12" s="1">
        <v>11.557874784345637</v>
      </c>
      <c r="AD12" s="1">
        <v>12.327949506814827</v>
      </c>
      <c r="AE12" s="1">
        <v>13.08260233864598</v>
      </c>
      <c r="AF12" s="1">
        <v>13.822119218397935</v>
      </c>
      <c r="AG12" s="1">
        <v>14.546779058247298</v>
      </c>
      <c r="AH12" s="1">
        <v>15.25685334290222</v>
      </c>
      <c r="AI12" s="1">
        <v>15.952606413617975</v>
      </c>
      <c r="AJ12" s="1">
        <v>16.634294365831838</v>
      </c>
      <c r="AK12" s="1">
        <v>17.302166766915324</v>
      </c>
      <c r="AL12" s="1">
        <v>17.956464987881965</v>
      </c>
      <c r="AM12" s="1">
        <v>18.597423239694244</v>
      </c>
      <c r="AN12" s="1">
        <v>19.225267560009442</v>
      </c>
      <c r="AO12" s="1">
        <v>19.840215850910742</v>
      </c>
      <c r="AP12" s="1">
        <v>20.442478117956163</v>
      </c>
      <c r="AQ12" s="1">
        <v>21.032255271500002</v>
      </c>
      <c r="AR12" s="1">
        <v>21.609740179788577</v>
      </c>
      <c r="AS12" s="1">
        <v>22.1751165745913</v>
      </c>
      <c r="AT12" s="1">
        <v>22.728559666735766</v>
      </c>
      <c r="AU12" s="1">
        <v>23.270234517536547</v>
      </c>
      <c r="AV12" s="1">
        <v>23.800296818843997</v>
      </c>
      <c r="AW12" s="1">
        <v>24.318892088399135</v>
      </c>
      <c r="AX12" s="1">
        <v>24.826155548005854</v>
      </c>
      <c r="AY12" s="1">
        <v>25.3222119459504</v>
      </c>
      <c r="AZ12" s="1">
        <v>25.80717372963452</v>
      </c>
      <c r="BA12" s="1">
        <v>26.281142085829437</v>
      </c>
      <c r="BB12" s="1">
        <v>26.744204987271313</v>
      </c>
      <c r="BC12" s="1">
        <v>27.196437643337031</v>
      </c>
      <c r="BD12" s="1">
        <v>27.637900504217388</v>
      </c>
      <c r="BE12" s="1">
        <v>28.068638870770634</v>
      </c>
      <c r="BF12" s="1">
        <v>28.488681844357274</v>
      </c>
      <c r="BG12" s="1">
        <v>28.898040480775084</v>
      </c>
      <c r="BH12" s="1">
        <v>29.296706404423571</v>
      </c>
      <c r="BI12" s="1">
        <v>29.684650590259668</v>
      </c>
      <c r="BJ12" s="1">
        <v>30.061820168166321</v>
      </c>
      <c r="BK12" s="1">
        <v>30.428136513477824</v>
      </c>
      <c r="BL12" s="1">
        <v>30.783492480075587</v>
      </c>
      <c r="BM12" s="1">
        <v>31.127749472499751</v>
      </c>
      <c r="BN12" s="1">
        <v>31.460733409263121</v>
      </c>
      <c r="BO12" s="1">
        <v>31.782231366686307</v>
      </c>
      <c r="BP12" s="1">
        <v>32.091987392307843</v>
      </c>
      <c r="BQ12" s="1">
        <v>32.389698147260077</v>
      </c>
      <c r="BR12" s="1">
        <v>32.67500926987848</v>
      </c>
      <c r="BS12" s="1">
        <v>32.947512167310094</v>
      </c>
      <c r="BT12" s="1">
        <v>33.206741213632256</v>
      </c>
      <c r="BU12" s="1">
        <v>33.452204443376431</v>
      </c>
      <c r="BV12" s="1">
        <v>33.683427918862236</v>
      </c>
      <c r="BW12" s="1">
        <v>33.900016537097109</v>
      </c>
      <c r="BX12" s="1">
        <v>34.101657568217064</v>
      </c>
      <c r="BY12" s="1">
        <v>34.288116598359331</v>
      </c>
      <c r="BZ12" s="1">
        <v>34.459228415547017</v>
      </c>
      <c r="CA12" s="1">
        <v>34.615079565882745</v>
      </c>
      <c r="CB12" s="1">
        <v>34.755923024020845</v>
      </c>
      <c r="CC12" s="1">
        <v>34.8821168392369</v>
      </c>
      <c r="CD12" s="1">
        <v>34.994129432046897</v>
      </c>
      <c r="CE12" s="1">
        <v>35.092541817812183</v>
      </c>
    </row>
    <row r="13" spans="1:83" x14ac:dyDescent="0.3">
      <c r="A13">
        <v>25</v>
      </c>
      <c r="B13">
        <v>2.4404966150131619E-4</v>
      </c>
      <c r="C13">
        <v>5.1505144992505152E-4</v>
      </c>
      <c r="D13">
        <v>7.0033819331355107E-5</v>
      </c>
      <c r="E13">
        <v>1.1699906310673247E-4</v>
      </c>
      <c r="H13">
        <v>25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  <c r="Q13" s="1" t="s">
        <v>17</v>
      </c>
      <c r="R13" s="1">
        <v>1.0000000000000047</v>
      </c>
      <c r="S13" s="1">
        <v>1.9801528924887295</v>
      </c>
      <c r="T13" s="1">
        <v>2.9408488687118859</v>
      </c>
      <c r="U13" s="1">
        <v>3.882469293334156</v>
      </c>
      <c r="V13" s="1">
        <v>4.8053875026160249</v>
      </c>
      <c r="W13" s="1">
        <v>5.7099686332259285</v>
      </c>
      <c r="X13" s="1">
        <v>6.5965680581151904</v>
      </c>
      <c r="Y13" s="1">
        <v>7.4655311242502789</v>
      </c>
      <c r="Z13" s="1">
        <v>8.317193279189306</v>
      </c>
      <c r="AA13" s="1">
        <v>9.1518823036328065</v>
      </c>
      <c r="AB13" s="1">
        <v>9.9699193615557515</v>
      </c>
      <c r="AC13" s="1">
        <v>10.771617303071798</v>
      </c>
      <c r="AD13" s="1">
        <v>11.557282067490714</v>
      </c>
      <c r="AE13" s="1">
        <v>12.32721272751496</v>
      </c>
      <c r="AF13" s="1">
        <v>13.081701010484641</v>
      </c>
      <c r="AG13" s="1">
        <v>13.821031475109622</v>
      </c>
      <c r="AH13" s="1">
        <v>14.545481102263382</v>
      </c>
      <c r="AI13" s="1">
        <v>15.25531958474844</v>
      </c>
      <c r="AJ13" s="1">
        <v>15.950808202614022</v>
      </c>
      <c r="AK13" s="1">
        <v>16.632201575683926</v>
      </c>
      <c r="AL13" s="1">
        <v>17.299745961489993</v>
      </c>
      <c r="AM13" s="1">
        <v>17.953680312558895</v>
      </c>
      <c r="AN13" s="1">
        <v>18.594235242644828</v>
      </c>
      <c r="AO13" s="1">
        <v>19.221633065224463</v>
      </c>
      <c r="AP13" s="1">
        <v>19.836088037385395</v>
      </c>
      <c r="AQ13" s="1">
        <v>20.437805136880524</v>
      </c>
      <c r="AR13" s="1">
        <v>21.026981136543565</v>
      </c>
      <c r="AS13" s="1">
        <v>21.603803487764775</v>
      </c>
      <c r="AT13" s="1">
        <v>22.168450948487468</v>
      </c>
      <c r="AU13" s="1">
        <v>22.72109192166663</v>
      </c>
      <c r="AV13" s="1">
        <v>23.261885251109707</v>
      </c>
      <c r="AW13" s="1">
        <v>23.790979400541552</v>
      </c>
      <c r="AX13" s="1">
        <v>24.308512329310272</v>
      </c>
      <c r="AY13" s="1">
        <v>24.814611311211593</v>
      </c>
      <c r="AZ13" s="1">
        <v>25.309391070127269</v>
      </c>
      <c r="BA13" s="1">
        <v>25.79295484133883</v>
      </c>
      <c r="BB13" s="1">
        <v>26.265392378576696</v>
      </c>
      <c r="BC13" s="1">
        <v>26.726780413819768</v>
      </c>
      <c r="BD13" s="1">
        <v>27.177180621063474</v>
      </c>
      <c r="BE13" s="1">
        <v>27.616639218274845</v>
      </c>
      <c r="BF13" s="1">
        <v>28.045185895966856</v>
      </c>
      <c r="BG13" s="1">
        <v>28.462831933760175</v>
      </c>
      <c r="BH13" s="1">
        <v>28.869568786491598</v>
      </c>
      <c r="BI13" s="1">
        <v>29.265366841510602</v>
      </c>
      <c r="BJ13" s="1">
        <v>29.650172158352909</v>
      </c>
      <c r="BK13" s="1">
        <v>30.023904520608802</v>
      </c>
      <c r="BL13" s="1">
        <v>30.38645461300332</v>
      </c>
      <c r="BM13" s="1">
        <v>30.737681034233269</v>
      </c>
      <c r="BN13" s="1">
        <v>31.077406178559038</v>
      </c>
      <c r="BO13" s="1">
        <v>31.405412811694774</v>
      </c>
      <c r="BP13" s="1">
        <v>31.721439799461557</v>
      </c>
      <c r="BQ13" s="1">
        <v>32.025177661943964</v>
      </c>
      <c r="BR13" s="1">
        <v>32.316264863481152</v>
      </c>
      <c r="BS13" s="1">
        <v>32.594284539321961</v>
      </c>
      <c r="BT13" s="1">
        <v>32.85876163701996</v>
      </c>
      <c r="BU13" s="1">
        <v>33.109194231342876</v>
      </c>
      <c r="BV13" s="1">
        <v>33.345098789816355</v>
      </c>
      <c r="BW13" s="1">
        <v>33.566072210649715</v>
      </c>
      <c r="BX13" s="1">
        <v>33.771795432811949</v>
      </c>
      <c r="BY13" s="1">
        <v>33.962029296768399</v>
      </c>
      <c r="BZ13" s="1">
        <v>34.136605245851612</v>
      </c>
      <c r="CA13" s="1">
        <v>34.2956115782765</v>
      </c>
      <c r="CB13" s="1">
        <v>34.439306390129573</v>
      </c>
      <c r="CC13" s="1">
        <v>34.568054979337823</v>
      </c>
      <c r="CD13" s="1">
        <v>34.682335249517109</v>
      </c>
      <c r="CE13" s="1">
        <v>34.782739978593618</v>
      </c>
    </row>
    <row r="14" spans="1:83" x14ac:dyDescent="0.3">
      <c r="A14">
        <v>26</v>
      </c>
      <c r="B14">
        <v>2.4791718002925903E-4</v>
      </c>
      <c r="C14">
        <v>5.2194667223838379E-4</v>
      </c>
      <c r="D14">
        <v>7.2940328707742506E-5</v>
      </c>
      <c r="E14">
        <v>1.2101661160694445E-4</v>
      </c>
      <c r="H14">
        <v>26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  <c r="Q14" s="1" t="s">
        <v>17</v>
      </c>
      <c r="R14" s="1" t="s">
        <v>17</v>
      </c>
      <c r="S14" s="1">
        <v>1.0000000000000004</v>
      </c>
      <c r="T14" s="1">
        <v>1.9801491008038918</v>
      </c>
      <c r="U14" s="1">
        <v>2.9408363893261802</v>
      </c>
      <c r="V14" s="1">
        <v>3.8824427615100849</v>
      </c>
      <c r="W14" s="1">
        <v>4.8053407476733101</v>
      </c>
      <c r="X14" s="1">
        <v>5.7098929167110208</v>
      </c>
      <c r="Y14" s="1">
        <v>6.5964516085174481</v>
      </c>
      <c r="Z14" s="1">
        <v>7.4653590631254296</v>
      </c>
      <c r="AA14" s="1">
        <v>8.3169496984640912</v>
      </c>
      <c r="AB14" s="1">
        <v>9.1515511817549804</v>
      </c>
      <c r="AC14" s="1">
        <v>9.9694826980110225</v>
      </c>
      <c r="AD14" s="1">
        <v>10.771056381504442</v>
      </c>
      <c r="AE14" s="1">
        <v>11.556577360858284</v>
      </c>
      <c r="AF14" s="1">
        <v>12.326343270597068</v>
      </c>
      <c r="AG14" s="1">
        <v>13.080644431457525</v>
      </c>
      <c r="AH14" s="1">
        <v>13.819763432896471</v>
      </c>
      <c r="AI14" s="1">
        <v>14.543975428723668</v>
      </c>
      <c r="AJ14" s="1">
        <v>15.253546989645814</v>
      </c>
      <c r="AK14" s="1">
        <v>15.948737891281342</v>
      </c>
      <c r="AL14" s="1">
        <v>16.629799377628736</v>
      </c>
      <c r="AM14" s="1">
        <v>17.296975239762329</v>
      </c>
      <c r="AN14" s="1">
        <v>17.95050076113225</v>
      </c>
      <c r="AO14" s="1">
        <v>18.590602756838859</v>
      </c>
      <c r="AP14" s="1">
        <v>19.217499822459672</v>
      </c>
      <c r="AQ14" s="1">
        <v>19.83140108634035</v>
      </c>
      <c r="AR14" s="1">
        <v>20.432507305766027</v>
      </c>
      <c r="AS14" s="1">
        <v>21.021009727828556</v>
      </c>
      <c r="AT14" s="1">
        <v>21.597090730139314</v>
      </c>
      <c r="AU14" s="1">
        <v>22.160922125643278</v>
      </c>
      <c r="AV14" s="1">
        <v>22.712665974574783</v>
      </c>
      <c r="AW14" s="1">
        <v>23.252473746899376</v>
      </c>
      <c r="AX14" s="1">
        <v>23.780486195502821</v>
      </c>
      <c r="AY14" s="1">
        <v>24.296833171346837</v>
      </c>
      <c r="AZ14" s="1">
        <v>24.801631721356085</v>
      </c>
      <c r="BA14" s="1">
        <v>25.29498717122242</v>
      </c>
      <c r="BB14" s="1">
        <v>25.776991092098765</v>
      </c>
      <c r="BC14" s="1">
        <v>26.24772176970923</v>
      </c>
      <c r="BD14" s="1">
        <v>26.707242126885436</v>
      </c>
      <c r="BE14" s="1">
        <v>27.155599317461625</v>
      </c>
      <c r="BF14" s="1">
        <v>27.592823633153724</v>
      </c>
      <c r="BG14" s="1">
        <v>28.018926581983333</v>
      </c>
      <c r="BH14" s="1">
        <v>28.433899445756317</v>
      </c>
      <c r="BI14" s="1">
        <v>28.837712012195855</v>
      </c>
      <c r="BJ14" s="1">
        <v>29.230309248597663</v>
      </c>
      <c r="BK14" s="1">
        <v>29.611609314250625</v>
      </c>
      <c r="BL14" s="1">
        <v>29.981500680355722</v>
      </c>
      <c r="BM14" s="1">
        <v>30.339839082375981</v>
      </c>
      <c r="BN14" s="1">
        <v>30.686443318234708</v>
      </c>
      <c r="BO14" s="1">
        <v>31.021091754870834</v>
      </c>
      <c r="BP14" s="1">
        <v>31.34351797040172</v>
      </c>
      <c r="BQ14" s="1">
        <v>31.653406218255764</v>
      </c>
      <c r="BR14" s="1">
        <v>31.950387642039644</v>
      </c>
      <c r="BS14" s="1">
        <v>32.234036935911419</v>
      </c>
      <c r="BT14" s="1">
        <v>32.503869428091761</v>
      </c>
      <c r="BU14" s="1">
        <v>32.759373029868662</v>
      </c>
      <c r="BV14" s="1">
        <v>33.000054417722843</v>
      </c>
      <c r="BW14" s="1">
        <v>33.225502327458933</v>
      </c>
      <c r="BX14" s="1">
        <v>33.435391237381829</v>
      </c>
      <c r="BY14" s="1">
        <v>33.629477145217514</v>
      </c>
      <c r="BZ14" s="1">
        <v>33.80758808119603</v>
      </c>
      <c r="CA14" s="1">
        <v>33.969814131482075</v>
      </c>
      <c r="CB14" s="1">
        <v>34.116418618347602</v>
      </c>
      <c r="CC14" s="1">
        <v>34.2477742366342</v>
      </c>
      <c r="CD14" s="1">
        <v>34.364368567023938</v>
      </c>
      <c r="CE14" s="1">
        <v>34.466806390598144</v>
      </c>
    </row>
    <row r="15" spans="1:83" x14ac:dyDescent="0.3">
      <c r="A15">
        <v>27</v>
      </c>
      <c r="B15">
        <v>2.5309058688449497E-4</v>
      </c>
      <c r="C15">
        <v>5.2905352083912067E-4</v>
      </c>
      <c r="D15">
        <v>7.7048216774057199E-5</v>
      </c>
      <c r="E15">
        <v>1.259365782190786E-4</v>
      </c>
      <c r="H15">
        <v>27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  <c r="Q15" s="1" t="s">
        <v>17</v>
      </c>
      <c r="R15" s="1" t="s">
        <v>17</v>
      </c>
      <c r="S15" s="1" t="s">
        <v>17</v>
      </c>
      <c r="T15" s="1">
        <v>0.99999999999999878</v>
      </c>
      <c r="U15" s="1">
        <v>1.9801440288363845</v>
      </c>
      <c r="V15" s="1">
        <v>2.9408206967143875</v>
      </c>
      <c r="W15" s="1">
        <v>3.882410078785226</v>
      </c>
      <c r="X15" s="1">
        <v>4.8052820870295037</v>
      </c>
      <c r="Y15" s="1">
        <v>5.7097961972595632</v>
      </c>
      <c r="Z15" s="1">
        <v>6.596301580874492</v>
      </c>
      <c r="AA15" s="1">
        <v>7.4651394287490751</v>
      </c>
      <c r="AB15" s="1">
        <v>8.316644044328859</v>
      </c>
      <c r="AC15" s="1">
        <v>9.1511410770611192</v>
      </c>
      <c r="AD15" s="1">
        <v>9.9689489828542168</v>
      </c>
      <c r="AE15" s="1">
        <v>10.770379070082354</v>
      </c>
      <c r="AF15" s="1">
        <v>11.555735001243685</v>
      </c>
      <c r="AG15" s="1">
        <v>12.325312976922895</v>
      </c>
      <c r="AH15" s="1">
        <v>13.079401309843609</v>
      </c>
      <c r="AI15" s="1">
        <v>13.818280726488707</v>
      </c>
      <c r="AJ15" s="1">
        <v>14.542223196404942</v>
      </c>
      <c r="AK15" s="1">
        <v>15.251493756430298</v>
      </c>
      <c r="AL15" s="1">
        <v>15.946348738992446</v>
      </c>
      <c r="AM15" s="1">
        <v>16.627036872651288</v>
      </c>
      <c r="AN15" s="1">
        <v>17.293798206038137</v>
      </c>
      <c r="AO15" s="1">
        <v>17.94686414792556</v>
      </c>
      <c r="AP15" s="1">
        <v>18.586457721093815</v>
      </c>
      <c r="AQ15" s="1">
        <v>19.212792289352024</v>
      </c>
      <c r="AR15" s="1">
        <v>19.826072675910218</v>
      </c>
      <c r="AS15" s="1">
        <v>20.426494001175787</v>
      </c>
      <c r="AT15" s="1">
        <v>21.014242336442607</v>
      </c>
      <c r="AU15" s="1">
        <v>21.589492974372614</v>
      </c>
      <c r="AV15" s="1">
        <v>22.152411257396064</v>
      </c>
      <c r="AW15" s="1">
        <v>22.703151723190356</v>
      </c>
      <c r="AX15" s="1">
        <v>23.241857975300757</v>
      </c>
      <c r="AY15" s="1">
        <v>23.768662494552498</v>
      </c>
      <c r="AZ15" s="1">
        <v>24.283684698414362</v>
      </c>
      <c r="BA15" s="1">
        <v>24.787032045732943</v>
      </c>
      <c r="BB15" s="1">
        <v>25.278797962246081</v>
      </c>
      <c r="BC15" s="1">
        <v>25.759062319193795</v>
      </c>
      <c r="BD15" s="1">
        <v>26.227889313779944</v>
      </c>
      <c r="BE15" s="1">
        <v>26.685327054842457</v>
      </c>
      <c r="BF15" s="1">
        <v>27.131406447593516</v>
      </c>
      <c r="BG15" s="1">
        <v>27.566139233125977</v>
      </c>
      <c r="BH15" s="1">
        <v>27.989516516676652</v>
      </c>
      <c r="BI15" s="1">
        <v>28.401507474081335</v>
      </c>
      <c r="BJ15" s="1">
        <v>28.802055958061789</v>
      </c>
      <c r="BK15" s="1">
        <v>29.191078470392032</v>
      </c>
      <c r="BL15" s="1">
        <v>29.568461223487173</v>
      </c>
      <c r="BM15" s="1">
        <v>29.934057031029479</v>
      </c>
      <c r="BN15" s="1">
        <v>30.287681021067776</v>
      </c>
      <c r="BO15" s="1">
        <v>30.629107071820322</v>
      </c>
      <c r="BP15" s="1">
        <v>30.958063365578521</v>
      </c>
      <c r="BQ15" s="1">
        <v>31.274227760974977</v>
      </c>
      <c r="BR15" s="1">
        <v>31.577223931190616</v>
      </c>
      <c r="BS15" s="1">
        <v>31.866617956690547</v>
      </c>
      <c r="BT15" s="1">
        <v>32.141915349667826</v>
      </c>
      <c r="BU15" s="1">
        <v>32.402593650109409</v>
      </c>
      <c r="BV15" s="1">
        <v>32.648149543245239</v>
      </c>
      <c r="BW15" s="1">
        <v>32.878163435571601</v>
      </c>
      <c r="BX15" s="1">
        <v>33.092303212622618</v>
      </c>
      <c r="BY15" s="1">
        <v>33.290319930361278</v>
      </c>
      <c r="BZ15" s="1">
        <v>33.472038136124496</v>
      </c>
      <c r="CA15" s="1">
        <v>33.637549740586508</v>
      </c>
      <c r="CB15" s="1">
        <v>33.78712339906896</v>
      </c>
      <c r="CC15" s="1">
        <v>33.921139354579054</v>
      </c>
      <c r="CD15" s="1">
        <v>34.040095062740306</v>
      </c>
      <c r="CE15" s="1">
        <v>34.144607553227914</v>
      </c>
    </row>
    <row r="16" spans="1:83" x14ac:dyDescent="0.3">
      <c r="A16">
        <v>28</v>
      </c>
      <c r="B16">
        <v>2.589696956329067E-4</v>
      </c>
      <c r="C16">
        <v>5.3798149343662574E-4</v>
      </c>
      <c r="D16">
        <v>8.095689650686503E-5</v>
      </c>
      <c r="E16">
        <v>1.3205983201468739E-4</v>
      </c>
      <c r="H16">
        <v>28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  <c r="Q16" s="1" t="s">
        <v>17</v>
      </c>
      <c r="R16" s="1" t="s">
        <v>17</v>
      </c>
      <c r="S16" s="1" t="s">
        <v>17</v>
      </c>
      <c r="T16" s="1" t="s">
        <v>17</v>
      </c>
      <c r="U16" s="1">
        <v>0.99999999999999789</v>
      </c>
      <c r="V16" s="1">
        <v>1.9801382650042789</v>
      </c>
      <c r="W16" s="1">
        <v>2.9408025698092364</v>
      </c>
      <c r="X16" s="1">
        <v>3.8823703201529249</v>
      </c>
      <c r="Y16" s="1">
        <v>4.8052082741869722</v>
      </c>
      <c r="Z16" s="1">
        <v>5.7096726769006976</v>
      </c>
      <c r="AA16" s="1">
        <v>6.5961116310879246</v>
      </c>
      <c r="AB16" s="1">
        <v>7.4648662125861938</v>
      </c>
      <c r="AC16" s="1">
        <v>8.3162686679201947</v>
      </c>
      <c r="AD16" s="1">
        <v>9.1506439043474241</v>
      </c>
      <c r="AE16" s="1">
        <v>9.9683095367949139</v>
      </c>
      <c r="AF16" s="1">
        <v>10.769575379421832</v>
      </c>
      <c r="AG16" s="1">
        <v>11.554743633308806</v>
      </c>
      <c r="AH16" s="1">
        <v>12.324108451881397</v>
      </c>
      <c r="AI16" s="1">
        <v>13.077956248640699</v>
      </c>
      <c r="AJ16" s="1">
        <v>13.816564502751771</v>
      </c>
      <c r="AK16" s="1">
        <v>14.540203620226567</v>
      </c>
      <c r="AL16" s="1">
        <v>15.249135126330899</v>
      </c>
      <c r="AM16" s="1">
        <v>15.943612788421994</v>
      </c>
      <c r="AN16" s="1">
        <v>16.623881518088609</v>
      </c>
      <c r="AO16" s="1">
        <v>17.290177412032619</v>
      </c>
      <c r="AP16" s="1">
        <v>17.942728011078323</v>
      </c>
      <c r="AQ16" s="1">
        <v>18.581751001405351</v>
      </c>
      <c r="AR16" s="1">
        <v>19.207455355576922</v>
      </c>
      <c r="AS16" s="1">
        <v>19.820040146792131</v>
      </c>
      <c r="AT16" s="1">
        <v>20.419695215817633</v>
      </c>
      <c r="AU16" s="1">
        <v>21.006599406432287</v>
      </c>
      <c r="AV16" s="1">
        <v>21.580921410609303</v>
      </c>
      <c r="AW16" s="1">
        <v>22.142818896684002</v>
      </c>
      <c r="AX16" s="1">
        <v>22.692438377353536</v>
      </c>
      <c r="AY16" s="1">
        <v>23.229915017268542</v>
      </c>
      <c r="AZ16" s="1">
        <v>23.755370653082895</v>
      </c>
      <c r="BA16" s="1">
        <v>24.268914920567902</v>
      </c>
      <c r="BB16" s="1">
        <v>24.770643138100326</v>
      </c>
      <c r="BC16" s="1">
        <v>25.26063679496918</v>
      </c>
      <c r="BD16" s="1">
        <v>25.738961388899256</v>
      </c>
      <c r="BE16" s="1">
        <v>26.205666003327789</v>
      </c>
      <c r="BF16" s="1">
        <v>26.660782169551478</v>
      </c>
      <c r="BG16" s="1">
        <v>27.104321866516798</v>
      </c>
      <c r="BH16" s="1">
        <v>27.536276019268509</v>
      </c>
      <c r="BI16" s="1">
        <v>27.956613179199781</v>
      </c>
      <c r="BJ16" s="1">
        <v>28.365276061588592</v>
      </c>
      <c r="BK16" s="1">
        <v>28.762179476683706</v>
      </c>
      <c r="BL16" s="1">
        <v>29.147207331766555</v>
      </c>
      <c r="BM16" s="1">
        <v>29.52020945878694</v>
      </c>
      <c r="BN16" s="1">
        <v>29.88099724061745</v>
      </c>
      <c r="BO16" s="1">
        <v>30.229339974652039</v>
      </c>
      <c r="BP16" s="1">
        <v>30.564960336639789</v>
      </c>
      <c r="BQ16" s="1">
        <v>30.887529659203338</v>
      </c>
      <c r="BR16" s="1">
        <v>31.196663991812954</v>
      </c>
      <c r="BS16" s="1">
        <v>31.491920624497332</v>
      </c>
      <c r="BT16" s="1">
        <v>31.772795052007858</v>
      </c>
      <c r="BU16" s="1">
        <v>32.038754230222771</v>
      </c>
      <c r="BV16" s="1">
        <v>32.289284648111817</v>
      </c>
      <c r="BW16" s="1">
        <v>32.523958211954707</v>
      </c>
      <c r="BX16" s="1">
        <v>32.742436079238388</v>
      </c>
      <c r="BY16" s="1">
        <v>32.944464262763361</v>
      </c>
      <c r="BZ16" s="1">
        <v>33.129863755508275</v>
      </c>
      <c r="CA16" s="1">
        <v>33.298728330093802</v>
      </c>
      <c r="CB16" s="1">
        <v>33.451332084319624</v>
      </c>
      <c r="CC16" s="1">
        <v>33.588062964238567</v>
      </c>
      <c r="CD16" s="1">
        <v>33.709428503038481</v>
      </c>
      <c r="CE16" s="1">
        <v>33.816058230316102</v>
      </c>
    </row>
    <row r="17" spans="1:83" x14ac:dyDescent="0.3">
      <c r="A17">
        <v>29</v>
      </c>
      <c r="B17">
        <v>2.6595645995906153E-4</v>
      </c>
      <c r="C17">
        <v>5.5004260893449489E-4</v>
      </c>
      <c r="D17">
        <v>8.5066666746729417E-5</v>
      </c>
      <c r="E17">
        <v>1.389865477443825E-4</v>
      </c>
      <c r="H17">
        <v>29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  <c r="Q17" s="1" t="s">
        <v>17</v>
      </c>
      <c r="R17" s="1" t="s">
        <v>17</v>
      </c>
      <c r="S17" s="1" t="s">
        <v>17</v>
      </c>
      <c r="T17" s="1" t="s">
        <v>17</v>
      </c>
      <c r="U17" s="1" t="s">
        <v>17</v>
      </c>
      <c r="V17" s="1">
        <v>0.99999999999999989</v>
      </c>
      <c r="W17" s="1">
        <v>1.9801314152353404</v>
      </c>
      <c r="X17" s="1">
        <v>2.9407792992760435</v>
      </c>
      <c r="Y17" s="1">
        <v>3.8823178423406959</v>
      </c>
      <c r="Z17" s="1">
        <v>4.8051105084445691</v>
      </c>
      <c r="AA17" s="1">
        <v>5.7095124544122191</v>
      </c>
      <c r="AB17" s="1">
        <v>6.5958716677161444</v>
      </c>
      <c r="AC17" s="1">
        <v>7.464527127596881</v>
      </c>
      <c r="AD17" s="1">
        <v>8.3158103253032625</v>
      </c>
      <c r="AE17" s="1">
        <v>9.1500453119802891</v>
      </c>
      <c r="AF17" s="1">
        <v>9.9675481799286381</v>
      </c>
      <c r="AG17" s="1">
        <v>10.768627254097368</v>
      </c>
      <c r="AH17" s="1">
        <v>11.553582648701035</v>
      </c>
      <c r="AI17" s="1">
        <v>12.322706581186223</v>
      </c>
      <c r="AJ17" s="1">
        <v>13.076282153616145</v>
      </c>
      <c r="AK17" s="1">
        <v>13.814585251569</v>
      </c>
      <c r="AL17" s="1">
        <v>14.537882699915468</v>
      </c>
      <c r="AM17" s="1">
        <v>15.246433408409706</v>
      </c>
      <c r="AN17" s="1">
        <v>15.940487251582171</v>
      </c>
      <c r="AO17" s="1">
        <v>16.620285110449665</v>
      </c>
      <c r="AP17" s="1">
        <v>17.28605913677324</v>
      </c>
      <c r="AQ17" s="1">
        <v>17.938031427972621</v>
      </c>
      <c r="AR17" s="1">
        <v>18.576415191276503</v>
      </c>
      <c r="AS17" s="1">
        <v>19.201413533946589</v>
      </c>
      <c r="AT17" s="1">
        <v>19.81322014372412</v>
      </c>
      <c r="AU17" s="1">
        <v>20.412017488517197</v>
      </c>
      <c r="AV17" s="1">
        <v>20.997977678709862</v>
      </c>
      <c r="AW17" s="1">
        <v>21.571261577662877</v>
      </c>
      <c r="AX17" s="1">
        <v>22.132018667038562</v>
      </c>
      <c r="AY17" s="1">
        <v>22.680386850493431</v>
      </c>
      <c r="AZ17" s="1">
        <v>23.21649043360582</v>
      </c>
      <c r="BA17" s="1">
        <v>23.74044127383014</v>
      </c>
      <c r="BB17" s="1">
        <v>24.252336621095491</v>
      </c>
      <c r="BC17" s="1">
        <v>24.752259616007557</v>
      </c>
      <c r="BD17" s="1">
        <v>25.240277083551266</v>
      </c>
      <c r="BE17" s="1">
        <v>25.71643910180131</v>
      </c>
      <c r="BF17" s="1">
        <v>26.180777841011437</v>
      </c>
      <c r="BG17" s="1">
        <v>26.633305522872099</v>
      </c>
      <c r="BH17" s="1">
        <v>27.074012888531193</v>
      </c>
      <c r="BI17" s="1">
        <v>27.502867852100479</v>
      </c>
      <c r="BJ17" s="1">
        <v>27.919811968027862</v>
      </c>
      <c r="BK17" s="1">
        <v>28.324758320258461</v>
      </c>
      <c r="BL17" s="1">
        <v>28.717588463545614</v>
      </c>
      <c r="BM17" s="1">
        <v>29.098149186801077</v>
      </c>
      <c r="BN17" s="1">
        <v>29.466248050718949</v>
      </c>
      <c r="BO17" s="1">
        <v>29.821649677685389</v>
      </c>
      <c r="BP17" s="1">
        <v>30.164071123690551</v>
      </c>
      <c r="BQ17" s="1">
        <v>30.493177061169828</v>
      </c>
      <c r="BR17" s="1">
        <v>30.808575759136453</v>
      </c>
      <c r="BS17" s="1">
        <v>31.109815536447961</v>
      </c>
      <c r="BT17" s="1">
        <v>31.396381664451646</v>
      </c>
      <c r="BU17" s="1">
        <v>31.66773029730372</v>
      </c>
      <c r="BV17" s="1">
        <v>31.923337518074707</v>
      </c>
      <c r="BW17" s="1">
        <v>32.162766558060063</v>
      </c>
      <c r="BX17" s="1">
        <v>32.385671708368356</v>
      </c>
      <c r="BY17" s="1">
        <v>32.591793834948206</v>
      </c>
      <c r="BZ17" s="1">
        <v>32.780950303341065</v>
      </c>
      <c r="CA17" s="1">
        <v>32.953236786396388</v>
      </c>
      <c r="CB17" s="1">
        <v>33.108932936291275</v>
      </c>
      <c r="CC17" s="1">
        <v>33.248434560501757</v>
      </c>
      <c r="CD17" s="1">
        <v>33.372259476978606</v>
      </c>
      <c r="CE17" s="1">
        <v>33.481049972243213</v>
      </c>
    </row>
    <row r="18" spans="1:83" x14ac:dyDescent="0.3">
      <c r="A18">
        <v>30</v>
      </c>
      <c r="B18">
        <v>2.760584036060129E-4</v>
      </c>
      <c r="C18">
        <v>5.6896867783135148E-4</v>
      </c>
      <c r="D18">
        <v>9.1979902941685446E-5</v>
      </c>
      <c r="E18">
        <v>1.4902069965619082E-4</v>
      </c>
      <c r="H18">
        <v>30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  <c r="Q18" s="1" t="s">
        <v>17</v>
      </c>
      <c r="R18" s="1" t="s">
        <v>17</v>
      </c>
      <c r="S18" s="1" t="s">
        <v>17</v>
      </c>
      <c r="T18" s="1" t="s">
        <v>17</v>
      </c>
      <c r="U18" s="1" t="s">
        <v>17</v>
      </c>
      <c r="V18" s="1" t="s">
        <v>17</v>
      </c>
      <c r="W18" s="1">
        <v>1.0000000000000062</v>
      </c>
      <c r="X18" s="1">
        <v>1.9801215113690169</v>
      </c>
      <c r="Y18" s="1">
        <v>2.9407463096656663</v>
      </c>
      <c r="Z18" s="1">
        <v>3.8822452268106762</v>
      </c>
      <c r="AA18" s="1">
        <v>4.8049806191361002</v>
      </c>
      <c r="AB18" s="1">
        <v>5.709307528289508</v>
      </c>
      <c r="AC18" s="1">
        <v>6.5955718050775021</v>
      </c>
      <c r="AD18" s="1">
        <v>7.4641116605232982</v>
      </c>
      <c r="AE18" s="1">
        <v>8.3152577147253499</v>
      </c>
      <c r="AF18" s="1">
        <v>9.1493324676012815</v>
      </c>
      <c r="AG18" s="1">
        <v>9.9666504942624172</v>
      </c>
      <c r="AH18" s="1">
        <v>10.767517992642922</v>
      </c>
      <c r="AI18" s="1">
        <v>11.552233103830863</v>
      </c>
      <c r="AJ18" s="1">
        <v>12.321084668749823</v>
      </c>
      <c r="AK18" s="1">
        <v>13.074354165550499</v>
      </c>
      <c r="AL18" s="1">
        <v>13.812313828003315</v>
      </c>
      <c r="AM18" s="1">
        <v>14.535227814312091</v>
      </c>
      <c r="AN18" s="1">
        <v>15.243351064300789</v>
      </c>
      <c r="AO18" s="1">
        <v>15.936929341969064</v>
      </c>
      <c r="AP18" s="1">
        <v>16.616199505107055</v>
      </c>
      <c r="AQ18" s="1">
        <v>17.281388153348512</v>
      </c>
      <c r="AR18" s="1">
        <v>17.932712815920016</v>
      </c>
      <c r="AS18" s="1">
        <v>18.570380717341195</v>
      </c>
      <c r="AT18" s="1">
        <v>19.194589471664852</v>
      </c>
      <c r="AU18" s="1">
        <v>19.805525245669507</v>
      </c>
      <c r="AV18" s="1">
        <v>20.403363638648649</v>
      </c>
      <c r="AW18" s="1">
        <v>20.988268774880169</v>
      </c>
      <c r="AX18" s="1">
        <v>21.560393166221143</v>
      </c>
      <c r="AY18" s="1">
        <v>22.11987751182107</v>
      </c>
      <c r="AZ18" s="1">
        <v>22.666848637099882</v>
      </c>
      <c r="BA18" s="1">
        <v>23.201420667013362</v>
      </c>
      <c r="BB18" s="1">
        <v>23.72369282287773</v>
      </c>
      <c r="BC18" s="1">
        <v>24.233749930670804</v>
      </c>
      <c r="BD18" s="1">
        <v>24.731660170010016</v>
      </c>
      <c r="BE18" s="1">
        <v>25.21747463412013</v>
      </c>
      <c r="BF18" s="1">
        <v>25.691226145389297</v>
      </c>
      <c r="BG18" s="1">
        <v>26.152927173258107</v>
      </c>
      <c r="BH18" s="1">
        <v>26.602568271185042</v>
      </c>
      <c r="BI18" s="1">
        <v>27.040116702857663</v>
      </c>
      <c r="BJ18" s="1">
        <v>27.46551283795376</v>
      </c>
      <c r="BK18" s="1">
        <v>27.878667998512888</v>
      </c>
      <c r="BL18" s="1">
        <v>28.279461338243593</v>
      </c>
      <c r="BM18" s="1">
        <v>28.667736540262389</v>
      </c>
      <c r="BN18" s="1">
        <v>29.043297264259266</v>
      </c>
      <c r="BO18" s="1">
        <v>29.405903361198945</v>
      </c>
      <c r="BP18" s="1">
        <v>29.755266151415128</v>
      </c>
      <c r="BQ18" s="1">
        <v>30.091043509801562</v>
      </c>
      <c r="BR18" s="1">
        <v>30.412835764456407</v>
      </c>
      <c r="BS18" s="1">
        <v>30.720182078051693</v>
      </c>
      <c r="BT18" s="1">
        <v>31.012557287691184</v>
      </c>
      <c r="BU18" s="1">
        <v>31.289406523042878</v>
      </c>
      <c r="BV18" s="1">
        <v>31.55019524667502</v>
      </c>
      <c r="BW18" s="1">
        <v>31.794477835992769</v>
      </c>
      <c r="BX18" s="1">
        <v>32.021901574119525</v>
      </c>
      <c r="BY18" s="1">
        <v>32.232202074007454</v>
      </c>
      <c r="BZ18" s="1">
        <v>32.425192998951374</v>
      </c>
      <c r="CA18" s="1">
        <v>32.600971961218342</v>
      </c>
      <c r="CB18" s="1">
        <v>32.759824281911989</v>
      </c>
      <c r="CC18" s="1">
        <v>32.902153792059352</v>
      </c>
      <c r="CD18" s="1">
        <v>33.02848880647894</v>
      </c>
      <c r="CE18" s="1">
        <v>33.139484631705592</v>
      </c>
    </row>
    <row r="19" spans="1:83" x14ac:dyDescent="0.3">
      <c r="A19">
        <v>31</v>
      </c>
      <c r="B19">
        <v>2.899815003843509E-4</v>
      </c>
      <c r="C19">
        <v>5.9497723182184406E-4</v>
      </c>
      <c r="D19">
        <v>9.9996056211596856E-5</v>
      </c>
      <c r="E19">
        <v>1.6196396887647487E-4</v>
      </c>
      <c r="H19">
        <v>31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  <c r="Q19" s="1" t="s">
        <v>17</v>
      </c>
      <c r="R19" s="1" t="s">
        <v>17</v>
      </c>
      <c r="S19" s="1" t="s">
        <v>17</v>
      </c>
      <c r="T19" s="1" t="s">
        <v>17</v>
      </c>
      <c r="U19" s="1" t="s">
        <v>17</v>
      </c>
      <c r="V19" s="1" t="s">
        <v>17</v>
      </c>
      <c r="W19" s="1" t="s">
        <v>17</v>
      </c>
      <c r="X19" s="1">
        <v>0.99999999999999689</v>
      </c>
      <c r="Y19" s="1">
        <v>1.9801078612741239</v>
      </c>
      <c r="Z19" s="1">
        <v>2.9407019368290452</v>
      </c>
      <c r="AA19" s="1">
        <v>3.8821519321837701</v>
      </c>
      <c r="AB19" s="1">
        <v>4.8048200898189011</v>
      </c>
      <c r="AC19" s="1">
        <v>5.7090592749685847</v>
      </c>
      <c r="AD19" s="1">
        <v>6.5952145581361155</v>
      </c>
      <c r="AE19" s="1">
        <v>7.4636232649434868</v>
      </c>
      <c r="AF19" s="1">
        <v>8.3146144361411398</v>
      </c>
      <c r="AG19" s="1">
        <v>9.1485090269450104</v>
      </c>
      <c r="AH19" s="1">
        <v>9.9656194454908409</v>
      </c>
      <c r="AI19" s="1">
        <v>10.766249879662075</v>
      </c>
      <c r="AJ19" s="1">
        <v>11.550695028554934</v>
      </c>
      <c r="AK19" s="1">
        <v>12.31924207916351</v>
      </c>
      <c r="AL19" s="1">
        <v>13.072168786610273</v>
      </c>
      <c r="AM19" s="1">
        <v>13.80974466666521</v>
      </c>
      <c r="AN19" s="1">
        <v>14.532229829754433</v>
      </c>
      <c r="AO19" s="1">
        <v>15.239875024378822</v>
      </c>
      <c r="AP19" s="1">
        <v>15.932921912197047</v>
      </c>
      <c r="AQ19" s="1">
        <v>16.611601688658986</v>
      </c>
      <c r="AR19" s="1">
        <v>17.276136294844441</v>
      </c>
      <c r="AS19" s="1">
        <v>17.926737158129747</v>
      </c>
      <c r="AT19" s="1">
        <v>18.563605900508207</v>
      </c>
      <c r="AU19" s="1">
        <v>19.186932464529143</v>
      </c>
      <c r="AV19" s="1">
        <v>19.796896010930745</v>
      </c>
      <c r="AW19" s="1">
        <v>20.393663992703267</v>
      </c>
      <c r="AX19" s="1">
        <v>20.97739201489701</v>
      </c>
      <c r="AY19" s="1">
        <v>21.548223630273402</v>
      </c>
      <c r="AZ19" s="1">
        <v>22.10628823648209</v>
      </c>
      <c r="BA19" s="1">
        <v>22.651702273122098</v>
      </c>
      <c r="BB19" s="1">
        <v>23.184566973882383</v>
      </c>
      <c r="BC19" s="1">
        <v>23.704968885152176</v>
      </c>
      <c r="BD19" s="1">
        <v>24.212977569344549</v>
      </c>
      <c r="BE19" s="1">
        <v>24.708645155939539</v>
      </c>
      <c r="BF19" s="1">
        <v>25.19200513301773</v>
      </c>
      <c r="BG19" s="1">
        <v>25.663070222920627</v>
      </c>
      <c r="BH19" s="1">
        <v>26.121830787515197</v>
      </c>
      <c r="BI19" s="1">
        <v>26.568253426542331</v>
      </c>
      <c r="BJ19" s="1">
        <v>27.002277300278067</v>
      </c>
      <c r="BK19" s="1">
        <v>27.423811932225938</v>
      </c>
      <c r="BL19" s="1">
        <v>27.832734025131423</v>
      </c>
      <c r="BM19" s="1">
        <v>28.22888409174557</v>
      </c>
      <c r="BN19" s="1">
        <v>28.612061809651493</v>
      </c>
      <c r="BO19" s="1">
        <v>28.982022159193448</v>
      </c>
      <c r="BP19" s="1">
        <v>29.338470605803099</v>
      </c>
      <c r="BQ19" s="1">
        <v>29.681058085510006</v>
      </c>
      <c r="BR19" s="1">
        <v>30.00937682040378</v>
      </c>
      <c r="BS19" s="1">
        <v>30.322956626611674</v>
      </c>
      <c r="BT19" s="1">
        <v>30.621261690063559</v>
      </c>
      <c r="BU19" s="1">
        <v>30.903725886737497</v>
      </c>
      <c r="BV19" s="1">
        <v>31.169803837896715</v>
      </c>
      <c r="BW19" s="1">
        <v>31.419040882981601</v>
      </c>
      <c r="BX19" s="1">
        <v>31.651077151432744</v>
      </c>
      <c r="BY19" s="1">
        <v>31.865642893994792</v>
      </c>
      <c r="BZ19" s="1">
        <v>32.062547994745358</v>
      </c>
      <c r="CA19" s="1">
        <v>32.241892045690065</v>
      </c>
      <c r="CB19" s="1">
        <v>32.403966154717395</v>
      </c>
      <c r="CC19" s="1">
        <v>32.549182343216877</v>
      </c>
      <c r="CD19" s="1">
        <v>32.678079641107139</v>
      </c>
      <c r="CE19" s="1">
        <v>32.79132664562561</v>
      </c>
    </row>
    <row r="20" spans="1:83" x14ac:dyDescent="0.3">
      <c r="A20">
        <v>32</v>
      </c>
      <c r="B20">
        <v>3.080316157467689E-4</v>
      </c>
      <c r="C20">
        <v>6.2899331640429892E-4</v>
      </c>
      <c r="D20">
        <v>1.100166726813786E-4</v>
      </c>
      <c r="E20">
        <v>1.7801892089678659E-4</v>
      </c>
      <c r="H20">
        <v>32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  <c r="Q20" s="1" t="s">
        <v>17</v>
      </c>
      <c r="R20" s="1" t="s">
        <v>17</v>
      </c>
      <c r="S20" s="1" t="s">
        <v>17</v>
      </c>
      <c r="T20" s="1" t="s">
        <v>17</v>
      </c>
      <c r="U20" s="1" t="s">
        <v>17</v>
      </c>
      <c r="V20" s="1" t="s">
        <v>17</v>
      </c>
      <c r="W20" s="1" t="s">
        <v>17</v>
      </c>
      <c r="X20" s="1" t="s">
        <v>17</v>
      </c>
      <c r="Y20" s="1">
        <v>0.99999999999999423</v>
      </c>
      <c r="Z20" s="1">
        <v>1.9800901650825966</v>
      </c>
      <c r="AA20" s="1">
        <v>2.9406477042608326</v>
      </c>
      <c r="AB20" s="1">
        <v>3.8820422120404863</v>
      </c>
      <c r="AC20" s="1">
        <v>4.8046337153615388</v>
      </c>
      <c r="AD20" s="1">
        <v>5.7087742882322994</v>
      </c>
      <c r="AE20" s="1">
        <v>6.5948081025906973</v>
      </c>
      <c r="AF20" s="1">
        <v>7.4630708773544576</v>
      </c>
      <c r="AG20" s="1">
        <v>8.3138900818038692</v>
      </c>
      <c r="AH20" s="1">
        <v>9.1475844646686202</v>
      </c>
      <c r="AI20" s="1">
        <v>9.9644643875889631</v>
      </c>
      <c r="AJ20" s="1">
        <v>10.764830530834754</v>
      </c>
      <c r="AK20" s="1">
        <v>11.548975910109103</v>
      </c>
      <c r="AL20" s="1">
        <v>12.317183917815484</v>
      </c>
      <c r="AM20" s="1">
        <v>13.069729539780084</v>
      </c>
      <c r="AN20" s="1">
        <v>13.806878165595613</v>
      </c>
      <c r="AO20" s="1">
        <v>14.528885632921153</v>
      </c>
      <c r="AP20" s="1">
        <v>15.235998508148242</v>
      </c>
      <c r="AQ20" s="1">
        <v>15.928452679038843</v>
      </c>
      <c r="AR20" s="1">
        <v>16.60647459115938</v>
      </c>
      <c r="AS20" s="1">
        <v>17.270279962988074</v>
      </c>
      <c r="AT20" s="1">
        <v>17.920074508611386</v>
      </c>
      <c r="AU20" s="1">
        <v>18.556052025627334</v>
      </c>
      <c r="AV20" s="1">
        <v>19.178395310996613</v>
      </c>
      <c r="AW20" s="1">
        <v>19.787275216313084</v>
      </c>
      <c r="AX20" s="1">
        <v>20.382850504766438</v>
      </c>
      <c r="AY20" s="1">
        <v>20.965267642645852</v>
      </c>
      <c r="AZ20" s="1">
        <v>21.534658653838445</v>
      </c>
      <c r="BA20" s="1">
        <v>22.091142341185847</v>
      </c>
      <c r="BB20" s="1">
        <v>22.634821993002504</v>
      </c>
      <c r="BC20" s="1">
        <v>23.165785912211636</v>
      </c>
      <c r="BD20" s="1">
        <v>23.684105073055797</v>
      </c>
      <c r="BE20" s="1">
        <v>24.189832663028014</v>
      </c>
      <c r="BF20" s="1">
        <v>24.683002849878495</v>
      </c>
      <c r="BG20" s="1">
        <v>25.163628614159698</v>
      </c>
      <c r="BH20" s="1">
        <v>25.631700122124332</v>
      </c>
      <c r="BI20" s="1">
        <v>26.087183295626062</v>
      </c>
      <c r="BJ20" s="1">
        <v>26.530016060145979</v>
      </c>
      <c r="BK20" s="1">
        <v>26.960106102888702</v>
      </c>
      <c r="BL20" s="1">
        <v>27.377327624175035</v>
      </c>
      <c r="BM20" s="1">
        <v>27.781517899824042</v>
      </c>
      <c r="BN20" s="1">
        <v>28.172472541701712</v>
      </c>
      <c r="BO20" s="1">
        <v>28.549941557265996</v>
      </c>
      <c r="BP20" s="1">
        <v>28.913624434114126</v>
      </c>
      <c r="BQ20" s="1">
        <v>29.26316502371979</v>
      </c>
      <c r="BR20" s="1">
        <v>29.598147271966386</v>
      </c>
      <c r="BS20" s="1">
        <v>29.918091452191863</v>
      </c>
      <c r="BT20" s="1">
        <v>30.222450875515019</v>
      </c>
      <c r="BU20" s="1">
        <v>30.510647927936098</v>
      </c>
      <c r="BV20" s="1">
        <v>30.782126161784074</v>
      </c>
      <c r="BW20" s="1">
        <v>31.036421688769117</v>
      </c>
      <c r="BX20" s="1">
        <v>31.273167334446825</v>
      </c>
      <c r="BY20" s="1">
        <v>31.49208787476686</v>
      </c>
      <c r="BZ20" s="1">
        <v>31.692989335239378</v>
      </c>
      <c r="CA20" s="1">
        <v>31.875973329176087</v>
      </c>
      <c r="CB20" s="1">
        <v>32.041336872752439</v>
      </c>
      <c r="CC20" s="1">
        <v>32.189500349689254</v>
      </c>
      <c r="CD20" s="1">
        <v>32.321013729984664</v>
      </c>
      <c r="CE20" s="1">
        <v>32.436559180636642</v>
      </c>
    </row>
    <row r="21" spans="1:83" x14ac:dyDescent="0.3">
      <c r="A21">
        <v>33</v>
      </c>
      <c r="B21">
        <v>3.280056593275191E-4</v>
      </c>
      <c r="C21">
        <v>6.6801378746572573E-4</v>
      </c>
      <c r="D21">
        <v>1.2194272176154972E-4</v>
      </c>
      <c r="E21">
        <v>1.9798988167499441E-4</v>
      </c>
      <c r="H21">
        <v>33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  <c r="Q21" s="1" t="s">
        <v>17</v>
      </c>
      <c r="R21" s="1" t="s">
        <v>17</v>
      </c>
      <c r="S21" s="1" t="s">
        <v>17</v>
      </c>
      <c r="T21" s="1" t="s">
        <v>17</v>
      </c>
      <c r="U21" s="1" t="s">
        <v>17</v>
      </c>
      <c r="V21" s="1" t="s">
        <v>17</v>
      </c>
      <c r="W21" s="1" t="s">
        <v>17</v>
      </c>
      <c r="X21" s="1" t="s">
        <v>17</v>
      </c>
      <c r="Y21" s="1" t="s">
        <v>17</v>
      </c>
      <c r="Z21" s="1">
        <v>1.0000000000000013</v>
      </c>
      <c r="AA21" s="1">
        <v>1.9800705826869329</v>
      </c>
      <c r="AB21" s="1">
        <v>2.9405888506162041</v>
      </c>
      <c r="AC21" s="1">
        <v>3.8819221444191241</v>
      </c>
      <c r="AD21" s="1">
        <v>4.8044296902371766</v>
      </c>
      <c r="AE21" s="1">
        <v>5.7084626516165242</v>
      </c>
      <c r="AF21" s="1">
        <v>6.5943635673660301</v>
      </c>
      <c r="AG21" s="1">
        <v>7.4624665590715988</v>
      </c>
      <c r="AH21" s="1">
        <v>8.3130968506167537</v>
      </c>
      <c r="AI21" s="1">
        <v>9.1465711084178167</v>
      </c>
      <c r="AJ21" s="1">
        <v>9.9631961208505615</v>
      </c>
      <c r="AK21" s="1">
        <v>10.763270856023793</v>
      </c>
      <c r="AL21" s="1">
        <v>11.54708446325618</v>
      </c>
      <c r="AM21" s="1">
        <v>12.314917514515477</v>
      </c>
      <c r="AN21" s="1">
        <v>13.067040790595287</v>
      </c>
      <c r="AO21" s="1">
        <v>13.803715326314855</v>
      </c>
      <c r="AP21" s="1">
        <v>14.525192696886668</v>
      </c>
      <c r="AQ21" s="1">
        <v>15.23171358196487</v>
      </c>
      <c r="AR21" s="1">
        <v>15.923509027196578</v>
      </c>
      <c r="AS21" s="1">
        <v>16.60079913322754</v>
      </c>
      <c r="AT21" s="1">
        <v>17.263793793079621</v>
      </c>
      <c r="AU21" s="1">
        <v>17.912690741211275</v>
      </c>
      <c r="AV21" s="1">
        <v>18.54767648797349</v>
      </c>
      <c r="AW21" s="1">
        <v>19.168925355688796</v>
      </c>
      <c r="AX21" s="1">
        <v>19.776599332708205</v>
      </c>
      <c r="AY21" s="1">
        <v>20.370847860679433</v>
      </c>
      <c r="AZ21" s="1">
        <v>20.951805645461004</v>
      </c>
      <c r="BA21" s="1">
        <v>21.519593903289817</v>
      </c>
      <c r="BB21" s="1">
        <v>22.074318020708986</v>
      </c>
      <c r="BC21" s="1">
        <v>22.616068094452846</v>
      </c>
      <c r="BD21" s="1">
        <v>23.144916540555229</v>
      </c>
      <c r="BE21" s="1">
        <v>23.660917626975266</v>
      </c>
      <c r="BF21" s="1">
        <v>24.164106215556725</v>
      </c>
      <c r="BG21" s="1">
        <v>24.654495550542755</v>
      </c>
      <c r="BH21" s="1">
        <v>25.132075598420474</v>
      </c>
      <c r="BI21" s="1">
        <v>25.59681158877024</v>
      </c>
      <c r="BJ21" s="1">
        <v>26.048640186073428</v>
      </c>
      <c r="BK21" s="1">
        <v>26.487467202265837</v>
      </c>
      <c r="BL21" s="1">
        <v>26.913164282137224</v>
      </c>
      <c r="BM21" s="1">
        <v>27.325565395880616</v>
      </c>
      <c r="BN21" s="1">
        <v>27.724462003362358</v>
      </c>
      <c r="BO21" s="1">
        <v>28.109599033619642</v>
      </c>
      <c r="BP21" s="1">
        <v>28.480669869553886</v>
      </c>
      <c r="BQ21" s="1">
        <v>28.837311127734662</v>
      </c>
      <c r="BR21" s="1">
        <v>29.179098302201783</v>
      </c>
      <c r="BS21" s="1">
        <v>29.50554192098711</v>
      </c>
      <c r="BT21" s="1">
        <v>29.816084189613491</v>
      </c>
      <c r="BU21" s="1">
        <v>30.110135760263415</v>
      </c>
      <c r="BV21" s="1">
        <v>30.387128881427014</v>
      </c>
      <c r="BW21" s="1">
        <v>30.646590241253648</v>
      </c>
      <c r="BX21" s="1">
        <v>30.888145206411117</v>
      </c>
      <c r="BY21" s="1">
        <v>31.111512961868172</v>
      </c>
      <c r="BZ21" s="1">
        <v>31.316495592681111</v>
      </c>
      <c r="CA21" s="1">
        <v>31.503196776363826</v>
      </c>
      <c r="CB21" s="1">
        <v>31.671919562764213</v>
      </c>
      <c r="CC21" s="1">
        <v>31.82309287539951</v>
      </c>
      <c r="CD21" s="1">
        <v>31.957277856517372</v>
      </c>
      <c r="CE21" s="1">
        <v>32.075170530853349</v>
      </c>
    </row>
    <row r="22" spans="1:83" x14ac:dyDescent="0.3">
      <c r="A22">
        <v>34</v>
      </c>
      <c r="B22">
        <v>3.4890282915602374E-4</v>
      </c>
      <c r="C22">
        <v>7.1104641792959144E-4</v>
      </c>
      <c r="D22">
        <v>1.3497441393769028E-4</v>
      </c>
      <c r="E22">
        <v>2.2097881690045991E-4</v>
      </c>
      <c r="H22">
        <v>34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  <c r="Q22" s="1" t="s">
        <v>17</v>
      </c>
      <c r="R22" s="1" t="s">
        <v>17</v>
      </c>
      <c r="S22" s="1" t="s">
        <v>17</v>
      </c>
      <c r="T22" s="1" t="s">
        <v>17</v>
      </c>
      <c r="U22" s="1" t="s">
        <v>17</v>
      </c>
      <c r="V22" s="1" t="s">
        <v>17</v>
      </c>
      <c r="W22" s="1" t="s">
        <v>17</v>
      </c>
      <c r="X22" s="1" t="s">
        <v>17</v>
      </c>
      <c r="Y22" s="1" t="s">
        <v>17</v>
      </c>
      <c r="Z22" s="1" t="s">
        <v>17</v>
      </c>
      <c r="AA22" s="1">
        <v>0.99999999999999778</v>
      </c>
      <c r="AB22" s="1">
        <v>1.9800500952655258</v>
      </c>
      <c r="AC22" s="1">
        <v>2.9405250961804468</v>
      </c>
      <c r="AD22" s="1">
        <v>3.8817915336332804</v>
      </c>
      <c r="AE22" s="1">
        <v>4.8042077119669635</v>
      </c>
      <c r="AF22" s="1">
        <v>5.7081231354059012</v>
      </c>
      <c r="AG22" s="1">
        <v>6.5938787197900401</v>
      </c>
      <c r="AH22" s="1">
        <v>7.4618063023250558</v>
      </c>
      <c r="AI22" s="1">
        <v>8.3122289887361021</v>
      </c>
      <c r="AJ22" s="1">
        <v>9.145459805841039</v>
      </c>
      <c r="AK22" s="1">
        <v>9.9618038011681609</v>
      </c>
      <c r="AL22" s="1">
        <v>10.761556003793716</v>
      </c>
      <c r="AM22" s="1">
        <v>11.545002691025392</v>
      </c>
      <c r="AN22" s="1">
        <v>12.312420149896376</v>
      </c>
      <c r="AO22" s="1">
        <v>13.064074723284264</v>
      </c>
      <c r="AP22" s="1">
        <v>13.800223102101871</v>
      </c>
      <c r="AQ22" s="1">
        <v>14.521110860146015</v>
      </c>
      <c r="AR22" s="1">
        <v>15.226973741302086</v>
      </c>
      <c r="AS22" s="1">
        <v>15.918036321891048</v>
      </c>
      <c r="AT22" s="1">
        <v>16.594512763041273</v>
      </c>
      <c r="AU22" s="1">
        <v>17.256604820077264</v>
      </c>
      <c r="AV22" s="1">
        <v>17.904502795977486</v>
      </c>
      <c r="AW22" s="1">
        <v>18.538384557852332</v>
      </c>
      <c r="AX22" s="1">
        <v>19.15841538803339</v>
      </c>
      <c r="AY22" s="1">
        <v>19.764747767015781</v>
      </c>
      <c r="AZ22" s="1">
        <v>20.357519139857963</v>
      </c>
      <c r="BA22" s="1">
        <v>20.936853187689682</v>
      </c>
      <c r="BB22" s="1">
        <v>21.502857440055216</v>
      </c>
      <c r="BC22" s="1">
        <v>22.055623825776756</v>
      </c>
      <c r="BD22" s="1">
        <v>22.595226233444688</v>
      </c>
      <c r="BE22" s="1">
        <v>23.121720034539486</v>
      </c>
      <c r="BF22" s="1">
        <v>23.635140799809196</v>
      </c>
      <c r="BG22" s="1">
        <v>24.135502042814363</v>
      </c>
      <c r="BH22" s="1">
        <v>24.622793526013865</v>
      </c>
      <c r="BI22" s="1">
        <v>25.09697977194287</v>
      </c>
      <c r="BJ22" s="1">
        <v>25.55799615717552</v>
      </c>
      <c r="BK22" s="1">
        <v>26.00574657836389</v>
      </c>
      <c r="BL22" s="1">
        <v>26.440100070236191</v>
      </c>
      <c r="BM22" s="1">
        <v>26.860887226823177</v>
      </c>
      <c r="BN22" s="1">
        <v>27.267895267395261</v>
      </c>
      <c r="BO22" s="1">
        <v>27.660863934204333</v>
      </c>
      <c r="BP22" s="1">
        <v>28.039480375192628</v>
      </c>
      <c r="BQ22" s="1">
        <v>28.403373817645534</v>
      </c>
      <c r="BR22" s="1">
        <v>28.752111123411908</v>
      </c>
      <c r="BS22" s="1">
        <v>29.085192867269946</v>
      </c>
      <c r="BT22" s="1">
        <v>29.402049912172782</v>
      </c>
      <c r="BU22" s="1">
        <v>29.702080926106248</v>
      </c>
      <c r="BV22" s="1">
        <v>29.984706612517734</v>
      </c>
      <c r="BW22" s="1">
        <v>30.24944403491368</v>
      </c>
      <c r="BX22" s="1">
        <v>30.495910941914634</v>
      </c>
      <c r="BY22" s="1">
        <v>30.723820808206792</v>
      </c>
      <c r="BZ22" s="1">
        <v>30.932971694310282</v>
      </c>
      <c r="CA22" s="1">
        <v>31.123469385987612</v>
      </c>
      <c r="CB22" s="1">
        <v>31.295623095507</v>
      </c>
      <c r="CC22" s="1">
        <v>31.449870468406253</v>
      </c>
      <c r="CD22" s="1">
        <v>31.586784057578559</v>
      </c>
      <c r="CE22" s="1">
        <v>31.707074041196645</v>
      </c>
    </row>
    <row r="23" spans="1:83" x14ac:dyDescent="0.3">
      <c r="A23">
        <v>35</v>
      </c>
      <c r="B23">
        <v>3.730363724026225E-4</v>
      </c>
      <c r="C23">
        <v>7.5901611879187981E-4</v>
      </c>
      <c r="D23">
        <v>1.5001407007800131E-4</v>
      </c>
      <c r="E23">
        <v>2.4698963836366556E-4</v>
      </c>
      <c r="H23">
        <v>35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  <c r="Q23" s="1" t="s">
        <v>17</v>
      </c>
      <c r="R23" s="1" t="s">
        <v>17</v>
      </c>
      <c r="S23" s="1" t="s">
        <v>17</v>
      </c>
      <c r="T23" s="1" t="s">
        <v>17</v>
      </c>
      <c r="U23" s="1" t="s">
        <v>17</v>
      </c>
      <c r="V23" s="1" t="s">
        <v>17</v>
      </c>
      <c r="W23" s="1" t="s">
        <v>17</v>
      </c>
      <c r="X23" s="1" t="s">
        <v>17</v>
      </c>
      <c r="Y23" s="1" t="s">
        <v>17</v>
      </c>
      <c r="Z23" s="1" t="s">
        <v>17</v>
      </c>
      <c r="AA23" s="1" t="s">
        <v>17</v>
      </c>
      <c r="AB23" s="1">
        <v>0.99999999999999478</v>
      </c>
      <c r="AC23" s="1">
        <v>1.9800264349290089</v>
      </c>
      <c r="AD23" s="1">
        <v>2.9404532967801966</v>
      </c>
      <c r="AE23" s="1">
        <v>3.8816461835415264</v>
      </c>
      <c r="AF23" s="1">
        <v>4.8039617139471753</v>
      </c>
      <c r="AG23" s="1">
        <v>5.7077477435216677</v>
      </c>
      <c r="AH23" s="1">
        <v>6.5933428643505279</v>
      </c>
      <c r="AI23" s="1">
        <v>7.461076759300699</v>
      </c>
      <c r="AJ23" s="1">
        <v>8.3112688271655379</v>
      </c>
      <c r="AK23" s="1">
        <v>9.1442303250223826</v>
      </c>
      <c r="AL23" s="1">
        <v>9.9602622875608606</v>
      </c>
      <c r="AM23" s="1">
        <v>10.759656819550994</v>
      </c>
      <c r="AN23" s="1">
        <v>11.542695832126224</v>
      </c>
      <c r="AO23" s="1">
        <v>12.309651089841124</v>
      </c>
      <c r="AP23" s="1">
        <v>13.060784508810034</v>
      </c>
      <c r="AQ23" s="1">
        <v>13.796346661731235</v>
      </c>
      <c r="AR23" s="1">
        <v>14.51657809129385</v>
      </c>
      <c r="AS23" s="1">
        <v>15.221707945295575</v>
      </c>
      <c r="AT23" s="1">
        <v>15.911954744329801</v>
      </c>
      <c r="AU23" s="1">
        <v>16.58752435065345</v>
      </c>
      <c r="AV23" s="1">
        <v>17.248610941053386</v>
      </c>
      <c r="AW23" s="1">
        <v>17.895396003303805</v>
      </c>
      <c r="AX23" s="1">
        <v>18.528048184224279</v>
      </c>
      <c r="AY23" s="1">
        <v>19.146723068203666</v>
      </c>
      <c r="AZ23" s="1">
        <v>19.751560898132734</v>
      </c>
      <c r="BA23" s="1">
        <v>20.342687872794937</v>
      </c>
      <c r="BB23" s="1">
        <v>20.920213710606504</v>
      </c>
      <c r="BC23" s="1">
        <v>21.4842322116932</v>
      </c>
      <c r="BD23" s="1">
        <v>22.034818768721934</v>
      </c>
      <c r="BE23" s="1">
        <v>22.57202988031532</v>
      </c>
      <c r="BF23" s="1">
        <v>23.095901841299728</v>
      </c>
      <c r="BG23" s="1">
        <v>23.606448440317809</v>
      </c>
      <c r="BH23" s="1">
        <v>24.10365923143301</v>
      </c>
      <c r="BI23" s="1">
        <v>24.587498015001035</v>
      </c>
      <c r="BJ23" s="1">
        <v>25.057898852121244</v>
      </c>
      <c r="BK23" s="1">
        <v>25.51476368316548</v>
      </c>
      <c r="BL23" s="1">
        <v>25.957958876932199</v>
      </c>
      <c r="BM23" s="1">
        <v>26.387311579023393</v>
      </c>
      <c r="BN23" s="1">
        <v>26.802604677343847</v>
      </c>
      <c r="BO23" s="1">
        <v>27.203572616337418</v>
      </c>
      <c r="BP23" s="1">
        <v>27.589896175528249</v>
      </c>
      <c r="BQ23" s="1">
        <v>27.961197034750466</v>
      </c>
      <c r="BR23" s="1">
        <v>28.317033238890506</v>
      </c>
      <c r="BS23" s="1">
        <v>28.656895196424212</v>
      </c>
      <c r="BT23" s="1">
        <v>28.980202184948087</v>
      </c>
      <c r="BU23" s="1">
        <v>29.286340631730418</v>
      </c>
      <c r="BV23" s="1">
        <v>29.574719448055017</v>
      </c>
      <c r="BW23" s="1">
        <v>29.844845866770605</v>
      </c>
      <c r="BX23" s="1">
        <v>30.096329855386692</v>
      </c>
      <c r="BY23" s="1">
        <v>30.32887905607873</v>
      </c>
      <c r="BZ23" s="1">
        <v>30.54228741868577</v>
      </c>
      <c r="CA23" s="1">
        <v>30.736662882345836</v>
      </c>
      <c r="CB23" s="1">
        <v>30.912320953653659</v>
      </c>
      <c r="CC23" s="1">
        <v>31.069708186861835</v>
      </c>
      <c r="CD23" s="1">
        <v>31.209408789753169</v>
      </c>
      <c r="CE23" s="1">
        <v>31.332147396890893</v>
      </c>
    </row>
    <row r="24" spans="1:83" x14ac:dyDescent="0.3">
      <c r="A24">
        <v>36</v>
      </c>
      <c r="B24">
        <v>3.9900540114616058E-4</v>
      </c>
      <c r="C24">
        <v>8.1295414742545483E-4</v>
      </c>
      <c r="D24">
        <v>1.650602670290514E-4</v>
      </c>
      <c r="E24">
        <v>2.7803225354616453E-4</v>
      </c>
      <c r="H24">
        <v>36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  <c r="Q24" s="1" t="s">
        <v>17</v>
      </c>
      <c r="R24" s="1" t="s">
        <v>17</v>
      </c>
      <c r="S24" s="1" t="s">
        <v>17</v>
      </c>
      <c r="T24" s="1" t="s">
        <v>17</v>
      </c>
      <c r="U24" s="1" t="s">
        <v>17</v>
      </c>
      <c r="V24" s="1" t="s">
        <v>17</v>
      </c>
      <c r="W24" s="1" t="s">
        <v>17</v>
      </c>
      <c r="X24" s="1" t="s">
        <v>17</v>
      </c>
      <c r="Y24" s="1" t="s">
        <v>17</v>
      </c>
      <c r="Z24" s="1" t="s">
        <v>17</v>
      </c>
      <c r="AA24" s="1" t="s">
        <v>17</v>
      </c>
      <c r="AB24" s="1" t="s">
        <v>17</v>
      </c>
      <c r="AC24" s="1">
        <v>0.99999999999999689</v>
      </c>
      <c r="AD24" s="1">
        <v>1.9800009750969094</v>
      </c>
      <c r="AE24" s="1">
        <v>2.9403759743993514</v>
      </c>
      <c r="AF24" s="1">
        <v>3.8814888847592153</v>
      </c>
      <c r="AG24" s="1">
        <v>4.803694651218926</v>
      </c>
      <c r="AH24" s="1">
        <v>5.707338766587104</v>
      </c>
      <c r="AI24" s="1">
        <v>6.5927576328782154</v>
      </c>
      <c r="AJ24" s="1">
        <v>7.4602771584371554</v>
      </c>
      <c r="AK24" s="1">
        <v>8.310214943959414</v>
      </c>
      <c r="AL24" s="1">
        <v>9.1428781594139892</v>
      </c>
      <c r="AM24" s="1">
        <v>9.9585648628527927</v>
      </c>
      <c r="AN24" s="1">
        <v>10.757562710938334</v>
      </c>
      <c r="AO24" s="1">
        <v>11.540149006960492</v>
      </c>
      <c r="AP24" s="1">
        <v>12.306591005051406</v>
      </c>
      <c r="AQ24" s="1">
        <v>13.057144384741084</v>
      </c>
      <c r="AR24" s="1">
        <v>13.792054591132384</v>
      </c>
      <c r="AS24" s="1">
        <v>14.511555442201567</v>
      </c>
      <c r="AT24" s="1">
        <v>15.215869912131373</v>
      </c>
      <c r="AU24" s="1">
        <v>15.90520805878308</v>
      </c>
      <c r="AV24" s="1">
        <v>16.579768016390567</v>
      </c>
      <c r="AW24" s="1">
        <v>17.239734971564861</v>
      </c>
      <c r="AX24" s="1">
        <v>17.885281008255486</v>
      </c>
      <c r="AY24" s="1">
        <v>18.516564881760591</v>
      </c>
      <c r="AZ24" s="1">
        <v>19.133729693210679</v>
      </c>
      <c r="BA24" s="1">
        <v>19.736904213401065</v>
      </c>
      <c r="BB24" s="1">
        <v>20.326200396879418</v>
      </c>
      <c r="BC24" s="1">
        <v>20.901713955478016</v>
      </c>
      <c r="BD24" s="1">
        <v>21.463521818414499</v>
      </c>
      <c r="BE24" s="1">
        <v>22.011681635789522</v>
      </c>
      <c r="BF24" s="1">
        <v>22.546230442141212</v>
      </c>
      <c r="BG24" s="1">
        <v>23.067182307133571</v>
      </c>
      <c r="BH24" s="1">
        <v>23.574526571935177</v>
      </c>
      <c r="BI24" s="1">
        <v>24.068226299129851</v>
      </c>
      <c r="BJ24" s="1">
        <v>24.54821420594002</v>
      </c>
      <c r="BK24" s="1">
        <v>25.014390234219629</v>
      </c>
      <c r="BL24" s="1">
        <v>25.46661802927785</v>
      </c>
      <c r="BM24" s="1">
        <v>25.904721213833572</v>
      </c>
      <c r="BN24" s="1">
        <v>26.328478250908326</v>
      </c>
      <c r="BO24" s="1">
        <v>26.737618172754022</v>
      </c>
      <c r="BP24" s="1">
        <v>27.131815252977486</v>
      </c>
      <c r="BQ24" s="1">
        <v>27.510683461006089</v>
      </c>
      <c r="BR24" s="1">
        <v>27.873771834398603</v>
      </c>
      <c r="BS24" s="1">
        <v>28.220560395829928</v>
      </c>
      <c r="BT24" s="1">
        <v>28.550456587402852</v>
      </c>
      <c r="BU24" s="1">
        <v>28.862834331381265</v>
      </c>
      <c r="BV24" s="1">
        <v>29.157090492283174</v>
      </c>
      <c r="BW24" s="1">
        <v>29.432722260047839</v>
      </c>
      <c r="BX24" s="1">
        <v>29.689331653073346</v>
      </c>
      <c r="BY24" s="1">
        <v>29.926620355095842</v>
      </c>
      <c r="BZ24" s="1">
        <v>30.144378116520407</v>
      </c>
      <c r="CA24" s="1">
        <v>30.342715076353684</v>
      </c>
      <c r="CB24" s="1">
        <v>30.521953171416442</v>
      </c>
      <c r="CC24" s="1">
        <v>30.682548057022334</v>
      </c>
      <c r="CD24" s="1">
        <v>30.825095847482142</v>
      </c>
      <c r="CE24" s="1">
        <v>30.950335945874606</v>
      </c>
    </row>
    <row r="25" spans="1:83" x14ac:dyDescent="0.3">
      <c r="A25">
        <v>37</v>
      </c>
      <c r="B25">
        <v>4.2701570617458478E-4</v>
      </c>
      <c r="C25">
        <v>8.7298807401797946E-4</v>
      </c>
      <c r="D25">
        <v>1.8001351153168357E-4</v>
      </c>
      <c r="E25">
        <v>3.12008256033313E-4</v>
      </c>
      <c r="H25">
        <v>37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  <c r="Q25" s="1" t="s">
        <v>17</v>
      </c>
      <c r="R25" s="1" t="s">
        <v>17</v>
      </c>
      <c r="S25" s="1" t="s">
        <v>17</v>
      </c>
      <c r="T25" s="1" t="s">
        <v>17</v>
      </c>
      <c r="U25" s="1" t="s">
        <v>17</v>
      </c>
      <c r="V25" s="1" t="s">
        <v>17</v>
      </c>
      <c r="W25" s="1" t="s">
        <v>17</v>
      </c>
      <c r="X25" s="1" t="s">
        <v>17</v>
      </c>
      <c r="Y25" s="1" t="s">
        <v>17</v>
      </c>
      <c r="Z25" s="1" t="s">
        <v>17</v>
      </c>
      <c r="AA25" s="1" t="s">
        <v>17</v>
      </c>
      <c r="AB25" s="1" t="s">
        <v>17</v>
      </c>
      <c r="AC25" s="1" t="s">
        <v>17</v>
      </c>
      <c r="AD25" s="1">
        <v>0.99999999999999689</v>
      </c>
      <c r="AE25" s="1">
        <v>1.9799735140135595</v>
      </c>
      <c r="AF25" s="1">
        <v>2.9402918547854084</v>
      </c>
      <c r="AG25" s="1">
        <v>3.8813172107739686</v>
      </c>
      <c r="AH25" s="1">
        <v>4.8034021253107255</v>
      </c>
      <c r="AI25" s="1">
        <v>5.7068898654158309</v>
      </c>
      <c r="AJ25" s="1">
        <v>6.5921129902939946</v>
      </c>
      <c r="AK25" s="1">
        <v>7.4593955819650963</v>
      </c>
      <c r="AL25" s="1">
        <v>8.3090510788611365</v>
      </c>
      <c r="AM25" s="1">
        <v>9.1413836215487994</v>
      </c>
      <c r="AN25" s="1">
        <v>9.9566867369426646</v>
      </c>
      <c r="AO25" s="1">
        <v>10.755243387301881</v>
      </c>
      <c r="AP25" s="1">
        <v>11.537326280653204</v>
      </c>
      <c r="AQ25" s="1">
        <v>12.303196314216644</v>
      </c>
      <c r="AR25" s="1">
        <v>13.053103941929589</v>
      </c>
      <c r="AS25" s="1">
        <v>13.787287753326337</v>
      </c>
      <c r="AT25" s="1">
        <v>14.505975272856766</v>
      </c>
      <c r="AU25" s="1">
        <v>15.209380845064015</v>
      </c>
      <c r="AV25" s="1">
        <v>15.897706647536587</v>
      </c>
      <c r="AW25" s="1">
        <v>16.571141646016081</v>
      </c>
      <c r="AX25" s="1">
        <v>17.229861436194643</v>
      </c>
      <c r="AY25" s="1">
        <v>17.874028013113278</v>
      </c>
      <c r="AZ25" s="1">
        <v>18.503787398188436</v>
      </c>
      <c r="BA25" s="1">
        <v>19.119270990060102</v>
      </c>
      <c r="BB25" s="1">
        <v>19.720593027948969</v>
      </c>
      <c r="BC25" s="1">
        <v>20.307851176892832</v>
      </c>
      <c r="BD25" s="1">
        <v>20.881123936015268</v>
      </c>
      <c r="BE25" s="1">
        <v>21.440470131891054</v>
      </c>
      <c r="BF25" s="1">
        <v>21.985927554827626</v>
      </c>
      <c r="BG25" s="1">
        <v>22.517510561610692</v>
      </c>
      <c r="BH25" s="1">
        <v>23.03520827589249</v>
      </c>
      <c r="BI25" s="1">
        <v>23.538983006469522</v>
      </c>
      <c r="BJ25" s="1">
        <v>24.028766097514609</v>
      </c>
      <c r="BK25" s="1">
        <v>24.504455448980313</v>
      </c>
      <c r="BL25" s="1">
        <v>24.965911923565454</v>
      </c>
      <c r="BM25" s="1">
        <v>25.412955544631643</v>
      </c>
      <c r="BN25" s="1">
        <v>25.845360254262516</v>
      </c>
      <c r="BO25" s="1">
        <v>26.262849555031053</v>
      </c>
      <c r="BP25" s="1">
        <v>26.665091073397377</v>
      </c>
      <c r="BQ25" s="1">
        <v>27.051690901005852</v>
      </c>
      <c r="BR25" s="1">
        <v>27.422188872557982</v>
      </c>
      <c r="BS25" s="1">
        <v>27.77605439947445</v>
      </c>
      <c r="BT25" s="1">
        <v>28.112682831441369</v>
      </c>
      <c r="BU25" s="1">
        <v>28.431435314261623</v>
      </c>
      <c r="BV25" s="1">
        <v>28.731696404178201</v>
      </c>
      <c r="BW25" s="1">
        <v>29.012953030211055</v>
      </c>
      <c r="BX25" s="1">
        <v>29.274799089088834</v>
      </c>
      <c r="BY25" s="1">
        <v>29.516930176763545</v>
      </c>
      <c r="BZ25" s="1">
        <v>29.739131753045683</v>
      </c>
      <c r="CA25" s="1">
        <v>29.941516204564888</v>
      </c>
      <c r="CB25" s="1">
        <v>30.124412037954269</v>
      </c>
      <c r="CC25" s="1">
        <v>30.288284207152888</v>
      </c>
      <c r="CD25" s="1">
        <v>30.433740991464468</v>
      </c>
      <c r="CE25" s="1">
        <v>30.561536883075775</v>
      </c>
    </row>
    <row r="26" spans="1:83" x14ac:dyDescent="0.3">
      <c r="A26">
        <v>38</v>
      </c>
      <c r="B26">
        <v>4.5797811864439682E-4</v>
      </c>
      <c r="C26">
        <v>9.4097023901960116E-4</v>
      </c>
      <c r="D26">
        <v>1.9597652970652514E-4</v>
      </c>
      <c r="E26">
        <v>3.5203428968479339E-4</v>
      </c>
      <c r="H26">
        <v>38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  <c r="Q26" s="1" t="s">
        <v>17</v>
      </c>
      <c r="R26" s="1" t="s">
        <v>17</v>
      </c>
      <c r="S26" s="1" t="s">
        <v>17</v>
      </c>
      <c r="T26" s="1" t="s">
        <v>17</v>
      </c>
      <c r="U26" s="1" t="s">
        <v>17</v>
      </c>
      <c r="V26" s="1" t="s">
        <v>17</v>
      </c>
      <c r="W26" s="1" t="s">
        <v>17</v>
      </c>
      <c r="X26" s="1" t="s">
        <v>17</v>
      </c>
      <c r="Y26" s="1" t="s">
        <v>17</v>
      </c>
      <c r="Z26" s="1" t="s">
        <v>17</v>
      </c>
      <c r="AA26" s="1" t="s">
        <v>17</v>
      </c>
      <c r="AB26" s="1" t="s">
        <v>17</v>
      </c>
      <c r="AC26" s="1" t="s">
        <v>17</v>
      </c>
      <c r="AD26" s="1" t="s">
        <v>17</v>
      </c>
      <c r="AE26" s="1">
        <v>1.0000000000000087</v>
      </c>
      <c r="AF26" s="1">
        <v>1.9799431587072207</v>
      </c>
      <c r="AG26" s="1">
        <v>2.9401990661699857</v>
      </c>
      <c r="AH26" s="1">
        <v>3.8811274702043863</v>
      </c>
      <c r="AI26" s="1">
        <v>4.8030786527468656</v>
      </c>
      <c r="AJ26" s="1">
        <v>5.7063919690962708</v>
      </c>
      <c r="AK26" s="1">
        <v>6.5913981241290545</v>
      </c>
      <c r="AL26" s="1">
        <v>7.4584169616241764</v>
      </c>
      <c r="AM26" s="1">
        <v>8.3077588374864959</v>
      </c>
      <c r="AN26" s="1">
        <v>9.1397232770709209</v>
      </c>
      <c r="AO26" s="1">
        <v>9.9545990251803449</v>
      </c>
      <c r="AP26" s="1">
        <v>10.752664362832425</v>
      </c>
      <c r="AQ26" s="1">
        <v>11.534185518875473</v>
      </c>
      <c r="AR26" s="1">
        <v>12.299418065458942</v>
      </c>
      <c r="AS26" s="1">
        <v>13.048605467871324</v>
      </c>
      <c r="AT26" s="1">
        <v>13.781979900193472</v>
      </c>
      <c r="AU26" s="1">
        <v>14.499760087258323</v>
      </c>
      <c r="AV26" s="1">
        <v>15.202152338303438</v>
      </c>
      <c r="AW26" s="1">
        <v>15.889349480725572</v>
      </c>
      <c r="AX26" s="1">
        <v>16.561530698645154</v>
      </c>
      <c r="AY26" s="1">
        <v>17.21886129759206</v>
      </c>
      <c r="AZ26" s="1">
        <v>17.861490283038751</v>
      </c>
      <c r="BA26" s="1">
        <v>18.489551738853926</v>
      </c>
      <c r="BB26" s="1">
        <v>19.103162238821529</v>
      </c>
      <c r="BC26" s="1">
        <v>19.702421443836883</v>
      </c>
      <c r="BD26" s="1">
        <v>20.287409457211403</v>
      </c>
      <c r="BE26" s="1">
        <v>20.85818630768458</v>
      </c>
      <c r="BF26" s="1">
        <v>21.41479055783682</v>
      </c>
      <c r="BG26" s="1">
        <v>21.957236857845409</v>
      </c>
      <c r="BH26" s="1">
        <v>22.485514109096339</v>
      </c>
      <c r="BI26" s="1">
        <v>22.999583850138404</v>
      </c>
      <c r="BJ26" s="1">
        <v>23.499376022111651</v>
      </c>
      <c r="BK26" s="1">
        <v>23.984786438478398</v>
      </c>
      <c r="BL26" s="1">
        <v>24.455673118563467</v>
      </c>
      <c r="BM26" s="1">
        <v>24.911852407772304</v>
      </c>
      <c r="BN26" s="1">
        <v>25.353093628527269</v>
      </c>
      <c r="BO26" s="1">
        <v>25.779114632971233</v>
      </c>
      <c r="BP26" s="1">
        <v>26.189576255264388</v>
      </c>
      <c r="BQ26" s="1">
        <v>26.584076537241522</v>
      </c>
      <c r="BR26" s="1">
        <v>26.962145909784798</v>
      </c>
      <c r="BS26" s="1">
        <v>27.323242941343519</v>
      </c>
      <c r="BT26" s="1">
        <v>27.666750625125946</v>
      </c>
      <c r="BU26" s="1">
        <v>27.992017051475347</v>
      </c>
      <c r="BV26" s="1">
        <v>28.29841419958483</v>
      </c>
      <c r="BW26" s="1">
        <v>28.585418513488111</v>
      </c>
      <c r="BX26" s="1">
        <v>28.852615590892146</v>
      </c>
      <c r="BY26" s="1">
        <v>29.09969480702631</v>
      </c>
      <c r="BZ26" s="1">
        <v>29.326437237413121</v>
      </c>
      <c r="CA26" s="1">
        <v>29.5329575653864</v>
      </c>
      <c r="CB26" s="1">
        <v>29.719591010856082</v>
      </c>
      <c r="CC26" s="1">
        <v>29.886812029440012</v>
      </c>
      <c r="CD26" s="1">
        <v>30.035241331080879</v>
      </c>
      <c r="CE26" s="1">
        <v>30.165648826573193</v>
      </c>
    </row>
    <row r="27" spans="1:83" x14ac:dyDescent="0.3">
      <c r="A27">
        <v>39</v>
      </c>
      <c r="B27">
        <v>4.9200108282504624E-4</v>
      </c>
      <c r="C27">
        <v>1.0190694782054204E-3</v>
      </c>
      <c r="D27">
        <v>2.1495503832062092E-4</v>
      </c>
      <c r="E27">
        <v>3.9892536031239619E-4</v>
      </c>
      <c r="H27">
        <v>39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  <c r="Q27" s="1" t="s">
        <v>17</v>
      </c>
      <c r="R27" s="1" t="s">
        <v>17</v>
      </c>
      <c r="S27" s="1" t="s">
        <v>17</v>
      </c>
      <c r="T27" s="1" t="s">
        <v>17</v>
      </c>
      <c r="U27" s="1" t="s">
        <v>17</v>
      </c>
      <c r="V27" s="1" t="s">
        <v>17</v>
      </c>
      <c r="W27" s="1" t="s">
        <v>17</v>
      </c>
      <c r="X27" s="1" t="s">
        <v>17</v>
      </c>
      <c r="Y27" s="1" t="s">
        <v>17</v>
      </c>
      <c r="Z27" s="1" t="s">
        <v>17</v>
      </c>
      <c r="AA27" s="1" t="s">
        <v>17</v>
      </c>
      <c r="AB27" s="1" t="s">
        <v>17</v>
      </c>
      <c r="AC27" s="1" t="s">
        <v>17</v>
      </c>
      <c r="AD27" s="1" t="s">
        <v>17</v>
      </c>
      <c r="AE27" s="1" t="s">
        <v>17</v>
      </c>
      <c r="AF27" s="1">
        <v>1.0000000000000009</v>
      </c>
      <c r="AG27" s="1">
        <v>1.979909802859976</v>
      </c>
      <c r="AH27" s="1">
        <v>2.9400965194810897</v>
      </c>
      <c r="AI27" s="1">
        <v>3.8809176011433797</v>
      </c>
      <c r="AJ27" s="1">
        <v>4.8027193488499504</v>
      </c>
      <c r="AK27" s="1">
        <v>5.7058392361302772</v>
      </c>
      <c r="AL27" s="1">
        <v>6.5906036531184373</v>
      </c>
      <c r="AM27" s="1">
        <v>7.4573293078827527</v>
      </c>
      <c r="AN27" s="1">
        <v>8.3063218562689194</v>
      </c>
      <c r="AO27" s="1">
        <v>9.1378759529212665</v>
      </c>
      <c r="AP27" s="1">
        <v>9.9522755745329192</v>
      </c>
      <c r="AQ27" s="1">
        <v>10.749792398951662</v>
      </c>
      <c r="AR27" s="1">
        <v>11.530687229212024</v>
      </c>
      <c r="AS27" s="1">
        <v>12.295208513692183</v>
      </c>
      <c r="AT27" s="1">
        <v>13.043593178461567</v>
      </c>
      <c r="AU27" s="1">
        <v>13.776064425071198</v>
      </c>
      <c r="AV27" s="1">
        <v>14.492832785362365</v>
      </c>
      <c r="AW27" s="1">
        <v>15.194095033397975</v>
      </c>
      <c r="AX27" s="1">
        <v>15.880034020722867</v>
      </c>
      <c r="AY27" s="1">
        <v>16.550818436233342</v>
      </c>
      <c r="AZ27" s="1">
        <v>17.206600335149275</v>
      </c>
      <c r="BA27" s="1">
        <v>17.84751654568106</v>
      </c>
      <c r="BB27" s="1">
        <v>18.473686027569286</v>
      </c>
      <c r="BC27" s="1">
        <v>19.085210481503864</v>
      </c>
      <c r="BD27" s="1">
        <v>19.682171650298859</v>
      </c>
      <c r="BE27" s="1">
        <v>20.264630791323096</v>
      </c>
      <c r="BF27" s="1">
        <v>20.832627256430868</v>
      </c>
      <c r="BG27" s="1">
        <v>21.386175995649793</v>
      </c>
      <c r="BH27" s="1">
        <v>21.925265683206632</v>
      </c>
      <c r="BI27" s="1">
        <v>22.449857070446122</v>
      </c>
      <c r="BJ27" s="1">
        <v>22.959878664588988</v>
      </c>
      <c r="BK27" s="1">
        <v>23.455224146675036</v>
      </c>
      <c r="BL27" s="1">
        <v>23.935748630060665</v>
      </c>
      <c r="BM27" s="1">
        <v>24.401264701228154</v>
      </c>
      <c r="BN27" s="1">
        <v>24.851536961240733</v>
      </c>
      <c r="BO27" s="1">
        <v>25.286277487421859</v>
      </c>
      <c r="BP27" s="1">
        <v>25.705140172105175</v>
      </c>
      <c r="BQ27" s="1">
        <v>26.107714830106342</v>
      </c>
      <c r="BR27" s="1">
        <v>26.493522281471215</v>
      </c>
      <c r="BS27" s="1">
        <v>26.862010012979134</v>
      </c>
      <c r="BT27" s="1">
        <v>27.212548389343326</v>
      </c>
      <c r="BU27" s="1">
        <v>27.544472158042836</v>
      </c>
      <c r="BV27" s="1">
        <v>27.857140444348033</v>
      </c>
      <c r="BW27" s="1">
        <v>28.150018976488521</v>
      </c>
      <c r="BX27" s="1">
        <v>28.422684870453772</v>
      </c>
      <c r="BY27" s="1">
        <v>28.674821143806732</v>
      </c>
      <c r="BZ27" s="1">
        <v>28.906204391265636</v>
      </c>
      <c r="CA27" s="1">
        <v>29.11695164342844</v>
      </c>
      <c r="CB27" s="1">
        <v>29.307404981268864</v>
      </c>
      <c r="CC27" s="1">
        <v>29.478048571254774</v>
      </c>
      <c r="CD27" s="1">
        <v>29.629515827617563</v>
      </c>
      <c r="CE27" s="1">
        <v>29.762592419186763</v>
      </c>
    </row>
    <row r="28" spans="1:83" x14ac:dyDescent="0.3">
      <c r="A28">
        <v>40</v>
      </c>
      <c r="B28">
        <v>5.2999970499636485E-4</v>
      </c>
      <c r="C28">
        <v>1.1069354634208192E-3</v>
      </c>
      <c r="D28">
        <v>2.350479908859515E-4</v>
      </c>
      <c r="E28">
        <v>4.5199464473692796E-4</v>
      </c>
      <c r="H28">
        <v>40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  <c r="Q28" s="1" t="s">
        <v>17</v>
      </c>
      <c r="R28" s="1" t="s">
        <v>17</v>
      </c>
      <c r="S28" s="1" t="s">
        <v>17</v>
      </c>
      <c r="T28" s="1" t="s">
        <v>17</v>
      </c>
      <c r="U28" s="1" t="s">
        <v>17</v>
      </c>
      <c r="V28" s="1" t="s">
        <v>17</v>
      </c>
      <c r="W28" s="1" t="s">
        <v>17</v>
      </c>
      <c r="X28" s="1" t="s">
        <v>17</v>
      </c>
      <c r="Y28" s="1" t="s">
        <v>17</v>
      </c>
      <c r="Z28" s="1" t="s">
        <v>17</v>
      </c>
      <c r="AA28" s="1" t="s">
        <v>17</v>
      </c>
      <c r="AB28" s="1" t="s">
        <v>17</v>
      </c>
      <c r="AC28" s="1" t="s">
        <v>17</v>
      </c>
      <c r="AD28" s="1" t="s">
        <v>17</v>
      </c>
      <c r="AE28" s="1" t="s">
        <v>17</v>
      </c>
      <c r="AF28" s="1" t="s">
        <v>17</v>
      </c>
      <c r="AG28" s="1">
        <v>1</v>
      </c>
      <c r="AH28" s="1">
        <v>1.9798725493088267</v>
      </c>
      <c r="AI28" s="1">
        <v>2.9399824277041637</v>
      </c>
      <c r="AJ28" s="1">
        <v>3.8806830360828033</v>
      </c>
      <c r="AK28" s="1">
        <v>4.8023187668862617</v>
      </c>
      <c r="AL28" s="1">
        <v>5.7052227019279123</v>
      </c>
      <c r="AM28" s="1">
        <v>6.589718042452807</v>
      </c>
      <c r="AN28" s="1">
        <v>7.4561167108897255</v>
      </c>
      <c r="AO28" s="1">
        <v>8.3047194029184865</v>
      </c>
      <c r="AP28" s="1">
        <v>9.1358159173474043</v>
      </c>
      <c r="AQ28" s="1">
        <v>9.9496835019874421</v>
      </c>
      <c r="AR28" s="1">
        <v>10.746588306879925</v>
      </c>
      <c r="AS28" s="1">
        <v>11.526783874113582</v>
      </c>
      <c r="AT28" s="1">
        <v>12.290511987236995</v>
      </c>
      <c r="AU28" s="1">
        <v>13.038000423899055</v>
      </c>
      <c r="AV28" s="1">
        <v>13.76946403228342</v>
      </c>
      <c r="AW28" s="1">
        <v>14.48510362073217</v>
      </c>
      <c r="AX28" s="1">
        <v>15.185105789628636</v>
      </c>
      <c r="AY28" s="1">
        <v>15.869642686343742</v>
      </c>
      <c r="AZ28" s="1">
        <v>16.538869483546868</v>
      </c>
      <c r="BA28" s="1">
        <v>17.192925814712453</v>
      </c>
      <c r="BB28" s="1">
        <v>17.831933078504161</v>
      </c>
      <c r="BC28" s="1">
        <v>18.455995060688416</v>
      </c>
      <c r="BD28" s="1">
        <v>19.06519517997766</v>
      </c>
      <c r="BE28" s="1">
        <v>19.659595949644682</v>
      </c>
      <c r="BF28" s="1">
        <v>20.239237528338982</v>
      </c>
      <c r="BG28" s="1">
        <v>20.804135172594947</v>
      </c>
      <c r="BH28" s="1">
        <v>21.354277324437337</v>
      </c>
      <c r="BI28" s="1">
        <v>21.889623930531503</v>
      </c>
      <c r="BJ28" s="1">
        <v>22.410102032346902</v>
      </c>
      <c r="BK28" s="1">
        <v>22.915603131162662</v>
      </c>
      <c r="BL28" s="1">
        <v>23.405979369856432</v>
      </c>
      <c r="BM28" s="1">
        <v>23.881039492542037</v>
      </c>
      <c r="BN28" s="1">
        <v>24.340543274112967</v>
      </c>
      <c r="BO28" s="1">
        <v>24.784196888876576</v>
      </c>
      <c r="BP28" s="1">
        <v>25.211647133236639</v>
      </c>
      <c r="BQ28" s="1">
        <v>25.622475412356014</v>
      </c>
      <c r="BR28" s="1">
        <v>26.016192722090896</v>
      </c>
      <c r="BS28" s="1">
        <v>26.392235221545892</v>
      </c>
      <c r="BT28" s="1">
        <v>26.749960366596092</v>
      </c>
      <c r="BU28" s="1">
        <v>27.088689265654711</v>
      </c>
      <c r="BV28" s="1">
        <v>27.40776790472194</v>
      </c>
      <c r="BW28" s="1">
        <v>27.706651058340455</v>
      </c>
      <c r="BX28" s="1">
        <v>27.984907172494477</v>
      </c>
      <c r="BY28" s="1">
        <v>28.242212765945091</v>
      </c>
      <c r="BZ28" s="1">
        <v>28.478339853135754</v>
      </c>
      <c r="CA28" s="1">
        <v>28.693407864036057</v>
      </c>
      <c r="CB28" s="1">
        <v>28.887765892994</v>
      </c>
      <c r="CC28" s="1">
        <v>29.061908032901023</v>
      </c>
      <c r="CD28" s="1">
        <v>29.216480684302933</v>
      </c>
      <c r="CE28" s="1">
        <v>29.352285623880846</v>
      </c>
    </row>
    <row r="29" spans="1:83" x14ac:dyDescent="0.3">
      <c r="A29">
        <v>41</v>
      </c>
      <c r="B29">
        <v>5.7198596488683125E-4</v>
      </c>
      <c r="C29">
        <v>1.2070670950382301E-3</v>
      </c>
      <c r="D29">
        <v>2.5796190445062986E-4</v>
      </c>
      <c r="E29">
        <v>5.1306812023914122E-4</v>
      </c>
      <c r="H29">
        <v>41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  <c r="Q29" s="1" t="s">
        <v>17</v>
      </c>
      <c r="R29" s="1" t="s">
        <v>17</v>
      </c>
      <c r="S29" s="1" t="s">
        <v>17</v>
      </c>
      <c r="T29" s="1" t="s">
        <v>17</v>
      </c>
      <c r="U29" s="1" t="s">
        <v>17</v>
      </c>
      <c r="V29" s="1" t="s">
        <v>17</v>
      </c>
      <c r="W29" s="1" t="s">
        <v>17</v>
      </c>
      <c r="X29" s="1" t="s">
        <v>17</v>
      </c>
      <c r="Y29" s="1" t="s">
        <v>17</v>
      </c>
      <c r="Z29" s="1" t="s">
        <v>17</v>
      </c>
      <c r="AA29" s="1" t="s">
        <v>17</v>
      </c>
      <c r="AB29" s="1" t="s">
        <v>17</v>
      </c>
      <c r="AC29" s="1" t="s">
        <v>17</v>
      </c>
      <c r="AD29" s="1" t="s">
        <v>17</v>
      </c>
      <c r="AE29" s="1" t="s">
        <v>17</v>
      </c>
      <c r="AF29" s="1" t="s">
        <v>17</v>
      </c>
      <c r="AG29" s="1" t="s">
        <v>17</v>
      </c>
      <c r="AH29" s="1">
        <v>0.99999999999999956</v>
      </c>
      <c r="AI29" s="1">
        <v>1.9798313863089332</v>
      </c>
      <c r="AJ29" s="1">
        <v>2.9398548189912566</v>
      </c>
      <c r="AK29" s="1">
        <v>3.8804217646144936</v>
      </c>
      <c r="AL29" s="1">
        <v>4.8018721467876979</v>
      </c>
      <c r="AM29" s="1">
        <v>5.7045358055959694</v>
      </c>
      <c r="AN29" s="1">
        <v>6.5887310706312538</v>
      </c>
      <c r="AO29" s="1">
        <v>7.4547648141291614</v>
      </c>
      <c r="AP29" s="1">
        <v>8.3029327876223959</v>
      </c>
      <c r="AQ29" s="1">
        <v>9.1335179338377017</v>
      </c>
      <c r="AR29" s="1">
        <v>9.9467918697741631</v>
      </c>
      <c r="AS29" s="1">
        <v>10.743013345499739</v>
      </c>
      <c r="AT29" s="1">
        <v>11.522429111011411</v>
      </c>
      <c r="AU29" s="1">
        <v>12.285271622712873</v>
      </c>
      <c r="AV29" s="1">
        <v>13.031760141959907</v>
      </c>
      <c r="AW29" s="1">
        <v>13.762099601875935</v>
      </c>
      <c r="AX29" s="1">
        <v>14.476480435781557</v>
      </c>
      <c r="AY29" s="1">
        <v>15.175078327107277</v>
      </c>
      <c r="AZ29" s="1">
        <v>15.858051635906651</v>
      </c>
      <c r="BA29" s="1">
        <v>16.525542863849445</v>
      </c>
      <c r="BB29" s="1">
        <v>17.177675903235482</v>
      </c>
      <c r="BC29" s="1">
        <v>17.814556671682816</v>
      </c>
      <c r="BD29" s="1">
        <v>18.436270301398185</v>
      </c>
      <c r="BE29" s="1">
        <v>19.042880589732416</v>
      </c>
      <c r="BF29" s="1">
        <v>19.634428520229253</v>
      </c>
      <c r="BG29" s="1">
        <v>20.210929662805832</v>
      </c>
      <c r="BH29" s="1">
        <v>20.772372222075855</v>
      </c>
      <c r="BI29" s="1">
        <v>21.318715321973677</v>
      </c>
      <c r="BJ29" s="1">
        <v>21.849884505335869</v>
      </c>
      <c r="BK29" s="1">
        <v>22.365769044781665</v>
      </c>
      <c r="BL29" s="1">
        <v>22.866218046072358</v>
      </c>
      <c r="BM29" s="1">
        <v>23.351036324756354</v>
      </c>
      <c r="BN29" s="1">
        <v>23.819978721290525</v>
      </c>
      <c r="BO29" s="1">
        <v>24.272745374542065</v>
      </c>
      <c r="BP29" s="1">
        <v>24.708975825799804</v>
      </c>
      <c r="BQ29" s="1">
        <v>25.128242881917622</v>
      </c>
      <c r="BR29" s="1">
        <v>25.530047494173164</v>
      </c>
      <c r="BS29" s="1">
        <v>25.913814239879276</v>
      </c>
      <c r="BT29" s="1">
        <v>26.27888737648518</v>
      </c>
      <c r="BU29" s="1">
        <v>26.624574067369164</v>
      </c>
      <c r="BV29" s="1">
        <v>26.950206864504153</v>
      </c>
      <c r="BW29" s="1">
        <v>27.255229343018669</v>
      </c>
      <c r="BX29" s="1">
        <v>27.539201084394929</v>
      </c>
      <c r="BY29" s="1">
        <v>27.801791962802646</v>
      </c>
      <c r="BZ29" s="1">
        <v>28.042769309659864</v>
      </c>
      <c r="CA29" s="1">
        <v>28.262255008133618</v>
      </c>
      <c r="CB29" s="1">
        <v>28.460605323279232</v>
      </c>
      <c r="CC29" s="1">
        <v>28.638324497094089</v>
      </c>
      <c r="CD29" s="1">
        <v>28.796072207764155</v>
      </c>
      <c r="CE29" s="1">
        <v>28.934666701174248</v>
      </c>
    </row>
    <row r="30" spans="1:83" x14ac:dyDescent="0.3">
      <c r="A30">
        <v>42</v>
      </c>
      <c r="B30">
        <v>6.1998929759980183E-4</v>
      </c>
      <c r="C30">
        <v>1.3209705214036265E-3</v>
      </c>
      <c r="D30">
        <v>2.8400179386443809E-4</v>
      </c>
      <c r="E30">
        <v>5.8397989686137183E-4</v>
      </c>
      <c r="H30">
        <v>42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  <c r="Q30" s="1" t="s">
        <v>17</v>
      </c>
      <c r="R30" s="1" t="s">
        <v>17</v>
      </c>
      <c r="S30" s="1" t="s">
        <v>17</v>
      </c>
      <c r="T30" s="1" t="s">
        <v>17</v>
      </c>
      <c r="U30" s="1" t="s">
        <v>17</v>
      </c>
      <c r="V30" s="1" t="s">
        <v>17</v>
      </c>
      <c r="W30" s="1" t="s">
        <v>17</v>
      </c>
      <c r="X30" s="1" t="s">
        <v>17</v>
      </c>
      <c r="Y30" s="1" t="s">
        <v>17</v>
      </c>
      <c r="Z30" s="1" t="s">
        <v>17</v>
      </c>
      <c r="AA30" s="1" t="s">
        <v>17</v>
      </c>
      <c r="AB30" s="1" t="s">
        <v>17</v>
      </c>
      <c r="AC30" s="1" t="s">
        <v>17</v>
      </c>
      <c r="AD30" s="1" t="s">
        <v>17</v>
      </c>
      <c r="AE30" s="1" t="s">
        <v>17</v>
      </c>
      <c r="AF30" s="1" t="s">
        <v>17</v>
      </c>
      <c r="AG30" s="1" t="s">
        <v>17</v>
      </c>
      <c r="AH30" s="1" t="s">
        <v>17</v>
      </c>
      <c r="AI30" s="1">
        <v>0.99999999999999933</v>
      </c>
      <c r="AJ30" s="1">
        <v>1.9797843242180382</v>
      </c>
      <c r="AK30" s="1">
        <v>2.9397116737249691</v>
      </c>
      <c r="AL30" s="1">
        <v>3.8801289690356922</v>
      </c>
      <c r="AM30" s="1">
        <v>4.8013728395843209</v>
      </c>
      <c r="AN30" s="1">
        <v>5.7037681673825915</v>
      </c>
      <c r="AO30" s="1">
        <v>6.5876281412504358</v>
      </c>
      <c r="AP30" s="1">
        <v>7.4532546003990019</v>
      </c>
      <c r="AQ30" s="1">
        <v>8.3009363115801023</v>
      </c>
      <c r="AR30" s="1">
        <v>9.1309504826918246</v>
      </c>
      <c r="AS30" s="1">
        <v>9.9435611898513248</v>
      </c>
      <c r="AT30" s="1">
        <v>10.739020262098196</v>
      </c>
      <c r="AU30" s="1">
        <v>11.517564940662865</v>
      </c>
      <c r="AV30" s="1">
        <v>12.279419000124145</v>
      </c>
      <c r="AW30" s="1">
        <v>13.0247915918996</v>
      </c>
      <c r="AX30" s="1">
        <v>13.75387706914352</v>
      </c>
      <c r="AY30" s="1">
        <v>14.466854731511908</v>
      </c>
      <c r="AZ30" s="1">
        <v>15.163886198703588</v>
      </c>
      <c r="BA30" s="1">
        <v>15.845116905608437</v>
      </c>
      <c r="BB30" s="1">
        <v>16.510673294695593</v>
      </c>
      <c r="BC30" s="1">
        <v>17.160663463765896</v>
      </c>
      <c r="BD30" s="1">
        <v>17.795174297366962</v>
      </c>
      <c r="BE30" s="1">
        <v>18.414270906038947</v>
      </c>
      <c r="BF30" s="1">
        <v>19.017995116921007</v>
      </c>
      <c r="BG30" s="1">
        <v>19.606362820417711</v>
      </c>
      <c r="BH30" s="1">
        <v>20.179361978349366</v>
      </c>
      <c r="BI30" s="1">
        <v>20.736950873267212</v>
      </c>
      <c r="BJ30" s="1">
        <v>21.279053515399479</v>
      </c>
      <c r="BK30" s="1">
        <v>21.805556898179599</v>
      </c>
      <c r="BL30" s="1">
        <v>22.316307021398156</v>
      </c>
      <c r="BM30" s="1">
        <v>22.811104682973713</v>
      </c>
      <c r="BN30" s="1">
        <v>23.289699677058049</v>
      </c>
      <c r="BO30" s="1">
        <v>23.751785970248889</v>
      </c>
      <c r="BP30" s="1">
        <v>24.196995684239617</v>
      </c>
      <c r="BQ30" s="1">
        <v>24.624892832643091</v>
      </c>
      <c r="BR30" s="1">
        <v>25.034968094438042</v>
      </c>
      <c r="BS30" s="1">
        <v>25.426634202575052</v>
      </c>
      <c r="BT30" s="1">
        <v>25.799221916856329</v>
      </c>
      <c r="BU30" s="1">
        <v>26.152024139477714</v>
      </c>
      <c r="BV30" s="1">
        <v>26.484359683822401</v>
      </c>
      <c r="BW30" s="1">
        <v>26.795660671703132</v>
      </c>
      <c r="BX30" s="1">
        <v>27.085477619133233</v>
      </c>
      <c r="BY30" s="1">
        <v>27.353473605051697</v>
      </c>
      <c r="BZ30" s="1">
        <v>27.599411171682416</v>
      </c>
      <c r="CA30" s="1">
        <v>27.823414711006219</v>
      </c>
      <c r="CB30" s="1">
        <v>28.025847821352691</v>
      </c>
      <c r="CC30" s="1">
        <v>28.207225123915261</v>
      </c>
      <c r="CD30" s="1">
        <v>28.368219875537076</v>
      </c>
      <c r="CE30" s="1">
        <v>28.509667164679531</v>
      </c>
    </row>
    <row r="31" spans="1:83" x14ac:dyDescent="0.3">
      <c r="A31">
        <v>43</v>
      </c>
      <c r="B31">
        <v>6.7201291620322683E-4</v>
      </c>
      <c r="C31">
        <v>1.452006763340204E-3</v>
      </c>
      <c r="D31">
        <v>3.1297221689456124E-4</v>
      </c>
      <c r="E31">
        <v>6.6597123301914132E-4</v>
      </c>
      <c r="H31">
        <v>43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17</v>
      </c>
      <c r="Q31" s="1" t="s">
        <v>17</v>
      </c>
      <c r="R31" s="1" t="s">
        <v>17</v>
      </c>
      <c r="S31" s="1" t="s">
        <v>17</v>
      </c>
      <c r="T31" s="1" t="s">
        <v>17</v>
      </c>
      <c r="U31" s="1" t="s">
        <v>17</v>
      </c>
      <c r="V31" s="1" t="s">
        <v>17</v>
      </c>
      <c r="W31" s="1" t="s">
        <v>17</v>
      </c>
      <c r="X31" s="1" t="s">
        <v>17</v>
      </c>
      <c r="Y31" s="1" t="s">
        <v>17</v>
      </c>
      <c r="Z31" s="1" t="s">
        <v>17</v>
      </c>
      <c r="AA31" s="1" t="s">
        <v>17</v>
      </c>
      <c r="AB31" s="1" t="s">
        <v>17</v>
      </c>
      <c r="AC31" s="1" t="s">
        <v>17</v>
      </c>
      <c r="AD31" s="1" t="s">
        <v>17</v>
      </c>
      <c r="AE31" s="1" t="s">
        <v>17</v>
      </c>
      <c r="AF31" s="1" t="s">
        <v>17</v>
      </c>
      <c r="AG31" s="1" t="s">
        <v>17</v>
      </c>
      <c r="AH31" s="1" t="s">
        <v>17</v>
      </c>
      <c r="AI31" s="1" t="s">
        <v>17</v>
      </c>
      <c r="AJ31" s="1">
        <v>0.99999999999999933</v>
      </c>
      <c r="AK31" s="1">
        <v>1.9797333206703864</v>
      </c>
      <c r="AL31" s="1">
        <v>2.9395540404612088</v>
      </c>
      <c r="AM31" s="1">
        <v>3.8798057344081078</v>
      </c>
      <c r="AN31" s="1">
        <v>4.8008199877423481</v>
      </c>
      <c r="AO31" s="1">
        <v>5.7029164512403199</v>
      </c>
      <c r="AP31" s="1">
        <v>6.5864031918956352</v>
      </c>
      <c r="AQ31" s="1">
        <v>7.4515749345213704</v>
      </c>
      <c r="AR31" s="1">
        <v>8.2987146065855804</v>
      </c>
      <c r="AS31" s="1">
        <v>9.1280917328302156</v>
      </c>
      <c r="AT31" s="1">
        <v>9.9399633382283969</v>
      </c>
      <c r="AU31" s="1">
        <v>10.734571558956995</v>
      </c>
      <c r="AV31" s="1">
        <v>11.512144786686793</v>
      </c>
      <c r="AW31" s="1">
        <v>12.272896488210833</v>
      </c>
      <c r="AX31" s="1">
        <v>13.017025026729552</v>
      </c>
      <c r="AY31" s="1">
        <v>13.744713401349559</v>
      </c>
      <c r="AZ31" s="1">
        <v>14.456126566433598</v>
      </c>
      <c r="BA31" s="1">
        <v>15.151412957597831</v>
      </c>
      <c r="BB31" s="1">
        <v>15.830701626171225</v>
      </c>
      <c r="BC31" s="1">
        <v>16.494102900312917</v>
      </c>
      <c r="BD31" s="1">
        <v>17.141705457240398</v>
      </c>
      <c r="BE31" s="1">
        <v>17.773575750905369</v>
      </c>
      <c r="BF31" s="1">
        <v>18.389756471457197</v>
      </c>
      <c r="BG31" s="1">
        <v>18.990263837163702</v>
      </c>
      <c r="BH31" s="1">
        <v>19.575085561464061</v>
      </c>
      <c r="BI31" s="1">
        <v>20.144179066162511</v>
      </c>
      <c r="BJ31" s="1">
        <v>20.697466793606932</v>
      </c>
      <c r="BK31" s="1">
        <v>21.234833405590972</v>
      </c>
      <c r="BL31" s="1">
        <v>21.756121724452559</v>
      </c>
      <c r="BM31" s="1">
        <v>22.261128438017252</v>
      </c>
      <c r="BN31" s="1">
        <v>22.749598177994262</v>
      </c>
      <c r="BO31" s="1">
        <v>23.221218596661021</v>
      </c>
      <c r="BP31" s="1">
        <v>23.675614225358235</v>
      </c>
      <c r="BQ31" s="1">
        <v>24.112340082086934</v>
      </c>
      <c r="BR31" s="1">
        <v>24.53087633711656</v>
      </c>
      <c r="BS31" s="1">
        <v>24.930623606445035</v>
      </c>
      <c r="BT31" s="1">
        <v>25.310898841587871</v>
      </c>
      <c r="BU31" s="1">
        <v>25.670980355346479</v>
      </c>
      <c r="BV31" s="1">
        <v>26.010172906329494</v>
      </c>
      <c r="BW31" s="1">
        <v>26.327896899443161</v>
      </c>
      <c r="BX31" s="1">
        <v>26.623693576595965</v>
      </c>
      <c r="BY31" s="1">
        <v>26.897219065108295</v>
      </c>
      <c r="BZ31" s="1">
        <v>27.148231007789661</v>
      </c>
      <c r="CA31" s="1">
        <v>27.376856363173438</v>
      </c>
      <c r="CB31" s="1">
        <v>27.583466231634063</v>
      </c>
      <c r="CC31" s="1">
        <v>27.768585852431553</v>
      </c>
      <c r="CD31" s="1">
        <v>27.932902373570332</v>
      </c>
      <c r="CE31" s="1">
        <v>28.077268113709462</v>
      </c>
    </row>
    <row r="32" spans="1:83" x14ac:dyDescent="0.3">
      <c r="A32">
        <v>44</v>
      </c>
      <c r="B32">
        <v>7.3100145584647255E-4</v>
      </c>
      <c r="C32">
        <v>1.5989896310354874E-3</v>
      </c>
      <c r="D32">
        <v>3.4507962017360142E-4</v>
      </c>
      <c r="E32">
        <v>7.5999288003492766E-4</v>
      </c>
      <c r="H32">
        <v>44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  <c r="Q32" s="1" t="s">
        <v>17</v>
      </c>
      <c r="R32" s="1" t="s">
        <v>17</v>
      </c>
      <c r="S32" s="1" t="s">
        <v>17</v>
      </c>
      <c r="T32" s="1" t="s">
        <v>17</v>
      </c>
      <c r="U32" s="1" t="s">
        <v>17</v>
      </c>
      <c r="V32" s="1" t="s">
        <v>17</v>
      </c>
      <c r="W32" s="1" t="s">
        <v>17</v>
      </c>
      <c r="X32" s="1" t="s">
        <v>17</v>
      </c>
      <c r="Y32" s="1" t="s">
        <v>17</v>
      </c>
      <c r="Z32" s="1" t="s">
        <v>17</v>
      </c>
      <c r="AA32" s="1" t="s">
        <v>17</v>
      </c>
      <c r="AB32" s="1" t="s">
        <v>17</v>
      </c>
      <c r="AC32" s="1" t="s">
        <v>17</v>
      </c>
      <c r="AD32" s="1" t="s">
        <v>17</v>
      </c>
      <c r="AE32" s="1" t="s">
        <v>17</v>
      </c>
      <c r="AF32" s="1" t="s">
        <v>17</v>
      </c>
      <c r="AG32" s="1" t="s">
        <v>17</v>
      </c>
      <c r="AH32" s="1" t="s">
        <v>17</v>
      </c>
      <c r="AI32" s="1" t="s">
        <v>17</v>
      </c>
      <c r="AJ32" s="1" t="s">
        <v>17</v>
      </c>
      <c r="AK32" s="1">
        <v>0.99999999999999811</v>
      </c>
      <c r="AL32" s="1">
        <v>1.9796754887687773</v>
      </c>
      <c r="AM32" s="1">
        <v>2.9393771485056592</v>
      </c>
      <c r="AN32" s="1">
        <v>3.8794434235855246</v>
      </c>
      <c r="AO32" s="1">
        <v>4.800200577053273</v>
      </c>
      <c r="AP32" s="1">
        <v>5.7019630485498878</v>
      </c>
      <c r="AQ32" s="1">
        <v>6.5850316595406166</v>
      </c>
      <c r="AR32" s="1">
        <v>7.449695190106822</v>
      </c>
      <c r="AS32" s="1">
        <v>8.296228740356117</v>
      </c>
      <c r="AT32" s="1">
        <v>9.124894652058142</v>
      </c>
      <c r="AU32" s="1">
        <v>9.9359400701979297</v>
      </c>
      <c r="AV32" s="1">
        <v>10.729598110936749</v>
      </c>
      <c r="AW32" s="1">
        <v>11.50608665682339</v>
      </c>
      <c r="AX32" s="1">
        <v>12.265608174382418</v>
      </c>
      <c r="AY32" s="1">
        <v>13.008349448224244</v>
      </c>
      <c r="AZ32" s="1">
        <v>13.734478844943393</v>
      </c>
      <c r="BA32" s="1">
        <v>14.444147870682437</v>
      </c>
      <c r="BB32" s="1">
        <v>15.13748824631505</v>
      </c>
      <c r="BC32" s="1">
        <v>15.814612582239192</v>
      </c>
      <c r="BD32" s="1">
        <v>16.47561139004166</v>
      </c>
      <c r="BE32" s="1">
        <v>17.120552498334892</v>
      </c>
      <c r="BF32" s="1">
        <v>17.749479480353024</v>
      </c>
      <c r="BG32" s="1">
        <v>18.362408889853565</v>
      </c>
      <c r="BH32" s="1">
        <v>18.959328186116949</v>
      </c>
      <c r="BI32" s="1">
        <v>19.54019391017852</v>
      </c>
      <c r="BJ32" s="1">
        <v>20.104926900035213</v>
      </c>
      <c r="BK32" s="1">
        <v>20.653409431604469</v>
      </c>
      <c r="BL32" s="1">
        <v>21.185481075860569</v>
      </c>
      <c r="BM32" s="1">
        <v>21.700934314930912</v>
      </c>
      <c r="BN32" s="1">
        <v>22.199508497998167</v>
      </c>
      <c r="BO32" s="1">
        <v>22.680884816141607</v>
      </c>
      <c r="BP32" s="1">
        <v>23.144680033789498</v>
      </c>
      <c r="BQ32" s="1">
        <v>23.590439964083458</v>
      </c>
      <c r="BR32" s="1">
        <v>24.017634024139756</v>
      </c>
      <c r="BS32" s="1">
        <v>24.425650431150338</v>
      </c>
      <c r="BT32" s="1">
        <v>24.813792007148415</v>
      </c>
      <c r="BU32" s="1">
        <v>25.181322136175993</v>
      </c>
      <c r="BV32" s="1">
        <v>25.527531195138</v>
      </c>
      <c r="BW32" s="1">
        <v>25.851827599486338</v>
      </c>
      <c r="BX32" s="1">
        <v>26.153743101299018</v>
      </c>
      <c r="BY32" s="1">
        <v>26.432926714575711</v>
      </c>
      <c r="BZ32" s="1">
        <v>26.68913106874589</v>
      </c>
      <c r="CA32" s="1">
        <v>26.922485748596262</v>
      </c>
      <c r="CB32" s="1">
        <v>27.133369531051727</v>
      </c>
      <c r="CC32" s="1">
        <v>27.322318520426531</v>
      </c>
      <c r="CD32" s="1">
        <v>27.4900340790097</v>
      </c>
      <c r="CE32" s="1">
        <v>27.637386156450884</v>
      </c>
    </row>
    <row r="33" spans="1:83" x14ac:dyDescent="0.3">
      <c r="A33">
        <v>45</v>
      </c>
      <c r="B33">
        <v>7.9597361177293554E-4</v>
      </c>
      <c r="C33">
        <v>1.7679957439030493E-3</v>
      </c>
      <c r="D33">
        <v>3.8193696142998807E-4</v>
      </c>
      <c r="E33">
        <v>8.6801552116477613E-4</v>
      </c>
      <c r="H33">
        <v>45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  <c r="Q33" s="1" t="s">
        <v>17</v>
      </c>
      <c r="R33" s="1" t="s">
        <v>17</v>
      </c>
      <c r="S33" s="1" t="s">
        <v>17</v>
      </c>
      <c r="T33" s="1" t="s">
        <v>17</v>
      </c>
      <c r="U33" s="1" t="s">
        <v>17</v>
      </c>
      <c r="V33" s="1" t="s">
        <v>17</v>
      </c>
      <c r="W33" s="1" t="s">
        <v>17</v>
      </c>
      <c r="X33" s="1" t="s">
        <v>17</v>
      </c>
      <c r="Y33" s="1" t="s">
        <v>17</v>
      </c>
      <c r="Z33" s="1" t="s">
        <v>17</v>
      </c>
      <c r="AA33" s="1" t="s">
        <v>17</v>
      </c>
      <c r="AB33" s="1" t="s">
        <v>17</v>
      </c>
      <c r="AC33" s="1" t="s">
        <v>17</v>
      </c>
      <c r="AD33" s="1" t="s">
        <v>17</v>
      </c>
      <c r="AE33" s="1" t="s">
        <v>17</v>
      </c>
      <c r="AF33" s="1" t="s">
        <v>17</v>
      </c>
      <c r="AG33" s="1" t="s">
        <v>17</v>
      </c>
      <c r="AH33" s="1" t="s">
        <v>17</v>
      </c>
      <c r="AI33" s="1" t="s">
        <v>17</v>
      </c>
      <c r="AJ33" s="1" t="s">
        <v>17</v>
      </c>
      <c r="AK33" s="1" t="s">
        <v>17</v>
      </c>
      <c r="AL33" s="1">
        <v>1.0000000000000013</v>
      </c>
      <c r="AM33" s="1">
        <v>1.9796117905766968</v>
      </c>
      <c r="AN33" s="1">
        <v>2.9391808375284665</v>
      </c>
      <c r="AO33" s="1">
        <v>3.8790401726078039</v>
      </c>
      <c r="AP33" s="1">
        <v>4.7995107588729748</v>
      </c>
      <c r="AQ33" s="1">
        <v>5.7008996586815623</v>
      </c>
      <c r="AR33" s="1">
        <v>6.5835016431947038</v>
      </c>
      <c r="AS33" s="1">
        <v>7.4475975197927688</v>
      </c>
      <c r="AT33" s="1">
        <v>8.293455072831545</v>
      </c>
      <c r="AU33" s="1">
        <v>9.1213265746071812</v>
      </c>
      <c r="AV33" s="1">
        <v>9.9314499775477412</v>
      </c>
      <c r="AW33" s="1">
        <v>10.724047684429745</v>
      </c>
      <c r="AX33" s="1">
        <v>11.499326362182078</v>
      </c>
      <c r="AY33" s="1">
        <v>12.257476670479857</v>
      </c>
      <c r="AZ33" s="1">
        <v>12.998670468879082</v>
      </c>
      <c r="BA33" s="1">
        <v>13.723062406694055</v>
      </c>
      <c r="BB33" s="1">
        <v>14.430786937501678</v>
      </c>
      <c r="BC33" s="1">
        <v>15.121959007934031</v>
      </c>
      <c r="BD33" s="1">
        <v>15.796671007346395</v>
      </c>
      <c r="BE33" s="1">
        <v>16.454992171534926</v>
      </c>
      <c r="BF33" s="1">
        <v>17.096966977711354</v>
      </c>
      <c r="BG33" s="1">
        <v>17.722612323060201</v>
      </c>
      <c r="BH33" s="1">
        <v>18.331915406690037</v>
      </c>
      <c r="BI33" s="1">
        <v>18.924831868029273</v>
      </c>
      <c r="BJ33" s="1">
        <v>19.501280902766716</v>
      </c>
      <c r="BK33" s="1">
        <v>20.061142344496332</v>
      </c>
      <c r="BL33" s="1">
        <v>20.60425243590506</v>
      </c>
      <c r="BM33" s="1">
        <v>21.130399353919866</v>
      </c>
      <c r="BN33" s="1">
        <v>21.639317040218057</v>
      </c>
      <c r="BO33" s="1">
        <v>22.130680071815814</v>
      </c>
      <c r="BP33" s="1">
        <v>22.604097262472255</v>
      </c>
      <c r="BQ33" s="1">
        <v>23.059105002692615</v>
      </c>
      <c r="BR33" s="1">
        <v>23.495161702032089</v>
      </c>
      <c r="BS33" s="1">
        <v>23.911642885534352</v>
      </c>
      <c r="BT33" s="1">
        <v>24.307836911462147</v>
      </c>
      <c r="BU33" s="1">
        <v>24.682991881899834</v>
      </c>
      <c r="BV33" s="1">
        <v>25.036383451793156</v>
      </c>
      <c r="BW33" s="1">
        <v>25.367407763482227</v>
      </c>
      <c r="BX33" s="1">
        <v>25.675586854695499</v>
      </c>
      <c r="BY33" s="1">
        <v>25.960562457818487</v>
      </c>
      <c r="BZ33" s="1">
        <v>26.222082070289517</v>
      </c>
      <c r="CA33" s="1">
        <v>26.460277965282916</v>
      </c>
      <c r="CB33" s="1">
        <v>26.675536777892891</v>
      </c>
      <c r="CC33" s="1">
        <v>26.868405734543291</v>
      </c>
      <c r="CD33" s="1">
        <v>27.03960074810227</v>
      </c>
      <c r="CE33" s="1">
        <v>27.19000981634013</v>
      </c>
    </row>
    <row r="34" spans="1:83" x14ac:dyDescent="0.3">
      <c r="A34">
        <v>46</v>
      </c>
      <c r="B34">
        <v>8.690817057087994E-4</v>
      </c>
      <c r="C34">
        <v>1.9609856934994707E-3</v>
      </c>
      <c r="D34">
        <v>4.230526224040957E-4</v>
      </c>
      <c r="E34">
        <v>9.9102224352600322E-4</v>
      </c>
      <c r="H34">
        <v>46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  <c r="Q34" s="1" t="s">
        <v>17</v>
      </c>
      <c r="R34" s="1" t="s">
        <v>17</v>
      </c>
      <c r="S34" s="1" t="s">
        <v>17</v>
      </c>
      <c r="T34" s="1" t="s">
        <v>17</v>
      </c>
      <c r="U34" s="1" t="s">
        <v>17</v>
      </c>
      <c r="V34" s="1" t="s">
        <v>17</v>
      </c>
      <c r="W34" s="1" t="s">
        <v>17</v>
      </c>
      <c r="X34" s="1" t="s">
        <v>17</v>
      </c>
      <c r="Y34" s="1" t="s">
        <v>17</v>
      </c>
      <c r="Z34" s="1" t="s">
        <v>17</v>
      </c>
      <c r="AA34" s="1" t="s">
        <v>17</v>
      </c>
      <c r="AB34" s="1" t="s">
        <v>17</v>
      </c>
      <c r="AC34" s="1" t="s">
        <v>17</v>
      </c>
      <c r="AD34" s="1" t="s">
        <v>17</v>
      </c>
      <c r="AE34" s="1" t="s">
        <v>17</v>
      </c>
      <c r="AF34" s="1" t="s">
        <v>17</v>
      </c>
      <c r="AG34" s="1" t="s">
        <v>17</v>
      </c>
      <c r="AH34" s="1" t="s">
        <v>17</v>
      </c>
      <c r="AI34" s="1" t="s">
        <v>17</v>
      </c>
      <c r="AJ34" s="1" t="s">
        <v>17</v>
      </c>
      <c r="AK34" s="1" t="s">
        <v>17</v>
      </c>
      <c r="AL34" s="1" t="s">
        <v>17</v>
      </c>
      <c r="AM34" s="1">
        <v>1.0000000000000022</v>
      </c>
      <c r="AN34" s="1">
        <v>1.9795401159747965</v>
      </c>
      <c r="AO34" s="1">
        <v>2.9389603109134939</v>
      </c>
      <c r="AP34" s="1">
        <v>3.8785882279307993</v>
      </c>
      <c r="AQ34" s="1">
        <v>4.7987373201318473</v>
      </c>
      <c r="AR34" s="1">
        <v>5.6997084936143114</v>
      </c>
      <c r="AS34" s="1">
        <v>6.5817884000733544</v>
      </c>
      <c r="AT34" s="1">
        <v>7.4452503971373378</v>
      </c>
      <c r="AU34" s="1">
        <v>8.2903520075296253</v>
      </c>
      <c r="AV34" s="1">
        <v>9.1173361360726712</v>
      </c>
      <c r="AW34" s="1">
        <v>9.9264298143096461</v>
      </c>
      <c r="AX34" s="1">
        <v>10.717844010433122</v>
      </c>
      <c r="AY34" s="1">
        <v>11.491773352230304</v>
      </c>
      <c r="AZ34" s="1">
        <v>12.248393276091049</v>
      </c>
      <c r="BA34" s="1">
        <v>12.987861649974672</v>
      </c>
      <c r="BB34" s="1">
        <v>13.710315725778505</v>
      </c>
      <c r="BC34" s="1">
        <v>14.415872842465987</v>
      </c>
      <c r="BD34" s="1">
        <v>15.104627312249537</v>
      </c>
      <c r="BE34" s="1">
        <v>15.776649811898078</v>
      </c>
      <c r="BF34" s="1">
        <v>16.431985744307081</v>
      </c>
      <c r="BG34" s="1">
        <v>17.070652358334385</v>
      </c>
      <c r="BH34" s="1">
        <v>17.692636586669515</v>
      </c>
      <c r="BI34" s="1">
        <v>18.297893145484704</v>
      </c>
      <c r="BJ34" s="1">
        <v>18.886339548725822</v>
      </c>
      <c r="BK34" s="1">
        <v>19.457853129018705</v>
      </c>
      <c r="BL34" s="1">
        <v>20.012266720844714</v>
      </c>
      <c r="BM34" s="1">
        <v>20.549364092554651</v>
      </c>
      <c r="BN34" s="1">
        <v>21.068873648476384</v>
      </c>
      <c r="BO34" s="1">
        <v>21.570463192747276</v>
      </c>
      <c r="BP34" s="1">
        <v>22.053733397547223</v>
      </c>
      <c r="BQ34" s="1">
        <v>22.518211004490375</v>
      </c>
      <c r="BR34" s="1">
        <v>22.96334315125922</v>
      </c>
      <c r="BS34" s="1">
        <v>23.388492365987521</v>
      </c>
      <c r="BT34" s="1">
        <v>23.792932195866001</v>
      </c>
      <c r="BU34" s="1">
        <v>24.175895094073702</v>
      </c>
      <c r="BV34" s="1">
        <v>24.536641640096065</v>
      </c>
      <c r="BW34" s="1">
        <v>24.874555408461589</v>
      </c>
      <c r="BX34" s="1">
        <v>25.189148489289913</v>
      </c>
      <c r="BY34" s="1">
        <v>25.480055158507547</v>
      </c>
      <c r="BZ34" s="1">
        <v>25.747017658333196</v>
      </c>
      <c r="CA34" s="1">
        <v>25.990171014881884</v>
      </c>
      <c r="CB34" s="1">
        <v>26.209909910106141</v>
      </c>
      <c r="CC34" s="1">
        <v>26.40679295960155</v>
      </c>
      <c r="CD34" s="1">
        <v>26.581550976201367</v>
      </c>
      <c r="CE34" s="1">
        <v>26.735090439164871</v>
      </c>
    </row>
    <row r="35" spans="1:83" x14ac:dyDescent="0.3">
      <c r="A35">
        <v>47</v>
      </c>
      <c r="B35">
        <v>9.5097395413857287E-4</v>
      </c>
      <c r="C35">
        <v>2.178029351841014E-3</v>
      </c>
      <c r="D35">
        <v>4.6894029037932025E-4</v>
      </c>
      <c r="E35">
        <v>1.1329421336942337E-3</v>
      </c>
      <c r="H35">
        <v>47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  <c r="Q35" s="1" t="s">
        <v>17</v>
      </c>
      <c r="R35" s="1" t="s">
        <v>17</v>
      </c>
      <c r="S35" s="1" t="s">
        <v>17</v>
      </c>
      <c r="T35" s="1" t="s">
        <v>17</v>
      </c>
      <c r="U35" s="1" t="s">
        <v>17</v>
      </c>
      <c r="V35" s="1" t="s">
        <v>17</v>
      </c>
      <c r="W35" s="1" t="s">
        <v>17</v>
      </c>
      <c r="X35" s="1" t="s">
        <v>17</v>
      </c>
      <c r="Y35" s="1" t="s">
        <v>17</v>
      </c>
      <c r="Z35" s="1" t="s">
        <v>17</v>
      </c>
      <c r="AA35" s="1" t="s">
        <v>17</v>
      </c>
      <c r="AB35" s="1" t="s">
        <v>17</v>
      </c>
      <c r="AC35" s="1" t="s">
        <v>17</v>
      </c>
      <c r="AD35" s="1" t="s">
        <v>17</v>
      </c>
      <c r="AE35" s="1" t="s">
        <v>17</v>
      </c>
      <c r="AF35" s="1" t="s">
        <v>17</v>
      </c>
      <c r="AG35" s="1" t="s">
        <v>17</v>
      </c>
      <c r="AH35" s="1" t="s">
        <v>17</v>
      </c>
      <c r="AI35" s="1" t="s">
        <v>17</v>
      </c>
      <c r="AJ35" s="1" t="s">
        <v>17</v>
      </c>
      <c r="AK35" s="1" t="s">
        <v>17</v>
      </c>
      <c r="AL35" s="1" t="s">
        <v>17</v>
      </c>
      <c r="AM35" s="1" t="s">
        <v>17</v>
      </c>
      <c r="AN35" s="1">
        <v>0.99999999999999889</v>
      </c>
      <c r="AO35" s="1">
        <v>1.9794598294567276</v>
      </c>
      <c r="AP35" s="1">
        <v>2.9387139750434339</v>
      </c>
      <c r="AQ35" s="1">
        <v>3.8780824370337386</v>
      </c>
      <c r="AR35" s="1">
        <v>4.797872406621515</v>
      </c>
      <c r="AS35" s="1">
        <v>5.6983765228630796</v>
      </c>
      <c r="AT35" s="1">
        <v>6.5798738530716578</v>
      </c>
      <c r="AU35" s="1">
        <v>7.4426272989081053</v>
      </c>
      <c r="AV35" s="1">
        <v>8.2868848388048431</v>
      </c>
      <c r="AW35" s="1">
        <v>9.1128782463661047</v>
      </c>
      <c r="AX35" s="1">
        <v>9.9208228963265555</v>
      </c>
      <c r="AY35" s="1">
        <v>10.710917481709616</v>
      </c>
      <c r="AZ35" s="1">
        <v>11.483341103286147</v>
      </c>
      <c r="BA35" s="1">
        <v>12.238254926440533</v>
      </c>
      <c r="BB35" s="1">
        <v>12.97579906988266</v>
      </c>
      <c r="BC35" s="1">
        <v>13.696093323462405</v>
      </c>
      <c r="BD35" s="1">
        <v>14.399233969313476</v>
      </c>
      <c r="BE35" s="1">
        <v>15.085293160447035</v>
      </c>
      <c r="BF35" s="1">
        <v>15.754317248099474</v>
      </c>
      <c r="BG35" s="1">
        <v>16.406323841409574</v>
      </c>
      <c r="BH35" s="1">
        <v>17.041299600126873</v>
      </c>
      <c r="BI35" s="1">
        <v>17.659198294569688</v>
      </c>
      <c r="BJ35" s="1">
        <v>18.259935715778333</v>
      </c>
      <c r="BK35" s="1">
        <v>18.84338663419646</v>
      </c>
      <c r="BL35" s="1">
        <v>19.409380392680024</v>
      </c>
      <c r="BM35" s="1">
        <v>19.957696243098709</v>
      </c>
      <c r="BN35" s="1">
        <v>20.488056916897904</v>
      </c>
      <c r="BO35" s="1">
        <v>21.000123279562114</v>
      </c>
      <c r="BP35" s="1">
        <v>21.493487662417447</v>
      </c>
      <c r="BQ35" s="1">
        <v>21.967666922019212</v>
      </c>
      <c r="BR35" s="1">
        <v>22.422096648285059</v>
      </c>
      <c r="BS35" s="1">
        <v>22.856126054324452</v>
      </c>
      <c r="BT35" s="1">
        <v>23.269013513737995</v>
      </c>
      <c r="BU35" s="1">
        <v>23.659975447774354</v>
      </c>
      <c r="BV35" s="1">
        <v>24.028256991469334</v>
      </c>
      <c r="BW35" s="1">
        <v>24.373228843928128</v>
      </c>
      <c r="BX35" s="1">
        <v>24.694392904182315</v>
      </c>
      <c r="BY35" s="1">
        <v>24.991375809193958</v>
      </c>
      <c r="BZ35" s="1">
        <v>25.263914417334551</v>
      </c>
      <c r="CA35" s="1">
        <v>25.512146575041246</v>
      </c>
      <c r="CB35" s="1">
        <v>25.736475208081028</v>
      </c>
      <c r="CC35" s="1">
        <v>25.937470599984383</v>
      </c>
      <c r="CD35" s="1">
        <v>26.115878828243524</v>
      </c>
      <c r="CE35" s="1">
        <v>26.272625305962517</v>
      </c>
    </row>
    <row r="36" spans="1:83" x14ac:dyDescent="0.3">
      <c r="A36">
        <v>48</v>
      </c>
      <c r="B36">
        <v>1.0420038960211756E-3</v>
      </c>
      <c r="C36">
        <v>2.4249954495383593E-3</v>
      </c>
      <c r="D36">
        <v>5.2102120558316831E-4</v>
      </c>
      <c r="E36">
        <v>1.2940087455680048E-3</v>
      </c>
      <c r="H36">
        <v>48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  <c r="Q36" s="1" t="s">
        <v>17</v>
      </c>
      <c r="R36" s="1" t="s">
        <v>17</v>
      </c>
      <c r="S36" s="1" t="s">
        <v>17</v>
      </c>
      <c r="T36" s="1" t="s">
        <v>17</v>
      </c>
      <c r="U36" s="1" t="s">
        <v>17</v>
      </c>
      <c r="V36" s="1" t="s">
        <v>17</v>
      </c>
      <c r="W36" s="1" t="s">
        <v>17</v>
      </c>
      <c r="X36" s="1" t="s">
        <v>17</v>
      </c>
      <c r="Y36" s="1" t="s">
        <v>17</v>
      </c>
      <c r="Z36" s="1" t="s">
        <v>17</v>
      </c>
      <c r="AA36" s="1" t="s">
        <v>17</v>
      </c>
      <c r="AB36" s="1" t="s">
        <v>17</v>
      </c>
      <c r="AC36" s="1" t="s">
        <v>17</v>
      </c>
      <c r="AD36" s="1" t="s">
        <v>17</v>
      </c>
      <c r="AE36" s="1" t="s">
        <v>17</v>
      </c>
      <c r="AF36" s="1" t="s">
        <v>17</v>
      </c>
      <c r="AG36" s="1" t="s">
        <v>17</v>
      </c>
      <c r="AH36" s="1" t="s">
        <v>17</v>
      </c>
      <c r="AI36" s="1" t="s">
        <v>17</v>
      </c>
      <c r="AJ36" s="1" t="s">
        <v>17</v>
      </c>
      <c r="AK36" s="1" t="s">
        <v>17</v>
      </c>
      <c r="AL36" s="1" t="s">
        <v>17</v>
      </c>
      <c r="AM36" s="1" t="s">
        <v>17</v>
      </c>
      <c r="AN36" s="1" t="s">
        <v>17</v>
      </c>
      <c r="AO36" s="1">
        <v>1.0000000000000018</v>
      </c>
      <c r="AP36" s="1">
        <v>1.979370584415671</v>
      </c>
      <c r="AQ36" s="1">
        <v>2.9384384642197268</v>
      </c>
      <c r="AR36" s="1">
        <v>3.8775172726869949</v>
      </c>
      <c r="AS36" s="1">
        <v>4.7969057857830792</v>
      </c>
      <c r="AT36" s="1">
        <v>5.6968889231185997</v>
      </c>
      <c r="AU36" s="1">
        <v>6.5777350996432533</v>
      </c>
      <c r="AV36" s="1">
        <v>7.4396974941245242</v>
      </c>
      <c r="AW36" s="1">
        <v>8.2830127406716052</v>
      </c>
      <c r="AX36" s="1">
        <v>9.1079007306247934</v>
      </c>
      <c r="AY36" s="1">
        <v>9.9145643237823595</v>
      </c>
      <c r="AZ36" s="1">
        <v>10.70318637682252</v>
      </c>
      <c r="BA36" s="1">
        <v>11.473931434915523</v>
      </c>
      <c r="BB36" s="1">
        <v>12.22694255518905</v>
      </c>
      <c r="BC36" s="1">
        <v>12.962342039595947</v>
      </c>
      <c r="BD36" s="1">
        <v>13.680228189394535</v>
      </c>
      <c r="BE36" s="1">
        <v>14.380674670710764</v>
      </c>
      <c r="BF36" s="1">
        <v>15.063728806808948</v>
      </c>
      <c r="BG36" s="1">
        <v>15.72940857610765</v>
      </c>
      <c r="BH36" s="1">
        <v>16.377700358599128</v>
      </c>
      <c r="BI36" s="1">
        <v>17.008556955122888</v>
      </c>
      <c r="BJ36" s="1">
        <v>17.621892390780168</v>
      </c>
      <c r="BK36" s="1">
        <v>18.217578809836013</v>
      </c>
      <c r="BL36" s="1">
        <v>18.795441976309622</v>
      </c>
      <c r="BM36" s="1">
        <v>19.355256512780009</v>
      </c>
      <c r="BN36" s="1">
        <v>19.896739336116795</v>
      </c>
      <c r="BO36" s="1">
        <v>20.419544199842793</v>
      </c>
      <c r="BP36" s="1">
        <v>20.923254886098281</v>
      </c>
      <c r="BQ36" s="1">
        <v>21.40737811947762</v>
      </c>
      <c r="BR36" s="1">
        <v>21.871337653701605</v>
      </c>
      <c r="BS36" s="1">
        <v>22.314469054282</v>
      </c>
      <c r="BT36" s="1">
        <v>22.736015142233924</v>
      </c>
      <c r="BU36" s="1">
        <v>23.135175906441283</v>
      </c>
      <c r="BV36" s="1">
        <v>23.511180651729568</v>
      </c>
      <c r="BW36" s="1">
        <v>23.863386880187285</v>
      </c>
      <c r="BX36" s="1">
        <v>24.191286045212077</v>
      </c>
      <c r="BY36" s="1">
        <v>24.494496954000823</v>
      </c>
      <c r="BZ36" s="1">
        <v>24.772750946603828</v>
      </c>
      <c r="CA36" s="1">
        <v>25.026188760224407</v>
      </c>
      <c r="CB36" s="1">
        <v>25.255221770352254</v>
      </c>
      <c r="CC36" s="1">
        <v>25.460432219886297</v>
      </c>
      <c r="CD36" s="1">
        <v>25.642581832247735</v>
      </c>
      <c r="CE36" s="1">
        <v>25.802615427301788</v>
      </c>
    </row>
    <row r="37" spans="1:83" x14ac:dyDescent="0.3">
      <c r="A37">
        <v>49</v>
      </c>
      <c r="B37">
        <v>1.1449670159280674E-3</v>
      </c>
      <c r="C37">
        <v>2.7039639328692044E-3</v>
      </c>
      <c r="D37">
        <v>5.7901311749290339E-4</v>
      </c>
      <c r="E37">
        <v>1.4780238633854907E-3</v>
      </c>
      <c r="H37">
        <v>49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  <c r="Q37" s="1" t="s">
        <v>17</v>
      </c>
      <c r="R37" s="1" t="s">
        <v>17</v>
      </c>
      <c r="S37" s="1" t="s">
        <v>17</v>
      </c>
      <c r="T37" s="1" t="s">
        <v>17</v>
      </c>
      <c r="U37" s="1" t="s">
        <v>17</v>
      </c>
      <c r="V37" s="1" t="s">
        <v>17</v>
      </c>
      <c r="W37" s="1" t="s">
        <v>17</v>
      </c>
      <c r="X37" s="1" t="s">
        <v>17</v>
      </c>
      <c r="Y37" s="1" t="s">
        <v>17</v>
      </c>
      <c r="Z37" s="1" t="s">
        <v>17</v>
      </c>
      <c r="AA37" s="1" t="s">
        <v>17</v>
      </c>
      <c r="AB37" s="1" t="s">
        <v>17</v>
      </c>
      <c r="AC37" s="1" t="s">
        <v>17</v>
      </c>
      <c r="AD37" s="1" t="s">
        <v>17</v>
      </c>
      <c r="AE37" s="1" t="s">
        <v>17</v>
      </c>
      <c r="AF37" s="1" t="s">
        <v>17</v>
      </c>
      <c r="AG37" s="1" t="s">
        <v>17</v>
      </c>
      <c r="AH37" s="1" t="s">
        <v>17</v>
      </c>
      <c r="AI37" s="1" t="s">
        <v>17</v>
      </c>
      <c r="AJ37" s="1" t="s">
        <v>17</v>
      </c>
      <c r="AK37" s="1" t="s">
        <v>17</v>
      </c>
      <c r="AL37" s="1" t="s">
        <v>17</v>
      </c>
      <c r="AM37" s="1" t="s">
        <v>17</v>
      </c>
      <c r="AN37" s="1" t="s">
        <v>17</v>
      </c>
      <c r="AO37" s="1" t="s">
        <v>17</v>
      </c>
      <c r="AP37" s="1">
        <v>1.000000000000004</v>
      </c>
      <c r="AQ37" s="1">
        <v>1.9792696401804641</v>
      </c>
      <c r="AR37" s="1">
        <v>2.9381291601726467</v>
      </c>
      <c r="AS37" s="1">
        <v>3.8768836293449378</v>
      </c>
      <c r="AT37" s="1">
        <v>4.7958239688411348</v>
      </c>
      <c r="AU37" s="1">
        <v>5.6952242474907164</v>
      </c>
      <c r="AV37" s="1">
        <v>6.5753429770067306</v>
      </c>
      <c r="AW37" s="1">
        <v>7.4364217759480313</v>
      </c>
      <c r="AX37" s="1">
        <v>8.2786851674356896</v>
      </c>
      <c r="AY37" s="1">
        <v>9.1023402842971546</v>
      </c>
      <c r="AZ37" s="1">
        <v>9.9075738348950484</v>
      </c>
      <c r="BA37" s="1">
        <v>10.694553830371287</v>
      </c>
      <c r="BB37" s="1">
        <v>11.463426341202116</v>
      </c>
      <c r="BC37" s="1">
        <v>12.214316245502914</v>
      </c>
      <c r="BD37" s="1">
        <v>12.947323915145056</v>
      </c>
      <c r="BE37" s="1">
        <v>13.662524567954273</v>
      </c>
      <c r="BF37" s="1">
        <v>14.359966524009879</v>
      </c>
      <c r="BG37" s="1">
        <v>15.039668140426995</v>
      </c>
      <c r="BH37" s="1">
        <v>15.701615510306677</v>
      </c>
      <c r="BI37" s="1">
        <v>16.345760440287556</v>
      </c>
      <c r="BJ37" s="1">
        <v>16.972015144499672</v>
      </c>
      <c r="BK37" s="1">
        <v>17.580249074060927</v>
      </c>
      <c r="BL37" s="1">
        <v>18.170284322892083</v>
      </c>
      <c r="BM37" s="1">
        <v>18.741890766232832</v>
      </c>
      <c r="BN37" s="1">
        <v>19.294779358103145</v>
      </c>
      <c r="BO37" s="1">
        <v>19.828596558706455</v>
      </c>
      <c r="BP37" s="1">
        <v>20.342917382989761</v>
      </c>
      <c r="BQ37" s="1">
        <v>20.837238165217649</v>
      </c>
      <c r="BR37" s="1">
        <v>21.310970521086603</v>
      </c>
      <c r="BS37" s="1">
        <v>21.763436020491802</v>
      </c>
      <c r="BT37" s="1">
        <v>22.193861535266105</v>
      </c>
      <c r="BU37" s="1">
        <v>22.601430202897181</v>
      </c>
      <c r="BV37" s="1">
        <v>22.985355094323879</v>
      </c>
      <c r="BW37" s="1">
        <v>23.344980178089138</v>
      </c>
      <c r="BX37" s="1">
        <v>23.679786195589074</v>
      </c>
      <c r="BY37" s="1">
        <v>23.989383924593415</v>
      </c>
      <c r="BZ37" s="1">
        <v>24.273499046112025</v>
      </c>
      <c r="CA37" s="1">
        <v>24.532275261829987</v>
      </c>
      <c r="CB37" s="1">
        <v>24.76613261243083</v>
      </c>
      <c r="CC37" s="1">
        <v>24.975665605150315</v>
      </c>
      <c r="CD37" s="1">
        <v>25.161652008315684</v>
      </c>
      <c r="CE37" s="1">
        <v>25.325056543433043</v>
      </c>
    </row>
    <row r="38" spans="1:83" x14ac:dyDescent="0.3">
      <c r="A38">
        <v>50</v>
      </c>
      <c r="B38">
        <v>1.2590299319498687E-3</v>
      </c>
      <c r="C38">
        <v>3.0180452903997438E-3</v>
      </c>
      <c r="D38">
        <v>6.4495038560688066E-4</v>
      </c>
      <c r="E38">
        <v>1.6880388365404756E-3</v>
      </c>
      <c r="H38">
        <v>50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  <c r="Q38" s="1" t="s">
        <v>17</v>
      </c>
      <c r="R38" s="1" t="s">
        <v>17</v>
      </c>
      <c r="S38" s="1" t="s">
        <v>17</v>
      </c>
      <c r="T38" s="1" t="s">
        <v>17</v>
      </c>
      <c r="U38" s="1" t="s">
        <v>17</v>
      </c>
      <c r="V38" s="1" t="s">
        <v>17</v>
      </c>
      <c r="W38" s="1" t="s">
        <v>17</v>
      </c>
      <c r="X38" s="1" t="s">
        <v>17</v>
      </c>
      <c r="Y38" s="1" t="s">
        <v>17</v>
      </c>
      <c r="Z38" s="1" t="s">
        <v>17</v>
      </c>
      <c r="AA38" s="1" t="s">
        <v>17</v>
      </c>
      <c r="AB38" s="1" t="s">
        <v>17</v>
      </c>
      <c r="AC38" s="1" t="s">
        <v>17</v>
      </c>
      <c r="AD38" s="1" t="s">
        <v>17</v>
      </c>
      <c r="AE38" s="1" t="s">
        <v>17</v>
      </c>
      <c r="AF38" s="1" t="s">
        <v>17</v>
      </c>
      <c r="AG38" s="1" t="s">
        <v>17</v>
      </c>
      <c r="AH38" s="1" t="s">
        <v>17</v>
      </c>
      <c r="AI38" s="1" t="s">
        <v>17</v>
      </c>
      <c r="AJ38" s="1" t="s">
        <v>17</v>
      </c>
      <c r="AK38" s="1" t="s">
        <v>17</v>
      </c>
      <c r="AL38" s="1" t="s">
        <v>17</v>
      </c>
      <c r="AM38" s="1" t="s">
        <v>17</v>
      </c>
      <c r="AN38" s="1" t="s">
        <v>17</v>
      </c>
      <c r="AO38" s="1" t="s">
        <v>17</v>
      </c>
      <c r="AP38" s="1" t="s">
        <v>17</v>
      </c>
      <c r="AQ38" s="1">
        <v>0.99999999999999745</v>
      </c>
      <c r="AR38" s="1">
        <v>1.9791578137922037</v>
      </c>
      <c r="AS38" s="1">
        <v>2.9377849688210222</v>
      </c>
      <c r="AT38" s="1">
        <v>3.8761785447995969</v>
      </c>
      <c r="AU38" s="1">
        <v>4.7946184123766598</v>
      </c>
      <c r="AV38" s="1">
        <v>5.6933685557527198</v>
      </c>
      <c r="AW38" s="1">
        <v>6.5726757083594514</v>
      </c>
      <c r="AX38" s="1">
        <v>7.4327691462939134</v>
      </c>
      <c r="AY38" s="1">
        <v>8.2738603872208554</v>
      </c>
      <c r="AZ38" s="1">
        <v>9.0961400919705131</v>
      </c>
      <c r="BA38" s="1">
        <v>9.8997798283471177</v>
      </c>
      <c r="BB38" s="1">
        <v>10.684928759022775</v>
      </c>
      <c r="BC38" s="1">
        <v>11.451714405683305</v>
      </c>
      <c r="BD38" s="1">
        <v>12.200239264992799</v>
      </c>
      <c r="BE38" s="1">
        <v>12.930580147078574</v>
      </c>
      <c r="BF38" s="1">
        <v>13.642786394917605</v>
      </c>
      <c r="BG38" s="1">
        <v>14.33687675423055</v>
      </c>
      <c r="BH38" s="1">
        <v>15.01283702372047</v>
      </c>
      <c r="BI38" s="1">
        <v>15.670617989810845</v>
      </c>
      <c r="BJ38" s="1">
        <v>16.310130008274637</v>
      </c>
      <c r="BK38" s="1">
        <v>16.931239766613682</v>
      </c>
      <c r="BL38" s="1">
        <v>17.533765592618483</v>
      </c>
      <c r="BM38" s="1">
        <v>18.117472489970485</v>
      </c>
      <c r="BN38" s="1">
        <v>18.682065293816038</v>
      </c>
      <c r="BO38" s="1">
        <v>19.227182980202123</v>
      </c>
      <c r="BP38" s="1">
        <v>19.752391567480014</v>
      </c>
      <c r="BQ38" s="1">
        <v>20.257176727711055</v>
      </c>
      <c r="BR38" s="1">
        <v>20.740937620963756</v>
      </c>
      <c r="BS38" s="1">
        <v>21.202981455307295</v>
      </c>
      <c r="BT38" s="1">
        <v>21.642518736065824</v>
      </c>
      <c r="BU38" s="1">
        <v>22.058715308396984</v>
      </c>
      <c r="BV38" s="1">
        <v>22.450767584576958</v>
      </c>
      <c r="BW38" s="1">
        <v>22.818005645484259</v>
      </c>
      <c r="BX38" s="1">
        <v>23.159899240223126</v>
      </c>
      <c r="BY38" s="1">
        <v>23.476050907038086</v>
      </c>
      <c r="BZ38" s="1">
        <v>23.766180519824051</v>
      </c>
      <c r="CA38" s="1">
        <v>24.030434822316543</v>
      </c>
      <c r="CB38" s="1">
        <v>24.269242747126455</v>
      </c>
      <c r="CC38" s="1">
        <v>24.483211386735125</v>
      </c>
      <c r="CD38" s="1">
        <v>24.673134974207002</v>
      </c>
      <c r="CE38" s="1">
        <v>24.839998653435579</v>
      </c>
    </row>
    <row r="39" spans="1:83" x14ac:dyDescent="0.3">
      <c r="A39">
        <v>51</v>
      </c>
      <c r="B39">
        <v>1.3870242811556137E-3</v>
      </c>
      <c r="C39">
        <v>3.3719348765044385E-3</v>
      </c>
      <c r="D39">
        <v>7.1906526750647559E-4</v>
      </c>
      <c r="E39">
        <v>1.9259563914532742E-3</v>
      </c>
      <c r="H39">
        <v>51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17</v>
      </c>
      <c r="Q39" s="1" t="s">
        <v>17</v>
      </c>
      <c r="R39" s="1" t="s">
        <v>17</v>
      </c>
      <c r="S39" s="1" t="s">
        <v>17</v>
      </c>
      <c r="T39" s="1" t="s">
        <v>17</v>
      </c>
      <c r="U39" s="1" t="s">
        <v>17</v>
      </c>
      <c r="V39" s="1" t="s">
        <v>17</v>
      </c>
      <c r="W39" s="1" t="s">
        <v>17</v>
      </c>
      <c r="X39" s="1" t="s">
        <v>17</v>
      </c>
      <c r="Y39" s="1" t="s">
        <v>17</v>
      </c>
      <c r="Z39" s="1" t="s">
        <v>17</v>
      </c>
      <c r="AA39" s="1" t="s">
        <v>17</v>
      </c>
      <c r="AB39" s="1" t="s">
        <v>17</v>
      </c>
      <c r="AC39" s="1" t="s">
        <v>17</v>
      </c>
      <c r="AD39" s="1" t="s">
        <v>17</v>
      </c>
      <c r="AE39" s="1" t="s">
        <v>17</v>
      </c>
      <c r="AF39" s="1" t="s">
        <v>17</v>
      </c>
      <c r="AG39" s="1" t="s">
        <v>17</v>
      </c>
      <c r="AH39" s="1" t="s">
        <v>17</v>
      </c>
      <c r="AI39" s="1" t="s">
        <v>17</v>
      </c>
      <c r="AJ39" s="1" t="s">
        <v>17</v>
      </c>
      <c r="AK39" s="1" t="s">
        <v>17</v>
      </c>
      <c r="AL39" s="1" t="s">
        <v>17</v>
      </c>
      <c r="AM39" s="1" t="s">
        <v>17</v>
      </c>
      <c r="AN39" s="1" t="s">
        <v>17</v>
      </c>
      <c r="AO39" s="1" t="s">
        <v>17</v>
      </c>
      <c r="AP39" s="1" t="s">
        <v>17</v>
      </c>
      <c r="AQ39" s="1" t="s">
        <v>17</v>
      </c>
      <c r="AR39" s="1">
        <v>1.0000000000000002</v>
      </c>
      <c r="AS39" s="1">
        <v>1.9790323291361238</v>
      </c>
      <c r="AT39" s="1">
        <v>2.937400390709616</v>
      </c>
      <c r="AU39" s="1">
        <v>3.8753900126480989</v>
      </c>
      <c r="AV39" s="1">
        <v>4.7932707982747464</v>
      </c>
      <c r="AW39" s="1">
        <v>5.6912947329469716</v>
      </c>
      <c r="AX39" s="1">
        <v>6.5696959730937285</v>
      </c>
      <c r="AY39" s="1">
        <v>7.4286905387087021</v>
      </c>
      <c r="AZ39" s="1">
        <v>8.2684731489960352</v>
      </c>
      <c r="BA39" s="1">
        <v>9.0892190237229773</v>
      </c>
      <c r="BB39" s="1">
        <v>9.89108050061283</v>
      </c>
      <c r="BC39" s="1">
        <v>10.674187815756264</v>
      </c>
      <c r="BD39" s="1">
        <v>11.438645647543883</v>
      </c>
      <c r="BE39" s="1">
        <v>12.184532441070269</v>
      </c>
      <c r="BF39" s="1">
        <v>12.911898589618591</v>
      </c>
      <c r="BG39" s="1">
        <v>13.620763237927717</v>
      </c>
      <c r="BH39" s="1">
        <v>14.311111882414323</v>
      </c>
      <c r="BI39" s="1">
        <v>14.982894261950099</v>
      </c>
      <c r="BJ39" s="1">
        <v>15.636018824156274</v>
      </c>
      <c r="BK39" s="1">
        <v>16.270349418867596</v>
      </c>
      <c r="BL39" s="1">
        <v>16.885700506830894</v>
      </c>
      <c r="BM39" s="1">
        <v>17.481832089636068</v>
      </c>
      <c r="BN39" s="1">
        <v>18.058442719600741</v>
      </c>
      <c r="BO39" s="1">
        <v>18.615163688077605</v>
      </c>
      <c r="BP39" s="1">
        <v>19.15155177575858</v>
      </c>
      <c r="BQ39" s="1">
        <v>19.667081706808254</v>
      </c>
      <c r="BR39" s="1">
        <v>20.161139851918826</v>
      </c>
      <c r="BS39" s="1">
        <v>20.633018672508609</v>
      </c>
      <c r="BT39" s="1">
        <v>21.081911868852757</v>
      </c>
      <c r="BU39" s="1">
        <v>21.506967530431211</v>
      </c>
      <c r="BV39" s="1">
        <v>21.907364964488941</v>
      </c>
      <c r="BW39" s="1">
        <v>22.282419992120303</v>
      </c>
      <c r="BX39" s="1">
        <v>22.63159107559942</v>
      </c>
      <c r="BY39" s="1">
        <v>22.954472292867685</v>
      </c>
      <c r="BZ39" s="1">
        <v>23.250777555103515</v>
      </c>
      <c r="CA39" s="1">
        <v>23.520656729604568</v>
      </c>
      <c r="CB39" s="1">
        <v>23.764547879168113</v>
      </c>
      <c r="CC39" s="1">
        <v>23.983071018742503</v>
      </c>
      <c r="CD39" s="1">
        <v>24.177037287301726</v>
      </c>
      <c r="CE39" s="1">
        <v>24.347452798344143</v>
      </c>
    </row>
    <row r="40" spans="1:83" x14ac:dyDescent="0.3">
      <c r="A40">
        <v>52</v>
      </c>
      <c r="B40">
        <v>1.5289651695914001E-3</v>
      </c>
      <c r="C40">
        <v>3.7690610505384825E-3</v>
      </c>
      <c r="D40">
        <v>8.0199919457518069E-4</v>
      </c>
      <c r="E40">
        <v>2.1970053274380594E-3</v>
      </c>
      <c r="H40">
        <v>52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  <c r="Q40" s="1" t="s">
        <v>17</v>
      </c>
      <c r="R40" s="1" t="s">
        <v>17</v>
      </c>
      <c r="S40" s="1" t="s">
        <v>17</v>
      </c>
      <c r="T40" s="1" t="s">
        <v>17</v>
      </c>
      <c r="U40" s="1" t="s">
        <v>17</v>
      </c>
      <c r="V40" s="1" t="s">
        <v>17</v>
      </c>
      <c r="W40" s="1" t="s">
        <v>17</v>
      </c>
      <c r="X40" s="1" t="s">
        <v>17</v>
      </c>
      <c r="Y40" s="1" t="s">
        <v>17</v>
      </c>
      <c r="Z40" s="1" t="s">
        <v>17</v>
      </c>
      <c r="AA40" s="1" t="s">
        <v>17</v>
      </c>
      <c r="AB40" s="1" t="s">
        <v>17</v>
      </c>
      <c r="AC40" s="1" t="s">
        <v>17</v>
      </c>
      <c r="AD40" s="1" t="s">
        <v>17</v>
      </c>
      <c r="AE40" s="1" t="s">
        <v>17</v>
      </c>
      <c r="AF40" s="1" t="s">
        <v>17</v>
      </c>
      <c r="AG40" s="1" t="s">
        <v>17</v>
      </c>
      <c r="AH40" s="1" t="s">
        <v>17</v>
      </c>
      <c r="AI40" s="1" t="s">
        <v>17</v>
      </c>
      <c r="AJ40" s="1" t="s">
        <v>17</v>
      </c>
      <c r="AK40" s="1" t="s">
        <v>17</v>
      </c>
      <c r="AL40" s="1" t="s">
        <v>17</v>
      </c>
      <c r="AM40" s="1" t="s">
        <v>17</v>
      </c>
      <c r="AN40" s="1" t="s">
        <v>17</v>
      </c>
      <c r="AO40" s="1" t="s">
        <v>17</v>
      </c>
      <c r="AP40" s="1" t="s">
        <v>17</v>
      </c>
      <c r="AQ40" s="1" t="s">
        <v>17</v>
      </c>
      <c r="AR40" s="1" t="s">
        <v>17</v>
      </c>
      <c r="AS40" s="1">
        <v>1.0000000000000016</v>
      </c>
      <c r="AT40" s="1">
        <v>1.9788931714023561</v>
      </c>
      <c r="AU40" s="1">
        <v>2.9369714636341824</v>
      </c>
      <c r="AV40" s="1">
        <v>3.8745102540401808</v>
      </c>
      <c r="AW40" s="1">
        <v>4.79176692468008</v>
      </c>
      <c r="AX40" s="1">
        <v>5.6889806468478055</v>
      </c>
      <c r="AY40" s="1">
        <v>6.566372066978877</v>
      </c>
      <c r="AZ40" s="1">
        <v>7.4241400745260231</v>
      </c>
      <c r="BA40" s="1">
        <v>8.2624636418909034</v>
      </c>
      <c r="BB40" s="1">
        <v>9.0814983693726816</v>
      </c>
      <c r="BC40" s="1">
        <v>9.8813772822931902</v>
      </c>
      <c r="BD40" s="1">
        <v>10.66220730091184</v>
      </c>
      <c r="BE40" s="1">
        <v>11.424068550360611</v>
      </c>
      <c r="BF40" s="1">
        <v>12.167012503181999</v>
      </c>
      <c r="BG40" s="1">
        <v>12.891058714132575</v>
      </c>
      <c r="BH40" s="1">
        <v>13.596192369009689</v>
      </c>
      <c r="BI40" s="1">
        <v>14.282362130256024</v>
      </c>
      <c r="BJ40" s="1">
        <v>14.94947448474025</v>
      </c>
      <c r="BK40" s="1">
        <v>15.597390366405813</v>
      </c>
      <c r="BL40" s="1">
        <v>16.225920262355494</v>
      </c>
      <c r="BM40" s="1">
        <v>16.834819034198084</v>
      </c>
      <c r="BN40" s="1">
        <v>17.423778778227639</v>
      </c>
      <c r="BO40" s="1">
        <v>17.992422889263384</v>
      </c>
      <c r="BP40" s="1">
        <v>18.540298655689071</v>
      </c>
      <c r="BQ40" s="1">
        <v>19.066869551978638</v>
      </c>
      <c r="BR40" s="1">
        <v>19.571508806891213</v>
      </c>
      <c r="BS40" s="1">
        <v>20.053493728682465</v>
      </c>
      <c r="BT40" s="1">
        <v>20.512000749324208</v>
      </c>
      <c r="BU40" s="1">
        <v>20.946159713158949</v>
      </c>
      <c r="BV40" s="1">
        <v>21.355132350876676</v>
      </c>
      <c r="BW40" s="1">
        <v>21.73821983069698</v>
      </c>
      <c r="BX40" s="1">
        <v>22.094869016926836</v>
      </c>
      <c r="BY40" s="1">
        <v>22.424665293984582</v>
      </c>
      <c r="BZ40" s="1">
        <v>22.727316445961641</v>
      </c>
      <c r="CA40" s="1">
        <v>23.002975549823091</v>
      </c>
      <c r="CB40" s="1">
        <v>23.252090050238774</v>
      </c>
      <c r="CC40" s="1">
        <v>23.475293240849659</v>
      </c>
      <c r="CD40" s="1">
        <v>23.673413632573979</v>
      </c>
      <c r="CE40" s="1">
        <v>23.847478886571047</v>
      </c>
    </row>
    <row r="41" spans="1:83" x14ac:dyDescent="0.3">
      <c r="A41">
        <v>53</v>
      </c>
      <c r="B41">
        <v>1.6889619564198286E-3</v>
      </c>
      <c r="C41">
        <v>4.2139925078319386E-3</v>
      </c>
      <c r="D41">
        <v>8.950073493252203E-4</v>
      </c>
      <c r="E41">
        <v>2.5029738732109774E-3</v>
      </c>
      <c r="H41">
        <v>53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</v>
      </c>
      <c r="Q41" s="1" t="s">
        <v>17</v>
      </c>
      <c r="R41" s="1" t="s">
        <v>17</v>
      </c>
      <c r="S41" s="1" t="s">
        <v>17</v>
      </c>
      <c r="T41" s="1" t="s">
        <v>17</v>
      </c>
      <c r="U41" s="1" t="s">
        <v>17</v>
      </c>
      <c r="V41" s="1" t="s">
        <v>17</v>
      </c>
      <c r="W41" s="1" t="s">
        <v>17</v>
      </c>
      <c r="X41" s="1" t="s">
        <v>17</v>
      </c>
      <c r="Y41" s="1" t="s">
        <v>17</v>
      </c>
      <c r="Z41" s="1" t="s">
        <v>17</v>
      </c>
      <c r="AA41" s="1" t="s">
        <v>17</v>
      </c>
      <c r="AB41" s="1" t="s">
        <v>17</v>
      </c>
      <c r="AC41" s="1" t="s">
        <v>17</v>
      </c>
      <c r="AD41" s="1" t="s">
        <v>17</v>
      </c>
      <c r="AE41" s="1" t="s">
        <v>17</v>
      </c>
      <c r="AF41" s="1" t="s">
        <v>17</v>
      </c>
      <c r="AG41" s="1" t="s">
        <v>17</v>
      </c>
      <c r="AH41" s="1" t="s">
        <v>17</v>
      </c>
      <c r="AI41" s="1" t="s">
        <v>17</v>
      </c>
      <c r="AJ41" s="1" t="s">
        <v>17</v>
      </c>
      <c r="AK41" s="1" t="s">
        <v>17</v>
      </c>
      <c r="AL41" s="1" t="s">
        <v>17</v>
      </c>
      <c r="AM41" s="1" t="s">
        <v>17</v>
      </c>
      <c r="AN41" s="1" t="s">
        <v>17</v>
      </c>
      <c r="AO41" s="1" t="s">
        <v>17</v>
      </c>
      <c r="AP41" s="1" t="s">
        <v>17</v>
      </c>
      <c r="AQ41" s="1" t="s">
        <v>17</v>
      </c>
      <c r="AR41" s="1" t="s">
        <v>17</v>
      </c>
      <c r="AS41" s="1" t="s">
        <v>17</v>
      </c>
      <c r="AT41" s="1">
        <v>0.99999999999999301</v>
      </c>
      <c r="AU41" s="1">
        <v>1.9787363118074237</v>
      </c>
      <c r="AV41" s="1">
        <v>2.9364902504347423</v>
      </c>
      <c r="AW41" s="1">
        <v>3.8735247475963055</v>
      </c>
      <c r="AX41" s="1">
        <v>4.7900841315813603</v>
      </c>
      <c r="AY41" s="1">
        <v>5.6863938063890025</v>
      </c>
      <c r="AZ41" s="1">
        <v>6.5626569499129364</v>
      </c>
      <c r="BA41" s="1">
        <v>7.419056393545687</v>
      </c>
      <c r="BB41" s="1">
        <v>8.2557510926295805</v>
      </c>
      <c r="BC41" s="1">
        <v>9.0728769407694774</v>
      </c>
      <c r="BD41" s="1">
        <v>9.8705431636322167</v>
      </c>
      <c r="BE41" s="1">
        <v>10.648831614002475</v>
      </c>
      <c r="BF41" s="1">
        <v>11.407794874270241</v>
      </c>
      <c r="BG41" s="1">
        <v>12.147452920830426</v>
      </c>
      <c r="BH41" s="1">
        <v>12.867790620057544</v>
      </c>
      <c r="BI41" s="1">
        <v>13.568755527457325</v>
      </c>
      <c r="BJ41" s="1">
        <v>14.250252113574607</v>
      </c>
      <c r="BK41" s="1">
        <v>14.91213831381989</v>
      </c>
      <c r="BL41" s="1">
        <v>15.554220529031637</v>
      </c>
      <c r="BM41" s="1">
        <v>16.176248335161166</v>
      </c>
      <c r="BN41" s="1">
        <v>16.77790718950358</v>
      </c>
      <c r="BO41" s="1">
        <v>17.358812366542566</v>
      </c>
      <c r="BP41" s="1">
        <v>17.918501393324519</v>
      </c>
      <c r="BQ41" s="1">
        <v>18.456426175796135</v>
      </c>
      <c r="BR41" s="1">
        <v>18.971946428317285</v>
      </c>
      <c r="BS41" s="1">
        <v>19.46432387651295</v>
      </c>
      <c r="BT41" s="1">
        <v>19.932717194636606</v>
      </c>
      <c r="BU41" s="1">
        <v>20.376237464793121</v>
      </c>
      <c r="BV41" s="1">
        <v>20.794028342966101</v>
      </c>
      <c r="BW41" s="1">
        <v>21.185375929211386</v>
      </c>
      <c r="BX41" s="1">
        <v>21.549715161161405</v>
      </c>
      <c r="BY41" s="1">
        <v>21.886622483321265</v>
      </c>
      <c r="BZ41" s="1">
        <v>22.195799379042672</v>
      </c>
      <c r="CA41" s="1">
        <v>22.477402225925889</v>
      </c>
      <c r="CB41" s="1">
        <v>22.731888116412591</v>
      </c>
      <c r="CC41" s="1">
        <v>22.959903999178557</v>
      </c>
      <c r="CD41" s="1">
        <v>23.162296249438608</v>
      </c>
      <c r="CE41" s="1">
        <v>23.34011468671272</v>
      </c>
    </row>
    <row r="42" spans="1:83" x14ac:dyDescent="0.3">
      <c r="A42">
        <v>54</v>
      </c>
      <c r="B42">
        <v>1.8669935768438489E-3</v>
      </c>
      <c r="C42">
        <v>4.7110363274362977E-3</v>
      </c>
      <c r="D42">
        <v>1.000972814777338E-3</v>
      </c>
      <c r="E42">
        <v>2.8500514667802587E-3</v>
      </c>
      <c r="H42">
        <v>54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  <c r="Q42" s="1" t="s">
        <v>17</v>
      </c>
      <c r="R42" s="1" t="s">
        <v>17</v>
      </c>
      <c r="S42" s="1" t="s">
        <v>17</v>
      </c>
      <c r="T42" s="1" t="s">
        <v>17</v>
      </c>
      <c r="U42" s="1" t="s">
        <v>17</v>
      </c>
      <c r="V42" s="1" t="s">
        <v>17</v>
      </c>
      <c r="W42" s="1" t="s">
        <v>17</v>
      </c>
      <c r="X42" s="1" t="s">
        <v>17</v>
      </c>
      <c r="Y42" s="1" t="s">
        <v>17</v>
      </c>
      <c r="Z42" s="1" t="s">
        <v>17</v>
      </c>
      <c r="AA42" s="1" t="s">
        <v>17</v>
      </c>
      <c r="AB42" s="1" t="s">
        <v>17</v>
      </c>
      <c r="AC42" s="1" t="s">
        <v>17</v>
      </c>
      <c r="AD42" s="1" t="s">
        <v>17</v>
      </c>
      <c r="AE42" s="1" t="s">
        <v>17</v>
      </c>
      <c r="AF42" s="1" t="s">
        <v>17</v>
      </c>
      <c r="AG42" s="1" t="s">
        <v>17</v>
      </c>
      <c r="AH42" s="1" t="s">
        <v>17</v>
      </c>
      <c r="AI42" s="1" t="s">
        <v>17</v>
      </c>
      <c r="AJ42" s="1" t="s">
        <v>17</v>
      </c>
      <c r="AK42" s="1" t="s">
        <v>17</v>
      </c>
      <c r="AL42" s="1" t="s">
        <v>17</v>
      </c>
      <c r="AM42" s="1" t="s">
        <v>17</v>
      </c>
      <c r="AN42" s="1" t="s">
        <v>17</v>
      </c>
      <c r="AO42" s="1" t="s">
        <v>17</v>
      </c>
      <c r="AP42" s="1" t="s">
        <v>17</v>
      </c>
      <c r="AQ42" s="1" t="s">
        <v>17</v>
      </c>
      <c r="AR42" s="1" t="s">
        <v>17</v>
      </c>
      <c r="AS42" s="1" t="s">
        <v>17</v>
      </c>
      <c r="AT42" s="1" t="s">
        <v>17</v>
      </c>
      <c r="AU42" s="1">
        <v>0.99999999999999933</v>
      </c>
      <c r="AV42" s="1">
        <v>1.9785617710030954</v>
      </c>
      <c r="AW42" s="1">
        <v>2.9359539570875604</v>
      </c>
      <c r="AX42" s="1">
        <v>3.8724261947349463</v>
      </c>
      <c r="AY42" s="1">
        <v>4.7882087849940405</v>
      </c>
      <c r="AZ42" s="1">
        <v>5.6835093199315248</v>
      </c>
      <c r="BA42" s="1">
        <v>6.5585146030718198</v>
      </c>
      <c r="BB42" s="1">
        <v>7.4133870431663036</v>
      </c>
      <c r="BC42" s="1">
        <v>8.2482654861975142</v>
      </c>
      <c r="BD42" s="1">
        <v>9.063261530831527</v>
      </c>
      <c r="BE42" s="1">
        <v>9.8584588081584439</v>
      </c>
      <c r="BF42" s="1">
        <v>10.633911042955157</v>
      </c>
      <c r="BG42" s="1">
        <v>11.389638645616859</v>
      </c>
      <c r="BH42" s="1">
        <v>12.125626153730124</v>
      </c>
      <c r="BI42" s="1">
        <v>12.841819983409652</v>
      </c>
      <c r="BJ42" s="1">
        <v>13.538122529760221</v>
      </c>
      <c r="BK42" s="1">
        <v>14.21438864174597</v>
      </c>
      <c r="BL42" s="1">
        <v>14.870420514136619</v>
      </c>
      <c r="BM42" s="1">
        <v>15.50596228225681</v>
      </c>
      <c r="BN42" s="1">
        <v>16.120692569755114</v>
      </c>
      <c r="BO42" s="1">
        <v>16.714218292701094</v>
      </c>
      <c r="BP42" s="1">
        <v>17.28606693061295</v>
      </c>
      <c r="BQ42" s="1">
        <v>17.835678481734654</v>
      </c>
      <c r="BR42" s="1">
        <v>18.362398749800665</v>
      </c>
      <c r="BS42" s="1">
        <v>18.865473420941036</v>
      </c>
      <c r="BT42" s="1">
        <v>19.344042891055693</v>
      </c>
      <c r="BU42" s="1">
        <v>19.797198929925312</v>
      </c>
      <c r="BV42" s="1">
        <v>20.224066588898182</v>
      </c>
      <c r="BW42" s="1">
        <v>20.623916458085709</v>
      </c>
      <c r="BX42" s="1">
        <v>20.99617119876984</v>
      </c>
      <c r="BY42" s="1">
        <v>21.340398053434807</v>
      </c>
      <c r="BZ42" s="1">
        <v>21.656292019962365</v>
      </c>
      <c r="CA42" s="1">
        <v>21.944012873358705</v>
      </c>
      <c r="CB42" s="1">
        <v>22.20402763669853</v>
      </c>
      <c r="CC42" s="1">
        <v>22.43699731404185</v>
      </c>
      <c r="CD42" s="1">
        <v>22.643786668660042</v>
      </c>
      <c r="CE42" s="1">
        <v>22.825468328090594</v>
      </c>
    </row>
    <row r="43" spans="1:83" x14ac:dyDescent="0.3">
      <c r="A43">
        <v>55</v>
      </c>
      <c r="B43">
        <v>2.0660332917624377E-3</v>
      </c>
      <c r="C43">
        <v>5.2659617460298755E-3</v>
      </c>
      <c r="D43">
        <v>1.1179536013896326E-3</v>
      </c>
      <c r="E43">
        <v>3.2409360000147484E-3</v>
      </c>
      <c r="H43">
        <v>55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  <c r="Q43" s="1" t="s">
        <v>17</v>
      </c>
      <c r="R43" s="1" t="s">
        <v>17</v>
      </c>
      <c r="S43" s="1" t="s">
        <v>17</v>
      </c>
      <c r="T43" s="1" t="s">
        <v>17</v>
      </c>
      <c r="U43" s="1" t="s">
        <v>17</v>
      </c>
      <c r="V43" s="1" t="s">
        <v>17</v>
      </c>
      <c r="W43" s="1" t="s">
        <v>17</v>
      </c>
      <c r="X43" s="1" t="s">
        <v>17</v>
      </c>
      <c r="Y43" s="1" t="s">
        <v>17</v>
      </c>
      <c r="Z43" s="1" t="s">
        <v>17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  <c r="AF43" s="1" t="s">
        <v>17</v>
      </c>
      <c r="AG43" s="1" t="s">
        <v>17</v>
      </c>
      <c r="AH43" s="1" t="s">
        <v>17</v>
      </c>
      <c r="AI43" s="1" t="s">
        <v>17</v>
      </c>
      <c r="AJ43" s="1" t="s">
        <v>17</v>
      </c>
      <c r="AK43" s="1" t="s">
        <v>17</v>
      </c>
      <c r="AL43" s="1" t="s">
        <v>17</v>
      </c>
      <c r="AM43" s="1" t="s">
        <v>17</v>
      </c>
      <c r="AN43" s="1" t="s">
        <v>17</v>
      </c>
      <c r="AO43" s="1" t="s">
        <v>17</v>
      </c>
      <c r="AP43" s="1" t="s">
        <v>17</v>
      </c>
      <c r="AQ43" s="1" t="s">
        <v>17</v>
      </c>
      <c r="AR43" s="1" t="s">
        <v>17</v>
      </c>
      <c r="AS43" s="1" t="s">
        <v>17</v>
      </c>
      <c r="AT43" s="1" t="s">
        <v>17</v>
      </c>
      <c r="AU43" s="1" t="s">
        <v>17</v>
      </c>
      <c r="AV43" s="1">
        <v>1.0000000000000022</v>
      </c>
      <c r="AW43" s="1">
        <v>1.9783666340276844</v>
      </c>
      <c r="AX43" s="1">
        <v>2.9353550075745445</v>
      </c>
      <c r="AY43" s="1">
        <v>3.8712004671006741</v>
      </c>
      <c r="AZ43" s="1">
        <v>4.7861151525780548</v>
      </c>
      <c r="BA43" s="1">
        <v>5.6802899600031944</v>
      </c>
      <c r="BB43" s="1">
        <v>6.55389085616142</v>
      </c>
      <c r="BC43" s="1">
        <v>7.4070597288585436</v>
      </c>
      <c r="BD43" s="1">
        <v>8.2399106216525535</v>
      </c>
      <c r="BE43" s="1">
        <v>9.0525289978147292</v>
      </c>
      <c r="BF43" s="1">
        <v>9.8449697591187597</v>
      </c>
      <c r="BG43" s="1">
        <v>10.617253763108645</v>
      </c>
      <c r="BH43" s="1">
        <v>11.369365208622018</v>
      </c>
      <c r="BI43" s="1">
        <v>12.101249337863424</v>
      </c>
      <c r="BJ43" s="1">
        <v>12.812806407619799</v>
      </c>
      <c r="BK43" s="1">
        <v>13.503888086901556</v>
      </c>
      <c r="BL43" s="1">
        <v>14.174292236982108</v>
      </c>
      <c r="BM43" s="1">
        <v>14.823757387729533</v>
      </c>
      <c r="BN43" s="1">
        <v>15.451955122112885</v>
      </c>
      <c r="BO43" s="1">
        <v>16.058483744560064</v>
      </c>
      <c r="BP43" s="1">
        <v>16.642860382659947</v>
      </c>
      <c r="BQ43" s="1">
        <v>17.204512766196565</v>
      </c>
      <c r="BR43" s="1">
        <v>17.742772366840978</v>
      </c>
      <c r="BS43" s="1">
        <v>18.256868345293807</v>
      </c>
      <c r="BT43" s="1">
        <v>18.745922265338212</v>
      </c>
      <c r="BU43" s="1">
        <v>19.20900599934215</v>
      </c>
      <c r="BV43" s="1">
        <v>19.645225430370299</v>
      </c>
      <c r="BW43" s="1">
        <v>20.053835168698477</v>
      </c>
      <c r="BX43" s="1">
        <v>20.434245227332323</v>
      </c>
      <c r="BY43" s="1">
        <v>20.786013367949661</v>
      </c>
      <c r="BZ43" s="1">
        <v>21.108827906477718</v>
      </c>
      <c r="CA43" s="1">
        <v>21.40285211825681</v>
      </c>
      <c r="CB43" s="1">
        <v>21.668563257854355</v>
      </c>
      <c r="CC43" s="1">
        <v>21.906636810538217</v>
      </c>
      <c r="CD43" s="1">
        <v>22.117956484723138</v>
      </c>
      <c r="CE43" s="1">
        <v>22.303618406958577</v>
      </c>
    </row>
    <row r="44" spans="1:83" x14ac:dyDescent="0.3">
      <c r="A44">
        <v>56</v>
      </c>
      <c r="B44">
        <v>2.287989933459206E-3</v>
      </c>
      <c r="C44">
        <v>5.8839828602218957E-3</v>
      </c>
      <c r="D44">
        <v>1.2520004041516775E-3</v>
      </c>
      <c r="E44">
        <v>3.6810785472804614E-3</v>
      </c>
      <c r="H44">
        <v>56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  <c r="P44" s="1" t="s">
        <v>17</v>
      </c>
      <c r="Q44" s="1" t="s">
        <v>17</v>
      </c>
      <c r="R44" s="1" t="s">
        <v>17</v>
      </c>
      <c r="S44" s="1" t="s">
        <v>17</v>
      </c>
      <c r="T44" s="1" t="s">
        <v>17</v>
      </c>
      <c r="U44" s="1" t="s">
        <v>17</v>
      </c>
      <c r="V44" s="1" t="s">
        <v>17</v>
      </c>
      <c r="W44" s="1" t="s">
        <v>17</v>
      </c>
      <c r="X44" s="1" t="s">
        <v>17</v>
      </c>
      <c r="Y44" s="1" t="s">
        <v>17</v>
      </c>
      <c r="Z44" s="1" t="s">
        <v>17</v>
      </c>
      <c r="AA44" s="1" t="s">
        <v>17</v>
      </c>
      <c r="AB44" s="1" t="s">
        <v>17</v>
      </c>
      <c r="AC44" s="1" t="s">
        <v>17</v>
      </c>
      <c r="AD44" s="1" t="s">
        <v>17</v>
      </c>
      <c r="AE44" s="1" t="s">
        <v>17</v>
      </c>
      <c r="AF44" s="1" t="s">
        <v>17</v>
      </c>
      <c r="AG44" s="1" t="s">
        <v>17</v>
      </c>
      <c r="AH44" s="1" t="s">
        <v>17</v>
      </c>
      <c r="AI44" s="1" t="s">
        <v>17</v>
      </c>
      <c r="AJ44" s="1" t="s">
        <v>17</v>
      </c>
      <c r="AK44" s="1" t="s">
        <v>17</v>
      </c>
      <c r="AL44" s="1" t="s">
        <v>17</v>
      </c>
      <c r="AM44" s="1" t="s">
        <v>17</v>
      </c>
      <c r="AN44" s="1" t="s">
        <v>17</v>
      </c>
      <c r="AO44" s="1" t="s">
        <v>17</v>
      </c>
      <c r="AP44" s="1" t="s">
        <v>17</v>
      </c>
      <c r="AQ44" s="1" t="s">
        <v>17</v>
      </c>
      <c r="AR44" s="1" t="s">
        <v>17</v>
      </c>
      <c r="AS44" s="1" t="s">
        <v>17</v>
      </c>
      <c r="AT44" s="1" t="s">
        <v>17</v>
      </c>
      <c r="AU44" s="1" t="s">
        <v>17</v>
      </c>
      <c r="AV44" s="1" t="s">
        <v>17</v>
      </c>
      <c r="AW44" s="1">
        <v>0.99999999999999811</v>
      </c>
      <c r="AX44" s="1">
        <v>1.9781490294769999</v>
      </c>
      <c r="AY44" s="1">
        <v>2.9346876388053804</v>
      </c>
      <c r="AZ44" s="1">
        <v>3.8698326587361116</v>
      </c>
      <c r="BA44" s="1">
        <v>4.7837792063039206</v>
      </c>
      <c r="BB44" s="1">
        <v>5.6766969181046951</v>
      </c>
      <c r="BC44" s="1">
        <v>6.5487308193272318</v>
      </c>
      <c r="BD44" s="1">
        <v>7.3999974752283801</v>
      </c>
      <c r="BE44" s="1">
        <v>8.2305842388190751</v>
      </c>
      <c r="BF44" s="1">
        <v>9.0405472258454793</v>
      </c>
      <c r="BG44" s="1">
        <v>9.8299077550476959</v>
      </c>
      <c r="BH44" s="1">
        <v>10.598649675872535</v>
      </c>
      <c r="BI44" s="1">
        <v>11.346717019735671</v>
      </c>
      <c r="BJ44" s="1">
        <v>12.074007837930356</v>
      </c>
      <c r="BK44" s="1">
        <v>12.780370519614165</v>
      </c>
      <c r="BL44" s="1">
        <v>13.465598456426228</v>
      </c>
      <c r="BM44" s="1">
        <v>14.129424396681102</v>
      </c>
      <c r="BN44" s="1">
        <v>14.771512661483454</v>
      </c>
      <c r="BO44" s="1">
        <v>15.391452673082437</v>
      </c>
      <c r="BP44" s="1">
        <v>15.988750881928905</v>
      </c>
      <c r="BQ44" s="1">
        <v>16.562822363929918</v>
      </c>
      <c r="BR44" s="1">
        <v>17.112983808447435</v>
      </c>
      <c r="BS44" s="1">
        <v>17.638447331601768</v>
      </c>
      <c r="BT44" s="1">
        <v>18.138315073443181</v>
      </c>
      <c r="BU44" s="1">
        <v>18.611638383844252</v>
      </c>
      <c r="BV44" s="1">
        <v>19.057503375409173</v>
      </c>
      <c r="BW44" s="1">
        <v>19.475148176567235</v>
      </c>
      <c r="BX44" s="1">
        <v>19.863969754698736</v>
      </c>
      <c r="BY44" s="1">
        <v>20.223516092832938</v>
      </c>
      <c r="BZ44" s="1">
        <v>20.553468615027104</v>
      </c>
      <c r="CA44" s="1">
        <v>20.853994206919655</v>
      </c>
      <c r="CB44" s="1">
        <v>21.125580675995856</v>
      </c>
      <c r="CC44" s="1">
        <v>21.36891844366254</v>
      </c>
      <c r="CD44" s="1">
        <v>21.584910758644675</v>
      </c>
      <c r="CE44" s="1">
        <v>21.774677984731607</v>
      </c>
    </row>
    <row r="45" spans="1:83" x14ac:dyDescent="0.3">
      <c r="A45">
        <v>57</v>
      </c>
      <c r="B45">
        <v>2.5350410697402852E-3</v>
      </c>
      <c r="C45">
        <v>6.5690638756721251E-3</v>
      </c>
      <c r="D45">
        <v>1.4010129419773046E-3</v>
      </c>
      <c r="E45">
        <v>4.175992744506531E-3</v>
      </c>
      <c r="H45">
        <v>57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  <c r="P45" s="1" t="s">
        <v>17</v>
      </c>
      <c r="Q45" s="1" t="s">
        <v>17</v>
      </c>
      <c r="R45" s="1" t="s">
        <v>17</v>
      </c>
      <c r="S45" s="1" t="s">
        <v>17</v>
      </c>
      <c r="T45" s="1" t="s">
        <v>17</v>
      </c>
      <c r="U45" s="1" t="s">
        <v>17</v>
      </c>
      <c r="V45" s="1" t="s">
        <v>17</v>
      </c>
      <c r="W45" s="1" t="s">
        <v>17</v>
      </c>
      <c r="X45" s="1" t="s">
        <v>17</v>
      </c>
      <c r="Y45" s="1" t="s">
        <v>17</v>
      </c>
      <c r="Z45" s="1" t="s">
        <v>17</v>
      </c>
      <c r="AA45" s="1" t="s">
        <v>17</v>
      </c>
      <c r="AB45" s="1" t="s">
        <v>17</v>
      </c>
      <c r="AC45" s="1" t="s">
        <v>17</v>
      </c>
      <c r="AD45" s="1" t="s">
        <v>17</v>
      </c>
      <c r="AE45" s="1" t="s">
        <v>17</v>
      </c>
      <c r="AF45" s="1" t="s">
        <v>17</v>
      </c>
      <c r="AG45" s="1" t="s">
        <v>17</v>
      </c>
      <c r="AH45" s="1" t="s">
        <v>17</v>
      </c>
      <c r="AI45" s="1" t="s">
        <v>17</v>
      </c>
      <c r="AJ45" s="1" t="s">
        <v>17</v>
      </c>
      <c r="AK45" s="1" t="s">
        <v>17</v>
      </c>
      <c r="AL45" s="1" t="s">
        <v>17</v>
      </c>
      <c r="AM45" s="1" t="s">
        <v>17</v>
      </c>
      <c r="AN45" s="1" t="s">
        <v>17</v>
      </c>
      <c r="AO45" s="1" t="s">
        <v>17</v>
      </c>
      <c r="AP45" s="1" t="s">
        <v>17</v>
      </c>
      <c r="AQ45" s="1" t="s">
        <v>17</v>
      </c>
      <c r="AR45" s="1" t="s">
        <v>17</v>
      </c>
      <c r="AS45" s="1" t="s">
        <v>17</v>
      </c>
      <c r="AT45" s="1" t="s">
        <v>17</v>
      </c>
      <c r="AU45" s="1" t="s">
        <v>17</v>
      </c>
      <c r="AV45" s="1" t="s">
        <v>17</v>
      </c>
      <c r="AW45" s="1" t="s">
        <v>17</v>
      </c>
      <c r="AX45" s="1">
        <v>1.0000000000000011</v>
      </c>
      <c r="AY45" s="1">
        <v>1.9779068224806464</v>
      </c>
      <c r="AZ45" s="1">
        <v>2.9339421419970773</v>
      </c>
      <c r="BA45" s="1">
        <v>3.8683054343232786</v>
      </c>
      <c r="BB45" s="1">
        <v>4.7811701255842847</v>
      </c>
      <c r="BC45" s="1">
        <v>5.6726844807013137</v>
      </c>
      <c r="BD45" s="1">
        <v>6.5429676688943301</v>
      </c>
      <c r="BE45" s="1">
        <v>7.3921089945620508</v>
      </c>
      <c r="BF45" s="1">
        <v>8.2201658270259923</v>
      </c>
      <c r="BG45" s="1">
        <v>9.0271599612677598</v>
      </c>
      <c r="BH45" s="1">
        <v>9.8130748859453121</v>
      </c>
      <c r="BI45" s="1">
        <v>10.577853382186436</v>
      </c>
      <c r="BJ45" s="1">
        <v>11.32139122384187</v>
      </c>
      <c r="BK45" s="1">
        <v>12.043533413219176</v>
      </c>
      <c r="BL45" s="1">
        <v>12.744068726512328</v>
      </c>
      <c r="BM45" s="1">
        <v>13.422723941873336</v>
      </c>
      <c r="BN45" s="1">
        <v>14.079155881641926</v>
      </c>
      <c r="BO45" s="1">
        <v>14.712944796129173</v>
      </c>
      <c r="BP45" s="1">
        <v>15.323586110332421</v>
      </c>
      <c r="BQ45" s="1">
        <v>15.910481833480009</v>
      </c>
      <c r="BR45" s="1">
        <v>16.472933390388139</v>
      </c>
      <c r="BS45" s="1">
        <v>17.010135296559113</v>
      </c>
      <c r="BT45" s="1">
        <v>17.52116963465858</v>
      </c>
      <c r="BU45" s="1">
        <v>18.00506656256756</v>
      </c>
      <c r="BV45" s="1">
        <v>18.460891777466884</v>
      </c>
      <c r="BW45" s="1">
        <v>18.887866388259443</v>
      </c>
      <c r="BX45" s="1">
        <v>19.285373891118589</v>
      </c>
      <c r="BY45" s="1">
        <v>19.652952171420566</v>
      </c>
      <c r="BZ45" s="1">
        <v>19.99027553652229</v>
      </c>
      <c r="CA45" s="1">
        <v>20.297514600137408</v>
      </c>
      <c r="CB45" s="1">
        <v>20.575168066932147</v>
      </c>
      <c r="CC45" s="1">
        <v>20.82394178170728</v>
      </c>
      <c r="CD45" s="1">
        <v>21.044759170952787</v>
      </c>
      <c r="CE45" s="1">
        <v>21.238765626378495</v>
      </c>
    </row>
    <row r="46" spans="1:83" x14ac:dyDescent="0.3">
      <c r="A46">
        <v>58</v>
      </c>
      <c r="B46">
        <v>2.812943432495382E-3</v>
      </c>
      <c r="C46">
        <v>7.3299408618974311E-3</v>
      </c>
      <c r="D46">
        <v>1.5689832933498819E-3</v>
      </c>
      <c r="E46">
        <v>4.7319329093086756E-3</v>
      </c>
      <c r="H46">
        <v>58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  <c r="Q46" s="1" t="s">
        <v>17</v>
      </c>
      <c r="R46" s="1" t="s">
        <v>17</v>
      </c>
      <c r="S46" s="1" t="s">
        <v>17</v>
      </c>
      <c r="T46" s="1" t="s">
        <v>17</v>
      </c>
      <c r="U46" s="1" t="s">
        <v>17</v>
      </c>
      <c r="V46" s="1" t="s">
        <v>17</v>
      </c>
      <c r="W46" s="1" t="s">
        <v>17</v>
      </c>
      <c r="X46" s="1" t="s">
        <v>17</v>
      </c>
      <c r="Y46" s="1" t="s">
        <v>17</v>
      </c>
      <c r="Z46" s="1" t="s">
        <v>17</v>
      </c>
      <c r="AA46" s="1" t="s">
        <v>17</v>
      </c>
      <c r="AB46" s="1" t="s">
        <v>17</v>
      </c>
      <c r="AC46" s="1" t="s">
        <v>17</v>
      </c>
      <c r="AD46" s="1" t="s">
        <v>17</v>
      </c>
      <c r="AE46" s="1" t="s">
        <v>17</v>
      </c>
      <c r="AF46" s="1" t="s">
        <v>17</v>
      </c>
      <c r="AG46" s="1" t="s">
        <v>17</v>
      </c>
      <c r="AH46" s="1" t="s">
        <v>17</v>
      </c>
      <c r="AI46" s="1" t="s">
        <v>17</v>
      </c>
      <c r="AJ46" s="1" t="s">
        <v>17</v>
      </c>
      <c r="AK46" s="1" t="s">
        <v>17</v>
      </c>
      <c r="AL46" s="1" t="s">
        <v>17</v>
      </c>
      <c r="AM46" s="1" t="s">
        <v>17</v>
      </c>
      <c r="AN46" s="1" t="s">
        <v>17</v>
      </c>
      <c r="AO46" s="1" t="s">
        <v>17</v>
      </c>
      <c r="AP46" s="1" t="s">
        <v>17</v>
      </c>
      <c r="AQ46" s="1" t="s">
        <v>17</v>
      </c>
      <c r="AR46" s="1" t="s">
        <v>17</v>
      </c>
      <c r="AS46" s="1" t="s">
        <v>17</v>
      </c>
      <c r="AT46" s="1" t="s">
        <v>17</v>
      </c>
      <c r="AU46" s="1" t="s">
        <v>17</v>
      </c>
      <c r="AV46" s="1" t="s">
        <v>17</v>
      </c>
      <c r="AW46" s="1" t="s">
        <v>17</v>
      </c>
      <c r="AX46" s="1" t="s">
        <v>17</v>
      </c>
      <c r="AY46" s="1">
        <v>0.99999999999999833</v>
      </c>
      <c r="AZ46" s="1">
        <v>1.9776343691838285</v>
      </c>
      <c r="BA46" s="1">
        <v>2.9331070899446989</v>
      </c>
      <c r="BB46" s="1">
        <v>3.8665955065050324</v>
      </c>
      <c r="BC46" s="1">
        <v>4.7782512334336307</v>
      </c>
      <c r="BD46" s="1">
        <v>5.6681961322588341</v>
      </c>
      <c r="BE46" s="1">
        <v>6.5365215249723363</v>
      </c>
      <c r="BF46" s="1">
        <v>7.3832860770013502</v>
      </c>
      <c r="BG46" s="1">
        <v>8.2085120757265386</v>
      </c>
      <c r="BH46" s="1">
        <v>9.0121826367764459</v>
      </c>
      <c r="BI46" s="1">
        <v>9.7942392485721559</v>
      </c>
      <c r="BJ46" s="1">
        <v>10.554575330254568</v>
      </c>
      <c r="BK46" s="1">
        <v>11.293032382374786</v>
      </c>
      <c r="BL46" s="1">
        <v>12.009394409092332</v>
      </c>
      <c r="BM46" s="1">
        <v>12.70338201584557</v>
      </c>
      <c r="BN46" s="1">
        <v>13.374644271796935</v>
      </c>
      <c r="BO46" s="1">
        <v>14.022751944140934</v>
      </c>
      <c r="BP46" s="1">
        <v>14.647189058358258</v>
      </c>
      <c r="BQ46" s="1">
        <v>15.247344113682255</v>
      </c>
      <c r="BR46" s="1">
        <v>15.822502752499567</v>
      </c>
      <c r="BS46" s="1">
        <v>16.371841292554187</v>
      </c>
      <c r="BT46" s="1">
        <v>16.894421078635578</v>
      </c>
      <c r="BU46" s="1">
        <v>17.389250357647541</v>
      </c>
      <c r="BV46" s="1">
        <v>17.855373718708709</v>
      </c>
      <c r="BW46" s="1">
        <v>18.291994673770109</v>
      </c>
      <c r="BX46" s="1">
        <v>18.698482790757364</v>
      </c>
      <c r="BY46" s="1">
        <v>19.074365514808253</v>
      </c>
      <c r="BZ46" s="1">
        <v>19.419309795129397</v>
      </c>
      <c r="CA46" s="1">
        <v>19.733490099992949</v>
      </c>
      <c r="CB46" s="1">
        <v>20.017416400957309</v>
      </c>
      <c r="CC46" s="1">
        <v>20.271810489490274</v>
      </c>
      <c r="CD46" s="1">
        <v>20.497616654422593</v>
      </c>
      <c r="CE46" s="1">
        <v>20.696006164512703</v>
      </c>
    </row>
    <row r="47" spans="1:83" x14ac:dyDescent="0.3">
      <c r="A47">
        <v>59</v>
      </c>
      <c r="B47">
        <v>3.1220199534160047E-3</v>
      </c>
      <c r="C47">
        <v>8.1719856393726465E-3</v>
      </c>
      <c r="D47">
        <v>1.7570122808038561E-3</v>
      </c>
      <c r="E47">
        <v>5.3550427806140022E-3</v>
      </c>
      <c r="H47">
        <v>59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  <c r="P47" s="1" t="s">
        <v>17</v>
      </c>
      <c r="Q47" s="1" t="s">
        <v>17</v>
      </c>
      <c r="R47" s="1" t="s">
        <v>17</v>
      </c>
      <c r="S47" s="1" t="s">
        <v>17</v>
      </c>
      <c r="T47" s="1" t="s">
        <v>17</v>
      </c>
      <c r="U47" s="1" t="s">
        <v>17</v>
      </c>
      <c r="V47" s="1" t="s">
        <v>17</v>
      </c>
      <c r="W47" s="1" t="s">
        <v>17</v>
      </c>
      <c r="X47" s="1" t="s">
        <v>17</v>
      </c>
      <c r="Y47" s="1" t="s">
        <v>17</v>
      </c>
      <c r="Z47" s="1" t="s">
        <v>17</v>
      </c>
      <c r="AA47" s="1" t="s">
        <v>17</v>
      </c>
      <c r="AB47" s="1" t="s">
        <v>17</v>
      </c>
      <c r="AC47" s="1" t="s">
        <v>17</v>
      </c>
      <c r="AD47" s="1" t="s">
        <v>17</v>
      </c>
      <c r="AE47" s="1" t="s">
        <v>17</v>
      </c>
      <c r="AF47" s="1" t="s">
        <v>17</v>
      </c>
      <c r="AG47" s="1" t="s">
        <v>17</v>
      </c>
      <c r="AH47" s="1" t="s">
        <v>17</v>
      </c>
      <c r="AI47" s="1" t="s">
        <v>17</v>
      </c>
      <c r="AJ47" s="1" t="s">
        <v>17</v>
      </c>
      <c r="AK47" s="1" t="s">
        <v>17</v>
      </c>
      <c r="AL47" s="1" t="s">
        <v>17</v>
      </c>
      <c r="AM47" s="1" t="s">
        <v>17</v>
      </c>
      <c r="AN47" s="1" t="s">
        <v>17</v>
      </c>
      <c r="AO47" s="1" t="s">
        <v>17</v>
      </c>
      <c r="AP47" s="1" t="s">
        <v>17</v>
      </c>
      <c r="AQ47" s="1" t="s">
        <v>17</v>
      </c>
      <c r="AR47" s="1" t="s">
        <v>17</v>
      </c>
      <c r="AS47" s="1" t="s">
        <v>17</v>
      </c>
      <c r="AT47" s="1" t="s">
        <v>17</v>
      </c>
      <c r="AU47" s="1" t="s">
        <v>17</v>
      </c>
      <c r="AV47" s="1" t="s">
        <v>17</v>
      </c>
      <c r="AW47" s="1" t="s">
        <v>17</v>
      </c>
      <c r="AX47" s="1" t="s">
        <v>17</v>
      </c>
      <c r="AY47" s="1" t="s">
        <v>17</v>
      </c>
      <c r="AZ47" s="1">
        <v>1.0000000000000022</v>
      </c>
      <c r="BA47" s="1">
        <v>1.9773313529868466</v>
      </c>
      <c r="BB47" s="1">
        <v>2.9321754603392205</v>
      </c>
      <c r="BC47" s="1">
        <v>3.8646874051572899</v>
      </c>
      <c r="BD47" s="1">
        <v>4.7749918368316484</v>
      </c>
      <c r="BE47" s="1">
        <v>5.6631821665542192</v>
      </c>
      <c r="BF47" s="1">
        <v>6.5293184018585597</v>
      </c>
      <c r="BG47" s="1">
        <v>7.3734233400003344</v>
      </c>
      <c r="BH47" s="1">
        <v>8.1954797103393258</v>
      </c>
      <c r="BI47" s="1">
        <v>8.9954276627099095</v>
      </c>
      <c r="BJ47" s="1">
        <v>9.7731581779711263</v>
      </c>
      <c r="BK47" s="1">
        <v>10.528509130635273</v>
      </c>
      <c r="BL47" s="1">
        <v>11.261259583461104</v>
      </c>
      <c r="BM47" s="1">
        <v>11.971123750094904</v>
      </c>
      <c r="BN47" s="1">
        <v>12.657742671350469</v>
      </c>
      <c r="BO47" s="1">
        <v>13.320677294736374</v>
      </c>
      <c r="BP47" s="1">
        <v>13.959399841631521</v>
      </c>
      <c r="BQ47" s="1">
        <v>14.573284821785229</v>
      </c>
      <c r="BR47" s="1">
        <v>15.16160153501359</v>
      </c>
      <c r="BS47" s="1">
        <v>15.723507455437842</v>
      </c>
      <c r="BT47" s="1">
        <v>16.258042453954374</v>
      </c>
      <c r="BU47" s="1">
        <v>16.764192088837884</v>
      </c>
      <c r="BV47" s="1">
        <v>17.240979091989487</v>
      </c>
      <c r="BW47" s="1">
        <v>17.687588753867384</v>
      </c>
      <c r="BX47" s="1">
        <v>18.103376219816038</v>
      </c>
      <c r="BY47" s="1">
        <v>18.487858124195785</v>
      </c>
      <c r="BZ47" s="1">
        <v>18.840693796911669</v>
      </c>
      <c r="CA47" s="1">
        <v>19.162061697598144</v>
      </c>
      <c r="CB47" s="1">
        <v>19.452483464583885</v>
      </c>
      <c r="CC47" s="1">
        <v>19.712697401973735</v>
      </c>
      <c r="CD47" s="1">
        <v>19.943669401373501</v>
      </c>
      <c r="CE47" s="1">
        <v>20.146597527003674</v>
      </c>
    </row>
    <row r="48" spans="1:83" x14ac:dyDescent="0.3">
      <c r="A48">
        <v>60</v>
      </c>
      <c r="B48">
        <v>3.4690010476619362E-3</v>
      </c>
      <c r="C48">
        <v>9.1020609881174424E-3</v>
      </c>
      <c r="D48">
        <v>1.9689894338768741E-3</v>
      </c>
      <c r="E48">
        <v>6.0519539675297903E-3</v>
      </c>
      <c r="H48">
        <v>60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 t="s">
        <v>17</v>
      </c>
      <c r="P48" s="1" t="s">
        <v>17</v>
      </c>
      <c r="Q48" s="1" t="s">
        <v>17</v>
      </c>
      <c r="R48" s="1" t="s">
        <v>17</v>
      </c>
      <c r="S48" s="1" t="s">
        <v>17</v>
      </c>
      <c r="T48" s="1" t="s">
        <v>17</v>
      </c>
      <c r="U48" s="1" t="s">
        <v>17</v>
      </c>
      <c r="V48" s="1" t="s">
        <v>17</v>
      </c>
      <c r="W48" s="1" t="s">
        <v>17</v>
      </c>
      <c r="X48" s="1" t="s">
        <v>17</v>
      </c>
      <c r="Y48" s="1" t="s">
        <v>17</v>
      </c>
      <c r="Z48" s="1" t="s">
        <v>17</v>
      </c>
      <c r="AA48" s="1" t="s">
        <v>17</v>
      </c>
      <c r="AB48" s="1" t="s">
        <v>17</v>
      </c>
      <c r="AC48" s="1" t="s">
        <v>17</v>
      </c>
      <c r="AD48" s="1" t="s">
        <v>17</v>
      </c>
      <c r="AE48" s="1" t="s">
        <v>17</v>
      </c>
      <c r="AF48" s="1" t="s">
        <v>17</v>
      </c>
      <c r="AG48" s="1" t="s">
        <v>17</v>
      </c>
      <c r="AH48" s="1" t="s">
        <v>17</v>
      </c>
      <c r="AI48" s="1" t="s">
        <v>17</v>
      </c>
      <c r="AJ48" s="1" t="s">
        <v>17</v>
      </c>
      <c r="AK48" s="1" t="s">
        <v>17</v>
      </c>
      <c r="AL48" s="1" t="s">
        <v>17</v>
      </c>
      <c r="AM48" s="1" t="s">
        <v>17</v>
      </c>
      <c r="AN48" s="1" t="s">
        <v>17</v>
      </c>
      <c r="AO48" s="1" t="s">
        <v>17</v>
      </c>
      <c r="AP48" s="1" t="s">
        <v>17</v>
      </c>
      <c r="AQ48" s="1" t="s">
        <v>17</v>
      </c>
      <c r="AR48" s="1" t="s">
        <v>17</v>
      </c>
      <c r="AS48" s="1" t="s">
        <v>17</v>
      </c>
      <c r="AT48" s="1" t="s">
        <v>17</v>
      </c>
      <c r="AU48" s="1" t="s">
        <v>17</v>
      </c>
      <c r="AV48" s="1" t="s">
        <v>17</v>
      </c>
      <c r="AW48" s="1" t="s">
        <v>17</v>
      </c>
      <c r="AX48" s="1" t="s">
        <v>17</v>
      </c>
      <c r="AY48" s="1" t="s">
        <v>17</v>
      </c>
      <c r="AZ48" s="1" t="s">
        <v>17</v>
      </c>
      <c r="BA48" s="1">
        <v>0.99999999999999734</v>
      </c>
      <c r="BB48" s="1">
        <v>1.9769911754434644</v>
      </c>
      <c r="BC48" s="1">
        <v>2.9311322064952119</v>
      </c>
      <c r="BD48" s="1">
        <v>3.8625506337178255</v>
      </c>
      <c r="BE48" s="1">
        <v>4.7713420349229034</v>
      </c>
      <c r="BF48" s="1">
        <v>5.6575678094847444</v>
      </c>
      <c r="BG48" s="1">
        <v>6.5212512834284428</v>
      </c>
      <c r="BH48" s="1">
        <v>7.3623747855310651</v>
      </c>
      <c r="BI48" s="1">
        <v>8.1808770774363051</v>
      </c>
      <c r="BJ48" s="1">
        <v>8.9766466113659948</v>
      </c>
      <c r="BK48" s="1">
        <v>9.7495175014236004</v>
      </c>
      <c r="BL48" s="1">
        <v>10.499263685853736</v>
      </c>
      <c r="BM48" s="1">
        <v>11.225592749650129</v>
      </c>
      <c r="BN48" s="1">
        <v>11.928137407771628</v>
      </c>
      <c r="BO48" s="1">
        <v>12.606448424153015</v>
      </c>
      <c r="BP48" s="1">
        <v>13.259985778647099</v>
      </c>
      <c r="BQ48" s="1">
        <v>13.888109473111212</v>
      </c>
      <c r="BR48" s="1">
        <v>14.490071859184667</v>
      </c>
      <c r="BS48" s="1">
        <v>15.065010869078288</v>
      </c>
      <c r="BT48" s="1">
        <v>15.611944104037882</v>
      </c>
      <c r="BU48" s="1">
        <v>16.129833592937068</v>
      </c>
      <c r="BV48" s="1">
        <v>16.617679400497099</v>
      </c>
      <c r="BW48" s="1">
        <v>17.07464792044993</v>
      </c>
      <c r="BX48" s="1">
        <v>17.500079341101639</v>
      </c>
      <c r="BY48" s="1">
        <v>17.893479085420413</v>
      </c>
      <c r="BZ48" s="1">
        <v>18.254498581661451</v>
      </c>
      <c r="CA48" s="1">
        <v>18.583320428729319</v>
      </c>
      <c r="CB48" s="1">
        <v>18.880478364058192</v>
      </c>
      <c r="CC48" s="1">
        <v>19.146727816298316</v>
      </c>
      <c r="CD48" s="1">
        <v>19.383057080364068</v>
      </c>
      <c r="CE48" s="1">
        <v>19.590692008896749</v>
      </c>
    </row>
    <row r="49" spans="1:83" x14ac:dyDescent="0.3">
      <c r="A49">
        <v>61</v>
      </c>
      <c r="B49">
        <v>3.856046876755885E-3</v>
      </c>
      <c r="C49">
        <v>1.0131007685031636E-2</v>
      </c>
      <c r="D49">
        <v>2.2070457455571593E-3</v>
      </c>
      <c r="E49">
        <v>6.8310500014630224E-3</v>
      </c>
      <c r="H49">
        <v>61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17</v>
      </c>
      <c r="P49" s="1" t="s">
        <v>17</v>
      </c>
      <c r="Q49" s="1" t="s">
        <v>17</v>
      </c>
      <c r="R49" s="1" t="s">
        <v>17</v>
      </c>
      <c r="S49" s="1" t="s">
        <v>17</v>
      </c>
      <c r="T49" s="1" t="s">
        <v>17</v>
      </c>
      <c r="U49" s="1" t="s">
        <v>17</v>
      </c>
      <c r="V49" s="1" t="s">
        <v>17</v>
      </c>
      <c r="W49" s="1" t="s">
        <v>17</v>
      </c>
      <c r="X49" s="1" t="s">
        <v>17</v>
      </c>
      <c r="Y49" s="1" t="s">
        <v>17</v>
      </c>
      <c r="Z49" s="1" t="s">
        <v>17</v>
      </c>
      <c r="AA49" s="1" t="s">
        <v>17</v>
      </c>
      <c r="AB49" s="1" t="s">
        <v>17</v>
      </c>
      <c r="AC49" s="1" t="s">
        <v>17</v>
      </c>
      <c r="AD49" s="1" t="s">
        <v>17</v>
      </c>
      <c r="AE49" s="1" t="s">
        <v>17</v>
      </c>
      <c r="AF49" s="1" t="s">
        <v>17</v>
      </c>
      <c r="AG49" s="1" t="s">
        <v>17</v>
      </c>
      <c r="AH49" s="1" t="s">
        <v>17</v>
      </c>
      <c r="AI49" s="1" t="s">
        <v>17</v>
      </c>
      <c r="AJ49" s="1" t="s">
        <v>17</v>
      </c>
      <c r="AK49" s="1" t="s">
        <v>17</v>
      </c>
      <c r="AL49" s="1" t="s">
        <v>17</v>
      </c>
      <c r="AM49" s="1" t="s">
        <v>17</v>
      </c>
      <c r="AN49" s="1" t="s">
        <v>17</v>
      </c>
      <c r="AO49" s="1" t="s">
        <v>17</v>
      </c>
      <c r="AP49" s="1" t="s">
        <v>17</v>
      </c>
      <c r="AQ49" s="1" t="s">
        <v>17</v>
      </c>
      <c r="AR49" s="1" t="s">
        <v>17</v>
      </c>
      <c r="AS49" s="1" t="s">
        <v>17</v>
      </c>
      <c r="AT49" s="1" t="s">
        <v>17</v>
      </c>
      <c r="AU49" s="1" t="s">
        <v>17</v>
      </c>
      <c r="AV49" s="1" t="s">
        <v>17</v>
      </c>
      <c r="AW49" s="1" t="s">
        <v>17</v>
      </c>
      <c r="AX49" s="1" t="s">
        <v>17</v>
      </c>
      <c r="AY49" s="1" t="s">
        <v>17</v>
      </c>
      <c r="AZ49" s="1" t="s">
        <v>17</v>
      </c>
      <c r="BA49" s="1" t="s">
        <v>17</v>
      </c>
      <c r="BB49" s="1">
        <v>0.99999999999999867</v>
      </c>
      <c r="BC49" s="1">
        <v>1.9766117187482781</v>
      </c>
      <c r="BD49" s="1">
        <v>2.9299657004767532</v>
      </c>
      <c r="BE49" s="1">
        <v>3.8601597739212408</v>
      </c>
      <c r="BF49" s="1">
        <v>4.7672567844541884</v>
      </c>
      <c r="BG49" s="1">
        <v>5.6512806074448738</v>
      </c>
      <c r="BH49" s="1">
        <v>6.5122131555007208</v>
      </c>
      <c r="BI49" s="1">
        <v>7.3499917480593613</v>
      </c>
      <c r="BJ49" s="1">
        <v>8.1645022103145397</v>
      </c>
      <c r="BK49" s="1">
        <v>8.9555747496409968</v>
      </c>
      <c r="BL49" s="1">
        <v>9.7229779803711178</v>
      </c>
      <c r="BM49" s="1">
        <v>10.466412600920995</v>
      </c>
      <c r="BN49" s="1">
        <v>11.185502676430229</v>
      </c>
      <c r="BO49" s="1">
        <v>11.8797883910105</v>
      </c>
      <c r="BP49" s="1">
        <v>12.548717006662974</v>
      </c>
      <c r="BQ49" s="1">
        <v>13.191633452841723</v>
      </c>
      <c r="BR49" s="1">
        <v>13.807772473544972</v>
      </c>
      <c r="BS49" s="1">
        <v>14.396251698685004</v>
      </c>
      <c r="BT49" s="1">
        <v>14.956065593330811</v>
      </c>
      <c r="BU49" s="1">
        <v>15.486151741411025</v>
      </c>
      <c r="BV49" s="1">
        <v>15.985486658472675</v>
      </c>
      <c r="BW49" s="1">
        <v>16.453217106237883</v>
      </c>
      <c r="BX49" s="1">
        <v>16.888667733986495</v>
      </c>
      <c r="BY49" s="1">
        <v>17.291332317052152</v>
      </c>
      <c r="BZ49" s="1">
        <v>17.660854074582016</v>
      </c>
      <c r="CA49" s="1">
        <v>17.997419905812389</v>
      </c>
      <c r="CB49" s="1">
        <v>18.301576118066802</v>
      </c>
      <c r="CC49" s="1">
        <v>18.574095930867845</v>
      </c>
      <c r="CD49" s="1">
        <v>18.815990914165397</v>
      </c>
      <c r="CE49" s="1">
        <v>19.028515790286647</v>
      </c>
    </row>
    <row r="50" spans="1:83" x14ac:dyDescent="0.3">
      <c r="A50">
        <v>62</v>
      </c>
      <c r="B50">
        <v>4.2910168952398284E-3</v>
      </c>
      <c r="C50">
        <v>1.1264920767387507E-2</v>
      </c>
      <c r="D50">
        <v>2.4750211777581992E-3</v>
      </c>
      <c r="E50">
        <v>7.6999943090177905E-3</v>
      </c>
      <c r="H50">
        <v>62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  <c r="Q50" s="1" t="s">
        <v>17</v>
      </c>
      <c r="R50" s="1" t="s">
        <v>17</v>
      </c>
      <c r="S50" s="1" t="s">
        <v>17</v>
      </c>
      <c r="T50" s="1" t="s">
        <v>17</v>
      </c>
      <c r="U50" s="1" t="s">
        <v>17</v>
      </c>
      <c r="V50" s="1" t="s">
        <v>17</v>
      </c>
      <c r="W50" s="1" t="s">
        <v>17</v>
      </c>
      <c r="X50" s="1" t="s">
        <v>17</v>
      </c>
      <c r="Y50" s="1" t="s">
        <v>17</v>
      </c>
      <c r="Z50" s="1" t="s">
        <v>17</v>
      </c>
      <c r="AA50" s="1" t="s">
        <v>17</v>
      </c>
      <c r="AB50" s="1" t="s">
        <v>17</v>
      </c>
      <c r="AC50" s="1" t="s">
        <v>17</v>
      </c>
      <c r="AD50" s="1" t="s">
        <v>17</v>
      </c>
      <c r="AE50" s="1" t="s">
        <v>17</v>
      </c>
      <c r="AF50" s="1" t="s">
        <v>17</v>
      </c>
      <c r="AG50" s="1" t="s">
        <v>17</v>
      </c>
      <c r="AH50" s="1" t="s">
        <v>17</v>
      </c>
      <c r="AI50" s="1" t="s">
        <v>17</v>
      </c>
      <c r="AJ50" s="1" t="s">
        <v>17</v>
      </c>
      <c r="AK50" s="1" t="s">
        <v>17</v>
      </c>
      <c r="AL50" s="1" t="s">
        <v>17</v>
      </c>
      <c r="AM50" s="1" t="s">
        <v>17</v>
      </c>
      <c r="AN50" s="1" t="s">
        <v>17</v>
      </c>
      <c r="AO50" s="1" t="s">
        <v>17</v>
      </c>
      <c r="AP50" s="1" t="s">
        <v>17</v>
      </c>
      <c r="AQ50" s="1" t="s">
        <v>17</v>
      </c>
      <c r="AR50" s="1" t="s">
        <v>17</v>
      </c>
      <c r="AS50" s="1" t="s">
        <v>17</v>
      </c>
      <c r="AT50" s="1" t="s">
        <v>17</v>
      </c>
      <c r="AU50" s="1" t="s">
        <v>17</v>
      </c>
      <c r="AV50" s="1" t="s">
        <v>17</v>
      </c>
      <c r="AW50" s="1" t="s">
        <v>17</v>
      </c>
      <c r="AX50" s="1" t="s">
        <v>17</v>
      </c>
      <c r="AY50" s="1" t="s">
        <v>17</v>
      </c>
      <c r="AZ50" s="1" t="s">
        <v>17</v>
      </c>
      <c r="BA50" s="1" t="s">
        <v>17</v>
      </c>
      <c r="BB50" s="1" t="s">
        <v>17</v>
      </c>
      <c r="BC50" s="1">
        <v>1.0000000000000009</v>
      </c>
      <c r="BD50" s="1">
        <v>1.9761852775536912</v>
      </c>
      <c r="BE50" s="1">
        <v>2.9286560042379008</v>
      </c>
      <c r="BF50" s="1">
        <v>3.8574765304707541</v>
      </c>
      <c r="BG50" s="1">
        <v>4.762671303398256</v>
      </c>
      <c r="BH50" s="1">
        <v>5.6442218024638446</v>
      </c>
      <c r="BI50" s="1">
        <v>6.5020638460064104</v>
      </c>
      <c r="BJ50" s="1">
        <v>7.3360805249165653</v>
      </c>
      <c r="BK50" s="1">
        <v>8.146097980308534</v>
      </c>
      <c r="BL50" s="1">
        <v>8.9318792851997966</v>
      </c>
      <c r="BM50" s="1">
        <v>9.6931179702144874</v>
      </c>
      <c r="BN50" s="1">
        <v>10.429429097456428</v>
      </c>
      <c r="BO50" s="1">
        <v>11.140341839185696</v>
      </c>
      <c r="BP50" s="1">
        <v>11.825290220216631</v>
      </c>
      <c r="BQ50" s="1">
        <v>12.483603482116433</v>
      </c>
      <c r="BR50" s="1">
        <v>13.11449804223184</v>
      </c>
      <c r="BS50" s="1">
        <v>13.71707039912951</v>
      </c>
      <c r="BT50" s="1">
        <v>14.29029093693272</v>
      </c>
      <c r="BU50" s="1">
        <v>14.833071796412499</v>
      </c>
      <c r="BV50" s="1">
        <v>15.34436498230796</v>
      </c>
      <c r="BW50" s="1">
        <v>15.823296822655625</v>
      </c>
      <c r="BX50" s="1">
        <v>16.269175793170874</v>
      </c>
      <c r="BY50" s="1">
        <v>16.681483545920099</v>
      </c>
      <c r="BZ50" s="1">
        <v>17.05985475572237</v>
      </c>
      <c r="CA50" s="1">
        <v>17.404480797750363</v>
      </c>
      <c r="CB50" s="1">
        <v>17.715921062510084</v>
      </c>
      <c r="CC50" s="1">
        <v>17.994967286889135</v>
      </c>
      <c r="CD50" s="1">
        <v>18.242655266312102</v>
      </c>
      <c r="CE50" s="1">
        <v>18.460269771689578</v>
      </c>
    </row>
    <row r="51" spans="1:83" x14ac:dyDescent="0.3">
      <c r="A51">
        <v>63</v>
      </c>
      <c r="B51">
        <v>4.7789455988150788E-3</v>
      </c>
      <c r="C51">
        <v>1.2517018709220312E-2</v>
      </c>
      <c r="D51">
        <v>2.7750216707345065E-3</v>
      </c>
      <c r="E51">
        <v>8.6670075712428612E-3</v>
      </c>
      <c r="H51">
        <v>63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 t="s">
        <v>17</v>
      </c>
      <c r="P51" s="1" t="s">
        <v>17</v>
      </c>
      <c r="Q51" s="1" t="s">
        <v>17</v>
      </c>
      <c r="R51" s="1" t="s">
        <v>17</v>
      </c>
      <c r="S51" s="1" t="s">
        <v>17</v>
      </c>
      <c r="T51" s="1" t="s">
        <v>17</v>
      </c>
      <c r="U51" s="1" t="s">
        <v>17</v>
      </c>
      <c r="V51" s="1" t="s">
        <v>17</v>
      </c>
      <c r="W51" s="1" t="s">
        <v>17</v>
      </c>
      <c r="X51" s="1" t="s">
        <v>17</v>
      </c>
      <c r="Y51" s="1" t="s">
        <v>17</v>
      </c>
      <c r="Z51" s="1" t="s">
        <v>17</v>
      </c>
      <c r="AA51" s="1" t="s">
        <v>17</v>
      </c>
      <c r="AB51" s="1" t="s">
        <v>17</v>
      </c>
      <c r="AC51" s="1" t="s">
        <v>17</v>
      </c>
      <c r="AD51" s="1" t="s">
        <v>17</v>
      </c>
      <c r="AE51" s="1" t="s">
        <v>17</v>
      </c>
      <c r="AF51" s="1" t="s">
        <v>17</v>
      </c>
      <c r="AG51" s="1" t="s">
        <v>17</v>
      </c>
      <c r="AH51" s="1" t="s">
        <v>17</v>
      </c>
      <c r="AI51" s="1" t="s">
        <v>17</v>
      </c>
      <c r="AJ51" s="1" t="s">
        <v>17</v>
      </c>
      <c r="AK51" s="1" t="s">
        <v>17</v>
      </c>
      <c r="AL51" s="1" t="s">
        <v>17</v>
      </c>
      <c r="AM51" s="1" t="s">
        <v>17</v>
      </c>
      <c r="AN51" s="1" t="s">
        <v>17</v>
      </c>
      <c r="AO51" s="1" t="s">
        <v>17</v>
      </c>
      <c r="AP51" s="1" t="s">
        <v>17</v>
      </c>
      <c r="AQ51" s="1" t="s">
        <v>17</v>
      </c>
      <c r="AR51" s="1" t="s">
        <v>17</v>
      </c>
      <c r="AS51" s="1" t="s">
        <v>17</v>
      </c>
      <c r="AT51" s="1" t="s">
        <v>17</v>
      </c>
      <c r="AU51" s="1" t="s">
        <v>17</v>
      </c>
      <c r="AV51" s="1" t="s">
        <v>17</v>
      </c>
      <c r="AW51" s="1" t="s">
        <v>17</v>
      </c>
      <c r="AX51" s="1" t="s">
        <v>17</v>
      </c>
      <c r="AY51" s="1" t="s">
        <v>17</v>
      </c>
      <c r="AZ51" s="1" t="s">
        <v>17</v>
      </c>
      <c r="BA51" s="1" t="s">
        <v>17</v>
      </c>
      <c r="BB51" s="1" t="s">
        <v>17</v>
      </c>
      <c r="BC51" s="1" t="s">
        <v>17</v>
      </c>
      <c r="BD51" s="1">
        <v>1.000000000000004</v>
      </c>
      <c r="BE51" s="1">
        <v>1.9757069160795973</v>
      </c>
      <c r="BF51" s="1">
        <v>2.9271866685303523</v>
      </c>
      <c r="BG51" s="1">
        <v>3.8544643009034951</v>
      </c>
      <c r="BH51" s="1">
        <v>4.7575208408205363</v>
      </c>
      <c r="BI51" s="1">
        <v>5.6362905408638637</v>
      </c>
      <c r="BJ51" s="1">
        <v>6.4906536398446173</v>
      </c>
      <c r="BK51" s="1">
        <v>7.3204320374679321</v>
      </c>
      <c r="BL51" s="1">
        <v>8.1253830267518765</v>
      </c>
      <c r="BM51" s="1">
        <v>8.905192661785863</v>
      </c>
      <c r="BN51" s="1">
        <v>9.6594666138445646</v>
      </c>
      <c r="BO51" s="1">
        <v>10.38772256901612</v>
      </c>
      <c r="BP51" s="1">
        <v>11.089380744754449</v>
      </c>
      <c r="BQ51" s="1">
        <v>11.763754019005757</v>
      </c>
      <c r="BR51" s="1">
        <v>12.410039693070035</v>
      </c>
      <c r="BS51" s="1">
        <v>13.027312223964692</v>
      </c>
      <c r="BT51" s="1">
        <v>13.61451687761374</v>
      </c>
      <c r="BU51" s="1">
        <v>14.17053925570162</v>
      </c>
      <c r="BV51" s="1">
        <v>14.694305796390246</v>
      </c>
      <c r="BW51" s="1">
        <v>15.184921513877674</v>
      </c>
      <c r="BX51" s="1">
        <v>15.641678013660806</v>
      </c>
      <c r="BY51" s="1">
        <v>16.064044302345742</v>
      </c>
      <c r="BZ51" s="1">
        <v>16.451646142388309</v>
      </c>
      <c r="CA51" s="1">
        <v>16.804679577692333</v>
      </c>
      <c r="CB51" s="1">
        <v>17.12371764548638</v>
      </c>
      <c r="CC51" s="1">
        <v>17.409571397633041</v>
      </c>
      <c r="CD51" s="1">
        <v>17.663301898510571</v>
      </c>
      <c r="CE51" s="1">
        <v>17.886225261914301</v>
      </c>
    </row>
    <row r="52" spans="1:83" x14ac:dyDescent="0.3">
      <c r="A52">
        <v>64</v>
      </c>
      <c r="B52">
        <v>5.3269772860755193E-3</v>
      </c>
      <c r="C52">
        <v>1.3897983064325636E-2</v>
      </c>
      <c r="D52">
        <v>3.1119319758662477E-3</v>
      </c>
      <c r="E52">
        <v>9.7420086591801999E-3</v>
      </c>
      <c r="H52">
        <v>64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  <c r="P52" s="1" t="s">
        <v>17</v>
      </c>
      <c r="Q52" s="1" t="s">
        <v>17</v>
      </c>
      <c r="R52" s="1" t="s">
        <v>17</v>
      </c>
      <c r="S52" s="1" t="s">
        <v>17</v>
      </c>
      <c r="T52" s="1" t="s">
        <v>17</v>
      </c>
      <c r="U52" s="1" t="s">
        <v>17</v>
      </c>
      <c r="V52" s="1" t="s">
        <v>17</v>
      </c>
      <c r="W52" s="1" t="s">
        <v>17</v>
      </c>
      <c r="X52" s="1" t="s">
        <v>17</v>
      </c>
      <c r="Y52" s="1" t="s">
        <v>17</v>
      </c>
      <c r="Z52" s="1" t="s">
        <v>17</v>
      </c>
      <c r="AA52" s="1" t="s">
        <v>17</v>
      </c>
      <c r="AB52" s="1" t="s">
        <v>17</v>
      </c>
      <c r="AC52" s="1" t="s">
        <v>17</v>
      </c>
      <c r="AD52" s="1" t="s">
        <v>17</v>
      </c>
      <c r="AE52" s="1" t="s">
        <v>17</v>
      </c>
      <c r="AF52" s="1" t="s">
        <v>17</v>
      </c>
      <c r="AG52" s="1" t="s">
        <v>17</v>
      </c>
      <c r="AH52" s="1" t="s">
        <v>17</v>
      </c>
      <c r="AI52" s="1" t="s">
        <v>17</v>
      </c>
      <c r="AJ52" s="1" t="s">
        <v>17</v>
      </c>
      <c r="AK52" s="1" t="s">
        <v>17</v>
      </c>
      <c r="AL52" s="1" t="s">
        <v>17</v>
      </c>
      <c r="AM52" s="1" t="s">
        <v>17</v>
      </c>
      <c r="AN52" s="1" t="s">
        <v>17</v>
      </c>
      <c r="AO52" s="1" t="s">
        <v>17</v>
      </c>
      <c r="AP52" s="1" t="s">
        <v>17</v>
      </c>
      <c r="AQ52" s="1" t="s">
        <v>17</v>
      </c>
      <c r="AR52" s="1" t="s">
        <v>17</v>
      </c>
      <c r="AS52" s="1" t="s">
        <v>17</v>
      </c>
      <c r="AT52" s="1" t="s">
        <v>17</v>
      </c>
      <c r="AU52" s="1" t="s">
        <v>17</v>
      </c>
      <c r="AV52" s="1" t="s">
        <v>17</v>
      </c>
      <c r="AW52" s="1" t="s">
        <v>17</v>
      </c>
      <c r="AX52" s="1" t="s">
        <v>17</v>
      </c>
      <c r="AY52" s="1" t="s">
        <v>17</v>
      </c>
      <c r="AZ52" s="1" t="s">
        <v>17</v>
      </c>
      <c r="BA52" s="1" t="s">
        <v>17</v>
      </c>
      <c r="BB52" s="1" t="s">
        <v>17</v>
      </c>
      <c r="BC52" s="1" t="s">
        <v>17</v>
      </c>
      <c r="BD52" s="1" t="s">
        <v>17</v>
      </c>
      <c r="BE52" s="1">
        <v>1.0000000000000004</v>
      </c>
      <c r="BF52" s="1">
        <v>1.9751696301116908</v>
      </c>
      <c r="BG52" s="1">
        <v>2.9255345574189198</v>
      </c>
      <c r="BH52" s="1">
        <v>3.8510753371702182</v>
      </c>
      <c r="BI52" s="1">
        <v>4.7517245849732772</v>
      </c>
      <c r="BJ52" s="1">
        <v>5.6273595578333646</v>
      </c>
      <c r="BK52" s="1">
        <v>6.47779772112668</v>
      </c>
      <c r="BL52" s="1">
        <v>7.3027903249694939</v>
      </c>
      <c r="BM52" s="1">
        <v>8.102015606847452</v>
      </c>
      <c r="BN52" s="1">
        <v>8.875069420065655</v>
      </c>
      <c r="BO52" s="1">
        <v>9.6214574420935168</v>
      </c>
      <c r="BP52" s="1">
        <v>10.340585454998873</v>
      </c>
      <c r="BQ52" s="1">
        <v>11.031749228810122</v>
      </c>
      <c r="BR52" s="1">
        <v>11.694126079290045</v>
      </c>
      <c r="BS52" s="1">
        <v>12.326767419350306</v>
      </c>
      <c r="BT52" s="1">
        <v>12.928592254218183</v>
      </c>
      <c r="BU52" s="1">
        <v>13.498458439365242</v>
      </c>
      <c r="BV52" s="1">
        <v>14.035265683484337</v>
      </c>
      <c r="BW52" s="1">
        <v>14.538096717478366</v>
      </c>
      <c r="BX52" s="1">
        <v>15.006225509286452</v>
      </c>
      <c r="BY52" s="1">
        <v>15.439107844877563</v>
      </c>
      <c r="BZ52" s="1">
        <v>15.836360168966808</v>
      </c>
      <c r="CA52" s="1">
        <v>16.198183406545688</v>
      </c>
      <c r="CB52" s="1">
        <v>16.525164862284413</v>
      </c>
      <c r="CC52" s="1">
        <v>16.81813578155926</v>
      </c>
      <c r="CD52" s="1">
        <v>17.078183647056637</v>
      </c>
      <c r="CE52" s="1">
        <v>17.306657341082957</v>
      </c>
    </row>
    <row r="53" spans="1:83" x14ac:dyDescent="0.3">
      <c r="A53">
        <v>65</v>
      </c>
      <c r="B53">
        <v>5.9450213371115401E-3</v>
      </c>
      <c r="C53">
        <v>1.5421992536322031E-2</v>
      </c>
      <c r="D53">
        <v>3.4910140106262496E-3</v>
      </c>
      <c r="E53">
        <v>1.093600834226798E-2</v>
      </c>
      <c r="H53">
        <v>65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  <c r="Q53" s="1" t="s">
        <v>17</v>
      </c>
      <c r="R53" s="1" t="s">
        <v>17</v>
      </c>
      <c r="S53" s="1" t="s">
        <v>17</v>
      </c>
      <c r="T53" s="1" t="s">
        <v>17</v>
      </c>
      <c r="U53" s="1" t="s">
        <v>17</v>
      </c>
      <c r="V53" s="1" t="s">
        <v>17</v>
      </c>
      <c r="W53" s="1" t="s">
        <v>17</v>
      </c>
      <c r="X53" s="1" t="s">
        <v>17</v>
      </c>
      <c r="Y53" s="1" t="s">
        <v>17</v>
      </c>
      <c r="Z53" s="1" t="s">
        <v>17</v>
      </c>
      <c r="AA53" s="1" t="s">
        <v>17</v>
      </c>
      <c r="AB53" s="1" t="s">
        <v>17</v>
      </c>
      <c r="AC53" s="1" t="s">
        <v>17</v>
      </c>
      <c r="AD53" s="1" t="s">
        <v>17</v>
      </c>
      <c r="AE53" s="1" t="s">
        <v>17</v>
      </c>
      <c r="AF53" s="1" t="s">
        <v>17</v>
      </c>
      <c r="AG53" s="1" t="s">
        <v>17</v>
      </c>
      <c r="AH53" s="1" t="s">
        <v>17</v>
      </c>
      <c r="AI53" s="1" t="s">
        <v>17</v>
      </c>
      <c r="AJ53" s="1" t="s">
        <v>17</v>
      </c>
      <c r="AK53" s="1" t="s">
        <v>17</v>
      </c>
      <c r="AL53" s="1" t="s">
        <v>17</v>
      </c>
      <c r="AM53" s="1" t="s">
        <v>17</v>
      </c>
      <c r="AN53" s="1" t="s">
        <v>17</v>
      </c>
      <c r="AO53" s="1" t="s">
        <v>17</v>
      </c>
      <c r="AP53" s="1" t="s">
        <v>17</v>
      </c>
      <c r="AQ53" s="1" t="s">
        <v>17</v>
      </c>
      <c r="AR53" s="1" t="s">
        <v>17</v>
      </c>
      <c r="AS53" s="1" t="s">
        <v>17</v>
      </c>
      <c r="AT53" s="1" t="s">
        <v>17</v>
      </c>
      <c r="AU53" s="1" t="s">
        <v>17</v>
      </c>
      <c r="AV53" s="1" t="s">
        <v>17</v>
      </c>
      <c r="AW53" s="1" t="s">
        <v>17</v>
      </c>
      <c r="AX53" s="1" t="s">
        <v>17</v>
      </c>
      <c r="AY53" s="1" t="s">
        <v>17</v>
      </c>
      <c r="AZ53" s="1" t="s">
        <v>17</v>
      </c>
      <c r="BA53" s="1" t="s">
        <v>17</v>
      </c>
      <c r="BB53" s="1" t="s">
        <v>17</v>
      </c>
      <c r="BC53" s="1" t="s">
        <v>17</v>
      </c>
      <c r="BD53" s="1" t="s">
        <v>17</v>
      </c>
      <c r="BE53" s="1" t="s">
        <v>17</v>
      </c>
      <c r="BF53" s="1">
        <v>0.99999999999999978</v>
      </c>
      <c r="BG53" s="1">
        <v>1.974563704571459</v>
      </c>
      <c r="BH53" s="1">
        <v>2.923671173848668</v>
      </c>
      <c r="BI53" s="1">
        <v>3.8472533076564064</v>
      </c>
      <c r="BJ53" s="1">
        <v>4.7451842376421949</v>
      </c>
      <c r="BK53" s="1">
        <v>5.617276781373187</v>
      </c>
      <c r="BL53" s="1">
        <v>6.4632758551428688</v>
      </c>
      <c r="BM53" s="1">
        <v>7.2828515035215204</v>
      </c>
      <c r="BN53" s="1">
        <v>8.0755892891821155</v>
      </c>
      <c r="BO53" s="1">
        <v>8.8409823028492607</v>
      </c>
      <c r="BP53" s="1">
        <v>9.5784211962477261</v>
      </c>
      <c r="BQ53" s="1">
        <v>10.287183807868525</v>
      </c>
      <c r="BR53" s="1">
        <v>10.966426505781561</v>
      </c>
      <c r="BS53" s="1">
        <v>11.615176549389666</v>
      </c>
      <c r="BT53" s="1">
        <v>12.232325418965258</v>
      </c>
      <c r="BU53" s="1">
        <v>12.816701887992282</v>
      </c>
      <c r="BV53" s="1">
        <v>13.367177648868482</v>
      </c>
      <c r="BW53" s="1">
        <v>13.882812076425909</v>
      </c>
      <c r="BX53" s="1">
        <v>14.362860651928068</v>
      </c>
      <c r="BY53" s="1">
        <v>14.806765304231003</v>
      </c>
      <c r="BZ53" s="1">
        <v>15.214132711728862</v>
      </c>
      <c r="CA53" s="1">
        <v>15.585168915489064</v>
      </c>
      <c r="CB53" s="1">
        <v>15.920476174495141</v>
      </c>
      <c r="CC53" s="1">
        <v>16.22090689980525</v>
      </c>
      <c r="CD53" s="1">
        <v>16.487576264259918</v>
      </c>
      <c r="CE53" s="1">
        <v>16.721867496237838</v>
      </c>
    </row>
    <row r="54" spans="1:83" x14ac:dyDescent="0.3">
      <c r="A54">
        <v>66</v>
      </c>
      <c r="B54">
        <v>6.6430607648716913E-3</v>
      </c>
      <c r="C54">
        <v>1.7105058365758756E-2</v>
      </c>
      <c r="D54">
        <v>3.9170201738170591E-3</v>
      </c>
      <c r="E54">
        <v>1.2260945280855471E-2</v>
      </c>
      <c r="H54">
        <v>66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  <c r="P54" s="1" t="s">
        <v>17</v>
      </c>
      <c r="Q54" s="1" t="s">
        <v>17</v>
      </c>
      <c r="R54" s="1" t="s">
        <v>17</v>
      </c>
      <c r="S54" s="1" t="s">
        <v>17</v>
      </c>
      <c r="T54" s="1" t="s">
        <v>17</v>
      </c>
      <c r="U54" s="1" t="s">
        <v>17</v>
      </c>
      <c r="V54" s="1" t="s">
        <v>17</v>
      </c>
      <c r="W54" s="1" t="s">
        <v>17</v>
      </c>
      <c r="X54" s="1" t="s">
        <v>17</v>
      </c>
      <c r="Y54" s="1" t="s">
        <v>17</v>
      </c>
      <c r="Z54" s="1" t="s">
        <v>17</v>
      </c>
      <c r="AA54" s="1" t="s">
        <v>17</v>
      </c>
      <c r="AB54" s="1" t="s">
        <v>17</v>
      </c>
      <c r="AC54" s="1" t="s">
        <v>17</v>
      </c>
      <c r="AD54" s="1" t="s">
        <v>17</v>
      </c>
      <c r="AE54" s="1" t="s">
        <v>17</v>
      </c>
      <c r="AF54" s="1" t="s">
        <v>17</v>
      </c>
      <c r="AG54" s="1" t="s">
        <v>17</v>
      </c>
      <c r="AH54" s="1" t="s">
        <v>17</v>
      </c>
      <c r="AI54" s="1" t="s">
        <v>17</v>
      </c>
      <c r="AJ54" s="1" t="s">
        <v>17</v>
      </c>
      <c r="AK54" s="1" t="s">
        <v>17</v>
      </c>
      <c r="AL54" s="1" t="s">
        <v>17</v>
      </c>
      <c r="AM54" s="1" t="s">
        <v>17</v>
      </c>
      <c r="AN54" s="1" t="s">
        <v>17</v>
      </c>
      <c r="AO54" s="1" t="s">
        <v>17</v>
      </c>
      <c r="AP54" s="1" t="s">
        <v>17</v>
      </c>
      <c r="AQ54" s="1" t="s">
        <v>17</v>
      </c>
      <c r="AR54" s="1" t="s">
        <v>17</v>
      </c>
      <c r="AS54" s="1" t="s">
        <v>17</v>
      </c>
      <c r="AT54" s="1" t="s">
        <v>17</v>
      </c>
      <c r="AU54" s="1" t="s">
        <v>17</v>
      </c>
      <c r="AV54" s="1" t="s">
        <v>17</v>
      </c>
      <c r="AW54" s="1" t="s">
        <v>17</v>
      </c>
      <c r="AX54" s="1" t="s">
        <v>17</v>
      </c>
      <c r="AY54" s="1" t="s">
        <v>17</v>
      </c>
      <c r="AZ54" s="1" t="s">
        <v>17</v>
      </c>
      <c r="BA54" s="1" t="s">
        <v>17</v>
      </c>
      <c r="BB54" s="1" t="s">
        <v>17</v>
      </c>
      <c r="BC54" s="1" t="s">
        <v>17</v>
      </c>
      <c r="BD54" s="1" t="s">
        <v>17</v>
      </c>
      <c r="BE54" s="1" t="s">
        <v>17</v>
      </c>
      <c r="BF54" s="1" t="s">
        <v>17</v>
      </c>
      <c r="BG54" s="1">
        <v>1</v>
      </c>
      <c r="BH54" s="1">
        <v>1.9738793521913025</v>
      </c>
      <c r="BI54" s="1">
        <v>2.921567152871158</v>
      </c>
      <c r="BJ54" s="1">
        <v>3.8429342484994851</v>
      </c>
      <c r="BK54" s="1">
        <v>4.7377885711468419</v>
      </c>
      <c r="BL54" s="1">
        <v>5.6058683793741455</v>
      </c>
      <c r="BM54" s="1">
        <v>6.4468351058530882</v>
      </c>
      <c r="BN54" s="1">
        <v>7.2602634963646979</v>
      </c>
      <c r="BO54" s="1">
        <v>8.0456334112064471</v>
      </c>
      <c r="BP54" s="1">
        <v>8.8023195979988582</v>
      </c>
      <c r="BQ54" s="1">
        <v>9.5295810466821536</v>
      </c>
      <c r="BR54" s="1">
        <v>10.226552106374672</v>
      </c>
      <c r="BS54" s="1">
        <v>10.892234647767262</v>
      </c>
      <c r="BT54" s="1">
        <v>11.525491218559592</v>
      </c>
      <c r="BU54" s="1">
        <v>12.125120023003925</v>
      </c>
      <c r="BV54" s="1">
        <v>12.689963304458017</v>
      </c>
      <c r="BW54" s="1">
        <v>13.21905588726066</v>
      </c>
      <c r="BX54" s="1">
        <v>13.711633820596738</v>
      </c>
      <c r="BY54" s="1">
        <v>14.167124467560788</v>
      </c>
      <c r="BZ54" s="1">
        <v>14.585124240779294</v>
      </c>
      <c r="CA54" s="1">
        <v>14.965844559030174</v>
      </c>
      <c r="CB54" s="1">
        <v>15.309903400369357</v>
      </c>
      <c r="CC54" s="1">
        <v>15.618175423943452</v>
      </c>
      <c r="CD54" s="1">
        <v>15.891804908813226</v>
      </c>
      <c r="CE54" s="1">
        <v>16.132211185877427</v>
      </c>
    </row>
    <row r="55" spans="1:83" x14ac:dyDescent="0.3">
      <c r="A55">
        <v>67</v>
      </c>
      <c r="B55">
        <v>7.4319221180366877E-3</v>
      </c>
      <c r="C55">
        <v>1.8964927480773795E-2</v>
      </c>
      <c r="D55">
        <v>4.394951716876299E-3</v>
      </c>
      <c r="E55">
        <v>1.3725983899118874E-2</v>
      </c>
      <c r="H55">
        <v>67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17</v>
      </c>
      <c r="P55" s="1" t="s">
        <v>17</v>
      </c>
      <c r="Q55" s="1" t="s">
        <v>17</v>
      </c>
      <c r="R55" s="1" t="s">
        <v>17</v>
      </c>
      <c r="S55" s="1" t="s">
        <v>17</v>
      </c>
      <c r="T55" s="1" t="s">
        <v>17</v>
      </c>
      <c r="U55" s="1" t="s">
        <v>17</v>
      </c>
      <c r="V55" s="1" t="s">
        <v>17</v>
      </c>
      <c r="W55" s="1" t="s">
        <v>17</v>
      </c>
      <c r="X55" s="1" t="s">
        <v>17</v>
      </c>
      <c r="Y55" s="1" t="s">
        <v>17</v>
      </c>
      <c r="Z55" s="1" t="s">
        <v>17</v>
      </c>
      <c r="AA55" s="1" t="s">
        <v>17</v>
      </c>
      <c r="AB55" s="1" t="s">
        <v>17</v>
      </c>
      <c r="AC55" s="1" t="s">
        <v>17</v>
      </c>
      <c r="AD55" s="1" t="s">
        <v>17</v>
      </c>
      <c r="AE55" s="1" t="s">
        <v>17</v>
      </c>
      <c r="AF55" s="1" t="s">
        <v>17</v>
      </c>
      <c r="AG55" s="1" t="s">
        <v>17</v>
      </c>
      <c r="AH55" s="1" t="s">
        <v>17</v>
      </c>
      <c r="AI55" s="1" t="s">
        <v>17</v>
      </c>
      <c r="AJ55" s="1" t="s">
        <v>17</v>
      </c>
      <c r="AK55" s="1" t="s">
        <v>17</v>
      </c>
      <c r="AL55" s="1" t="s">
        <v>17</v>
      </c>
      <c r="AM55" s="1" t="s">
        <v>17</v>
      </c>
      <c r="AN55" s="1" t="s">
        <v>17</v>
      </c>
      <c r="AO55" s="1" t="s">
        <v>17</v>
      </c>
      <c r="AP55" s="1" t="s">
        <v>17</v>
      </c>
      <c r="AQ55" s="1" t="s">
        <v>17</v>
      </c>
      <c r="AR55" s="1" t="s">
        <v>17</v>
      </c>
      <c r="AS55" s="1" t="s">
        <v>17</v>
      </c>
      <c r="AT55" s="1" t="s">
        <v>17</v>
      </c>
      <c r="AU55" s="1" t="s">
        <v>17</v>
      </c>
      <c r="AV55" s="1" t="s">
        <v>17</v>
      </c>
      <c r="AW55" s="1" t="s">
        <v>17</v>
      </c>
      <c r="AX55" s="1" t="s">
        <v>17</v>
      </c>
      <c r="AY55" s="1" t="s">
        <v>17</v>
      </c>
      <c r="AZ55" s="1" t="s">
        <v>17</v>
      </c>
      <c r="BA55" s="1" t="s">
        <v>17</v>
      </c>
      <c r="BB55" s="1" t="s">
        <v>17</v>
      </c>
      <c r="BC55" s="1" t="s">
        <v>17</v>
      </c>
      <c r="BD55" s="1" t="s">
        <v>17</v>
      </c>
      <c r="BE55" s="1" t="s">
        <v>17</v>
      </c>
      <c r="BF55" s="1" t="s">
        <v>17</v>
      </c>
      <c r="BG55" s="1" t="s">
        <v>17</v>
      </c>
      <c r="BH55" s="1">
        <v>1.0000000000000007</v>
      </c>
      <c r="BI55" s="1">
        <v>1.9731059587078081</v>
      </c>
      <c r="BJ55" s="1">
        <v>2.9191852585257796</v>
      </c>
      <c r="BK55" s="1">
        <v>3.8380406800252374</v>
      </c>
      <c r="BL55" s="1">
        <v>4.7294034615382223</v>
      </c>
      <c r="BM55" s="1">
        <v>5.5929259549422605</v>
      </c>
      <c r="BN55" s="1">
        <v>6.4281715001746704</v>
      </c>
      <c r="BO55" s="1">
        <v>7.2346060067432783</v>
      </c>
      <c r="BP55" s="1">
        <v>8.0115874522270669</v>
      </c>
      <c r="BQ55" s="1">
        <v>8.7583549517606603</v>
      </c>
      <c r="BR55" s="1">
        <v>9.4740196366359282</v>
      </c>
      <c r="BS55" s="1">
        <v>10.157556606482094</v>
      </c>
      <c r="BT55" s="1">
        <v>10.807797901122395</v>
      </c>
      <c r="BU55" s="1">
        <v>11.423509491161884</v>
      </c>
      <c r="BV55" s="1">
        <v>12.003502567494339</v>
      </c>
      <c r="BW55" s="1">
        <v>12.546786067254494</v>
      </c>
      <c r="BX55" s="1">
        <v>13.052575549522231</v>
      </c>
      <c r="BY55" s="1">
        <v>13.52028301856258</v>
      </c>
      <c r="BZ55" s="1">
        <v>13.949494062289892</v>
      </c>
      <c r="CA55" s="1">
        <v>14.340425769994988</v>
      </c>
      <c r="CB55" s="1">
        <v>14.693712694669001</v>
      </c>
      <c r="CC55" s="1">
        <v>15.010252954897805</v>
      </c>
      <c r="CD55" s="1">
        <v>15.291221520720756</v>
      </c>
      <c r="CE55" s="1">
        <v>15.538075791245403</v>
      </c>
    </row>
    <row r="56" spans="1:83" x14ac:dyDescent="0.3">
      <c r="A56">
        <v>68</v>
      </c>
      <c r="B56">
        <v>8.3290753909655291E-3</v>
      </c>
      <c r="C56">
        <v>2.1025037637465493E-2</v>
      </c>
      <c r="D56">
        <v>4.9320936600488734E-3</v>
      </c>
      <c r="E56">
        <v>1.5348047722232515E-2</v>
      </c>
      <c r="H56">
        <v>68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17</v>
      </c>
      <c r="Q56" s="1" t="s">
        <v>17</v>
      </c>
      <c r="R56" s="1" t="s">
        <v>17</v>
      </c>
      <c r="S56" s="1" t="s">
        <v>17</v>
      </c>
      <c r="T56" s="1" t="s">
        <v>17</v>
      </c>
      <c r="U56" s="1" t="s">
        <v>17</v>
      </c>
      <c r="V56" s="1" t="s">
        <v>17</v>
      </c>
      <c r="W56" s="1" t="s">
        <v>17</v>
      </c>
      <c r="X56" s="1" t="s">
        <v>17</v>
      </c>
      <c r="Y56" s="1" t="s">
        <v>17</v>
      </c>
      <c r="Z56" s="1" t="s">
        <v>17</v>
      </c>
      <c r="AA56" s="1" t="s">
        <v>17</v>
      </c>
      <c r="AB56" s="1" t="s">
        <v>17</v>
      </c>
      <c r="AC56" s="1" t="s">
        <v>17</v>
      </c>
      <c r="AD56" s="1" t="s">
        <v>17</v>
      </c>
      <c r="AE56" s="1" t="s">
        <v>17</v>
      </c>
      <c r="AF56" s="1" t="s">
        <v>17</v>
      </c>
      <c r="AG56" s="1" t="s">
        <v>17</v>
      </c>
      <c r="AH56" s="1" t="s">
        <v>17</v>
      </c>
      <c r="AI56" s="1" t="s">
        <v>17</v>
      </c>
      <c r="AJ56" s="1" t="s">
        <v>17</v>
      </c>
      <c r="AK56" s="1" t="s">
        <v>17</v>
      </c>
      <c r="AL56" s="1" t="s">
        <v>17</v>
      </c>
      <c r="AM56" s="1" t="s">
        <v>17</v>
      </c>
      <c r="AN56" s="1" t="s">
        <v>17</v>
      </c>
      <c r="AO56" s="1" t="s">
        <v>17</v>
      </c>
      <c r="AP56" s="1" t="s">
        <v>17</v>
      </c>
      <c r="AQ56" s="1" t="s">
        <v>17</v>
      </c>
      <c r="AR56" s="1" t="s">
        <v>17</v>
      </c>
      <c r="AS56" s="1" t="s">
        <v>17</v>
      </c>
      <c r="AT56" s="1" t="s">
        <v>17</v>
      </c>
      <c r="AU56" s="1" t="s">
        <v>17</v>
      </c>
      <c r="AV56" s="1" t="s">
        <v>17</v>
      </c>
      <c r="AW56" s="1" t="s">
        <v>17</v>
      </c>
      <c r="AX56" s="1" t="s">
        <v>17</v>
      </c>
      <c r="AY56" s="1" t="s">
        <v>17</v>
      </c>
      <c r="AZ56" s="1" t="s">
        <v>17</v>
      </c>
      <c r="BA56" s="1" t="s">
        <v>17</v>
      </c>
      <c r="BB56" s="1" t="s">
        <v>17</v>
      </c>
      <c r="BC56" s="1" t="s">
        <v>17</v>
      </c>
      <c r="BD56" s="1" t="s">
        <v>17</v>
      </c>
      <c r="BE56" s="1" t="s">
        <v>17</v>
      </c>
      <c r="BF56" s="1" t="s">
        <v>17</v>
      </c>
      <c r="BG56" s="1" t="s">
        <v>17</v>
      </c>
      <c r="BH56" s="1" t="s">
        <v>17</v>
      </c>
      <c r="BI56" s="1">
        <v>1.0000000000000004</v>
      </c>
      <c r="BJ56" s="1">
        <v>1.9722263966755234</v>
      </c>
      <c r="BK56" s="1">
        <v>2.9164765199813254</v>
      </c>
      <c r="BL56" s="1">
        <v>3.8324741803970834</v>
      </c>
      <c r="BM56" s="1">
        <v>4.719862121737731</v>
      </c>
      <c r="BN56" s="1">
        <v>5.5781916158264711</v>
      </c>
      <c r="BO56" s="1">
        <v>6.4069138113410036</v>
      </c>
      <c r="BP56" s="1">
        <v>7.2053689420808729</v>
      </c>
      <c r="BQ56" s="1">
        <v>7.9727750943617925</v>
      </c>
      <c r="BR56" s="1">
        <v>8.7082188335262334</v>
      </c>
      <c r="BS56" s="1">
        <v>9.4106469337033598</v>
      </c>
      <c r="BT56" s="1">
        <v>10.078859155426635</v>
      </c>
      <c r="BU56" s="1">
        <v>10.711587364035175</v>
      </c>
      <c r="BV56" s="1">
        <v>11.307609894924443</v>
      </c>
      <c r="BW56" s="1">
        <v>11.865908294907099</v>
      </c>
      <c r="BX56" s="1">
        <v>12.385676443217873</v>
      </c>
      <c r="BY56" s="1">
        <v>12.866310093495198</v>
      </c>
      <c r="BZ56" s="1">
        <v>13.30738338041378</v>
      </c>
      <c r="CA56" s="1">
        <v>13.709119393030759</v>
      </c>
      <c r="CB56" s="1">
        <v>14.072170221681674</v>
      </c>
      <c r="CC56" s="1">
        <v>14.397458806543634</v>
      </c>
      <c r="CD56" s="1">
        <v>14.686192590679589</v>
      </c>
      <c r="CE56" s="1">
        <v>14.939869251803364</v>
      </c>
    </row>
    <row r="57" spans="1:83" x14ac:dyDescent="0.3">
      <c r="A57">
        <v>69</v>
      </c>
      <c r="B57">
        <v>9.3509813503242778E-3</v>
      </c>
      <c r="C57">
        <v>2.330995655765232E-2</v>
      </c>
      <c r="D57">
        <v>5.5359395496397869E-3</v>
      </c>
      <c r="E57">
        <v>1.7139015323652546E-2</v>
      </c>
      <c r="H57">
        <v>69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 t="s">
        <v>17</v>
      </c>
      <c r="P57" s="1" t="s">
        <v>17</v>
      </c>
      <c r="Q57" s="1" t="s">
        <v>17</v>
      </c>
      <c r="R57" s="1" t="s">
        <v>17</v>
      </c>
      <c r="S57" s="1" t="s">
        <v>17</v>
      </c>
      <c r="T57" s="1" t="s">
        <v>17</v>
      </c>
      <c r="U57" s="1" t="s">
        <v>17</v>
      </c>
      <c r="V57" s="1" t="s">
        <v>17</v>
      </c>
      <c r="W57" s="1" t="s">
        <v>17</v>
      </c>
      <c r="X57" s="1" t="s">
        <v>17</v>
      </c>
      <c r="Y57" s="1" t="s">
        <v>17</v>
      </c>
      <c r="Z57" s="1" t="s">
        <v>17</v>
      </c>
      <c r="AA57" s="1" t="s">
        <v>17</v>
      </c>
      <c r="AB57" s="1" t="s">
        <v>17</v>
      </c>
      <c r="AC57" s="1" t="s">
        <v>17</v>
      </c>
      <c r="AD57" s="1" t="s">
        <v>17</v>
      </c>
      <c r="AE57" s="1" t="s">
        <v>17</v>
      </c>
      <c r="AF57" s="1" t="s">
        <v>17</v>
      </c>
      <c r="AG57" s="1" t="s">
        <v>17</v>
      </c>
      <c r="AH57" s="1" t="s">
        <v>17</v>
      </c>
      <c r="AI57" s="1" t="s">
        <v>17</v>
      </c>
      <c r="AJ57" s="1" t="s">
        <v>17</v>
      </c>
      <c r="AK57" s="1" t="s">
        <v>17</v>
      </c>
      <c r="AL57" s="1" t="s">
        <v>17</v>
      </c>
      <c r="AM57" s="1" t="s">
        <v>17</v>
      </c>
      <c r="AN57" s="1" t="s">
        <v>17</v>
      </c>
      <c r="AO57" s="1" t="s">
        <v>17</v>
      </c>
      <c r="AP57" s="1" t="s">
        <v>17</v>
      </c>
      <c r="AQ57" s="1" t="s">
        <v>17</v>
      </c>
      <c r="AR57" s="1" t="s">
        <v>17</v>
      </c>
      <c r="AS57" s="1" t="s">
        <v>17</v>
      </c>
      <c r="AT57" s="1" t="s">
        <v>17</v>
      </c>
      <c r="AU57" s="1" t="s">
        <v>17</v>
      </c>
      <c r="AV57" s="1" t="s">
        <v>17</v>
      </c>
      <c r="AW57" s="1" t="s">
        <v>17</v>
      </c>
      <c r="AX57" s="1" t="s">
        <v>17</v>
      </c>
      <c r="AY57" s="1" t="s">
        <v>17</v>
      </c>
      <c r="AZ57" s="1" t="s">
        <v>17</v>
      </c>
      <c r="BA57" s="1" t="s">
        <v>17</v>
      </c>
      <c r="BB57" s="1" t="s">
        <v>17</v>
      </c>
      <c r="BC57" s="1" t="s">
        <v>17</v>
      </c>
      <c r="BD57" s="1" t="s">
        <v>17</v>
      </c>
      <c r="BE57" s="1" t="s">
        <v>17</v>
      </c>
      <c r="BF57" s="1" t="s">
        <v>17</v>
      </c>
      <c r="BG57" s="1" t="s">
        <v>17</v>
      </c>
      <c r="BH57" s="1" t="s">
        <v>17</v>
      </c>
      <c r="BI57" s="1" t="s">
        <v>17</v>
      </c>
      <c r="BJ57" s="1">
        <v>0.999999999999999</v>
      </c>
      <c r="BK57" s="1">
        <v>1.9712245280879162</v>
      </c>
      <c r="BL57" s="1">
        <v>2.913389504834035</v>
      </c>
      <c r="BM57" s="1">
        <v>3.8261274683114959</v>
      </c>
      <c r="BN57" s="1">
        <v>4.7089768715202043</v>
      </c>
      <c r="BO57" s="1">
        <v>5.5613731840954479</v>
      </c>
      <c r="BP57" s="1">
        <v>6.3826377922876789</v>
      </c>
      <c r="BQ57" s="1">
        <v>7.1719664454748626</v>
      </c>
      <c r="BR57" s="1">
        <v>7.9284196149004735</v>
      </c>
      <c r="BS57" s="1">
        <v>8.6509139871773844</v>
      </c>
      <c r="BT57" s="1">
        <v>9.3382150355835893</v>
      </c>
      <c r="BU57" s="1">
        <v>9.9890183986398924</v>
      </c>
      <c r="BV57" s="1">
        <v>10.602067512434102</v>
      </c>
      <c r="BW57" s="1">
        <v>11.176314829614263</v>
      </c>
      <c r="BX57" s="1">
        <v>11.710931200953381</v>
      </c>
      <c r="BY57" s="1">
        <v>12.205295118576709</v>
      </c>
      <c r="BZ57" s="1">
        <v>12.658968551459019</v>
      </c>
      <c r="CA57" s="1">
        <v>13.072180961645261</v>
      </c>
      <c r="CB57" s="1">
        <v>13.445603067743539</v>
      </c>
      <c r="CC57" s="1">
        <v>13.780184175574254</v>
      </c>
      <c r="CD57" s="1">
        <v>14.07716622124105</v>
      </c>
      <c r="CE57" s="1">
        <v>14.338089666635261</v>
      </c>
    </row>
    <row r="58" spans="1:83" x14ac:dyDescent="0.3">
      <c r="A58">
        <v>70</v>
      </c>
      <c r="B58">
        <v>1.0518939247743331E-2</v>
      </c>
      <c r="C58">
        <v>2.5851041603996282E-2</v>
      </c>
      <c r="D58">
        <v>6.2150194441924654E-3</v>
      </c>
      <c r="E58">
        <v>1.9117012745958544E-2</v>
      </c>
      <c r="H58">
        <v>70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  <c r="P58" s="1" t="s">
        <v>17</v>
      </c>
      <c r="Q58" s="1" t="s">
        <v>17</v>
      </c>
      <c r="R58" s="1" t="s">
        <v>17</v>
      </c>
      <c r="S58" s="1" t="s">
        <v>17</v>
      </c>
      <c r="T58" s="1" t="s">
        <v>17</v>
      </c>
      <c r="U58" s="1" t="s">
        <v>17</v>
      </c>
      <c r="V58" s="1" t="s">
        <v>17</v>
      </c>
      <c r="W58" s="1" t="s">
        <v>17</v>
      </c>
      <c r="X58" s="1" t="s">
        <v>17</v>
      </c>
      <c r="Y58" s="1" t="s">
        <v>17</v>
      </c>
      <c r="Z58" s="1" t="s">
        <v>17</v>
      </c>
      <c r="AA58" s="1" t="s">
        <v>17</v>
      </c>
      <c r="AB58" s="1" t="s">
        <v>17</v>
      </c>
      <c r="AC58" s="1" t="s">
        <v>17</v>
      </c>
      <c r="AD58" s="1" t="s">
        <v>17</v>
      </c>
      <c r="AE58" s="1" t="s">
        <v>17</v>
      </c>
      <c r="AF58" s="1" t="s">
        <v>17</v>
      </c>
      <c r="AG58" s="1" t="s">
        <v>17</v>
      </c>
      <c r="AH58" s="1" t="s">
        <v>17</v>
      </c>
      <c r="AI58" s="1" t="s">
        <v>17</v>
      </c>
      <c r="AJ58" s="1" t="s">
        <v>17</v>
      </c>
      <c r="AK58" s="1" t="s">
        <v>17</v>
      </c>
      <c r="AL58" s="1" t="s">
        <v>17</v>
      </c>
      <c r="AM58" s="1" t="s">
        <v>17</v>
      </c>
      <c r="AN58" s="1" t="s">
        <v>17</v>
      </c>
      <c r="AO58" s="1" t="s">
        <v>17</v>
      </c>
      <c r="AP58" s="1" t="s">
        <v>17</v>
      </c>
      <c r="AQ58" s="1" t="s">
        <v>17</v>
      </c>
      <c r="AR58" s="1" t="s">
        <v>17</v>
      </c>
      <c r="AS58" s="1" t="s">
        <v>17</v>
      </c>
      <c r="AT58" s="1" t="s">
        <v>17</v>
      </c>
      <c r="AU58" s="1" t="s">
        <v>17</v>
      </c>
      <c r="AV58" s="1" t="s">
        <v>17</v>
      </c>
      <c r="AW58" s="1" t="s">
        <v>17</v>
      </c>
      <c r="AX58" s="1" t="s">
        <v>17</v>
      </c>
      <c r="AY58" s="1" t="s">
        <v>17</v>
      </c>
      <c r="AZ58" s="1" t="s">
        <v>17</v>
      </c>
      <c r="BA58" s="1" t="s">
        <v>17</v>
      </c>
      <c r="BB58" s="1" t="s">
        <v>17</v>
      </c>
      <c r="BC58" s="1" t="s">
        <v>17</v>
      </c>
      <c r="BD58" s="1" t="s">
        <v>17</v>
      </c>
      <c r="BE58" s="1" t="s">
        <v>17</v>
      </c>
      <c r="BF58" s="1" t="s">
        <v>17</v>
      </c>
      <c r="BG58" s="1" t="s">
        <v>17</v>
      </c>
      <c r="BH58" s="1" t="s">
        <v>17</v>
      </c>
      <c r="BI58" s="1" t="s">
        <v>17</v>
      </c>
      <c r="BJ58" s="1" t="s">
        <v>17</v>
      </c>
      <c r="BK58" s="1">
        <v>0.99999999999999978</v>
      </c>
      <c r="BL58" s="1">
        <v>1.9700794713257408</v>
      </c>
      <c r="BM58" s="1">
        <v>2.9098600648764403</v>
      </c>
      <c r="BN58" s="1">
        <v>3.8188665589224708</v>
      </c>
      <c r="BO58" s="1">
        <v>4.6965176971751106</v>
      </c>
      <c r="BP58" s="1">
        <v>5.5421147598945648</v>
      </c>
      <c r="BQ58" s="1">
        <v>6.3548296680952072</v>
      </c>
      <c r="BR58" s="1">
        <v>7.1336950566319492</v>
      </c>
      <c r="BS58" s="1">
        <v>7.8775955156733941</v>
      </c>
      <c r="BT58" s="1">
        <v>8.5852599418996522</v>
      </c>
      <c r="BU58" s="1">
        <v>9.2553453281671931</v>
      </c>
      <c r="BV58" s="1">
        <v>9.8865578810473611</v>
      </c>
      <c r="BW58" s="1">
        <v>10.477819016421178</v>
      </c>
      <c r="BX58" s="1">
        <v>11.028275019001379</v>
      </c>
      <c r="BY58" s="1">
        <v>11.53728596685769</v>
      </c>
      <c r="BZ58" s="1">
        <v>12.004400850967414</v>
      </c>
      <c r="CA58" s="1">
        <v>12.429855931884438</v>
      </c>
      <c r="CB58" s="1">
        <v>12.814341800289601</v>
      </c>
      <c r="CC58" s="1">
        <v>13.158835888067033</v>
      </c>
      <c r="CD58" s="1">
        <v>13.464616927443659</v>
      </c>
      <c r="CE58" s="1">
        <v>13.733271021165837</v>
      </c>
    </row>
    <row r="59" spans="1:83" x14ac:dyDescent="0.3">
      <c r="A59">
        <v>71</v>
      </c>
      <c r="B59">
        <v>1.1858065492624909E-2</v>
      </c>
      <c r="C59">
        <v>2.8683021201445655E-2</v>
      </c>
      <c r="D59">
        <v>6.9790373381147987E-3</v>
      </c>
      <c r="E59">
        <v>2.1296011599505428E-2</v>
      </c>
      <c r="H59">
        <v>71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17</v>
      </c>
      <c r="Q59" s="1" t="s">
        <v>17</v>
      </c>
      <c r="R59" s="1" t="s">
        <v>17</v>
      </c>
      <c r="S59" s="1" t="s">
        <v>17</v>
      </c>
      <c r="T59" s="1" t="s">
        <v>17</v>
      </c>
      <c r="U59" s="1" t="s">
        <v>17</v>
      </c>
      <c r="V59" s="1" t="s">
        <v>17</v>
      </c>
      <c r="W59" s="1" t="s">
        <v>17</v>
      </c>
      <c r="X59" s="1" t="s">
        <v>17</v>
      </c>
      <c r="Y59" s="1" t="s">
        <v>17</v>
      </c>
      <c r="Z59" s="1" t="s">
        <v>17</v>
      </c>
      <c r="AA59" s="1" t="s">
        <v>17</v>
      </c>
      <c r="AB59" s="1" t="s">
        <v>17</v>
      </c>
      <c r="AC59" s="1" t="s">
        <v>17</v>
      </c>
      <c r="AD59" s="1" t="s">
        <v>17</v>
      </c>
      <c r="AE59" s="1" t="s">
        <v>17</v>
      </c>
      <c r="AF59" s="1" t="s">
        <v>17</v>
      </c>
      <c r="AG59" s="1" t="s">
        <v>17</v>
      </c>
      <c r="AH59" s="1" t="s">
        <v>17</v>
      </c>
      <c r="AI59" s="1" t="s">
        <v>17</v>
      </c>
      <c r="AJ59" s="1" t="s">
        <v>17</v>
      </c>
      <c r="AK59" s="1" t="s">
        <v>17</v>
      </c>
      <c r="AL59" s="1" t="s">
        <v>17</v>
      </c>
      <c r="AM59" s="1" t="s">
        <v>17</v>
      </c>
      <c r="AN59" s="1" t="s">
        <v>17</v>
      </c>
      <c r="AO59" s="1" t="s">
        <v>17</v>
      </c>
      <c r="AP59" s="1" t="s">
        <v>17</v>
      </c>
      <c r="AQ59" s="1" t="s">
        <v>17</v>
      </c>
      <c r="AR59" s="1" t="s">
        <v>17</v>
      </c>
      <c r="AS59" s="1" t="s">
        <v>17</v>
      </c>
      <c r="AT59" s="1" t="s">
        <v>17</v>
      </c>
      <c r="AU59" s="1" t="s">
        <v>17</v>
      </c>
      <c r="AV59" s="1" t="s">
        <v>17</v>
      </c>
      <c r="AW59" s="1" t="s">
        <v>17</v>
      </c>
      <c r="AX59" s="1" t="s">
        <v>17</v>
      </c>
      <c r="AY59" s="1" t="s">
        <v>17</v>
      </c>
      <c r="AZ59" s="1" t="s">
        <v>17</v>
      </c>
      <c r="BA59" s="1" t="s">
        <v>17</v>
      </c>
      <c r="BB59" s="1" t="s">
        <v>17</v>
      </c>
      <c r="BC59" s="1" t="s">
        <v>17</v>
      </c>
      <c r="BD59" s="1" t="s">
        <v>17</v>
      </c>
      <c r="BE59" s="1" t="s">
        <v>17</v>
      </c>
      <c r="BF59" s="1" t="s">
        <v>17</v>
      </c>
      <c r="BG59" s="1" t="s">
        <v>17</v>
      </c>
      <c r="BH59" s="1" t="s">
        <v>17</v>
      </c>
      <c r="BI59" s="1" t="s">
        <v>17</v>
      </c>
      <c r="BJ59" s="1" t="s">
        <v>17</v>
      </c>
      <c r="BK59" s="1" t="s">
        <v>17</v>
      </c>
      <c r="BL59" s="1">
        <v>0.99999999999999911</v>
      </c>
      <c r="BM59" s="1">
        <v>1.9687666024582133</v>
      </c>
      <c r="BN59" s="1">
        <v>2.9058099282011578</v>
      </c>
      <c r="BO59" s="1">
        <v>3.8105307930321737</v>
      </c>
      <c r="BP59" s="1">
        <v>4.6822089263338036</v>
      </c>
      <c r="BQ59" s="1">
        <v>5.5199907083665272</v>
      </c>
      <c r="BR59" s="1">
        <v>6.3228789371755747</v>
      </c>
      <c r="BS59" s="1">
        <v>7.0897237999215177</v>
      </c>
      <c r="BT59" s="1">
        <v>7.8192149881631785</v>
      </c>
      <c r="BU59" s="1">
        <v>8.5099680718788679</v>
      </c>
      <c r="BV59" s="1">
        <v>9.1606493526790196</v>
      </c>
      <c r="BW59" s="1">
        <v>9.7701469792660252</v>
      </c>
      <c r="BX59" s="1">
        <v>10.337580904888561</v>
      </c>
      <c r="BY59" s="1">
        <v>10.862291470261809</v>
      </c>
      <c r="BZ59" s="1">
        <v>11.343813755720907</v>
      </c>
      <c r="CA59" s="1">
        <v>11.782391308893517</v>
      </c>
      <c r="CB59" s="1">
        <v>12.178736020610499</v>
      </c>
      <c r="CC59" s="1">
        <v>12.53385547005791</v>
      </c>
      <c r="CD59" s="1">
        <v>12.849067829885229</v>
      </c>
      <c r="CE59" s="1">
        <v>13.126008123606759</v>
      </c>
    </row>
    <row r="60" spans="1:83" x14ac:dyDescent="0.3">
      <c r="A60">
        <v>72</v>
      </c>
      <c r="B60">
        <v>1.3400967960147978E-2</v>
      </c>
      <c r="C60">
        <v>3.1848966479742488E-2</v>
      </c>
      <c r="D60">
        <v>7.8389375642635411E-3</v>
      </c>
      <c r="E60">
        <v>2.3695907763215687E-2</v>
      </c>
      <c r="H60">
        <v>72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  <c r="Q60" s="1" t="s">
        <v>17</v>
      </c>
      <c r="R60" s="1" t="s">
        <v>17</v>
      </c>
      <c r="S60" s="1" t="s">
        <v>17</v>
      </c>
      <c r="T60" s="1" t="s">
        <v>17</v>
      </c>
      <c r="U60" s="1" t="s">
        <v>17</v>
      </c>
      <c r="V60" s="1" t="s">
        <v>17</v>
      </c>
      <c r="W60" s="1" t="s">
        <v>17</v>
      </c>
      <c r="X60" s="1" t="s">
        <v>17</v>
      </c>
      <c r="Y60" s="1" t="s">
        <v>17</v>
      </c>
      <c r="Z60" s="1" t="s">
        <v>17</v>
      </c>
      <c r="AA60" s="1" t="s">
        <v>17</v>
      </c>
      <c r="AB60" s="1" t="s">
        <v>17</v>
      </c>
      <c r="AC60" s="1" t="s">
        <v>17</v>
      </c>
      <c r="AD60" s="1" t="s">
        <v>17</v>
      </c>
      <c r="AE60" s="1" t="s">
        <v>17</v>
      </c>
      <c r="AF60" s="1" t="s">
        <v>17</v>
      </c>
      <c r="AG60" s="1" t="s">
        <v>17</v>
      </c>
      <c r="AH60" s="1" t="s">
        <v>17</v>
      </c>
      <c r="AI60" s="1" t="s">
        <v>17</v>
      </c>
      <c r="AJ60" s="1" t="s">
        <v>17</v>
      </c>
      <c r="AK60" s="1" t="s">
        <v>17</v>
      </c>
      <c r="AL60" s="1" t="s">
        <v>17</v>
      </c>
      <c r="AM60" s="1" t="s">
        <v>17</v>
      </c>
      <c r="AN60" s="1" t="s">
        <v>17</v>
      </c>
      <c r="AO60" s="1" t="s">
        <v>17</v>
      </c>
      <c r="AP60" s="1" t="s">
        <v>17</v>
      </c>
      <c r="AQ60" s="1" t="s">
        <v>17</v>
      </c>
      <c r="AR60" s="1" t="s">
        <v>17</v>
      </c>
      <c r="AS60" s="1" t="s">
        <v>17</v>
      </c>
      <c r="AT60" s="1" t="s">
        <v>17</v>
      </c>
      <c r="AU60" s="1" t="s">
        <v>17</v>
      </c>
      <c r="AV60" s="1" t="s">
        <v>17</v>
      </c>
      <c r="AW60" s="1" t="s">
        <v>17</v>
      </c>
      <c r="AX60" s="1" t="s">
        <v>17</v>
      </c>
      <c r="AY60" s="1" t="s">
        <v>17</v>
      </c>
      <c r="AZ60" s="1" t="s">
        <v>17</v>
      </c>
      <c r="BA60" s="1" t="s">
        <v>17</v>
      </c>
      <c r="BB60" s="1" t="s">
        <v>17</v>
      </c>
      <c r="BC60" s="1" t="s">
        <v>17</v>
      </c>
      <c r="BD60" s="1" t="s">
        <v>17</v>
      </c>
      <c r="BE60" s="1" t="s">
        <v>17</v>
      </c>
      <c r="BF60" s="1" t="s">
        <v>17</v>
      </c>
      <c r="BG60" s="1" t="s">
        <v>17</v>
      </c>
      <c r="BH60" s="1" t="s">
        <v>17</v>
      </c>
      <c r="BI60" s="1" t="s">
        <v>17</v>
      </c>
      <c r="BJ60" s="1" t="s">
        <v>17</v>
      </c>
      <c r="BK60" s="1" t="s">
        <v>17</v>
      </c>
      <c r="BL60" s="1" t="s">
        <v>17</v>
      </c>
      <c r="BM60" s="1">
        <v>1.0000000000000033</v>
      </c>
      <c r="BN60" s="1">
        <v>1.9672539529802469</v>
      </c>
      <c r="BO60" s="1">
        <v>2.901143356821501</v>
      </c>
      <c r="BP60" s="1">
        <v>3.8009247191122504</v>
      </c>
      <c r="BQ60" s="1">
        <v>4.6657168990933542</v>
      </c>
      <c r="BR60" s="1">
        <v>5.4944905446461085</v>
      </c>
      <c r="BS60" s="1">
        <v>6.28605877253516</v>
      </c>
      <c r="BT60" s="1">
        <v>7.0390690294851872</v>
      </c>
      <c r="BU60" s="1">
        <v>7.7520922509328765</v>
      </c>
      <c r="BV60" s="1">
        <v>8.4237517395538433</v>
      </c>
      <c r="BW60" s="1">
        <v>9.0528997975488501</v>
      </c>
      <c r="BX60" s="1">
        <v>9.6386280051302151</v>
      </c>
      <c r="BY60" s="1">
        <v>10.180255435351089</v>
      </c>
      <c r="BZ60" s="1">
        <v>10.677302179362757</v>
      </c>
      <c r="CA60" s="1">
        <v>11.130019636859469</v>
      </c>
      <c r="CB60" s="1">
        <v>11.539142650298693</v>
      </c>
      <c r="CC60" s="1">
        <v>11.905711283596236</v>
      </c>
      <c r="CD60" s="1">
        <v>12.23108620778074</v>
      </c>
      <c r="CE60" s="1">
        <v>12.516955160136039</v>
      </c>
    </row>
    <row r="61" spans="1:83" x14ac:dyDescent="0.3">
      <c r="A61">
        <v>73</v>
      </c>
      <c r="B61">
        <v>1.5183976262818836E-2</v>
      </c>
      <c r="C61">
        <v>3.5397076271415411E-2</v>
      </c>
      <c r="D61">
        <v>8.8049663423390538E-3</v>
      </c>
      <c r="E61">
        <v>2.6337072754837744E-2</v>
      </c>
      <c r="H61">
        <v>73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17</v>
      </c>
      <c r="P61" s="1" t="s">
        <v>17</v>
      </c>
      <c r="Q61" s="1" t="s">
        <v>17</v>
      </c>
      <c r="R61" s="1" t="s">
        <v>17</v>
      </c>
      <c r="S61" s="1" t="s">
        <v>17</v>
      </c>
      <c r="T61" s="1" t="s">
        <v>17</v>
      </c>
      <c r="U61" s="1" t="s">
        <v>17</v>
      </c>
      <c r="V61" s="1" t="s">
        <v>17</v>
      </c>
      <c r="W61" s="1" t="s">
        <v>17</v>
      </c>
      <c r="X61" s="1" t="s">
        <v>17</v>
      </c>
      <c r="Y61" s="1" t="s">
        <v>17</v>
      </c>
      <c r="Z61" s="1" t="s">
        <v>17</v>
      </c>
      <c r="AA61" s="1" t="s">
        <v>17</v>
      </c>
      <c r="AB61" s="1" t="s">
        <v>17</v>
      </c>
      <c r="AC61" s="1" t="s">
        <v>17</v>
      </c>
      <c r="AD61" s="1" t="s">
        <v>17</v>
      </c>
      <c r="AE61" s="1" t="s">
        <v>17</v>
      </c>
      <c r="AF61" s="1" t="s">
        <v>17</v>
      </c>
      <c r="AG61" s="1" t="s">
        <v>17</v>
      </c>
      <c r="AH61" s="1" t="s">
        <v>17</v>
      </c>
      <c r="AI61" s="1" t="s">
        <v>17</v>
      </c>
      <c r="AJ61" s="1" t="s">
        <v>17</v>
      </c>
      <c r="AK61" s="1" t="s">
        <v>17</v>
      </c>
      <c r="AL61" s="1" t="s">
        <v>17</v>
      </c>
      <c r="AM61" s="1" t="s">
        <v>17</v>
      </c>
      <c r="AN61" s="1" t="s">
        <v>17</v>
      </c>
      <c r="AO61" s="1" t="s">
        <v>17</v>
      </c>
      <c r="AP61" s="1" t="s">
        <v>17</v>
      </c>
      <c r="AQ61" s="1" t="s">
        <v>17</v>
      </c>
      <c r="AR61" s="1" t="s">
        <v>17</v>
      </c>
      <c r="AS61" s="1" t="s">
        <v>17</v>
      </c>
      <c r="AT61" s="1" t="s">
        <v>17</v>
      </c>
      <c r="AU61" s="1" t="s">
        <v>17</v>
      </c>
      <c r="AV61" s="1" t="s">
        <v>17</v>
      </c>
      <c r="AW61" s="1" t="s">
        <v>17</v>
      </c>
      <c r="AX61" s="1" t="s">
        <v>17</v>
      </c>
      <c r="AY61" s="1" t="s">
        <v>17</v>
      </c>
      <c r="AZ61" s="1" t="s">
        <v>17</v>
      </c>
      <c r="BA61" s="1" t="s">
        <v>17</v>
      </c>
      <c r="BB61" s="1" t="s">
        <v>17</v>
      </c>
      <c r="BC61" s="1" t="s">
        <v>17</v>
      </c>
      <c r="BD61" s="1" t="s">
        <v>17</v>
      </c>
      <c r="BE61" s="1" t="s">
        <v>17</v>
      </c>
      <c r="BF61" s="1" t="s">
        <v>17</v>
      </c>
      <c r="BG61" s="1" t="s">
        <v>17</v>
      </c>
      <c r="BH61" s="1" t="s">
        <v>17</v>
      </c>
      <c r="BI61" s="1" t="s">
        <v>17</v>
      </c>
      <c r="BJ61" s="1" t="s">
        <v>17</v>
      </c>
      <c r="BK61" s="1" t="s">
        <v>17</v>
      </c>
      <c r="BL61" s="1" t="s">
        <v>17</v>
      </c>
      <c r="BM61" s="1" t="s">
        <v>17</v>
      </c>
      <c r="BN61" s="1">
        <v>0.99999999999999656</v>
      </c>
      <c r="BO61" s="1">
        <v>1.965505905624686</v>
      </c>
      <c r="BP61" s="1">
        <v>2.8957490537848924</v>
      </c>
      <c r="BQ61" s="1">
        <v>3.7898184730067586</v>
      </c>
      <c r="BR61" s="1">
        <v>4.6466499628127034</v>
      </c>
      <c r="BS61" s="1">
        <v>5.4650164584471925</v>
      </c>
      <c r="BT61" s="1">
        <v>6.2435196164129936</v>
      </c>
      <c r="BU61" s="1">
        <v>6.9806819916617728</v>
      </c>
      <c r="BV61" s="1">
        <v>7.6750802792588271</v>
      </c>
      <c r="BW61" s="1">
        <v>8.3255279264940896</v>
      </c>
      <c r="BX61" s="1">
        <v>8.9310857593431088</v>
      </c>
      <c r="BY61" s="1">
        <v>9.4910497983134761</v>
      </c>
      <c r="BZ61" s="1">
        <v>10.004923887408895</v>
      </c>
      <c r="CA61" s="1">
        <v>10.472967937373049</v>
      </c>
      <c r="CB61" s="1">
        <v>10.895941668499871</v>
      </c>
      <c r="CC61" s="1">
        <v>11.274920355708224</v>
      </c>
      <c r="CD61" s="1">
        <v>11.611310735072378</v>
      </c>
      <c r="CE61" s="1">
        <v>11.906857681636408</v>
      </c>
    </row>
    <row r="62" spans="1:83" x14ac:dyDescent="0.3">
      <c r="A62">
        <v>74</v>
      </c>
      <c r="B62">
        <v>1.7253021865772791E-2</v>
      </c>
      <c r="C62">
        <v>3.9386970648479853E-2</v>
      </c>
      <c r="D62">
        <v>9.8950751624255501E-3</v>
      </c>
      <c r="E62">
        <v>2.9240953367101922E-2</v>
      </c>
      <c r="H62">
        <v>74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  <c r="Q62" s="1" t="s">
        <v>17</v>
      </c>
      <c r="R62" s="1" t="s">
        <v>17</v>
      </c>
      <c r="S62" s="1" t="s">
        <v>17</v>
      </c>
      <c r="T62" s="1" t="s">
        <v>17</v>
      </c>
      <c r="U62" s="1" t="s">
        <v>17</v>
      </c>
      <c r="V62" s="1" t="s">
        <v>17</v>
      </c>
      <c r="W62" s="1" t="s">
        <v>17</v>
      </c>
      <c r="X62" s="1" t="s">
        <v>17</v>
      </c>
      <c r="Y62" s="1" t="s">
        <v>17</v>
      </c>
      <c r="Z62" s="1" t="s">
        <v>17</v>
      </c>
      <c r="AA62" s="1" t="s">
        <v>17</v>
      </c>
      <c r="AB62" s="1" t="s">
        <v>17</v>
      </c>
      <c r="AC62" s="1" t="s">
        <v>17</v>
      </c>
      <c r="AD62" s="1" t="s">
        <v>17</v>
      </c>
      <c r="AE62" s="1" t="s">
        <v>17</v>
      </c>
      <c r="AF62" s="1" t="s">
        <v>17</v>
      </c>
      <c r="AG62" s="1" t="s">
        <v>17</v>
      </c>
      <c r="AH62" s="1" t="s">
        <v>17</v>
      </c>
      <c r="AI62" s="1" t="s">
        <v>17</v>
      </c>
      <c r="AJ62" s="1" t="s">
        <v>17</v>
      </c>
      <c r="AK62" s="1" t="s">
        <v>17</v>
      </c>
      <c r="AL62" s="1" t="s">
        <v>17</v>
      </c>
      <c r="AM62" s="1" t="s">
        <v>17</v>
      </c>
      <c r="AN62" s="1" t="s">
        <v>17</v>
      </c>
      <c r="AO62" s="1" t="s">
        <v>17</v>
      </c>
      <c r="AP62" s="1" t="s">
        <v>17</v>
      </c>
      <c r="AQ62" s="1" t="s">
        <v>17</v>
      </c>
      <c r="AR62" s="1" t="s">
        <v>17</v>
      </c>
      <c r="AS62" s="1" t="s">
        <v>17</v>
      </c>
      <c r="AT62" s="1" t="s">
        <v>17</v>
      </c>
      <c r="AU62" s="1" t="s">
        <v>17</v>
      </c>
      <c r="AV62" s="1" t="s">
        <v>17</v>
      </c>
      <c r="AW62" s="1" t="s">
        <v>17</v>
      </c>
      <c r="AX62" s="1" t="s">
        <v>17</v>
      </c>
      <c r="AY62" s="1" t="s">
        <v>17</v>
      </c>
      <c r="AZ62" s="1" t="s">
        <v>17</v>
      </c>
      <c r="BA62" s="1" t="s">
        <v>17</v>
      </c>
      <c r="BB62" s="1" t="s">
        <v>17</v>
      </c>
      <c r="BC62" s="1" t="s">
        <v>17</v>
      </c>
      <c r="BD62" s="1" t="s">
        <v>17</v>
      </c>
      <c r="BE62" s="1" t="s">
        <v>17</v>
      </c>
      <c r="BF62" s="1" t="s">
        <v>17</v>
      </c>
      <c r="BG62" s="1" t="s">
        <v>17</v>
      </c>
      <c r="BH62" s="1" t="s">
        <v>17</v>
      </c>
      <c r="BI62" s="1" t="s">
        <v>17</v>
      </c>
      <c r="BJ62" s="1" t="s">
        <v>17</v>
      </c>
      <c r="BK62" s="1" t="s">
        <v>17</v>
      </c>
      <c r="BL62" s="1" t="s">
        <v>17</v>
      </c>
      <c r="BM62" s="1" t="s">
        <v>17</v>
      </c>
      <c r="BN62" s="1" t="s">
        <v>17</v>
      </c>
      <c r="BO62" s="1">
        <v>1.000000000000002</v>
      </c>
      <c r="BP62" s="1">
        <v>1.9634774295433608</v>
      </c>
      <c r="BQ62" s="1">
        <v>2.8894887713832622</v>
      </c>
      <c r="BR62" s="1">
        <v>3.7769318049414777</v>
      </c>
      <c r="BS62" s="1">
        <v>4.6245356268000313</v>
      </c>
      <c r="BT62" s="1">
        <v>5.4308519356185734</v>
      </c>
      <c r="BU62" s="1">
        <v>6.1943505024883754</v>
      </c>
      <c r="BV62" s="1">
        <v>6.9135571728481739</v>
      </c>
      <c r="BW62" s="1">
        <v>7.5872430026768578</v>
      </c>
      <c r="BX62" s="1">
        <v>8.2144352646001231</v>
      </c>
      <c r="BY62" s="1">
        <v>8.7944048284404079</v>
      </c>
      <c r="BZ62" s="1">
        <v>9.326637812311116</v>
      </c>
      <c r="CA62" s="1">
        <v>9.8114034126430241</v>
      </c>
      <c r="CB62" s="1">
        <v>10.249488491835944</v>
      </c>
      <c r="CC62" s="1">
        <v>10.642006740559811</v>
      </c>
      <c r="CD62" s="1">
        <v>10.990415152568961</v>
      </c>
      <c r="CE62" s="1">
        <v>11.296520941091103</v>
      </c>
    </row>
    <row r="63" spans="1:83" x14ac:dyDescent="0.3">
      <c r="A63">
        <v>75</v>
      </c>
      <c r="B63">
        <v>1.966404223463666E-2</v>
      </c>
      <c r="C63">
        <v>4.3886946243167406E-2</v>
      </c>
      <c r="D63">
        <v>1.112397252591279E-2</v>
      </c>
      <c r="E63">
        <v>3.2430987992288642E-2</v>
      </c>
      <c r="H63">
        <v>75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  <c r="P63" s="1" t="s">
        <v>17</v>
      </c>
      <c r="Q63" s="1" t="s">
        <v>17</v>
      </c>
      <c r="R63" s="1" t="s">
        <v>17</v>
      </c>
      <c r="S63" s="1" t="s">
        <v>17</v>
      </c>
      <c r="T63" s="1" t="s">
        <v>17</v>
      </c>
      <c r="U63" s="1" t="s">
        <v>17</v>
      </c>
      <c r="V63" s="1" t="s">
        <v>17</v>
      </c>
      <c r="W63" s="1" t="s">
        <v>17</v>
      </c>
      <c r="X63" s="1" t="s">
        <v>17</v>
      </c>
      <c r="Y63" s="1" t="s">
        <v>17</v>
      </c>
      <c r="Z63" s="1" t="s">
        <v>17</v>
      </c>
      <c r="AA63" s="1" t="s">
        <v>17</v>
      </c>
      <c r="AB63" s="1" t="s">
        <v>17</v>
      </c>
      <c r="AC63" s="1" t="s">
        <v>17</v>
      </c>
      <c r="AD63" s="1" t="s">
        <v>17</v>
      </c>
      <c r="AE63" s="1" t="s">
        <v>17</v>
      </c>
      <c r="AF63" s="1" t="s">
        <v>17</v>
      </c>
      <c r="AG63" s="1" t="s">
        <v>17</v>
      </c>
      <c r="AH63" s="1" t="s">
        <v>17</v>
      </c>
      <c r="AI63" s="1" t="s">
        <v>17</v>
      </c>
      <c r="AJ63" s="1" t="s">
        <v>17</v>
      </c>
      <c r="AK63" s="1" t="s">
        <v>17</v>
      </c>
      <c r="AL63" s="1" t="s">
        <v>17</v>
      </c>
      <c r="AM63" s="1" t="s">
        <v>17</v>
      </c>
      <c r="AN63" s="1" t="s">
        <v>17</v>
      </c>
      <c r="AO63" s="1" t="s">
        <v>17</v>
      </c>
      <c r="AP63" s="1" t="s">
        <v>17</v>
      </c>
      <c r="AQ63" s="1" t="s">
        <v>17</v>
      </c>
      <c r="AR63" s="1" t="s">
        <v>17</v>
      </c>
      <c r="AS63" s="1" t="s">
        <v>17</v>
      </c>
      <c r="AT63" s="1" t="s">
        <v>17</v>
      </c>
      <c r="AU63" s="1" t="s">
        <v>17</v>
      </c>
      <c r="AV63" s="1" t="s">
        <v>17</v>
      </c>
      <c r="AW63" s="1" t="s">
        <v>17</v>
      </c>
      <c r="AX63" s="1" t="s">
        <v>17</v>
      </c>
      <c r="AY63" s="1" t="s">
        <v>17</v>
      </c>
      <c r="AZ63" s="1" t="s">
        <v>17</v>
      </c>
      <c r="BA63" s="1" t="s">
        <v>17</v>
      </c>
      <c r="BB63" s="1" t="s">
        <v>17</v>
      </c>
      <c r="BC63" s="1" t="s">
        <v>17</v>
      </c>
      <c r="BD63" s="1" t="s">
        <v>17</v>
      </c>
      <c r="BE63" s="1" t="s">
        <v>17</v>
      </c>
      <c r="BF63" s="1" t="s">
        <v>17</v>
      </c>
      <c r="BG63" s="1" t="s">
        <v>17</v>
      </c>
      <c r="BH63" s="1" t="s">
        <v>17</v>
      </c>
      <c r="BI63" s="1" t="s">
        <v>17</v>
      </c>
      <c r="BJ63" s="1" t="s">
        <v>17</v>
      </c>
      <c r="BK63" s="1" t="s">
        <v>17</v>
      </c>
      <c r="BL63" s="1" t="s">
        <v>17</v>
      </c>
      <c r="BM63" s="1" t="s">
        <v>17</v>
      </c>
      <c r="BN63" s="1" t="s">
        <v>17</v>
      </c>
      <c r="BO63" s="1" t="s">
        <v>17</v>
      </c>
      <c r="BP63" s="1">
        <v>0.99999999999999889</v>
      </c>
      <c r="BQ63" s="1">
        <v>1.9611136840836876</v>
      </c>
      <c r="BR63" s="1">
        <v>2.8821970497613032</v>
      </c>
      <c r="BS63" s="1">
        <v>3.7619310174374072</v>
      </c>
      <c r="BT63" s="1">
        <v>4.5988123849653375</v>
      </c>
      <c r="BU63" s="1">
        <v>5.3912529169990373</v>
      </c>
      <c r="BV63" s="1">
        <v>6.1377225781520419</v>
      </c>
      <c r="BW63" s="1">
        <v>6.8369458387820048</v>
      </c>
      <c r="BX63" s="1">
        <v>7.4879130983062083</v>
      </c>
      <c r="BY63" s="1">
        <v>8.0898675873855854</v>
      </c>
      <c r="BZ63" s="1">
        <v>8.6422759443960455</v>
      </c>
      <c r="CA63" s="1">
        <v>9.1454175702062752</v>
      </c>
      <c r="CB63" s="1">
        <v>9.6001091548348345</v>
      </c>
      <c r="CC63" s="1">
        <v>10.00750660566033</v>
      </c>
      <c r="CD63" s="1">
        <v>10.369122146747035</v>
      </c>
      <c r="CE63" s="1">
        <v>10.686831497413632</v>
      </c>
    </row>
    <row r="64" spans="1:83" x14ac:dyDescent="0.3">
      <c r="A64">
        <v>76</v>
      </c>
      <c r="B64">
        <v>2.2482929387404239E-2</v>
      </c>
      <c r="C64">
        <v>4.8975026414910208E-2</v>
      </c>
      <c r="D64">
        <v>1.2509024155964913E-2</v>
      </c>
      <c r="E64">
        <v>3.5935011427568844E-2</v>
      </c>
      <c r="H64">
        <v>76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  <c r="Q64" s="1" t="s">
        <v>17</v>
      </c>
      <c r="R64" s="1" t="s">
        <v>17</v>
      </c>
      <c r="S64" s="1" t="s">
        <v>17</v>
      </c>
      <c r="T64" s="1" t="s">
        <v>17</v>
      </c>
      <c r="U64" s="1" t="s">
        <v>17</v>
      </c>
      <c r="V64" s="1" t="s">
        <v>17</v>
      </c>
      <c r="W64" s="1" t="s">
        <v>17</v>
      </c>
      <c r="X64" s="1" t="s">
        <v>17</v>
      </c>
      <c r="Y64" s="1" t="s">
        <v>17</v>
      </c>
      <c r="Z64" s="1" t="s">
        <v>17</v>
      </c>
      <c r="AA64" s="1" t="s">
        <v>17</v>
      </c>
      <c r="AB64" s="1" t="s">
        <v>17</v>
      </c>
      <c r="AC64" s="1" t="s">
        <v>17</v>
      </c>
      <c r="AD64" s="1" t="s">
        <v>17</v>
      </c>
      <c r="AE64" s="1" t="s">
        <v>17</v>
      </c>
      <c r="AF64" s="1" t="s">
        <v>17</v>
      </c>
      <c r="AG64" s="1" t="s">
        <v>17</v>
      </c>
      <c r="AH64" s="1" t="s">
        <v>17</v>
      </c>
      <c r="AI64" s="1" t="s">
        <v>17</v>
      </c>
      <c r="AJ64" s="1" t="s">
        <v>17</v>
      </c>
      <c r="AK64" s="1" t="s">
        <v>17</v>
      </c>
      <c r="AL64" s="1" t="s">
        <v>17</v>
      </c>
      <c r="AM64" s="1" t="s">
        <v>17</v>
      </c>
      <c r="AN64" s="1" t="s">
        <v>17</v>
      </c>
      <c r="AO64" s="1" t="s">
        <v>17</v>
      </c>
      <c r="AP64" s="1" t="s">
        <v>17</v>
      </c>
      <c r="AQ64" s="1" t="s">
        <v>17</v>
      </c>
      <c r="AR64" s="1" t="s">
        <v>17</v>
      </c>
      <c r="AS64" s="1" t="s">
        <v>17</v>
      </c>
      <c r="AT64" s="1" t="s">
        <v>17</v>
      </c>
      <c r="AU64" s="1" t="s">
        <v>17</v>
      </c>
      <c r="AV64" s="1" t="s">
        <v>17</v>
      </c>
      <c r="AW64" s="1" t="s">
        <v>17</v>
      </c>
      <c r="AX64" s="1" t="s">
        <v>17</v>
      </c>
      <c r="AY64" s="1" t="s">
        <v>17</v>
      </c>
      <c r="AZ64" s="1" t="s">
        <v>17</v>
      </c>
      <c r="BA64" s="1" t="s">
        <v>17</v>
      </c>
      <c r="BB64" s="1" t="s">
        <v>17</v>
      </c>
      <c r="BC64" s="1" t="s">
        <v>17</v>
      </c>
      <c r="BD64" s="1" t="s">
        <v>17</v>
      </c>
      <c r="BE64" s="1" t="s">
        <v>17</v>
      </c>
      <c r="BF64" s="1" t="s">
        <v>17</v>
      </c>
      <c r="BG64" s="1" t="s">
        <v>17</v>
      </c>
      <c r="BH64" s="1" t="s">
        <v>17</v>
      </c>
      <c r="BI64" s="1" t="s">
        <v>17</v>
      </c>
      <c r="BJ64" s="1" t="s">
        <v>17</v>
      </c>
      <c r="BK64" s="1" t="s">
        <v>17</v>
      </c>
      <c r="BL64" s="1" t="s">
        <v>17</v>
      </c>
      <c r="BM64" s="1" t="s">
        <v>17</v>
      </c>
      <c r="BN64" s="1" t="s">
        <v>17</v>
      </c>
      <c r="BO64" s="1" t="s">
        <v>17</v>
      </c>
      <c r="BP64" s="1" t="s">
        <v>17</v>
      </c>
      <c r="BQ64" s="1">
        <v>0.99999999999999911</v>
      </c>
      <c r="BR64" s="1">
        <v>1.9583500692280342</v>
      </c>
      <c r="BS64" s="1">
        <v>2.8736777586000026</v>
      </c>
      <c r="BT64" s="1">
        <v>3.7444190469480083</v>
      </c>
      <c r="BU64" s="1">
        <v>4.5689214394919251</v>
      </c>
      <c r="BV64" s="1">
        <v>5.3455929961607662</v>
      </c>
      <c r="BW64" s="1">
        <v>6.0731065798390507</v>
      </c>
      <c r="BX64" s="1">
        <v>6.7504117418655651</v>
      </c>
      <c r="BY64" s="1">
        <v>7.3767210942844414</v>
      </c>
      <c r="BZ64" s="1">
        <v>7.9514796958510372</v>
      </c>
      <c r="CA64" s="1">
        <v>8.4749782518932602</v>
      </c>
      <c r="CB64" s="1">
        <v>8.9480664954157234</v>
      </c>
      <c r="CC64" s="1">
        <v>9.3719471013961702</v>
      </c>
      <c r="CD64" s="1">
        <v>9.748193477943671</v>
      </c>
      <c r="CE64" s="1">
        <v>10.078757235309684</v>
      </c>
    </row>
    <row r="65" spans="1:83" x14ac:dyDescent="0.3">
      <c r="A65">
        <v>77</v>
      </c>
      <c r="B65">
        <v>2.5789976817694557E-2</v>
      </c>
      <c r="C65">
        <v>5.4744938466993062E-2</v>
      </c>
      <c r="D65">
        <v>1.407293393960408E-2</v>
      </c>
      <c r="E65">
        <v>3.9779022217930074E-2</v>
      </c>
      <c r="H65">
        <v>77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17</v>
      </c>
      <c r="Q65" s="1" t="s">
        <v>17</v>
      </c>
      <c r="R65" s="1" t="s">
        <v>17</v>
      </c>
      <c r="S65" s="1" t="s">
        <v>17</v>
      </c>
      <c r="T65" s="1" t="s">
        <v>17</v>
      </c>
      <c r="U65" s="1" t="s">
        <v>17</v>
      </c>
      <c r="V65" s="1" t="s">
        <v>17</v>
      </c>
      <c r="W65" s="1" t="s">
        <v>17</v>
      </c>
      <c r="X65" s="1" t="s">
        <v>17</v>
      </c>
      <c r="Y65" s="1" t="s">
        <v>17</v>
      </c>
      <c r="Z65" s="1" t="s">
        <v>17</v>
      </c>
      <c r="AA65" s="1" t="s">
        <v>17</v>
      </c>
      <c r="AB65" s="1" t="s">
        <v>17</v>
      </c>
      <c r="AC65" s="1" t="s">
        <v>17</v>
      </c>
      <c r="AD65" s="1" t="s">
        <v>17</v>
      </c>
      <c r="AE65" s="1" t="s">
        <v>17</v>
      </c>
      <c r="AF65" s="1" t="s">
        <v>17</v>
      </c>
      <c r="AG65" s="1" t="s">
        <v>17</v>
      </c>
      <c r="AH65" s="1" t="s">
        <v>17</v>
      </c>
      <c r="AI65" s="1" t="s">
        <v>17</v>
      </c>
      <c r="AJ65" s="1" t="s">
        <v>17</v>
      </c>
      <c r="AK65" s="1" t="s">
        <v>17</v>
      </c>
      <c r="AL65" s="1" t="s">
        <v>17</v>
      </c>
      <c r="AM65" s="1" t="s">
        <v>17</v>
      </c>
      <c r="AN65" s="1" t="s">
        <v>17</v>
      </c>
      <c r="AO65" s="1" t="s">
        <v>17</v>
      </c>
      <c r="AP65" s="1" t="s">
        <v>17</v>
      </c>
      <c r="AQ65" s="1" t="s">
        <v>17</v>
      </c>
      <c r="AR65" s="1" t="s">
        <v>17</v>
      </c>
      <c r="AS65" s="1" t="s">
        <v>17</v>
      </c>
      <c r="AT65" s="1" t="s">
        <v>17</v>
      </c>
      <c r="AU65" s="1" t="s">
        <v>17</v>
      </c>
      <c r="AV65" s="1" t="s">
        <v>17</v>
      </c>
      <c r="AW65" s="1" t="s">
        <v>17</v>
      </c>
      <c r="AX65" s="1" t="s">
        <v>17</v>
      </c>
      <c r="AY65" s="1" t="s">
        <v>17</v>
      </c>
      <c r="AZ65" s="1" t="s">
        <v>17</v>
      </c>
      <c r="BA65" s="1" t="s">
        <v>17</v>
      </c>
      <c r="BB65" s="1" t="s">
        <v>17</v>
      </c>
      <c r="BC65" s="1" t="s">
        <v>17</v>
      </c>
      <c r="BD65" s="1" t="s">
        <v>17</v>
      </c>
      <c r="BE65" s="1" t="s">
        <v>17</v>
      </c>
      <c r="BF65" s="1" t="s">
        <v>17</v>
      </c>
      <c r="BG65" s="1" t="s">
        <v>17</v>
      </c>
      <c r="BH65" s="1" t="s">
        <v>17</v>
      </c>
      <c r="BI65" s="1" t="s">
        <v>17</v>
      </c>
      <c r="BJ65" s="1" t="s">
        <v>17</v>
      </c>
      <c r="BK65" s="1" t="s">
        <v>17</v>
      </c>
      <c r="BL65" s="1" t="s">
        <v>17</v>
      </c>
      <c r="BM65" s="1" t="s">
        <v>17</v>
      </c>
      <c r="BN65" s="1" t="s">
        <v>17</v>
      </c>
      <c r="BO65" s="1" t="s">
        <v>17</v>
      </c>
      <c r="BP65" s="1" t="s">
        <v>17</v>
      </c>
      <c r="BQ65" s="1" t="s">
        <v>17</v>
      </c>
      <c r="BR65" s="1">
        <v>1</v>
      </c>
      <c r="BS65" s="1">
        <v>1.9551078658650054</v>
      </c>
      <c r="BT65" s="1">
        <v>2.8636916040071654</v>
      </c>
      <c r="BU65" s="1">
        <v>3.7240269021598174</v>
      </c>
      <c r="BV65" s="1">
        <v>4.5344526344754232</v>
      </c>
      <c r="BW65" s="1">
        <v>5.2935839864085503</v>
      </c>
      <c r="BX65" s="1">
        <v>6.0003248567588736</v>
      </c>
      <c r="BY65" s="1">
        <v>6.6538536376597586</v>
      </c>
      <c r="BZ65" s="1">
        <v>7.2535912700987817</v>
      </c>
      <c r="CA65" s="1">
        <v>7.7998410934685536</v>
      </c>
      <c r="CB65" s="1">
        <v>8.2934897702026653</v>
      </c>
      <c r="CC65" s="1">
        <v>8.7357922435795281</v>
      </c>
      <c r="CD65" s="1">
        <v>9.1283903020849895</v>
      </c>
      <c r="CE65" s="1">
        <v>9.4733203730269011</v>
      </c>
    </row>
    <row r="66" spans="1:83" x14ac:dyDescent="0.3">
      <c r="A66">
        <v>78</v>
      </c>
      <c r="B66">
        <v>2.9685079532169201E-2</v>
      </c>
      <c r="C66">
        <v>6.1303096591512063E-2</v>
      </c>
      <c r="D66">
        <v>1.5839059719398162E-2</v>
      </c>
      <c r="E66">
        <v>4.3997023949560059E-2</v>
      </c>
      <c r="H66">
        <v>78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17</v>
      </c>
      <c r="Q66" s="1" t="s">
        <v>17</v>
      </c>
      <c r="R66" s="1" t="s">
        <v>17</v>
      </c>
      <c r="S66" s="1" t="s">
        <v>17</v>
      </c>
      <c r="T66" s="1" t="s">
        <v>17</v>
      </c>
      <c r="U66" s="1" t="s">
        <v>17</v>
      </c>
      <c r="V66" s="1" t="s">
        <v>17</v>
      </c>
      <c r="W66" s="1" t="s">
        <v>17</v>
      </c>
      <c r="X66" s="1" t="s">
        <v>17</v>
      </c>
      <c r="Y66" s="1" t="s">
        <v>17</v>
      </c>
      <c r="Z66" s="1" t="s">
        <v>17</v>
      </c>
      <c r="AA66" s="1" t="s">
        <v>17</v>
      </c>
      <c r="AB66" s="1" t="s">
        <v>17</v>
      </c>
      <c r="AC66" s="1" t="s">
        <v>17</v>
      </c>
      <c r="AD66" s="1" t="s">
        <v>17</v>
      </c>
      <c r="AE66" s="1" t="s">
        <v>17</v>
      </c>
      <c r="AF66" s="1" t="s">
        <v>17</v>
      </c>
      <c r="AG66" s="1" t="s">
        <v>17</v>
      </c>
      <c r="AH66" s="1" t="s">
        <v>17</v>
      </c>
      <c r="AI66" s="1" t="s">
        <v>17</v>
      </c>
      <c r="AJ66" s="1" t="s">
        <v>17</v>
      </c>
      <c r="AK66" s="1" t="s">
        <v>17</v>
      </c>
      <c r="AL66" s="1" t="s">
        <v>17</v>
      </c>
      <c r="AM66" s="1" t="s">
        <v>17</v>
      </c>
      <c r="AN66" s="1" t="s">
        <v>17</v>
      </c>
      <c r="AO66" s="1" t="s">
        <v>17</v>
      </c>
      <c r="AP66" s="1" t="s">
        <v>17</v>
      </c>
      <c r="AQ66" s="1" t="s">
        <v>17</v>
      </c>
      <c r="AR66" s="1" t="s">
        <v>17</v>
      </c>
      <c r="AS66" s="1" t="s">
        <v>17</v>
      </c>
      <c r="AT66" s="1" t="s">
        <v>17</v>
      </c>
      <c r="AU66" s="1" t="s">
        <v>17</v>
      </c>
      <c r="AV66" s="1" t="s">
        <v>17</v>
      </c>
      <c r="AW66" s="1" t="s">
        <v>17</v>
      </c>
      <c r="AX66" s="1" t="s">
        <v>17</v>
      </c>
      <c r="AY66" s="1" t="s">
        <v>17</v>
      </c>
      <c r="AZ66" s="1" t="s">
        <v>17</v>
      </c>
      <c r="BA66" s="1" t="s">
        <v>17</v>
      </c>
      <c r="BB66" s="1" t="s">
        <v>17</v>
      </c>
      <c r="BC66" s="1" t="s">
        <v>17</v>
      </c>
      <c r="BD66" s="1" t="s">
        <v>17</v>
      </c>
      <c r="BE66" s="1" t="s">
        <v>17</v>
      </c>
      <c r="BF66" s="1" t="s">
        <v>17</v>
      </c>
      <c r="BG66" s="1" t="s">
        <v>17</v>
      </c>
      <c r="BH66" s="1" t="s">
        <v>17</v>
      </c>
      <c r="BI66" s="1" t="s">
        <v>17</v>
      </c>
      <c r="BJ66" s="1" t="s">
        <v>17</v>
      </c>
      <c r="BK66" s="1" t="s">
        <v>17</v>
      </c>
      <c r="BL66" s="1" t="s">
        <v>17</v>
      </c>
      <c r="BM66" s="1" t="s">
        <v>17</v>
      </c>
      <c r="BN66" s="1" t="s">
        <v>17</v>
      </c>
      <c r="BO66" s="1" t="s">
        <v>17</v>
      </c>
      <c r="BP66" s="1" t="s">
        <v>17</v>
      </c>
      <c r="BQ66" s="1" t="s">
        <v>17</v>
      </c>
      <c r="BR66" s="1" t="s">
        <v>17</v>
      </c>
      <c r="BS66" s="1">
        <v>1</v>
      </c>
      <c r="BT66" s="1">
        <v>1.9512891377135604</v>
      </c>
      <c r="BU66" s="1">
        <v>2.8520620544704327</v>
      </c>
      <c r="BV66" s="1">
        <v>3.7005795479177652</v>
      </c>
      <c r="BW66" s="1">
        <v>4.4953917142332527</v>
      </c>
      <c r="BX66" s="1">
        <v>5.2353509330909631</v>
      </c>
      <c r="BY66" s="1">
        <v>5.9195969792786451</v>
      </c>
      <c r="BZ66" s="1">
        <v>6.5475235767586728</v>
      </c>
      <c r="CA66" s="1">
        <v>7.1194483225307676</v>
      </c>
      <c r="CB66" s="1">
        <v>7.6362995540793985</v>
      </c>
      <c r="CC66" s="1">
        <v>8.0993911997295847</v>
      </c>
      <c r="CD66" s="1">
        <v>8.5104422155746899</v>
      </c>
      <c r="CE66" s="1">
        <v>8.8715847454077164</v>
      </c>
    </row>
    <row r="67" spans="1:83" x14ac:dyDescent="0.3">
      <c r="A67">
        <v>79</v>
      </c>
      <c r="B67">
        <v>3.4164967656064867E-2</v>
      </c>
      <c r="C67">
        <v>6.8536023580310801E-2</v>
      </c>
      <c r="D67">
        <v>1.7825014291301861E-2</v>
      </c>
      <c r="E67">
        <v>4.8591007512145214E-2</v>
      </c>
      <c r="H67">
        <v>79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17</v>
      </c>
      <c r="P67" s="1" t="s">
        <v>17</v>
      </c>
      <c r="Q67" s="1" t="s">
        <v>17</v>
      </c>
      <c r="R67" s="1" t="s">
        <v>17</v>
      </c>
      <c r="S67" s="1" t="s">
        <v>17</v>
      </c>
      <c r="T67" s="1" t="s">
        <v>17</v>
      </c>
      <c r="U67" s="1" t="s">
        <v>17</v>
      </c>
      <c r="V67" s="1" t="s">
        <v>17</v>
      </c>
      <c r="W67" s="1" t="s">
        <v>17</v>
      </c>
      <c r="X67" s="1" t="s">
        <v>17</v>
      </c>
      <c r="Y67" s="1" t="s">
        <v>17</v>
      </c>
      <c r="Z67" s="1" t="s">
        <v>17</v>
      </c>
      <c r="AA67" s="1" t="s">
        <v>17</v>
      </c>
      <c r="AB67" s="1" t="s">
        <v>17</v>
      </c>
      <c r="AC67" s="1" t="s">
        <v>17</v>
      </c>
      <c r="AD67" s="1" t="s">
        <v>17</v>
      </c>
      <c r="AE67" s="1" t="s">
        <v>17</v>
      </c>
      <c r="AF67" s="1" t="s">
        <v>17</v>
      </c>
      <c r="AG67" s="1" t="s">
        <v>17</v>
      </c>
      <c r="AH67" s="1" t="s">
        <v>17</v>
      </c>
      <c r="AI67" s="1" t="s">
        <v>17</v>
      </c>
      <c r="AJ67" s="1" t="s">
        <v>17</v>
      </c>
      <c r="AK67" s="1" t="s">
        <v>17</v>
      </c>
      <c r="AL67" s="1" t="s">
        <v>17</v>
      </c>
      <c r="AM67" s="1" t="s">
        <v>17</v>
      </c>
      <c r="AN67" s="1" t="s">
        <v>17</v>
      </c>
      <c r="AO67" s="1" t="s">
        <v>17</v>
      </c>
      <c r="AP67" s="1" t="s">
        <v>17</v>
      </c>
      <c r="AQ67" s="1" t="s">
        <v>17</v>
      </c>
      <c r="AR67" s="1" t="s">
        <v>17</v>
      </c>
      <c r="AS67" s="1" t="s">
        <v>17</v>
      </c>
      <c r="AT67" s="1" t="s">
        <v>17</v>
      </c>
      <c r="AU67" s="1" t="s">
        <v>17</v>
      </c>
      <c r="AV67" s="1" t="s">
        <v>17</v>
      </c>
      <c r="AW67" s="1" t="s">
        <v>17</v>
      </c>
      <c r="AX67" s="1" t="s">
        <v>17</v>
      </c>
      <c r="AY67" s="1" t="s">
        <v>17</v>
      </c>
      <c r="AZ67" s="1" t="s">
        <v>17</v>
      </c>
      <c r="BA67" s="1" t="s">
        <v>17</v>
      </c>
      <c r="BB67" s="1" t="s">
        <v>17</v>
      </c>
      <c r="BC67" s="1" t="s">
        <v>17</v>
      </c>
      <c r="BD67" s="1" t="s">
        <v>17</v>
      </c>
      <c r="BE67" s="1" t="s">
        <v>17</v>
      </c>
      <c r="BF67" s="1" t="s">
        <v>17</v>
      </c>
      <c r="BG67" s="1" t="s">
        <v>17</v>
      </c>
      <c r="BH67" s="1" t="s">
        <v>17</v>
      </c>
      <c r="BI67" s="1" t="s">
        <v>17</v>
      </c>
      <c r="BJ67" s="1" t="s">
        <v>17</v>
      </c>
      <c r="BK67" s="1" t="s">
        <v>17</v>
      </c>
      <c r="BL67" s="1" t="s">
        <v>17</v>
      </c>
      <c r="BM67" s="1" t="s">
        <v>17</v>
      </c>
      <c r="BN67" s="1" t="s">
        <v>17</v>
      </c>
      <c r="BO67" s="1" t="s">
        <v>17</v>
      </c>
      <c r="BP67" s="1" t="s">
        <v>17</v>
      </c>
      <c r="BQ67" s="1" t="s">
        <v>17</v>
      </c>
      <c r="BR67" s="1" t="s">
        <v>17</v>
      </c>
      <c r="BS67" s="1" t="s">
        <v>17</v>
      </c>
      <c r="BT67" s="1">
        <v>1.0000000000000009</v>
      </c>
      <c r="BU67" s="1">
        <v>1.9468970905332703</v>
      </c>
      <c r="BV67" s="1">
        <v>2.8388630132040151</v>
      </c>
      <c r="BW67" s="1">
        <v>3.6743736217092615</v>
      </c>
      <c r="BX67" s="1">
        <v>4.4522225317012492</v>
      </c>
      <c r="BY67" s="1">
        <v>5.171505470043507</v>
      </c>
      <c r="BZ67" s="1">
        <v>5.8315851162689025</v>
      </c>
      <c r="CA67" s="1">
        <v>6.4327953299655771</v>
      </c>
      <c r="CB67" s="1">
        <v>6.9761119842384227</v>
      </c>
      <c r="CC67" s="1">
        <v>7.4629162872532078</v>
      </c>
      <c r="CD67" s="1">
        <v>7.8950152144343528</v>
      </c>
      <c r="CE67" s="1">
        <v>8.2746500862263712</v>
      </c>
    </row>
    <row r="68" spans="1:83" x14ac:dyDescent="0.3">
      <c r="A68">
        <v>80</v>
      </c>
      <c r="B68">
        <v>3.9171996386873742E-2</v>
      </c>
      <c r="C68">
        <v>7.6210994711582367E-2</v>
      </c>
      <c r="D68">
        <v>2.0043986609615483E-2</v>
      </c>
      <c r="E68">
        <v>5.3551902320988741E-2</v>
      </c>
      <c r="H68">
        <v>80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  <c r="P68" s="1" t="s">
        <v>17</v>
      </c>
      <c r="Q68" s="1" t="s">
        <v>17</v>
      </c>
      <c r="R68" s="1" t="s">
        <v>17</v>
      </c>
      <c r="S68" s="1" t="s">
        <v>17</v>
      </c>
      <c r="T68" s="1" t="s">
        <v>17</v>
      </c>
      <c r="U68" s="1" t="s">
        <v>17</v>
      </c>
      <c r="V68" s="1" t="s">
        <v>17</v>
      </c>
      <c r="W68" s="1" t="s">
        <v>17</v>
      </c>
      <c r="X68" s="1" t="s">
        <v>17</v>
      </c>
      <c r="Y68" s="1" t="s">
        <v>17</v>
      </c>
      <c r="Z68" s="1" t="s">
        <v>17</v>
      </c>
      <c r="AA68" s="1" t="s">
        <v>17</v>
      </c>
      <c r="AB68" s="1" t="s">
        <v>17</v>
      </c>
      <c r="AC68" s="1" t="s">
        <v>17</v>
      </c>
      <c r="AD68" s="1" t="s">
        <v>17</v>
      </c>
      <c r="AE68" s="1" t="s">
        <v>17</v>
      </c>
      <c r="AF68" s="1" t="s">
        <v>17</v>
      </c>
      <c r="AG68" s="1" t="s">
        <v>17</v>
      </c>
      <c r="AH68" s="1" t="s">
        <v>17</v>
      </c>
      <c r="AI68" s="1" t="s">
        <v>17</v>
      </c>
      <c r="AJ68" s="1" t="s">
        <v>17</v>
      </c>
      <c r="AK68" s="1" t="s">
        <v>17</v>
      </c>
      <c r="AL68" s="1" t="s">
        <v>17</v>
      </c>
      <c r="AM68" s="1" t="s">
        <v>17</v>
      </c>
      <c r="AN68" s="1" t="s">
        <v>17</v>
      </c>
      <c r="AO68" s="1" t="s">
        <v>17</v>
      </c>
      <c r="AP68" s="1" t="s">
        <v>17</v>
      </c>
      <c r="AQ68" s="1" t="s">
        <v>17</v>
      </c>
      <c r="AR68" s="1" t="s">
        <v>17</v>
      </c>
      <c r="AS68" s="1" t="s">
        <v>17</v>
      </c>
      <c r="AT68" s="1" t="s">
        <v>17</v>
      </c>
      <c r="AU68" s="1" t="s">
        <v>17</v>
      </c>
      <c r="AV68" s="1" t="s">
        <v>17</v>
      </c>
      <c r="AW68" s="1" t="s">
        <v>17</v>
      </c>
      <c r="AX68" s="1" t="s">
        <v>17</v>
      </c>
      <c r="AY68" s="1" t="s">
        <v>17</v>
      </c>
      <c r="AZ68" s="1" t="s">
        <v>17</v>
      </c>
      <c r="BA68" s="1" t="s">
        <v>17</v>
      </c>
      <c r="BB68" s="1" t="s">
        <v>17</v>
      </c>
      <c r="BC68" s="1" t="s">
        <v>17</v>
      </c>
      <c r="BD68" s="1" t="s">
        <v>17</v>
      </c>
      <c r="BE68" s="1" t="s">
        <v>17</v>
      </c>
      <c r="BF68" s="1" t="s">
        <v>17</v>
      </c>
      <c r="BG68" s="1" t="s">
        <v>17</v>
      </c>
      <c r="BH68" s="1" t="s">
        <v>17</v>
      </c>
      <c r="BI68" s="1" t="s">
        <v>17</v>
      </c>
      <c r="BJ68" s="1" t="s">
        <v>17</v>
      </c>
      <c r="BK68" s="1" t="s">
        <v>17</v>
      </c>
      <c r="BL68" s="1" t="s">
        <v>17</v>
      </c>
      <c r="BM68" s="1" t="s">
        <v>17</v>
      </c>
      <c r="BN68" s="1" t="s">
        <v>17</v>
      </c>
      <c r="BO68" s="1" t="s">
        <v>17</v>
      </c>
      <c r="BP68" s="1" t="s">
        <v>17</v>
      </c>
      <c r="BQ68" s="1" t="s">
        <v>17</v>
      </c>
      <c r="BR68" s="1" t="s">
        <v>17</v>
      </c>
      <c r="BS68" s="1" t="s">
        <v>17</v>
      </c>
      <c r="BT68" s="1" t="s">
        <v>17</v>
      </c>
      <c r="BU68" s="1">
        <v>0.99999999999999967</v>
      </c>
      <c r="BV68" s="1">
        <v>1.9419882388363987</v>
      </c>
      <c r="BW68" s="1">
        <v>2.824355094599686</v>
      </c>
      <c r="BX68" s="1">
        <v>3.6458265277349615</v>
      </c>
      <c r="BY68" s="1">
        <v>4.4054475525890728</v>
      </c>
      <c r="BZ68" s="1">
        <v>5.102545107143448</v>
      </c>
      <c r="CA68" s="1">
        <v>5.7374717741565311</v>
      </c>
      <c r="CB68" s="1">
        <v>6.3112581546457376</v>
      </c>
      <c r="CC68" s="1">
        <v>6.825362916273666</v>
      </c>
      <c r="CD68" s="1">
        <v>7.2816943714033853</v>
      </c>
      <c r="CE68" s="1">
        <v>7.6826195359090841</v>
      </c>
    </row>
    <row r="69" spans="1:83" x14ac:dyDescent="0.3">
      <c r="A69">
        <v>81</v>
      </c>
      <c r="B69">
        <v>4.4558991532307891E-2</v>
      </c>
      <c r="C69">
        <v>8.395189948611427E-2</v>
      </c>
      <c r="D69">
        <v>2.2503991003020394E-2</v>
      </c>
      <c r="E69">
        <v>5.88511499602873E-2</v>
      </c>
      <c r="H69">
        <v>81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 t="s">
        <v>17</v>
      </c>
      <c r="P69" s="1" t="s">
        <v>17</v>
      </c>
      <c r="Q69" s="1" t="s">
        <v>17</v>
      </c>
      <c r="R69" s="1" t="s">
        <v>17</v>
      </c>
      <c r="S69" s="1" t="s">
        <v>17</v>
      </c>
      <c r="T69" s="1" t="s">
        <v>17</v>
      </c>
      <c r="U69" s="1" t="s">
        <v>17</v>
      </c>
      <c r="V69" s="1" t="s">
        <v>17</v>
      </c>
      <c r="W69" s="1" t="s">
        <v>17</v>
      </c>
      <c r="X69" s="1" t="s">
        <v>17</v>
      </c>
      <c r="Y69" s="1" t="s">
        <v>17</v>
      </c>
      <c r="Z69" s="1" t="s">
        <v>17</v>
      </c>
      <c r="AA69" s="1" t="s">
        <v>17</v>
      </c>
      <c r="AB69" s="1" t="s">
        <v>17</v>
      </c>
      <c r="AC69" s="1" t="s">
        <v>17</v>
      </c>
      <c r="AD69" s="1" t="s">
        <v>17</v>
      </c>
      <c r="AE69" s="1" t="s">
        <v>17</v>
      </c>
      <c r="AF69" s="1" t="s">
        <v>17</v>
      </c>
      <c r="AG69" s="1" t="s">
        <v>17</v>
      </c>
      <c r="AH69" s="1" t="s">
        <v>17</v>
      </c>
      <c r="AI69" s="1" t="s">
        <v>17</v>
      </c>
      <c r="AJ69" s="1" t="s">
        <v>17</v>
      </c>
      <c r="AK69" s="1" t="s">
        <v>17</v>
      </c>
      <c r="AL69" s="1" t="s">
        <v>17</v>
      </c>
      <c r="AM69" s="1" t="s">
        <v>17</v>
      </c>
      <c r="AN69" s="1" t="s">
        <v>17</v>
      </c>
      <c r="AO69" s="1" t="s">
        <v>17</v>
      </c>
      <c r="AP69" s="1" t="s">
        <v>17</v>
      </c>
      <c r="AQ69" s="1" t="s">
        <v>17</v>
      </c>
      <c r="AR69" s="1" t="s">
        <v>17</v>
      </c>
      <c r="AS69" s="1" t="s">
        <v>17</v>
      </c>
      <c r="AT69" s="1" t="s">
        <v>17</v>
      </c>
      <c r="AU69" s="1" t="s">
        <v>17</v>
      </c>
      <c r="AV69" s="1" t="s">
        <v>17</v>
      </c>
      <c r="AW69" s="1" t="s">
        <v>17</v>
      </c>
      <c r="AX69" s="1" t="s">
        <v>17</v>
      </c>
      <c r="AY69" s="1" t="s">
        <v>17</v>
      </c>
      <c r="AZ69" s="1" t="s">
        <v>17</v>
      </c>
      <c r="BA69" s="1" t="s">
        <v>17</v>
      </c>
      <c r="BB69" s="1" t="s">
        <v>17</v>
      </c>
      <c r="BC69" s="1" t="s">
        <v>17</v>
      </c>
      <c r="BD69" s="1" t="s">
        <v>17</v>
      </c>
      <c r="BE69" s="1" t="s">
        <v>17</v>
      </c>
      <c r="BF69" s="1" t="s">
        <v>17</v>
      </c>
      <c r="BG69" s="1" t="s">
        <v>17</v>
      </c>
      <c r="BH69" s="1" t="s">
        <v>17</v>
      </c>
      <c r="BI69" s="1" t="s">
        <v>17</v>
      </c>
      <c r="BJ69" s="1" t="s">
        <v>17</v>
      </c>
      <c r="BK69" s="1" t="s">
        <v>17</v>
      </c>
      <c r="BL69" s="1" t="s">
        <v>17</v>
      </c>
      <c r="BM69" s="1" t="s">
        <v>17</v>
      </c>
      <c r="BN69" s="1" t="s">
        <v>17</v>
      </c>
      <c r="BO69" s="1" t="s">
        <v>17</v>
      </c>
      <c r="BP69" s="1" t="s">
        <v>17</v>
      </c>
      <c r="BQ69" s="1" t="s">
        <v>17</v>
      </c>
      <c r="BR69" s="1" t="s">
        <v>17</v>
      </c>
      <c r="BS69" s="1" t="s">
        <v>17</v>
      </c>
      <c r="BT69" s="1" t="s">
        <v>17</v>
      </c>
      <c r="BU69" s="1" t="s">
        <v>17</v>
      </c>
      <c r="BV69" s="1">
        <v>1.0000000000000009</v>
      </c>
      <c r="BW69" s="1">
        <v>1.9367068710467576</v>
      </c>
      <c r="BX69" s="1">
        <v>2.8087681126499517</v>
      </c>
      <c r="BY69" s="1">
        <v>3.6151699269575714</v>
      </c>
      <c r="BZ69" s="1">
        <v>4.3551978018442821</v>
      </c>
      <c r="CA69" s="1">
        <v>5.0292260336589214</v>
      </c>
      <c r="CB69" s="1">
        <v>5.6383486923430493</v>
      </c>
      <c r="CC69" s="1">
        <v>6.1841142767021307</v>
      </c>
      <c r="CD69" s="1">
        <v>6.6685486213319614</v>
      </c>
      <c r="CE69" s="1">
        <v>7.094164513310556</v>
      </c>
    </row>
    <row r="70" spans="1:83" x14ac:dyDescent="0.3">
      <c r="A70">
        <v>82</v>
      </c>
      <c r="B70">
        <v>5.0393998454125948E-2</v>
      </c>
      <c r="C70">
        <v>9.1807968053299674E-2</v>
      </c>
      <c r="D70">
        <v>2.5236025023486271E-2</v>
      </c>
      <c r="E70">
        <v>6.4514846906616935E-2</v>
      </c>
      <c r="H70">
        <v>82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17</v>
      </c>
      <c r="P70" s="1" t="s">
        <v>17</v>
      </c>
      <c r="Q70" s="1" t="s">
        <v>17</v>
      </c>
      <c r="R70" s="1" t="s">
        <v>17</v>
      </c>
      <c r="S70" s="1" t="s">
        <v>17</v>
      </c>
      <c r="T70" s="1" t="s">
        <v>17</v>
      </c>
      <c r="U70" s="1" t="s">
        <v>17</v>
      </c>
      <c r="V70" s="1" t="s">
        <v>17</v>
      </c>
      <c r="W70" s="1" t="s">
        <v>17</v>
      </c>
      <c r="X70" s="1" t="s">
        <v>17</v>
      </c>
      <c r="Y70" s="1" t="s">
        <v>17</v>
      </c>
      <c r="Z70" s="1" t="s">
        <v>17</v>
      </c>
      <c r="AA70" s="1" t="s">
        <v>17</v>
      </c>
      <c r="AB70" s="1" t="s">
        <v>17</v>
      </c>
      <c r="AC70" s="1" t="s">
        <v>17</v>
      </c>
      <c r="AD70" s="1" t="s">
        <v>17</v>
      </c>
      <c r="AE70" s="1" t="s">
        <v>17</v>
      </c>
      <c r="AF70" s="1" t="s">
        <v>17</v>
      </c>
      <c r="AG70" s="1" t="s">
        <v>17</v>
      </c>
      <c r="AH70" s="1" t="s">
        <v>17</v>
      </c>
      <c r="AI70" s="1" t="s">
        <v>17</v>
      </c>
      <c r="AJ70" s="1" t="s">
        <v>17</v>
      </c>
      <c r="AK70" s="1" t="s">
        <v>17</v>
      </c>
      <c r="AL70" s="1" t="s">
        <v>17</v>
      </c>
      <c r="AM70" s="1" t="s">
        <v>17</v>
      </c>
      <c r="AN70" s="1" t="s">
        <v>17</v>
      </c>
      <c r="AO70" s="1" t="s">
        <v>17</v>
      </c>
      <c r="AP70" s="1" t="s">
        <v>17</v>
      </c>
      <c r="AQ70" s="1" t="s">
        <v>17</v>
      </c>
      <c r="AR70" s="1" t="s">
        <v>17</v>
      </c>
      <c r="AS70" s="1" t="s">
        <v>17</v>
      </c>
      <c r="AT70" s="1" t="s">
        <v>17</v>
      </c>
      <c r="AU70" s="1" t="s">
        <v>17</v>
      </c>
      <c r="AV70" s="1" t="s">
        <v>17</v>
      </c>
      <c r="AW70" s="1" t="s">
        <v>17</v>
      </c>
      <c r="AX70" s="1" t="s">
        <v>17</v>
      </c>
      <c r="AY70" s="1" t="s">
        <v>17</v>
      </c>
      <c r="AZ70" s="1" t="s">
        <v>17</v>
      </c>
      <c r="BA70" s="1" t="s">
        <v>17</v>
      </c>
      <c r="BB70" s="1" t="s">
        <v>17</v>
      </c>
      <c r="BC70" s="1" t="s">
        <v>17</v>
      </c>
      <c r="BD70" s="1" t="s">
        <v>17</v>
      </c>
      <c r="BE70" s="1" t="s">
        <v>17</v>
      </c>
      <c r="BF70" s="1" t="s">
        <v>17</v>
      </c>
      <c r="BG70" s="1" t="s">
        <v>17</v>
      </c>
      <c r="BH70" s="1" t="s">
        <v>17</v>
      </c>
      <c r="BI70" s="1" t="s">
        <v>17</v>
      </c>
      <c r="BJ70" s="1" t="s">
        <v>17</v>
      </c>
      <c r="BK70" s="1" t="s">
        <v>17</v>
      </c>
      <c r="BL70" s="1" t="s">
        <v>17</v>
      </c>
      <c r="BM70" s="1" t="s">
        <v>17</v>
      </c>
      <c r="BN70" s="1" t="s">
        <v>17</v>
      </c>
      <c r="BO70" s="1" t="s">
        <v>17</v>
      </c>
      <c r="BP70" s="1" t="s">
        <v>17</v>
      </c>
      <c r="BQ70" s="1" t="s">
        <v>17</v>
      </c>
      <c r="BR70" s="1" t="s">
        <v>17</v>
      </c>
      <c r="BS70" s="1" t="s">
        <v>17</v>
      </c>
      <c r="BT70" s="1" t="s">
        <v>17</v>
      </c>
      <c r="BU70" s="1" t="s">
        <v>17</v>
      </c>
      <c r="BV70" s="1" t="s">
        <v>17</v>
      </c>
      <c r="BW70" s="1">
        <v>0.99999999999999978</v>
      </c>
      <c r="BX70" s="1">
        <v>1.9309862760253669</v>
      </c>
      <c r="BY70" s="1">
        <v>2.7918765280702535</v>
      </c>
      <c r="BZ70" s="1">
        <v>3.581907964542733</v>
      </c>
      <c r="CA70" s="1">
        <v>4.3014801729342675</v>
      </c>
      <c r="CB70" s="1">
        <v>4.9517611493121194</v>
      </c>
      <c r="CC70" s="1">
        <v>5.5344040242909225</v>
      </c>
      <c r="CD70" s="1">
        <v>6.0515715177763516</v>
      </c>
      <c r="CE70" s="1">
        <v>6.5059462054552997</v>
      </c>
    </row>
    <row r="71" spans="1:83" x14ac:dyDescent="0.3">
      <c r="A71">
        <v>83</v>
      </c>
      <c r="B71">
        <v>5.6798064913839007E-2</v>
      </c>
      <c r="C71">
        <v>9.9916973388767247E-2</v>
      </c>
      <c r="D71">
        <v>2.827899084251996E-2</v>
      </c>
      <c r="E71">
        <v>7.0579137635545922E-2</v>
      </c>
      <c r="H71">
        <v>83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17</v>
      </c>
      <c r="P71" s="1" t="s">
        <v>17</v>
      </c>
      <c r="Q71" s="1" t="s">
        <v>17</v>
      </c>
      <c r="R71" s="1" t="s">
        <v>17</v>
      </c>
      <c r="S71" s="1" t="s">
        <v>17</v>
      </c>
      <c r="T71" s="1" t="s">
        <v>17</v>
      </c>
      <c r="U71" s="1" t="s">
        <v>17</v>
      </c>
      <c r="V71" s="1" t="s">
        <v>17</v>
      </c>
      <c r="W71" s="1" t="s">
        <v>17</v>
      </c>
      <c r="X71" s="1" t="s">
        <v>17</v>
      </c>
      <c r="Y71" s="1" t="s">
        <v>17</v>
      </c>
      <c r="Z71" s="1" t="s">
        <v>17</v>
      </c>
      <c r="AA71" s="1" t="s">
        <v>17</v>
      </c>
      <c r="AB71" s="1" t="s">
        <v>17</v>
      </c>
      <c r="AC71" s="1" t="s">
        <v>17</v>
      </c>
      <c r="AD71" s="1" t="s">
        <v>17</v>
      </c>
      <c r="AE71" s="1" t="s">
        <v>17</v>
      </c>
      <c r="AF71" s="1" t="s">
        <v>17</v>
      </c>
      <c r="AG71" s="1" t="s">
        <v>17</v>
      </c>
      <c r="AH71" s="1" t="s">
        <v>17</v>
      </c>
      <c r="AI71" s="1" t="s">
        <v>17</v>
      </c>
      <c r="AJ71" s="1" t="s">
        <v>17</v>
      </c>
      <c r="AK71" s="1" t="s">
        <v>17</v>
      </c>
      <c r="AL71" s="1" t="s">
        <v>17</v>
      </c>
      <c r="AM71" s="1" t="s">
        <v>17</v>
      </c>
      <c r="AN71" s="1" t="s">
        <v>17</v>
      </c>
      <c r="AO71" s="1" t="s">
        <v>17</v>
      </c>
      <c r="AP71" s="1" t="s">
        <v>17</v>
      </c>
      <c r="AQ71" s="1" t="s">
        <v>17</v>
      </c>
      <c r="AR71" s="1" t="s">
        <v>17</v>
      </c>
      <c r="AS71" s="1" t="s">
        <v>17</v>
      </c>
      <c r="AT71" s="1" t="s">
        <v>17</v>
      </c>
      <c r="AU71" s="1" t="s">
        <v>17</v>
      </c>
      <c r="AV71" s="1" t="s">
        <v>17</v>
      </c>
      <c r="AW71" s="1" t="s">
        <v>17</v>
      </c>
      <c r="AX71" s="1" t="s">
        <v>17</v>
      </c>
      <c r="AY71" s="1" t="s">
        <v>17</v>
      </c>
      <c r="AZ71" s="1" t="s">
        <v>17</v>
      </c>
      <c r="BA71" s="1" t="s">
        <v>17</v>
      </c>
      <c r="BB71" s="1" t="s">
        <v>17</v>
      </c>
      <c r="BC71" s="1" t="s">
        <v>17</v>
      </c>
      <c r="BD71" s="1" t="s">
        <v>17</v>
      </c>
      <c r="BE71" s="1" t="s">
        <v>17</v>
      </c>
      <c r="BF71" s="1" t="s">
        <v>17</v>
      </c>
      <c r="BG71" s="1" t="s">
        <v>17</v>
      </c>
      <c r="BH71" s="1" t="s">
        <v>17</v>
      </c>
      <c r="BI71" s="1" t="s">
        <v>17</v>
      </c>
      <c r="BJ71" s="1" t="s">
        <v>17</v>
      </c>
      <c r="BK71" s="1" t="s">
        <v>17</v>
      </c>
      <c r="BL71" s="1" t="s">
        <v>17</v>
      </c>
      <c r="BM71" s="1" t="s">
        <v>17</v>
      </c>
      <c r="BN71" s="1" t="s">
        <v>17</v>
      </c>
      <c r="BO71" s="1" t="s">
        <v>17</v>
      </c>
      <c r="BP71" s="1" t="s">
        <v>17</v>
      </c>
      <c r="BQ71" s="1" t="s">
        <v>17</v>
      </c>
      <c r="BR71" s="1" t="s">
        <v>17</v>
      </c>
      <c r="BS71" s="1" t="s">
        <v>17</v>
      </c>
      <c r="BT71" s="1" t="s">
        <v>17</v>
      </c>
      <c r="BU71" s="1" t="s">
        <v>17</v>
      </c>
      <c r="BV71" s="1" t="s">
        <v>17</v>
      </c>
      <c r="BW71" s="1" t="s">
        <v>17</v>
      </c>
      <c r="BX71" s="1">
        <v>1.0000000000000004</v>
      </c>
      <c r="BY71" s="1">
        <v>1.9247077794962362</v>
      </c>
      <c r="BZ71" s="1">
        <v>2.7733040013925869</v>
      </c>
      <c r="CA71" s="1">
        <v>3.546217874477358</v>
      </c>
      <c r="CB71" s="1">
        <v>4.2447039780041242</v>
      </c>
      <c r="CC71" s="1">
        <v>4.8705379886473992</v>
      </c>
      <c r="CD71" s="1">
        <v>5.4260429480688828</v>
      </c>
      <c r="CE71" s="1">
        <v>5.9141002904593609</v>
      </c>
    </row>
    <row r="72" spans="1:83" x14ac:dyDescent="0.3">
      <c r="A72">
        <v>84</v>
      </c>
      <c r="B72">
        <v>6.3954942818991306E-2</v>
      </c>
      <c r="C72">
        <v>0.10853010174085823</v>
      </c>
      <c r="D72">
        <v>3.1679944609733397E-2</v>
      </c>
      <c r="E72">
        <v>7.7097950121943995E-2</v>
      </c>
      <c r="H72">
        <v>84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  <c r="P72" s="1" t="s">
        <v>17</v>
      </c>
      <c r="Q72" s="1" t="s">
        <v>17</v>
      </c>
      <c r="R72" s="1" t="s">
        <v>17</v>
      </c>
      <c r="S72" s="1" t="s">
        <v>17</v>
      </c>
      <c r="T72" s="1" t="s">
        <v>17</v>
      </c>
      <c r="U72" s="1" t="s">
        <v>17</v>
      </c>
      <c r="V72" s="1" t="s">
        <v>17</v>
      </c>
      <c r="W72" s="1" t="s">
        <v>17</v>
      </c>
      <c r="X72" s="1" t="s">
        <v>17</v>
      </c>
      <c r="Y72" s="1" t="s">
        <v>17</v>
      </c>
      <c r="Z72" s="1" t="s">
        <v>17</v>
      </c>
      <c r="AA72" s="1" t="s">
        <v>17</v>
      </c>
      <c r="AB72" s="1" t="s">
        <v>17</v>
      </c>
      <c r="AC72" s="1" t="s">
        <v>17</v>
      </c>
      <c r="AD72" s="1" t="s">
        <v>17</v>
      </c>
      <c r="AE72" s="1" t="s">
        <v>17</v>
      </c>
      <c r="AF72" s="1" t="s">
        <v>17</v>
      </c>
      <c r="AG72" s="1" t="s">
        <v>17</v>
      </c>
      <c r="AH72" s="1" t="s">
        <v>17</v>
      </c>
      <c r="AI72" s="1" t="s">
        <v>17</v>
      </c>
      <c r="AJ72" s="1" t="s">
        <v>17</v>
      </c>
      <c r="AK72" s="1" t="s">
        <v>17</v>
      </c>
      <c r="AL72" s="1" t="s">
        <v>17</v>
      </c>
      <c r="AM72" s="1" t="s">
        <v>17</v>
      </c>
      <c r="AN72" s="1" t="s">
        <v>17</v>
      </c>
      <c r="AO72" s="1" t="s">
        <v>17</v>
      </c>
      <c r="AP72" s="1" t="s">
        <v>17</v>
      </c>
      <c r="AQ72" s="1" t="s">
        <v>17</v>
      </c>
      <c r="AR72" s="1" t="s">
        <v>17</v>
      </c>
      <c r="AS72" s="1" t="s">
        <v>17</v>
      </c>
      <c r="AT72" s="1" t="s">
        <v>17</v>
      </c>
      <c r="AU72" s="1" t="s">
        <v>17</v>
      </c>
      <c r="AV72" s="1" t="s">
        <v>17</v>
      </c>
      <c r="AW72" s="1" t="s">
        <v>17</v>
      </c>
      <c r="AX72" s="1" t="s">
        <v>17</v>
      </c>
      <c r="AY72" s="1" t="s">
        <v>17</v>
      </c>
      <c r="AZ72" s="1" t="s">
        <v>17</v>
      </c>
      <c r="BA72" s="1" t="s">
        <v>17</v>
      </c>
      <c r="BB72" s="1" t="s">
        <v>17</v>
      </c>
      <c r="BC72" s="1" t="s">
        <v>17</v>
      </c>
      <c r="BD72" s="1" t="s">
        <v>17</v>
      </c>
      <c r="BE72" s="1" t="s">
        <v>17</v>
      </c>
      <c r="BF72" s="1" t="s">
        <v>17</v>
      </c>
      <c r="BG72" s="1" t="s">
        <v>17</v>
      </c>
      <c r="BH72" s="1" t="s">
        <v>17</v>
      </c>
      <c r="BI72" s="1" t="s">
        <v>17</v>
      </c>
      <c r="BJ72" s="1" t="s">
        <v>17</v>
      </c>
      <c r="BK72" s="1" t="s">
        <v>17</v>
      </c>
      <c r="BL72" s="1" t="s">
        <v>17</v>
      </c>
      <c r="BM72" s="1" t="s">
        <v>17</v>
      </c>
      <c r="BN72" s="1" t="s">
        <v>17</v>
      </c>
      <c r="BO72" s="1" t="s">
        <v>17</v>
      </c>
      <c r="BP72" s="1" t="s">
        <v>17</v>
      </c>
      <c r="BQ72" s="1" t="s">
        <v>17</v>
      </c>
      <c r="BR72" s="1" t="s">
        <v>17</v>
      </c>
      <c r="BS72" s="1" t="s">
        <v>17</v>
      </c>
      <c r="BT72" s="1" t="s">
        <v>17</v>
      </c>
      <c r="BU72" s="1" t="s">
        <v>17</v>
      </c>
      <c r="BV72" s="1" t="s">
        <v>17</v>
      </c>
      <c r="BW72" s="1" t="s">
        <v>17</v>
      </c>
      <c r="BX72" s="1" t="s">
        <v>17</v>
      </c>
      <c r="BY72" s="1">
        <v>0.99999999999999978</v>
      </c>
      <c r="BZ72" s="1">
        <v>1.9176912325304005</v>
      </c>
      <c r="CA72" s="1">
        <v>2.7535378537255206</v>
      </c>
      <c r="CB72" s="1">
        <v>3.5088965940913561</v>
      </c>
      <c r="CC72" s="1">
        <v>4.1856877107230543</v>
      </c>
      <c r="CD72" s="1">
        <v>4.7864233936477856</v>
      </c>
      <c r="CE72" s="1">
        <v>5.3142196912590833</v>
      </c>
    </row>
    <row r="73" spans="1:83" x14ac:dyDescent="0.3">
      <c r="A73">
        <v>85</v>
      </c>
      <c r="B73">
        <v>7.0969054299230575E-2</v>
      </c>
      <c r="C73">
        <v>0.1176529803649279</v>
      </c>
      <c r="D73">
        <v>3.5478089452563186E-2</v>
      </c>
      <c r="E73">
        <v>8.4088887401164658E-2</v>
      </c>
      <c r="H73">
        <v>85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17</v>
      </c>
      <c r="O73" s="1" t="s">
        <v>17</v>
      </c>
      <c r="P73" s="1" t="s">
        <v>17</v>
      </c>
      <c r="Q73" s="1" t="s">
        <v>17</v>
      </c>
      <c r="R73" s="1" t="s">
        <v>17</v>
      </c>
      <c r="S73" s="1" t="s">
        <v>17</v>
      </c>
      <c r="T73" s="1" t="s">
        <v>17</v>
      </c>
      <c r="U73" s="1" t="s">
        <v>17</v>
      </c>
      <c r="V73" s="1" t="s">
        <v>17</v>
      </c>
      <c r="W73" s="1" t="s">
        <v>17</v>
      </c>
      <c r="X73" s="1" t="s">
        <v>17</v>
      </c>
      <c r="Y73" s="1" t="s">
        <v>17</v>
      </c>
      <c r="Z73" s="1" t="s">
        <v>17</v>
      </c>
      <c r="AA73" s="1" t="s">
        <v>17</v>
      </c>
      <c r="AB73" s="1" t="s">
        <v>17</v>
      </c>
      <c r="AC73" s="1" t="s">
        <v>17</v>
      </c>
      <c r="AD73" s="1" t="s">
        <v>17</v>
      </c>
      <c r="AE73" s="1" t="s">
        <v>17</v>
      </c>
      <c r="AF73" s="1" t="s">
        <v>17</v>
      </c>
      <c r="AG73" s="1" t="s">
        <v>17</v>
      </c>
      <c r="AH73" s="1" t="s">
        <v>17</v>
      </c>
      <c r="AI73" s="1" t="s">
        <v>17</v>
      </c>
      <c r="AJ73" s="1" t="s">
        <v>17</v>
      </c>
      <c r="AK73" s="1" t="s">
        <v>17</v>
      </c>
      <c r="AL73" s="1" t="s">
        <v>17</v>
      </c>
      <c r="AM73" s="1" t="s">
        <v>17</v>
      </c>
      <c r="AN73" s="1" t="s">
        <v>17</v>
      </c>
      <c r="AO73" s="1" t="s">
        <v>17</v>
      </c>
      <c r="AP73" s="1" t="s">
        <v>17</v>
      </c>
      <c r="AQ73" s="1" t="s">
        <v>17</v>
      </c>
      <c r="AR73" s="1" t="s">
        <v>17</v>
      </c>
      <c r="AS73" s="1" t="s">
        <v>17</v>
      </c>
      <c r="AT73" s="1" t="s">
        <v>17</v>
      </c>
      <c r="AU73" s="1" t="s">
        <v>17</v>
      </c>
      <c r="AV73" s="1" t="s">
        <v>17</v>
      </c>
      <c r="AW73" s="1" t="s">
        <v>17</v>
      </c>
      <c r="AX73" s="1" t="s">
        <v>17</v>
      </c>
      <c r="AY73" s="1" t="s">
        <v>17</v>
      </c>
      <c r="AZ73" s="1" t="s">
        <v>17</v>
      </c>
      <c r="BA73" s="1" t="s">
        <v>17</v>
      </c>
      <c r="BB73" s="1" t="s">
        <v>17</v>
      </c>
      <c r="BC73" s="1" t="s">
        <v>17</v>
      </c>
      <c r="BD73" s="1" t="s">
        <v>17</v>
      </c>
      <c r="BE73" s="1" t="s">
        <v>17</v>
      </c>
      <c r="BF73" s="1" t="s">
        <v>17</v>
      </c>
      <c r="BG73" s="1" t="s">
        <v>17</v>
      </c>
      <c r="BH73" s="1" t="s">
        <v>17</v>
      </c>
      <c r="BI73" s="1" t="s">
        <v>17</v>
      </c>
      <c r="BJ73" s="1" t="s">
        <v>17</v>
      </c>
      <c r="BK73" s="1" t="s">
        <v>17</v>
      </c>
      <c r="BL73" s="1" t="s">
        <v>17</v>
      </c>
      <c r="BM73" s="1" t="s">
        <v>17</v>
      </c>
      <c r="BN73" s="1" t="s">
        <v>17</v>
      </c>
      <c r="BO73" s="1" t="s">
        <v>17</v>
      </c>
      <c r="BP73" s="1" t="s">
        <v>17</v>
      </c>
      <c r="BQ73" s="1" t="s">
        <v>17</v>
      </c>
      <c r="BR73" s="1" t="s">
        <v>17</v>
      </c>
      <c r="BS73" s="1" t="s">
        <v>17</v>
      </c>
      <c r="BT73" s="1" t="s">
        <v>17</v>
      </c>
      <c r="BU73" s="1" t="s">
        <v>17</v>
      </c>
      <c r="BV73" s="1" t="s">
        <v>17</v>
      </c>
      <c r="BW73" s="1" t="s">
        <v>17</v>
      </c>
      <c r="BX73" s="1" t="s">
        <v>17</v>
      </c>
      <c r="BY73" s="1" t="s">
        <v>17</v>
      </c>
      <c r="BZ73" s="1">
        <v>1</v>
      </c>
      <c r="CA73" s="1">
        <v>1.9108146526478129</v>
      </c>
      <c r="CB73" s="1">
        <v>2.7339223751472894</v>
      </c>
      <c r="CC73" s="1">
        <v>3.4714156546303512</v>
      </c>
      <c r="CD73" s="1">
        <v>4.1260320022969728</v>
      </c>
      <c r="CE73" s="1">
        <v>4.7011669484552527</v>
      </c>
    </row>
    <row r="74" spans="1:83" x14ac:dyDescent="0.3">
      <c r="A74">
        <v>86</v>
      </c>
      <c r="B74">
        <v>7.8220937148115732E-2</v>
      </c>
      <c r="C74">
        <v>0.12729019301540495</v>
      </c>
      <c r="D74">
        <v>3.9718933594940484E-2</v>
      </c>
      <c r="E74">
        <v>9.1571202057694367E-2</v>
      </c>
      <c r="H74">
        <v>86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  <c r="P74" s="1" t="s">
        <v>17</v>
      </c>
      <c r="Q74" s="1" t="s">
        <v>17</v>
      </c>
      <c r="R74" s="1" t="s">
        <v>17</v>
      </c>
      <c r="S74" s="1" t="s">
        <v>17</v>
      </c>
      <c r="T74" s="1" t="s">
        <v>17</v>
      </c>
      <c r="U74" s="1" t="s">
        <v>17</v>
      </c>
      <c r="V74" s="1" t="s">
        <v>17</v>
      </c>
      <c r="W74" s="1" t="s">
        <v>17</v>
      </c>
      <c r="X74" s="1" t="s">
        <v>17</v>
      </c>
      <c r="Y74" s="1" t="s">
        <v>17</v>
      </c>
      <c r="Z74" s="1" t="s">
        <v>17</v>
      </c>
      <c r="AA74" s="1" t="s">
        <v>17</v>
      </c>
      <c r="AB74" s="1" t="s">
        <v>17</v>
      </c>
      <c r="AC74" s="1" t="s">
        <v>17</v>
      </c>
      <c r="AD74" s="1" t="s">
        <v>17</v>
      </c>
      <c r="AE74" s="1" t="s">
        <v>17</v>
      </c>
      <c r="AF74" s="1" t="s">
        <v>17</v>
      </c>
      <c r="AG74" s="1" t="s">
        <v>17</v>
      </c>
      <c r="AH74" s="1" t="s">
        <v>17</v>
      </c>
      <c r="AI74" s="1" t="s">
        <v>17</v>
      </c>
      <c r="AJ74" s="1" t="s">
        <v>17</v>
      </c>
      <c r="AK74" s="1" t="s">
        <v>17</v>
      </c>
      <c r="AL74" s="1" t="s">
        <v>17</v>
      </c>
      <c r="AM74" s="1" t="s">
        <v>17</v>
      </c>
      <c r="AN74" s="1" t="s">
        <v>17</v>
      </c>
      <c r="AO74" s="1" t="s">
        <v>17</v>
      </c>
      <c r="AP74" s="1" t="s">
        <v>17</v>
      </c>
      <c r="AQ74" s="1" t="s">
        <v>17</v>
      </c>
      <c r="AR74" s="1" t="s">
        <v>17</v>
      </c>
      <c r="AS74" s="1" t="s">
        <v>17</v>
      </c>
      <c r="AT74" s="1" t="s">
        <v>17</v>
      </c>
      <c r="AU74" s="1" t="s">
        <v>17</v>
      </c>
      <c r="AV74" s="1" t="s">
        <v>17</v>
      </c>
      <c r="AW74" s="1" t="s">
        <v>17</v>
      </c>
      <c r="AX74" s="1" t="s">
        <v>17</v>
      </c>
      <c r="AY74" s="1" t="s">
        <v>17</v>
      </c>
      <c r="AZ74" s="1" t="s">
        <v>17</v>
      </c>
      <c r="BA74" s="1" t="s">
        <v>17</v>
      </c>
      <c r="BB74" s="1" t="s">
        <v>17</v>
      </c>
      <c r="BC74" s="1" t="s">
        <v>17</v>
      </c>
      <c r="BD74" s="1" t="s">
        <v>17</v>
      </c>
      <c r="BE74" s="1" t="s">
        <v>17</v>
      </c>
      <c r="BF74" s="1" t="s">
        <v>17</v>
      </c>
      <c r="BG74" s="1" t="s">
        <v>17</v>
      </c>
      <c r="BH74" s="1" t="s">
        <v>17</v>
      </c>
      <c r="BI74" s="1" t="s">
        <v>17</v>
      </c>
      <c r="BJ74" s="1" t="s">
        <v>17</v>
      </c>
      <c r="BK74" s="1" t="s">
        <v>17</v>
      </c>
      <c r="BL74" s="1" t="s">
        <v>17</v>
      </c>
      <c r="BM74" s="1" t="s">
        <v>17</v>
      </c>
      <c r="BN74" s="1" t="s">
        <v>17</v>
      </c>
      <c r="BO74" s="1" t="s">
        <v>17</v>
      </c>
      <c r="BP74" s="1" t="s">
        <v>17</v>
      </c>
      <c r="BQ74" s="1" t="s">
        <v>17</v>
      </c>
      <c r="BR74" s="1" t="s">
        <v>17</v>
      </c>
      <c r="BS74" s="1" t="s">
        <v>17</v>
      </c>
      <c r="BT74" s="1" t="s">
        <v>17</v>
      </c>
      <c r="BU74" s="1" t="s">
        <v>17</v>
      </c>
      <c r="BV74" s="1" t="s">
        <v>17</v>
      </c>
      <c r="BW74" s="1" t="s">
        <v>17</v>
      </c>
      <c r="BX74" s="1" t="s">
        <v>17</v>
      </c>
      <c r="BY74" s="1" t="s">
        <v>17</v>
      </c>
      <c r="BZ74" s="1" t="s">
        <v>17</v>
      </c>
      <c r="CA74" s="1">
        <v>0.99999999999999967</v>
      </c>
      <c r="CB74" s="1">
        <v>1.9037049635802785</v>
      </c>
      <c r="CC74" s="1">
        <v>2.7134122704830688</v>
      </c>
      <c r="CD74" s="1">
        <v>3.432127484125711</v>
      </c>
      <c r="CE74" s="1">
        <v>4.0635786190918814</v>
      </c>
    </row>
    <row r="75" spans="1:83" x14ac:dyDescent="0.3">
      <c r="A75">
        <v>87</v>
      </c>
      <c r="B75">
        <v>8.6093928521972354E-2</v>
      </c>
      <c r="C75">
        <v>0.13743969985791521</v>
      </c>
      <c r="D75">
        <v>4.4448019028239902E-2</v>
      </c>
      <c r="E75">
        <v>9.9560014309184958E-2</v>
      </c>
      <c r="H75">
        <v>87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  <c r="P75" s="1" t="s">
        <v>17</v>
      </c>
      <c r="Q75" s="1" t="s">
        <v>17</v>
      </c>
      <c r="R75" s="1" t="s">
        <v>17</v>
      </c>
      <c r="S75" s="1" t="s">
        <v>17</v>
      </c>
      <c r="T75" s="1" t="s">
        <v>17</v>
      </c>
      <c r="U75" s="1" t="s">
        <v>17</v>
      </c>
      <c r="V75" s="1" t="s">
        <v>17</v>
      </c>
      <c r="W75" s="1" t="s">
        <v>17</v>
      </c>
      <c r="X75" s="1" t="s">
        <v>17</v>
      </c>
      <c r="Y75" s="1" t="s">
        <v>17</v>
      </c>
      <c r="Z75" s="1" t="s">
        <v>17</v>
      </c>
      <c r="AA75" s="1" t="s">
        <v>17</v>
      </c>
      <c r="AB75" s="1" t="s">
        <v>17</v>
      </c>
      <c r="AC75" s="1" t="s">
        <v>17</v>
      </c>
      <c r="AD75" s="1" t="s">
        <v>17</v>
      </c>
      <c r="AE75" s="1" t="s">
        <v>17</v>
      </c>
      <c r="AF75" s="1" t="s">
        <v>17</v>
      </c>
      <c r="AG75" s="1" t="s">
        <v>17</v>
      </c>
      <c r="AH75" s="1" t="s">
        <v>17</v>
      </c>
      <c r="AI75" s="1" t="s">
        <v>17</v>
      </c>
      <c r="AJ75" s="1" t="s">
        <v>17</v>
      </c>
      <c r="AK75" s="1" t="s">
        <v>17</v>
      </c>
      <c r="AL75" s="1" t="s">
        <v>17</v>
      </c>
      <c r="AM75" s="1" t="s">
        <v>17</v>
      </c>
      <c r="AN75" s="1" t="s">
        <v>17</v>
      </c>
      <c r="AO75" s="1" t="s">
        <v>17</v>
      </c>
      <c r="AP75" s="1" t="s">
        <v>17</v>
      </c>
      <c r="AQ75" s="1" t="s">
        <v>17</v>
      </c>
      <c r="AR75" s="1" t="s">
        <v>17</v>
      </c>
      <c r="AS75" s="1" t="s">
        <v>17</v>
      </c>
      <c r="AT75" s="1" t="s">
        <v>17</v>
      </c>
      <c r="AU75" s="1" t="s">
        <v>17</v>
      </c>
      <c r="AV75" s="1" t="s">
        <v>17</v>
      </c>
      <c r="AW75" s="1" t="s">
        <v>17</v>
      </c>
      <c r="AX75" s="1" t="s">
        <v>17</v>
      </c>
      <c r="AY75" s="1" t="s">
        <v>17</v>
      </c>
      <c r="AZ75" s="1" t="s">
        <v>17</v>
      </c>
      <c r="BA75" s="1" t="s">
        <v>17</v>
      </c>
      <c r="BB75" s="1" t="s">
        <v>17</v>
      </c>
      <c r="BC75" s="1" t="s">
        <v>17</v>
      </c>
      <c r="BD75" s="1" t="s">
        <v>17</v>
      </c>
      <c r="BE75" s="1" t="s">
        <v>17</v>
      </c>
      <c r="BF75" s="1" t="s">
        <v>17</v>
      </c>
      <c r="BG75" s="1" t="s">
        <v>17</v>
      </c>
      <c r="BH75" s="1" t="s">
        <v>17</v>
      </c>
      <c r="BI75" s="1" t="s">
        <v>17</v>
      </c>
      <c r="BJ75" s="1" t="s">
        <v>17</v>
      </c>
      <c r="BK75" s="1" t="s">
        <v>17</v>
      </c>
      <c r="BL75" s="1" t="s">
        <v>17</v>
      </c>
      <c r="BM75" s="1" t="s">
        <v>17</v>
      </c>
      <c r="BN75" s="1" t="s">
        <v>17</v>
      </c>
      <c r="BO75" s="1" t="s">
        <v>17</v>
      </c>
      <c r="BP75" s="1" t="s">
        <v>17</v>
      </c>
      <c r="BQ75" s="1" t="s">
        <v>17</v>
      </c>
      <c r="BR75" s="1" t="s">
        <v>17</v>
      </c>
      <c r="BS75" s="1" t="s">
        <v>17</v>
      </c>
      <c r="BT75" s="1" t="s">
        <v>17</v>
      </c>
      <c r="BU75" s="1" t="s">
        <v>17</v>
      </c>
      <c r="BV75" s="1" t="s">
        <v>17</v>
      </c>
      <c r="BW75" s="1" t="s">
        <v>17</v>
      </c>
      <c r="BX75" s="1" t="s">
        <v>17</v>
      </c>
      <c r="BY75" s="1" t="s">
        <v>17</v>
      </c>
      <c r="BZ75" s="1" t="s">
        <v>17</v>
      </c>
      <c r="CA75" s="1" t="s">
        <v>17</v>
      </c>
      <c r="CB75" s="1">
        <v>1.0000000000000002</v>
      </c>
      <c r="CC75" s="1">
        <v>1.8959863445863019</v>
      </c>
      <c r="CD75" s="1">
        <v>2.6912848574939345</v>
      </c>
      <c r="CE75" s="1">
        <v>3.3900207950110879</v>
      </c>
    </row>
    <row r="76" spans="1:83" x14ac:dyDescent="0.3">
      <c r="A76">
        <v>88</v>
      </c>
      <c r="B76">
        <v>9.4624055302608229E-2</v>
      </c>
      <c r="C76">
        <v>0.14809901345047505</v>
      </c>
      <c r="D76">
        <v>4.9717006318682068E-2</v>
      </c>
      <c r="E76">
        <v>0.10807188168207749</v>
      </c>
      <c r="H76">
        <v>88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  <c r="P76" s="1" t="s">
        <v>17</v>
      </c>
      <c r="Q76" s="1" t="s">
        <v>17</v>
      </c>
      <c r="R76" s="1" t="s">
        <v>17</v>
      </c>
      <c r="S76" s="1" t="s">
        <v>17</v>
      </c>
      <c r="T76" s="1" t="s">
        <v>17</v>
      </c>
      <c r="U76" s="1" t="s">
        <v>17</v>
      </c>
      <c r="V76" s="1" t="s">
        <v>17</v>
      </c>
      <c r="W76" s="1" t="s">
        <v>17</v>
      </c>
      <c r="X76" s="1" t="s">
        <v>17</v>
      </c>
      <c r="Y76" s="1" t="s">
        <v>17</v>
      </c>
      <c r="Z76" s="1" t="s">
        <v>17</v>
      </c>
      <c r="AA76" s="1" t="s">
        <v>17</v>
      </c>
      <c r="AB76" s="1" t="s">
        <v>17</v>
      </c>
      <c r="AC76" s="1" t="s">
        <v>17</v>
      </c>
      <c r="AD76" s="1" t="s">
        <v>17</v>
      </c>
      <c r="AE76" s="1" t="s">
        <v>17</v>
      </c>
      <c r="AF76" s="1" t="s">
        <v>17</v>
      </c>
      <c r="AG76" s="1" t="s">
        <v>17</v>
      </c>
      <c r="AH76" s="1" t="s">
        <v>17</v>
      </c>
      <c r="AI76" s="1" t="s">
        <v>17</v>
      </c>
      <c r="AJ76" s="1" t="s">
        <v>17</v>
      </c>
      <c r="AK76" s="1" t="s">
        <v>17</v>
      </c>
      <c r="AL76" s="1" t="s">
        <v>17</v>
      </c>
      <c r="AM76" s="1" t="s">
        <v>17</v>
      </c>
      <c r="AN76" s="1" t="s">
        <v>17</v>
      </c>
      <c r="AO76" s="1" t="s">
        <v>17</v>
      </c>
      <c r="AP76" s="1" t="s">
        <v>17</v>
      </c>
      <c r="AQ76" s="1" t="s">
        <v>17</v>
      </c>
      <c r="AR76" s="1" t="s">
        <v>17</v>
      </c>
      <c r="AS76" s="1" t="s">
        <v>17</v>
      </c>
      <c r="AT76" s="1" t="s">
        <v>17</v>
      </c>
      <c r="AU76" s="1" t="s">
        <v>17</v>
      </c>
      <c r="AV76" s="1" t="s">
        <v>17</v>
      </c>
      <c r="AW76" s="1" t="s">
        <v>17</v>
      </c>
      <c r="AX76" s="1" t="s">
        <v>17</v>
      </c>
      <c r="AY76" s="1" t="s">
        <v>17</v>
      </c>
      <c r="AZ76" s="1" t="s">
        <v>17</v>
      </c>
      <c r="BA76" s="1" t="s">
        <v>17</v>
      </c>
      <c r="BB76" s="1" t="s">
        <v>17</v>
      </c>
      <c r="BC76" s="1" t="s">
        <v>17</v>
      </c>
      <c r="BD76" s="1" t="s">
        <v>17</v>
      </c>
      <c r="BE76" s="1" t="s">
        <v>17</v>
      </c>
      <c r="BF76" s="1" t="s">
        <v>17</v>
      </c>
      <c r="BG76" s="1" t="s">
        <v>17</v>
      </c>
      <c r="BH76" s="1" t="s">
        <v>17</v>
      </c>
      <c r="BI76" s="1" t="s">
        <v>17</v>
      </c>
      <c r="BJ76" s="1" t="s">
        <v>17</v>
      </c>
      <c r="BK76" s="1" t="s">
        <v>17</v>
      </c>
      <c r="BL76" s="1" t="s">
        <v>17</v>
      </c>
      <c r="BM76" s="1" t="s">
        <v>17</v>
      </c>
      <c r="BN76" s="1" t="s">
        <v>17</v>
      </c>
      <c r="BO76" s="1" t="s">
        <v>17</v>
      </c>
      <c r="BP76" s="1" t="s">
        <v>17</v>
      </c>
      <c r="BQ76" s="1" t="s">
        <v>17</v>
      </c>
      <c r="BR76" s="1" t="s">
        <v>17</v>
      </c>
      <c r="BS76" s="1" t="s">
        <v>17</v>
      </c>
      <c r="BT76" s="1" t="s">
        <v>17</v>
      </c>
      <c r="BU76" s="1" t="s">
        <v>17</v>
      </c>
      <c r="BV76" s="1" t="s">
        <v>17</v>
      </c>
      <c r="BW76" s="1" t="s">
        <v>17</v>
      </c>
      <c r="BX76" s="1" t="s">
        <v>17</v>
      </c>
      <c r="BY76" s="1" t="s">
        <v>17</v>
      </c>
      <c r="BZ76" s="1" t="s">
        <v>17</v>
      </c>
      <c r="CA76" s="1" t="s">
        <v>17</v>
      </c>
      <c r="CB76" s="1" t="s">
        <v>17</v>
      </c>
      <c r="CC76" s="1">
        <v>0.99999999999999989</v>
      </c>
      <c r="CD76" s="1">
        <v>1.887623475193521</v>
      </c>
      <c r="CE76" s="1">
        <v>2.6674745764285248</v>
      </c>
    </row>
    <row r="77" spans="1:83" x14ac:dyDescent="0.3">
      <c r="A77">
        <v>89</v>
      </c>
      <c r="B77">
        <v>0.10384510381918544</v>
      </c>
      <c r="C77">
        <v>0.15926086009463344</v>
      </c>
      <c r="D77">
        <v>5.5581031661094522E-2</v>
      </c>
      <c r="E77">
        <v>0.11711785808209886</v>
      </c>
      <c r="H77">
        <v>89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 s="1" t="s">
        <v>17</v>
      </c>
      <c r="Q77" s="1" t="s">
        <v>17</v>
      </c>
      <c r="R77" s="1" t="s">
        <v>17</v>
      </c>
      <c r="S77" s="1" t="s">
        <v>17</v>
      </c>
      <c r="T77" s="1" t="s">
        <v>17</v>
      </c>
      <c r="U77" s="1" t="s">
        <v>17</v>
      </c>
      <c r="V77" s="1" t="s">
        <v>17</v>
      </c>
      <c r="W77" s="1" t="s">
        <v>17</v>
      </c>
      <c r="X77" s="1" t="s">
        <v>17</v>
      </c>
      <c r="Y77" s="1" t="s">
        <v>17</v>
      </c>
      <c r="Z77" s="1" t="s">
        <v>17</v>
      </c>
      <c r="AA77" s="1" t="s">
        <v>17</v>
      </c>
      <c r="AB77" s="1" t="s">
        <v>17</v>
      </c>
      <c r="AC77" s="1" t="s">
        <v>17</v>
      </c>
      <c r="AD77" s="1" t="s">
        <v>17</v>
      </c>
      <c r="AE77" s="1" t="s">
        <v>17</v>
      </c>
      <c r="AF77" s="1" t="s">
        <v>17</v>
      </c>
      <c r="AG77" s="1" t="s">
        <v>17</v>
      </c>
      <c r="AH77" s="1" t="s">
        <v>17</v>
      </c>
      <c r="AI77" s="1" t="s">
        <v>17</v>
      </c>
      <c r="AJ77" s="1" t="s">
        <v>17</v>
      </c>
      <c r="AK77" s="1" t="s">
        <v>17</v>
      </c>
      <c r="AL77" s="1" t="s">
        <v>17</v>
      </c>
      <c r="AM77" s="1" t="s">
        <v>17</v>
      </c>
      <c r="AN77" s="1" t="s">
        <v>17</v>
      </c>
      <c r="AO77" s="1" t="s">
        <v>17</v>
      </c>
      <c r="AP77" s="1" t="s">
        <v>17</v>
      </c>
      <c r="AQ77" s="1" t="s">
        <v>17</v>
      </c>
      <c r="AR77" s="1" t="s">
        <v>17</v>
      </c>
      <c r="AS77" s="1" t="s">
        <v>17</v>
      </c>
      <c r="AT77" s="1" t="s">
        <v>17</v>
      </c>
      <c r="AU77" s="1" t="s">
        <v>17</v>
      </c>
      <c r="AV77" s="1" t="s">
        <v>17</v>
      </c>
      <c r="AW77" s="1" t="s">
        <v>17</v>
      </c>
      <c r="AX77" s="1" t="s">
        <v>17</v>
      </c>
      <c r="AY77" s="1" t="s">
        <v>17</v>
      </c>
      <c r="AZ77" s="1" t="s">
        <v>17</v>
      </c>
      <c r="BA77" s="1" t="s">
        <v>17</v>
      </c>
      <c r="BB77" s="1" t="s">
        <v>17</v>
      </c>
      <c r="BC77" s="1" t="s">
        <v>17</v>
      </c>
      <c r="BD77" s="1" t="s">
        <v>17</v>
      </c>
      <c r="BE77" s="1" t="s">
        <v>17</v>
      </c>
      <c r="BF77" s="1" t="s">
        <v>17</v>
      </c>
      <c r="BG77" s="1" t="s">
        <v>17</v>
      </c>
      <c r="BH77" s="1" t="s">
        <v>17</v>
      </c>
      <c r="BI77" s="1" t="s">
        <v>17</v>
      </c>
      <c r="BJ77" s="1" t="s">
        <v>17</v>
      </c>
      <c r="BK77" s="1" t="s">
        <v>17</v>
      </c>
      <c r="BL77" s="1" t="s">
        <v>17</v>
      </c>
      <c r="BM77" s="1" t="s">
        <v>17</v>
      </c>
      <c r="BN77" s="1" t="s">
        <v>17</v>
      </c>
      <c r="BO77" s="1" t="s">
        <v>17</v>
      </c>
      <c r="BP77" s="1" t="s">
        <v>17</v>
      </c>
      <c r="BQ77" s="1" t="s">
        <v>17</v>
      </c>
      <c r="BR77" s="1" t="s">
        <v>17</v>
      </c>
      <c r="BS77" s="1" t="s">
        <v>17</v>
      </c>
      <c r="BT77" s="1" t="s">
        <v>17</v>
      </c>
      <c r="BU77" s="1" t="s">
        <v>17</v>
      </c>
      <c r="BV77" s="1" t="s">
        <v>17</v>
      </c>
      <c r="BW77" s="1" t="s">
        <v>17</v>
      </c>
      <c r="BX77" s="1" t="s">
        <v>17</v>
      </c>
      <c r="BY77" s="1" t="s">
        <v>17</v>
      </c>
      <c r="BZ77" s="1" t="s">
        <v>17</v>
      </c>
      <c r="CA77" s="1" t="s">
        <v>17</v>
      </c>
      <c r="CB77" s="1" t="s">
        <v>17</v>
      </c>
      <c r="CC77" s="1" t="s">
        <v>17</v>
      </c>
      <c r="CD77" s="1">
        <v>1.0000000000000002</v>
      </c>
      <c r="CE77" s="1">
        <v>1.8785832315498185</v>
      </c>
    </row>
    <row r="78" spans="1:83" x14ac:dyDescent="0.3">
      <c r="A78">
        <v>90</v>
      </c>
      <c r="B78">
        <v>1</v>
      </c>
      <c r="C78">
        <v>1</v>
      </c>
      <c r="D78">
        <v>1</v>
      </c>
      <c r="E78">
        <v>1</v>
      </c>
      <c r="H78">
        <v>90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  <c r="Q78" s="1" t="s">
        <v>17</v>
      </c>
      <c r="R78" s="1" t="s">
        <v>17</v>
      </c>
      <c r="S78" s="1" t="s">
        <v>17</v>
      </c>
      <c r="T78" s="1" t="s">
        <v>17</v>
      </c>
      <c r="U78" s="1" t="s">
        <v>17</v>
      </c>
      <c r="V78" s="1" t="s">
        <v>17</v>
      </c>
      <c r="W78" s="1" t="s">
        <v>17</v>
      </c>
      <c r="X78" s="1" t="s">
        <v>17</v>
      </c>
      <c r="Y78" s="1" t="s">
        <v>17</v>
      </c>
      <c r="Z78" s="1" t="s">
        <v>17</v>
      </c>
      <c r="AA78" s="1" t="s">
        <v>17</v>
      </c>
      <c r="AB78" s="1" t="s">
        <v>17</v>
      </c>
      <c r="AC78" s="1" t="s">
        <v>17</v>
      </c>
      <c r="AD78" s="1" t="s">
        <v>17</v>
      </c>
      <c r="AE78" s="1" t="s">
        <v>17</v>
      </c>
      <c r="AF78" s="1" t="s">
        <v>17</v>
      </c>
      <c r="AG78" s="1" t="s">
        <v>17</v>
      </c>
      <c r="AH78" s="1" t="s">
        <v>17</v>
      </c>
      <c r="AI78" s="1" t="s">
        <v>17</v>
      </c>
      <c r="AJ78" s="1" t="s">
        <v>17</v>
      </c>
      <c r="AK78" s="1" t="s">
        <v>17</v>
      </c>
      <c r="AL78" s="1" t="s">
        <v>17</v>
      </c>
      <c r="AM78" s="1" t="s">
        <v>17</v>
      </c>
      <c r="AN78" s="1" t="s">
        <v>17</v>
      </c>
      <c r="AO78" s="1" t="s">
        <v>17</v>
      </c>
      <c r="AP78" s="1" t="s">
        <v>17</v>
      </c>
      <c r="AQ78" s="1" t="s">
        <v>17</v>
      </c>
      <c r="AR78" s="1" t="s">
        <v>17</v>
      </c>
      <c r="AS78" s="1" t="s">
        <v>17</v>
      </c>
      <c r="AT78" s="1" t="s">
        <v>17</v>
      </c>
      <c r="AU78" s="1" t="s">
        <v>17</v>
      </c>
      <c r="AV78" s="1" t="s">
        <v>17</v>
      </c>
      <c r="AW78" s="1" t="s">
        <v>17</v>
      </c>
      <c r="AX78" s="1" t="s">
        <v>17</v>
      </c>
      <c r="AY78" s="1" t="s">
        <v>17</v>
      </c>
      <c r="AZ78" s="1" t="s">
        <v>17</v>
      </c>
      <c r="BA78" s="1" t="s">
        <v>17</v>
      </c>
      <c r="BB78" s="1" t="s">
        <v>17</v>
      </c>
      <c r="BC78" s="1" t="s">
        <v>17</v>
      </c>
      <c r="BD78" s="1" t="s">
        <v>17</v>
      </c>
      <c r="BE78" s="1" t="s">
        <v>17</v>
      </c>
      <c r="BF78" s="1" t="s">
        <v>17</v>
      </c>
      <c r="BG78" s="1" t="s">
        <v>17</v>
      </c>
      <c r="BH78" s="1" t="s">
        <v>17</v>
      </c>
      <c r="BI78" s="1" t="s">
        <v>17</v>
      </c>
      <c r="BJ78" s="1" t="s">
        <v>17</v>
      </c>
      <c r="BK78" s="1" t="s">
        <v>17</v>
      </c>
      <c r="BL78" s="1" t="s">
        <v>17</v>
      </c>
      <c r="BM78" s="1" t="s">
        <v>17</v>
      </c>
      <c r="BN78" s="1" t="s">
        <v>17</v>
      </c>
      <c r="BO78" s="1" t="s">
        <v>17</v>
      </c>
      <c r="BP78" s="1" t="s">
        <v>17</v>
      </c>
      <c r="BQ78" s="1" t="s">
        <v>17</v>
      </c>
      <c r="BR78" s="1" t="s">
        <v>17</v>
      </c>
      <c r="BS78" s="1" t="s">
        <v>17</v>
      </c>
      <c r="BT78" s="1" t="s">
        <v>17</v>
      </c>
      <c r="BU78" s="1" t="s">
        <v>17</v>
      </c>
      <c r="BV78" s="1" t="s">
        <v>17</v>
      </c>
      <c r="BW78" s="1" t="s">
        <v>17</v>
      </c>
      <c r="BX78" s="1" t="s">
        <v>17</v>
      </c>
      <c r="BY78" s="1" t="s">
        <v>17</v>
      </c>
      <c r="BZ78" s="1" t="s">
        <v>17</v>
      </c>
      <c r="CA78" s="1" t="s">
        <v>17</v>
      </c>
      <c r="CB78" s="1" t="s">
        <v>17</v>
      </c>
      <c r="CC78" s="1" t="s">
        <v>17</v>
      </c>
      <c r="CD78" s="1" t="s">
        <v>17</v>
      </c>
      <c r="CE78" s="1">
        <v>1</v>
      </c>
    </row>
    <row r="79" spans="1:83" x14ac:dyDescent="0.3">
      <c r="A79">
        <v>91</v>
      </c>
      <c r="H79">
        <v>91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 t="s">
        <v>17</v>
      </c>
      <c r="P79" s="1" t="s">
        <v>17</v>
      </c>
      <c r="Q79" s="1" t="s">
        <v>17</v>
      </c>
      <c r="R79" s="1" t="s">
        <v>17</v>
      </c>
      <c r="S79" s="1" t="s">
        <v>17</v>
      </c>
      <c r="T79" s="1" t="s">
        <v>17</v>
      </c>
      <c r="U79" s="1" t="s">
        <v>17</v>
      </c>
      <c r="V79" s="1" t="s">
        <v>17</v>
      </c>
      <c r="W79" s="1" t="s">
        <v>17</v>
      </c>
      <c r="X79" s="1" t="s">
        <v>17</v>
      </c>
      <c r="Y79" s="1" t="s">
        <v>17</v>
      </c>
      <c r="Z79" s="1" t="s">
        <v>17</v>
      </c>
      <c r="AA79" s="1" t="s">
        <v>17</v>
      </c>
      <c r="AB79" s="1" t="s">
        <v>17</v>
      </c>
      <c r="AC79" s="1" t="s">
        <v>17</v>
      </c>
      <c r="AD79" s="1" t="s">
        <v>17</v>
      </c>
      <c r="AE79" s="1" t="s">
        <v>17</v>
      </c>
      <c r="AF79" s="1" t="s">
        <v>17</v>
      </c>
      <c r="AG79" s="1" t="s">
        <v>17</v>
      </c>
      <c r="AH79" s="1" t="s">
        <v>17</v>
      </c>
      <c r="AI79" s="1" t="s">
        <v>17</v>
      </c>
      <c r="AJ79" s="1" t="s">
        <v>17</v>
      </c>
      <c r="AK79" s="1" t="s">
        <v>17</v>
      </c>
      <c r="AL79" s="1" t="s">
        <v>17</v>
      </c>
      <c r="AM79" s="1" t="s">
        <v>17</v>
      </c>
      <c r="AN79" s="1" t="s">
        <v>17</v>
      </c>
      <c r="AO79" s="1" t="s">
        <v>17</v>
      </c>
      <c r="AP79" s="1" t="s">
        <v>17</v>
      </c>
      <c r="AQ79" s="1" t="s">
        <v>17</v>
      </c>
      <c r="AR79" s="1" t="s">
        <v>17</v>
      </c>
      <c r="AS79" s="1" t="s">
        <v>17</v>
      </c>
      <c r="AT79" s="1" t="s">
        <v>17</v>
      </c>
      <c r="AU79" s="1" t="s">
        <v>17</v>
      </c>
      <c r="AV79" s="1" t="s">
        <v>17</v>
      </c>
      <c r="AW79" s="1" t="s">
        <v>17</v>
      </c>
      <c r="AX79" s="1" t="s">
        <v>17</v>
      </c>
      <c r="AY79" s="1" t="s">
        <v>17</v>
      </c>
      <c r="AZ79" s="1" t="s">
        <v>17</v>
      </c>
      <c r="BA79" s="1" t="s">
        <v>17</v>
      </c>
      <c r="BB79" s="1" t="s">
        <v>17</v>
      </c>
      <c r="BC79" s="1" t="s">
        <v>17</v>
      </c>
      <c r="BD79" s="1" t="s">
        <v>17</v>
      </c>
      <c r="BE79" s="1" t="s">
        <v>17</v>
      </c>
      <c r="BF79" s="1" t="s">
        <v>17</v>
      </c>
      <c r="BG79" s="1" t="s">
        <v>17</v>
      </c>
      <c r="BH79" s="1" t="s">
        <v>17</v>
      </c>
      <c r="BI79" s="1" t="s">
        <v>17</v>
      </c>
      <c r="BJ79" s="1" t="s">
        <v>17</v>
      </c>
      <c r="BK79" s="1" t="s">
        <v>17</v>
      </c>
      <c r="BL79" s="1" t="s">
        <v>17</v>
      </c>
      <c r="BM79" s="1" t="s">
        <v>17</v>
      </c>
      <c r="BN79" s="1" t="s">
        <v>17</v>
      </c>
      <c r="BO79" s="1" t="s">
        <v>17</v>
      </c>
      <c r="BP79" s="1" t="s">
        <v>17</v>
      </c>
      <c r="BQ79" s="1" t="s">
        <v>17</v>
      </c>
      <c r="BR79" s="1" t="s">
        <v>17</v>
      </c>
      <c r="BS79" s="1" t="s">
        <v>17</v>
      </c>
      <c r="BT79" s="1" t="s">
        <v>17</v>
      </c>
      <c r="BU79" s="1" t="s">
        <v>17</v>
      </c>
      <c r="BV79" s="1" t="s">
        <v>17</v>
      </c>
      <c r="BW79" s="1" t="s">
        <v>17</v>
      </c>
      <c r="BX79" s="1" t="s">
        <v>17</v>
      </c>
      <c r="BY79" s="1" t="s">
        <v>17</v>
      </c>
      <c r="BZ79" s="1" t="s">
        <v>17</v>
      </c>
      <c r="CA79" s="1" t="s">
        <v>17</v>
      </c>
      <c r="CB79" s="1" t="s">
        <v>17</v>
      </c>
      <c r="CC79" s="1" t="s">
        <v>17</v>
      </c>
      <c r="CD79" s="1" t="s">
        <v>17</v>
      </c>
      <c r="CE79" s="1" t="s">
        <v>17</v>
      </c>
    </row>
    <row r="82" spans="8:83" x14ac:dyDescent="0.3">
      <c r="H82" t="s">
        <v>2</v>
      </c>
      <c r="I82" s="51" t="s">
        <v>20</v>
      </c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</row>
    <row r="83" spans="8:83" x14ac:dyDescent="0.3">
      <c r="H83" t="s">
        <v>0</v>
      </c>
      <c r="I83">
        <v>17</v>
      </c>
      <c r="J83">
        <v>18</v>
      </c>
      <c r="K83">
        <v>19</v>
      </c>
      <c r="L83">
        <v>20</v>
      </c>
      <c r="M83">
        <v>21</v>
      </c>
      <c r="N83">
        <v>22</v>
      </c>
      <c r="O83">
        <v>23</v>
      </c>
      <c r="P83">
        <v>24</v>
      </c>
      <c r="Q83">
        <v>25</v>
      </c>
      <c r="R83">
        <v>26</v>
      </c>
      <c r="S83">
        <v>27</v>
      </c>
      <c r="T83">
        <v>28</v>
      </c>
      <c r="U83">
        <v>29</v>
      </c>
      <c r="V83">
        <v>30</v>
      </c>
      <c r="W83">
        <v>31</v>
      </c>
      <c r="X83">
        <v>32</v>
      </c>
      <c r="Y83">
        <v>33</v>
      </c>
      <c r="Z83">
        <v>34</v>
      </c>
      <c r="AA83">
        <v>35</v>
      </c>
      <c r="AB83">
        <v>36</v>
      </c>
      <c r="AC83">
        <v>37</v>
      </c>
      <c r="AD83">
        <v>38</v>
      </c>
      <c r="AE83">
        <v>39</v>
      </c>
      <c r="AF83">
        <v>40</v>
      </c>
      <c r="AG83">
        <v>41</v>
      </c>
      <c r="AH83">
        <v>42</v>
      </c>
      <c r="AI83">
        <v>43</v>
      </c>
      <c r="AJ83">
        <v>44</v>
      </c>
      <c r="AK83">
        <v>45</v>
      </c>
      <c r="AL83">
        <v>46</v>
      </c>
      <c r="AM83">
        <v>47</v>
      </c>
      <c r="AN83">
        <v>48</v>
      </c>
      <c r="AO83">
        <v>49</v>
      </c>
      <c r="AP83">
        <v>50</v>
      </c>
      <c r="AQ83">
        <v>51</v>
      </c>
      <c r="AR83">
        <v>52</v>
      </c>
      <c r="AS83">
        <v>53</v>
      </c>
      <c r="AT83">
        <v>54</v>
      </c>
      <c r="AU83">
        <v>55</v>
      </c>
      <c r="AV83">
        <v>56</v>
      </c>
      <c r="AW83">
        <v>57</v>
      </c>
      <c r="AX83">
        <v>58</v>
      </c>
      <c r="AY83">
        <v>59</v>
      </c>
      <c r="AZ83">
        <v>60</v>
      </c>
      <c r="BA83">
        <v>61</v>
      </c>
      <c r="BB83">
        <v>62</v>
      </c>
      <c r="BC83">
        <v>63</v>
      </c>
      <c r="BD83">
        <v>64</v>
      </c>
      <c r="BE83">
        <v>65</v>
      </c>
      <c r="BF83">
        <v>66</v>
      </c>
      <c r="BG83">
        <v>67</v>
      </c>
      <c r="BH83">
        <v>68</v>
      </c>
      <c r="BI83">
        <v>69</v>
      </c>
      <c r="BJ83">
        <v>70</v>
      </c>
      <c r="BK83">
        <v>71</v>
      </c>
      <c r="BL83">
        <v>72</v>
      </c>
      <c r="BM83">
        <v>73</v>
      </c>
      <c r="BN83">
        <v>74</v>
      </c>
      <c r="BO83">
        <v>75</v>
      </c>
      <c r="BP83">
        <v>76</v>
      </c>
      <c r="BQ83">
        <v>77</v>
      </c>
      <c r="BR83">
        <v>78</v>
      </c>
      <c r="BS83">
        <v>79</v>
      </c>
      <c r="BT83">
        <v>80</v>
      </c>
      <c r="BU83">
        <v>81</v>
      </c>
      <c r="BV83">
        <v>82</v>
      </c>
      <c r="BW83">
        <v>83</v>
      </c>
      <c r="BX83">
        <v>84</v>
      </c>
      <c r="BY83">
        <v>85</v>
      </c>
      <c r="BZ83">
        <v>86</v>
      </c>
      <c r="CA83">
        <v>87</v>
      </c>
      <c r="CB83">
        <v>88</v>
      </c>
      <c r="CC83">
        <v>89</v>
      </c>
      <c r="CD83">
        <v>90</v>
      </c>
      <c r="CE83">
        <v>91</v>
      </c>
    </row>
    <row r="84" spans="8:83" x14ac:dyDescent="0.3">
      <c r="H84">
        <v>17</v>
      </c>
      <c r="I84" s="1" t="s">
        <v>17</v>
      </c>
      <c r="J84" s="1">
        <v>0.999999999999995</v>
      </c>
      <c r="K84" s="1">
        <v>1.9799107843137167</v>
      </c>
      <c r="L84" s="1">
        <v>2.9401349288735039</v>
      </c>
      <c r="M84" s="1">
        <v>3.881066112958059</v>
      </c>
      <c r="N84" s="1">
        <v>4.8030901777271549</v>
      </c>
      <c r="O84" s="1">
        <v>5.706584194749114</v>
      </c>
      <c r="P84" s="1">
        <v>6.5919180355387974</v>
      </c>
      <c r="Q84" s="1">
        <v>7.4594531916440658</v>
      </c>
      <c r="R84" s="1">
        <v>8.3095441106857209</v>
      </c>
      <c r="S84" s="1">
        <v>9.1425373248830191</v>
      </c>
      <c r="T84" s="1">
        <v>9.9587710858253224</v>
      </c>
      <c r="U84" s="1">
        <v>10.758576899155955</v>
      </c>
      <c r="V84" s="1">
        <v>11.542278401709599</v>
      </c>
      <c r="W84" s="1">
        <v>12.31019059125328</v>
      </c>
      <c r="X84" s="1">
        <v>13.062617328077307</v>
      </c>
      <c r="Y84" s="1">
        <v>13.799851700672409</v>
      </c>
      <c r="Z84" s="1">
        <v>14.522175874301931</v>
      </c>
      <c r="AA84" s="1">
        <v>15.229863767559307</v>
      </c>
      <c r="AB84" s="1">
        <v>15.923182095319953</v>
      </c>
      <c r="AC84" s="1">
        <v>16.60239002470664</v>
      </c>
      <c r="AD84" s="1">
        <v>17.267738813415978</v>
      </c>
      <c r="AE84" s="1">
        <v>17.919472094937291</v>
      </c>
      <c r="AF84" s="1">
        <v>18.557825055623194</v>
      </c>
      <c r="AG84" s="1">
        <v>19.183023520983337</v>
      </c>
      <c r="AH84" s="1">
        <v>19.795284708245255</v>
      </c>
      <c r="AI84" s="1">
        <v>20.394816224842518</v>
      </c>
      <c r="AJ84" s="1">
        <v>20.98181578674172</v>
      </c>
      <c r="AK84" s="1">
        <v>21.556469938276273</v>
      </c>
      <c r="AL84" s="1">
        <v>22.118955512300605</v>
      </c>
      <c r="AM84" s="1">
        <v>22.669436984774578</v>
      </c>
      <c r="AN84" s="1">
        <v>23.20806638299214</v>
      </c>
      <c r="AO84" s="1">
        <v>23.734984272774962</v>
      </c>
      <c r="AP84" s="1">
        <v>24.250317720125757</v>
      </c>
      <c r="AQ84" s="1">
        <v>24.75418046943533</v>
      </c>
      <c r="AR84" s="1">
        <v>25.246672693662791</v>
      </c>
      <c r="AS84" s="1">
        <v>25.727880117702188</v>
      </c>
      <c r="AT84" s="1">
        <v>26.197873964643581</v>
      </c>
      <c r="AU84" s="1">
        <v>26.656710529733438</v>
      </c>
      <c r="AV84" s="1">
        <v>27.104431087932806</v>
      </c>
      <c r="AW84" s="1">
        <v>27.54106136133181</v>
      </c>
      <c r="AX84" s="1">
        <v>27.966611506776982</v>
      </c>
      <c r="AY84" s="1">
        <v>28.381076878696032</v>
      </c>
      <c r="AZ84" s="1">
        <v>28.784437040709353</v>
      </c>
      <c r="BA84" s="1">
        <v>29.176656558907244</v>
      </c>
      <c r="BB84" s="1">
        <v>29.557685492458742</v>
      </c>
      <c r="BC84" s="1">
        <v>29.927458753730768</v>
      </c>
      <c r="BD84" s="1">
        <v>30.285897768222821</v>
      </c>
      <c r="BE84" s="1">
        <v>30.632909951204727</v>
      </c>
      <c r="BF84" s="1">
        <v>30.96838976840052</v>
      </c>
      <c r="BG84" s="1">
        <v>31.292219229144557</v>
      </c>
      <c r="BH84" s="1">
        <v>31.60426858102441</v>
      </c>
      <c r="BI84" s="1">
        <v>31.904397363917578</v>
      </c>
      <c r="BJ84" s="1">
        <v>32.192454779541848</v>
      </c>
      <c r="BK84" s="1">
        <v>32.468281063639843</v>
      </c>
      <c r="BL84" s="1">
        <v>32.731708404181319</v>
      </c>
      <c r="BM84" s="1">
        <v>32.982562765502578</v>
      </c>
      <c r="BN84" s="1">
        <v>33.220665617636143</v>
      </c>
      <c r="BO84" s="1">
        <v>33.44583689931865</v>
      </c>
      <c r="BP84" s="1">
        <v>33.65789814149511</v>
      </c>
      <c r="BQ84" s="1">
        <v>33.856677084476296</v>
      </c>
      <c r="BR84" s="1">
        <v>34.042014083493896</v>
      </c>
      <c r="BS84" s="1">
        <v>34.213769707425982</v>
      </c>
      <c r="BT84" s="1">
        <v>34.37183487637504</v>
      </c>
      <c r="BU84" s="1">
        <v>34.516179985005181</v>
      </c>
      <c r="BV84" s="1">
        <v>34.646909812769579</v>
      </c>
      <c r="BW84" s="1">
        <v>34.764316489636322</v>
      </c>
      <c r="BX84" s="1">
        <v>34.868853556722321</v>
      </c>
      <c r="BY84" s="1">
        <v>34.961100654502545</v>
      </c>
      <c r="BZ84" s="1">
        <v>35.041723704377873</v>
      </c>
      <c r="CA84" s="1">
        <v>35.111466359055704</v>
      </c>
      <c r="CB84" s="1">
        <v>35.1711380244503</v>
      </c>
      <c r="CC84" s="1">
        <v>35.22159921034514</v>
      </c>
      <c r="CD84" s="1">
        <v>35.263744243723842</v>
      </c>
      <c r="CE84" s="1">
        <v>35.298482458541578</v>
      </c>
    </row>
    <row r="85" spans="8:83" x14ac:dyDescent="0.3">
      <c r="H85">
        <v>18</v>
      </c>
      <c r="I85" s="1" t="s">
        <v>17</v>
      </c>
      <c r="J85" s="1" t="s">
        <v>17</v>
      </c>
      <c r="K85" s="1">
        <v>0.99999999999999611</v>
      </c>
      <c r="L85" s="1">
        <v>1.9799097631446836</v>
      </c>
      <c r="M85" s="1">
        <v>2.9401310395576483</v>
      </c>
      <c r="N85" s="1">
        <v>3.8810575805537555</v>
      </c>
      <c r="O85" s="1">
        <v>4.8030741880704451</v>
      </c>
      <c r="P85" s="1">
        <v>5.7065583163829237</v>
      </c>
      <c r="Q85" s="1">
        <v>6.5918788680011415</v>
      </c>
      <c r="R85" s="1">
        <v>7.4593975570999769</v>
      </c>
      <c r="S85" s="1">
        <v>8.3094680201785938</v>
      </c>
      <c r="T85" s="1">
        <v>9.1424354433445174</v>
      </c>
      <c r="U85" s="1">
        <v>9.9586381284601533</v>
      </c>
      <c r="V85" s="1">
        <v>10.758406347260303</v>
      </c>
      <c r="W85" s="1">
        <v>11.542061555302006</v>
      </c>
      <c r="X85" s="1">
        <v>12.309913842335446</v>
      </c>
      <c r="Y85" s="1">
        <v>13.062262305477853</v>
      </c>
      <c r="Z85" s="1">
        <v>13.799394894681265</v>
      </c>
      <c r="AA85" s="1">
        <v>14.521591144162285</v>
      </c>
      <c r="AB85" s="1">
        <v>15.229123236735598</v>
      </c>
      <c r="AC85" s="1">
        <v>15.922255652726268</v>
      </c>
      <c r="AD85" s="1">
        <v>16.601244800881538</v>
      </c>
      <c r="AE85" s="1">
        <v>17.266339309436979</v>
      </c>
      <c r="AF85" s="1">
        <v>17.91777918631615</v>
      </c>
      <c r="AG85" s="1">
        <v>18.555794886692379</v>
      </c>
      <c r="AH85" s="1">
        <v>19.180608080977933</v>
      </c>
      <c r="AI85" s="1">
        <v>19.792430632780071</v>
      </c>
      <c r="AJ85" s="1">
        <v>20.391464311453486</v>
      </c>
      <c r="AK85" s="1">
        <v>20.977899485689282</v>
      </c>
      <c r="AL85" s="1">
        <v>21.551916613603904</v>
      </c>
      <c r="AM85" s="1">
        <v>22.113683543089731</v>
      </c>
      <c r="AN85" s="1">
        <v>22.663355418162304</v>
      </c>
      <c r="AO85" s="1">
        <v>23.201075686392482</v>
      </c>
      <c r="AP85" s="1">
        <v>23.726974018771504</v>
      </c>
      <c r="AQ85" s="1">
        <v>24.241166491571409</v>
      </c>
      <c r="AR85" s="1">
        <v>24.743755331403779</v>
      </c>
      <c r="AS85" s="1">
        <v>25.234828020614362</v>
      </c>
      <c r="AT85" s="1">
        <v>25.714457242442499</v>
      </c>
      <c r="AU85" s="1">
        <v>26.182700446247217</v>
      </c>
      <c r="AV85" s="1">
        <v>26.63959975317028</v>
      </c>
      <c r="AW85" s="1">
        <v>27.085181412632064</v>
      </c>
      <c r="AX85" s="1">
        <v>27.519455789705273</v>
      </c>
      <c r="AY85" s="1">
        <v>27.942418143578465</v>
      </c>
      <c r="AZ85" s="1">
        <v>28.354047618904431</v>
      </c>
      <c r="BA85" s="1">
        <v>28.754308055340577</v>
      </c>
      <c r="BB85" s="1">
        <v>29.143148488215637</v>
      </c>
      <c r="BC85" s="1">
        <v>29.520502495530696</v>
      </c>
      <c r="BD85" s="1">
        <v>29.886289891924225</v>
      </c>
      <c r="BE85" s="1">
        <v>30.240416194580369</v>
      </c>
      <c r="BF85" s="1">
        <v>30.58277370565802</v>
      </c>
      <c r="BG85" s="1">
        <v>30.913242015557095</v>
      </c>
      <c r="BH85" s="1">
        <v>31.231688711802402</v>
      </c>
      <c r="BI85" s="1">
        <v>31.537970454689191</v>
      </c>
      <c r="BJ85" s="1">
        <v>31.831933354409706</v>
      </c>
      <c r="BK85" s="1">
        <v>32.113414371368989</v>
      </c>
      <c r="BL85" s="1">
        <v>32.382242253211281</v>
      </c>
      <c r="BM85" s="1">
        <v>32.638239396356248</v>
      </c>
      <c r="BN85" s="1">
        <v>32.881223610781774</v>
      </c>
      <c r="BO85" s="1">
        <v>33.111011143776622</v>
      </c>
      <c r="BP85" s="1">
        <v>33.327419867479961</v>
      </c>
      <c r="BQ85" s="1">
        <v>33.530273990695264</v>
      </c>
      <c r="BR85" s="1">
        <v>33.719410595766306</v>
      </c>
      <c r="BS85" s="1">
        <v>33.894687393084517</v>
      </c>
      <c r="BT85" s="1">
        <v>34.055993066498203</v>
      </c>
      <c r="BU85" s="1">
        <v>34.203297403730524</v>
      </c>
      <c r="BV85" s="1">
        <v>34.336707332325147</v>
      </c>
      <c r="BW85" s="1">
        <v>34.456520971225927</v>
      </c>
      <c r="BX85" s="1">
        <v>34.563201159626153</v>
      </c>
      <c r="BY85" s="1">
        <v>34.657339421248437</v>
      </c>
      <c r="BZ85" s="1">
        <v>34.739615329592276</v>
      </c>
      <c r="CA85" s="1">
        <v>34.8107877830383</v>
      </c>
      <c r="CB85" s="1">
        <v>34.87168278118488</v>
      </c>
      <c r="CC85" s="1">
        <v>34.92317847518337</v>
      </c>
      <c r="CD85" s="1">
        <v>34.96618752667392</v>
      </c>
      <c r="CE85" s="1">
        <v>35.001637911927169</v>
      </c>
    </row>
    <row r="86" spans="8:83" x14ac:dyDescent="0.3">
      <c r="H86">
        <v>19</v>
      </c>
      <c r="I86" s="1" t="s">
        <v>17</v>
      </c>
      <c r="J86" s="1" t="s">
        <v>17</v>
      </c>
      <c r="K86" s="1" t="s">
        <v>17</v>
      </c>
      <c r="L86" s="1">
        <v>1.0000000000000029</v>
      </c>
      <c r="M86" s="1">
        <v>1.9799078573637909</v>
      </c>
      <c r="N86" s="1">
        <v>2.9401253961466747</v>
      </c>
      <c r="O86" s="1">
        <v>3.8810453075452438</v>
      </c>
      <c r="P86" s="1">
        <v>4.8030527844511335</v>
      </c>
      <c r="Q86" s="1">
        <v>5.7065242926613227</v>
      </c>
      <c r="R86" s="1">
        <v>6.5918289622615438</v>
      </c>
      <c r="S86" s="1">
        <v>7.459327680052259</v>
      </c>
      <c r="T86" s="1">
        <v>8.3093727091912672</v>
      </c>
      <c r="U86" s="1">
        <v>9.1423092874495691</v>
      </c>
      <c r="V86" s="1">
        <v>9.9584744578358375</v>
      </c>
      <c r="W86" s="1">
        <v>10.758196266430572</v>
      </c>
      <c r="X86" s="1">
        <v>11.541791160484165</v>
      </c>
      <c r="Y86" s="1">
        <v>12.309564369241675</v>
      </c>
      <c r="Z86" s="1">
        <v>13.061809746242346</v>
      </c>
      <c r="AA86" s="1">
        <v>13.798812556749487</v>
      </c>
      <c r="AB86" s="1">
        <v>14.520850563905096</v>
      </c>
      <c r="AC86" s="1">
        <v>15.22819367044411</v>
      </c>
      <c r="AD86" s="1">
        <v>15.921103542039111</v>
      </c>
      <c r="AE86" s="1">
        <v>16.599833904333948</v>
      </c>
      <c r="AF86" s="1">
        <v>17.264629685925712</v>
      </c>
      <c r="AG86" s="1">
        <v>17.915726066809537</v>
      </c>
      <c r="AH86" s="1">
        <v>18.55334926211318</v>
      </c>
      <c r="AI86" s="1">
        <v>19.177715479099025</v>
      </c>
      <c r="AJ86" s="1">
        <v>19.789030623823191</v>
      </c>
      <c r="AK86" s="1">
        <v>20.387488967940339</v>
      </c>
      <c r="AL86" s="1">
        <v>20.97327466934259</v>
      </c>
      <c r="AM86" s="1">
        <v>21.546559017161545</v>
      </c>
      <c r="AN86" s="1">
        <v>22.107500336195443</v>
      </c>
      <c r="AO86" s="1">
        <v>22.656245014995815</v>
      </c>
      <c r="AP86" s="1">
        <v>23.192925383085349</v>
      </c>
      <c r="AQ86" s="1">
        <v>23.717659896546859</v>
      </c>
      <c r="AR86" s="1">
        <v>24.230552877855139</v>
      </c>
      <c r="AS86" s="1">
        <v>24.731693602930328</v>
      </c>
      <c r="AT86" s="1">
        <v>25.221156245172946</v>
      </c>
      <c r="AU86" s="1">
        <v>25.698999431776226</v>
      </c>
      <c r="AV86" s="1">
        <v>26.165266147455025</v>
      </c>
      <c r="AW86" s="1">
        <v>26.619983179798737</v>
      </c>
      <c r="AX86" s="1">
        <v>27.063161106386136</v>
      </c>
      <c r="AY86" s="1">
        <v>27.494795089209042</v>
      </c>
      <c r="AZ86" s="1">
        <v>27.914863845341223</v>
      </c>
      <c r="BA86" s="1">
        <v>28.323330473076052</v>
      </c>
      <c r="BB86" s="1">
        <v>28.720142962857981</v>
      </c>
      <c r="BC86" s="1">
        <v>29.105233530895664</v>
      </c>
      <c r="BD86" s="1">
        <v>29.478520347856911</v>
      </c>
      <c r="BE86" s="1">
        <v>29.839906993826943</v>
      </c>
      <c r="BF86" s="1">
        <v>30.189283562929564</v>
      </c>
      <c r="BG86" s="1">
        <v>30.526527176911475</v>
      </c>
      <c r="BH86" s="1">
        <v>30.851502708559781</v>
      </c>
      <c r="BI86" s="1">
        <v>31.164063879400537</v>
      </c>
      <c r="BJ86" s="1">
        <v>31.464053644557218</v>
      </c>
      <c r="BK86" s="1">
        <v>31.751305621775987</v>
      </c>
      <c r="BL86" s="1">
        <v>32.025645047663097</v>
      </c>
      <c r="BM86" s="1">
        <v>32.28689067738663</v>
      </c>
      <c r="BN86" s="1">
        <v>32.534856585641023</v>
      </c>
      <c r="BO86" s="1">
        <v>32.769355252393183</v>
      </c>
      <c r="BP86" s="1">
        <v>32.990200815773271</v>
      </c>
      <c r="BQ86" s="1">
        <v>33.197213880490899</v>
      </c>
      <c r="BR86" s="1">
        <v>33.390228188730951</v>
      </c>
      <c r="BS86" s="1">
        <v>33.569098533644869</v>
      </c>
      <c r="BT86" s="1">
        <v>33.733711316862816</v>
      </c>
      <c r="BU86" s="1">
        <v>33.884035706691932</v>
      </c>
      <c r="BV86" s="1">
        <v>34.020180822918242</v>
      </c>
      <c r="BW86" s="1">
        <v>34.142450896558778</v>
      </c>
      <c r="BX86" s="1">
        <v>34.251318255995905</v>
      </c>
      <c r="BY86" s="1">
        <v>34.347386552448206</v>
      </c>
      <c r="BZ86" s="1">
        <v>34.431349292119044</v>
      </c>
      <c r="CA86" s="1">
        <v>34.503980932421953</v>
      </c>
      <c r="CB86" s="1">
        <v>34.566124407705999</v>
      </c>
      <c r="CC86" s="1">
        <v>34.618675873091171</v>
      </c>
      <c r="CD86" s="1">
        <v>34.662566701724749</v>
      </c>
      <c r="CE86" s="1">
        <v>34.698743895367031</v>
      </c>
    </row>
    <row r="87" spans="8:83" x14ac:dyDescent="0.3">
      <c r="H87">
        <v>20</v>
      </c>
      <c r="I87" s="1" t="s">
        <v>17</v>
      </c>
      <c r="J87" s="1" t="s">
        <v>17</v>
      </c>
      <c r="K87" s="1" t="s">
        <v>17</v>
      </c>
      <c r="L87" s="1" t="s">
        <v>17</v>
      </c>
      <c r="M87" s="1">
        <v>1.0000000000000022</v>
      </c>
      <c r="N87" s="1">
        <v>1.9799059488778137</v>
      </c>
      <c r="O87" s="1">
        <v>2.9401185896151736</v>
      </c>
      <c r="P87" s="1">
        <v>3.8810310131427657</v>
      </c>
      <c r="Q87" s="1">
        <v>4.8030274043552721</v>
      </c>
      <c r="R87" s="1">
        <v>5.7064844620238642</v>
      </c>
      <c r="S87" s="1">
        <v>6.5917704726131854</v>
      </c>
      <c r="T87" s="1">
        <v>7.4592449221250581</v>
      </c>
      <c r="U87" s="1">
        <v>8.3092601271251727</v>
      </c>
      <c r="V87" s="1">
        <v>9.1421600413905519</v>
      </c>
      <c r="W87" s="1">
        <v>9.9582794372959977</v>
      </c>
      <c r="X87" s="1">
        <v>10.757941250562475</v>
      </c>
      <c r="Y87" s="1">
        <v>11.541456968890346</v>
      </c>
      <c r="Z87" s="1">
        <v>12.309126471025387</v>
      </c>
      <c r="AA87" s="1">
        <v>13.061240871342447</v>
      </c>
      <c r="AB87" s="1">
        <v>13.798083628270721</v>
      </c>
      <c r="AC87" s="1">
        <v>14.519930178661648</v>
      </c>
      <c r="AD87" s="1">
        <v>15.227047553410651</v>
      </c>
      <c r="AE87" s="1">
        <v>15.919694680581163</v>
      </c>
      <c r="AF87" s="1">
        <v>16.598121510814202</v>
      </c>
      <c r="AG87" s="1">
        <v>17.262568046262391</v>
      </c>
      <c r="AH87" s="1">
        <v>17.913265140394305</v>
      </c>
      <c r="AI87" s="1">
        <v>18.550433433610728</v>
      </c>
      <c r="AJ87" s="1">
        <v>19.17428305388907</v>
      </c>
      <c r="AK87" s="1">
        <v>19.785012256252202</v>
      </c>
      <c r="AL87" s="1">
        <v>20.382808974586688</v>
      </c>
      <c r="AM87" s="1">
        <v>20.967848010156061</v>
      </c>
      <c r="AN87" s="1">
        <v>21.540290934068295</v>
      </c>
      <c r="AO87" s="1">
        <v>22.10028713644251</v>
      </c>
      <c r="AP87" s="1">
        <v>22.647971660101032</v>
      </c>
      <c r="AQ87" s="1">
        <v>23.18346538996374</v>
      </c>
      <c r="AR87" s="1">
        <v>23.706874787545363</v>
      </c>
      <c r="AS87" s="1">
        <v>24.21829095928971</v>
      </c>
      <c r="AT87" s="1">
        <v>24.71778959945717</v>
      </c>
      <c r="AU87" s="1">
        <v>25.205430537339645</v>
      </c>
      <c r="AV87" s="1">
        <v>25.681257639015481</v>
      </c>
      <c r="AW87" s="1">
        <v>26.14529824132989</v>
      </c>
      <c r="AX87" s="1">
        <v>26.597563138745524</v>
      </c>
      <c r="AY87" s="1">
        <v>27.038047394055109</v>
      </c>
      <c r="AZ87" s="1">
        <v>27.466729287944894</v>
      </c>
      <c r="BA87" s="1">
        <v>27.883571162071412</v>
      </c>
      <c r="BB87" s="1">
        <v>28.288519940469278</v>
      </c>
      <c r="BC87" s="1">
        <v>28.681506449500525</v>
      </c>
      <c r="BD87" s="1">
        <v>29.06244718199499</v>
      </c>
      <c r="BE87" s="1">
        <v>29.431243741032961</v>
      </c>
      <c r="BF87" s="1">
        <v>29.787783967215589</v>
      </c>
      <c r="BG87" s="1">
        <v>30.131942462779843</v>
      </c>
      <c r="BH87" s="1">
        <v>30.463581329849017</v>
      </c>
      <c r="BI87" s="1">
        <v>30.782551290638622</v>
      </c>
      <c r="BJ87" s="1">
        <v>31.088692080206062</v>
      </c>
      <c r="BK87" s="1">
        <v>31.381833904776741</v>
      </c>
      <c r="BL87" s="1">
        <v>31.661798417588344</v>
      </c>
      <c r="BM87" s="1">
        <v>31.928400657544199</v>
      </c>
      <c r="BN87" s="1">
        <v>32.181450887105058</v>
      </c>
      <c r="BO87" s="1">
        <v>32.420757741305643</v>
      </c>
      <c r="BP87" s="1">
        <v>32.646131547343096</v>
      </c>
      <c r="BQ87" s="1">
        <v>32.857389231585522</v>
      </c>
      <c r="BR87" s="1">
        <v>33.054361127248555</v>
      </c>
      <c r="BS87" s="1">
        <v>33.236899050145851</v>
      </c>
      <c r="BT87" s="1">
        <v>33.404887072673603</v>
      </c>
      <c r="BU87" s="1">
        <v>33.558293730962404</v>
      </c>
      <c r="BV87" s="1">
        <v>33.697230382202832</v>
      </c>
      <c r="BW87" s="1">
        <v>33.822007495399447</v>
      </c>
      <c r="BX87" s="1">
        <v>33.93310708360972</v>
      </c>
      <c r="BY87" s="1">
        <v>34.031145175385767</v>
      </c>
      <c r="BZ87" s="1">
        <v>34.116829496661367</v>
      </c>
      <c r="CA87" s="1">
        <v>34.190950384413306</v>
      </c>
      <c r="CB87" s="1">
        <v>34.25436805661284</v>
      </c>
      <c r="CC87" s="1">
        <v>34.3079970432469</v>
      </c>
      <c r="CD87" s="1">
        <v>34.352787814444163</v>
      </c>
      <c r="CE87" s="1">
        <v>34.389706789397181</v>
      </c>
    </row>
    <row r="88" spans="8:83" x14ac:dyDescent="0.3">
      <c r="H88">
        <v>21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>
        <v>0.99999999999999289</v>
      </c>
      <c r="O88" s="1">
        <v>1.9799028588784282</v>
      </c>
      <c r="P88" s="1">
        <v>2.9401097283286224</v>
      </c>
      <c r="Q88" s="1">
        <v>3.8810126713798101</v>
      </c>
      <c r="R88" s="1">
        <v>4.8029961114265056</v>
      </c>
      <c r="S88" s="1">
        <v>5.7064358870530798</v>
      </c>
      <c r="T88" s="1">
        <v>6.5916988559178957</v>
      </c>
      <c r="U88" s="1">
        <v>7.4591445592260008</v>
      </c>
      <c r="V88" s="1">
        <v>8.3091240039055752</v>
      </c>
      <c r="W88" s="1">
        <v>9.1419788272078115</v>
      </c>
      <c r="X88" s="1">
        <v>9.9580385870064383</v>
      </c>
      <c r="Y88" s="1">
        <v>10.757621158400303</v>
      </c>
      <c r="Z88" s="1">
        <v>11.541032569479263</v>
      </c>
      <c r="AA88" s="1">
        <v>12.308569904239173</v>
      </c>
      <c r="AB88" s="1">
        <v>13.060522433736622</v>
      </c>
      <c r="AC88" s="1">
        <v>13.797171242959161</v>
      </c>
      <c r="AD88" s="1">
        <v>14.518788838564932</v>
      </c>
      <c r="AE88" s="1">
        <v>15.225639458222592</v>
      </c>
      <c r="AF88" s="1">
        <v>15.91797817808644</v>
      </c>
      <c r="AG88" s="1">
        <v>16.59604992181767</v>
      </c>
      <c r="AH88" s="1">
        <v>17.26009027678958</v>
      </c>
      <c r="AI88" s="1">
        <v>17.910324407877471</v>
      </c>
      <c r="AJ88" s="1">
        <v>18.546966751964444</v>
      </c>
      <c r="AK88" s="1">
        <v>19.170219629511042</v>
      </c>
      <c r="AL88" s="1">
        <v>19.780274828195246</v>
      </c>
      <c r="AM88" s="1">
        <v>20.377310733773072</v>
      </c>
      <c r="AN88" s="1">
        <v>20.961492230546099</v>
      </c>
      <c r="AO88" s="1">
        <v>21.532971772042423</v>
      </c>
      <c r="AP88" s="1">
        <v>22.091887170286228</v>
      </c>
      <c r="AQ88" s="1">
        <v>22.638361789075869</v>
      </c>
      <c r="AR88" s="1">
        <v>23.172504273036736</v>
      </c>
      <c r="AS88" s="1">
        <v>23.694407596850635</v>
      </c>
      <c r="AT88" s="1">
        <v>24.20414900697217</v>
      </c>
      <c r="AU88" s="1">
        <v>24.701789559558787</v>
      </c>
      <c r="AV88" s="1">
        <v>25.187374020211113</v>
      </c>
      <c r="AW88" s="1">
        <v>25.660930286346474</v>
      </c>
      <c r="AX88" s="1">
        <v>26.122469373779879</v>
      </c>
      <c r="AY88" s="1">
        <v>26.571986244061183</v>
      </c>
      <c r="AZ88" s="1">
        <v>27.009458732498164</v>
      </c>
      <c r="BA88" s="1">
        <v>27.434848408521546</v>
      </c>
      <c r="BB88" s="1">
        <v>27.848101107784789</v>
      </c>
      <c r="BC88" s="1">
        <v>28.249146238168262</v>
      </c>
      <c r="BD88" s="1">
        <v>28.637898580095275</v>
      </c>
      <c r="BE88" s="1">
        <v>29.014257718908866</v>
      </c>
      <c r="BF88" s="1">
        <v>29.378109195258137</v>
      </c>
      <c r="BG88" s="1">
        <v>29.72932503996077</v>
      </c>
      <c r="BH88" s="1">
        <v>30.06776452739215</v>
      </c>
      <c r="BI88" s="1">
        <v>30.393275318662365</v>
      </c>
      <c r="BJ88" s="1">
        <v>30.705693862419579</v>
      </c>
      <c r="BK88" s="1">
        <v>31.004846883080777</v>
      </c>
      <c r="BL88" s="1">
        <v>31.290552376686787</v>
      </c>
      <c r="BM88" s="1">
        <v>31.56262158930986</v>
      </c>
      <c r="BN88" s="1">
        <v>31.820860892633462</v>
      </c>
      <c r="BO88" s="1">
        <v>32.065074997542851</v>
      </c>
      <c r="BP88" s="1">
        <v>32.295070341785383</v>
      </c>
      <c r="BQ88" s="1">
        <v>32.510660097602617</v>
      </c>
      <c r="BR88" s="1">
        <v>32.71167111900585</v>
      </c>
      <c r="BS88" s="1">
        <v>32.897952183128723</v>
      </c>
      <c r="BT88" s="1">
        <v>33.06938498514419</v>
      </c>
      <c r="BU88" s="1">
        <v>33.225937415981541</v>
      </c>
      <c r="BV88" s="1">
        <v>33.367723116333231</v>
      </c>
      <c r="BW88" s="1">
        <v>33.495058921712833</v>
      </c>
      <c r="BX88" s="1">
        <v>33.608436729386625</v>
      </c>
      <c r="BY88" s="1">
        <v>33.708485200250912</v>
      </c>
      <c r="BZ88" s="1">
        <v>33.795926572939507</v>
      </c>
      <c r="CA88" s="1">
        <v>33.871567391159687</v>
      </c>
      <c r="CB88" s="1">
        <v>33.936285512599973</v>
      </c>
      <c r="CC88" s="1">
        <v>33.991014220692293</v>
      </c>
      <c r="CD88" s="1">
        <v>34.036723476002514</v>
      </c>
      <c r="CE88" s="1">
        <v>34.074399515213521</v>
      </c>
    </row>
    <row r="89" spans="8:83" x14ac:dyDescent="0.3">
      <c r="H89">
        <v>22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>
        <v>0.99999999999999944</v>
      </c>
      <c r="P89" s="1">
        <v>1.9799000592254772</v>
      </c>
      <c r="Q89" s="1">
        <v>2.9401002816517225</v>
      </c>
      <c r="R89" s="1">
        <v>3.8809929749355927</v>
      </c>
      <c r="S89" s="1">
        <v>4.802961685855184</v>
      </c>
      <c r="T89" s="1">
        <v>5.7063807960699036</v>
      </c>
      <c r="U89" s="1">
        <v>6.5916172207303587</v>
      </c>
      <c r="V89" s="1">
        <v>7.4590291656780776</v>
      </c>
      <c r="W89" s="1">
        <v>8.3089652749119001</v>
      </c>
      <c r="X89" s="1">
        <v>9.1417618653133808</v>
      </c>
      <c r="Y89" s="1">
        <v>9.9577433313834369</v>
      </c>
      <c r="Z89" s="1">
        <v>10.75722197763989</v>
      </c>
      <c r="AA89" s="1">
        <v>11.540500981069279</v>
      </c>
      <c r="AB89" s="1">
        <v>12.307875545480806</v>
      </c>
      <c r="AC89" s="1">
        <v>13.059632520723927</v>
      </c>
      <c r="AD89" s="1">
        <v>13.796050002382986</v>
      </c>
      <c r="AE89" s="1">
        <v>14.517397647461497</v>
      </c>
      <c r="AF89" s="1">
        <v>15.223935763552184</v>
      </c>
      <c r="AG89" s="1">
        <v>15.915914297533938</v>
      </c>
      <c r="AH89" s="1">
        <v>16.593573668516843</v>
      </c>
      <c r="AI89" s="1">
        <v>17.257143659354636</v>
      </c>
      <c r="AJ89" s="1">
        <v>17.906843104885034</v>
      </c>
      <c r="AK89" s="1">
        <v>18.542878475023613</v>
      </c>
      <c r="AL89" s="1">
        <v>19.165445490883176</v>
      </c>
      <c r="AM89" s="1">
        <v>19.774726196790265</v>
      </c>
      <c r="AN89" s="1">
        <v>20.370888858711325</v>
      </c>
      <c r="AO89" s="1">
        <v>20.954089056892624</v>
      </c>
      <c r="AP89" s="1">
        <v>21.524467429789222</v>
      </c>
      <c r="AQ89" s="1">
        <v>22.082149871307067</v>
      </c>
      <c r="AR89" s="1">
        <v>22.627247254298911</v>
      </c>
      <c r="AS89" s="1">
        <v>23.15985446029406</v>
      </c>
      <c r="AT89" s="1">
        <v>23.680050320019344</v>
      </c>
      <c r="AU89" s="1">
        <v>24.187897141852485</v>
      </c>
      <c r="AV89" s="1">
        <v>24.683440609506111</v>
      </c>
      <c r="AW89" s="1">
        <v>25.166709192554617</v>
      </c>
      <c r="AX89" s="1">
        <v>25.637714132739877</v>
      </c>
      <c r="AY89" s="1">
        <v>26.096450288276568</v>
      </c>
      <c r="AZ89" s="1">
        <v>26.5428950398897</v>
      </c>
      <c r="BA89" s="1">
        <v>26.977009168825163</v>
      </c>
      <c r="BB89" s="1">
        <v>27.398737399862512</v>
      </c>
      <c r="BC89" s="1">
        <v>27.808007693085756</v>
      </c>
      <c r="BD89" s="1">
        <v>28.204733081122654</v>
      </c>
      <c r="BE89" s="1">
        <v>28.588811089879929</v>
      </c>
      <c r="BF89" s="1">
        <v>28.960124912523248</v>
      </c>
      <c r="BG89" s="1">
        <v>29.318543955309412</v>
      </c>
      <c r="BH89" s="1">
        <v>29.66392460642696</v>
      </c>
      <c r="BI89" s="1">
        <v>29.996111402618965</v>
      </c>
      <c r="BJ89" s="1">
        <v>30.314937438206613</v>
      </c>
      <c r="BK89" s="1">
        <v>30.62022588384254</v>
      </c>
      <c r="BL89" s="1">
        <v>30.911791002790167</v>
      </c>
      <c r="BM89" s="1">
        <v>31.189440169907073</v>
      </c>
      <c r="BN89" s="1">
        <v>31.452975785691656</v>
      </c>
      <c r="BO89" s="1">
        <v>31.702198555782264</v>
      </c>
      <c r="BP89" s="1">
        <v>31.936910948096106</v>
      </c>
      <c r="BQ89" s="1">
        <v>32.156922303164492</v>
      </c>
      <c r="BR89" s="1">
        <v>32.362055923892271</v>
      </c>
      <c r="BS89" s="1">
        <v>32.552157485934949</v>
      </c>
      <c r="BT89" s="1">
        <v>32.727106258113942</v>
      </c>
      <c r="BU89" s="1">
        <v>32.886869472823342</v>
      </c>
      <c r="BV89" s="1">
        <v>33.03156310144891</v>
      </c>
      <c r="BW89" s="1">
        <v>33.161510477585097</v>
      </c>
      <c r="BX89" s="1">
        <v>33.277213586976529</v>
      </c>
      <c r="BY89" s="1">
        <v>33.379313983926899</v>
      </c>
      <c r="BZ89" s="1">
        <v>33.468548719693132</v>
      </c>
      <c r="CA89" s="1">
        <v>33.545740879645351</v>
      </c>
      <c r="CB89" s="1">
        <v>33.611786325736162</v>
      </c>
      <c r="CC89" s="1">
        <v>33.667637482405873</v>
      </c>
      <c r="CD89" s="1">
        <v>33.714284203451811</v>
      </c>
      <c r="CE89" s="1">
        <v>33.752732952600411</v>
      </c>
    </row>
    <row r="90" spans="8:83" x14ac:dyDescent="0.3">
      <c r="H90">
        <v>23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>
        <v>0.999999999999999</v>
      </c>
      <c r="Q90" s="1">
        <v>1.9798960755091644</v>
      </c>
      <c r="R90" s="1">
        <v>2.9400885812913966</v>
      </c>
      <c r="S90" s="1">
        <v>3.8809689315266267</v>
      </c>
      <c r="T90" s="1">
        <v>4.8029191872790244</v>
      </c>
      <c r="U90" s="1">
        <v>5.7063137899491716</v>
      </c>
      <c r="V90" s="1">
        <v>6.5915182929811733</v>
      </c>
      <c r="W90" s="1">
        <v>7.4588884918416758</v>
      </c>
      <c r="X90" s="1">
        <v>8.3087676020233108</v>
      </c>
      <c r="Y90" s="1">
        <v>9.1414866720833885</v>
      </c>
      <c r="Z90" s="1">
        <v>9.9573644126035479</v>
      </c>
      <c r="AA90" s="1">
        <v>10.75671021940807</v>
      </c>
      <c r="AB90" s="1">
        <v>11.539825351596209</v>
      </c>
      <c r="AC90" s="1">
        <v>12.307002542949085</v>
      </c>
      <c r="AD90" s="1">
        <v>13.058525593413162</v>
      </c>
      <c r="AE90" s="1">
        <v>13.794669691259903</v>
      </c>
      <c r="AF90" s="1">
        <v>14.515700483572685</v>
      </c>
      <c r="AG90" s="1">
        <v>15.221873044199633</v>
      </c>
      <c r="AH90" s="1">
        <v>15.913432723784235</v>
      </c>
      <c r="AI90" s="1">
        <v>16.590614018540236</v>
      </c>
      <c r="AJ90" s="1">
        <v>17.253640252097082</v>
      </c>
      <c r="AK90" s="1">
        <v>17.902722129529877</v>
      </c>
      <c r="AL90" s="1">
        <v>18.538059386628976</v>
      </c>
      <c r="AM90" s="1">
        <v>19.159837801857027</v>
      </c>
      <c r="AN90" s="1">
        <v>19.768229092691595</v>
      </c>
      <c r="AO90" s="1">
        <v>20.363392030677598</v>
      </c>
      <c r="AP90" s="1">
        <v>20.94547013907922</v>
      </c>
      <c r="AQ90" s="1">
        <v>21.514591894167836</v>
      </c>
      <c r="AR90" s="1">
        <v>22.070870443046275</v>
      </c>
      <c r="AS90" s="1">
        <v>22.614402613476109</v>
      </c>
      <c r="AT90" s="1">
        <v>23.145268853178607</v>
      </c>
      <c r="AU90" s="1">
        <v>23.663532748615602</v>
      </c>
      <c r="AV90" s="1">
        <v>24.169240920574801</v>
      </c>
      <c r="AW90" s="1">
        <v>24.662422422605207</v>
      </c>
      <c r="AX90" s="1">
        <v>25.143088727041956</v>
      </c>
      <c r="AY90" s="1">
        <v>25.611234586630204</v>
      </c>
      <c r="AZ90" s="1">
        <v>26.066836918123077</v>
      </c>
      <c r="BA90" s="1">
        <v>26.509855698302143</v>
      </c>
      <c r="BB90" s="1">
        <v>26.940234518128609</v>
      </c>
      <c r="BC90" s="1">
        <v>27.357899859986773</v>
      </c>
      <c r="BD90" s="1">
        <v>27.76276297260917</v>
      </c>
      <c r="BE90" s="1">
        <v>28.15471927992979</v>
      </c>
      <c r="BF90" s="1">
        <v>28.53364957914501</v>
      </c>
      <c r="BG90" s="1">
        <v>28.899420597742008</v>
      </c>
      <c r="BH90" s="1">
        <v>29.251885778110033</v>
      </c>
      <c r="BI90" s="1">
        <v>29.59088646809322</v>
      </c>
      <c r="BJ90" s="1">
        <v>29.916252338404171</v>
      </c>
      <c r="BK90" s="1">
        <v>30.227802932530302</v>
      </c>
      <c r="BL90" s="1">
        <v>30.525348703859347</v>
      </c>
      <c r="BM90" s="1">
        <v>30.808693076076619</v>
      </c>
      <c r="BN90" s="1">
        <v>31.077634396472988</v>
      </c>
      <c r="BO90" s="1">
        <v>31.331969282713935</v>
      </c>
      <c r="BP90" s="1">
        <v>31.57149615089206</v>
      </c>
      <c r="BQ90" s="1">
        <v>31.796020430686767</v>
      </c>
      <c r="BR90" s="1">
        <v>32.005361800550467</v>
      </c>
      <c r="BS90" s="1">
        <v>32.199362770601361</v>
      </c>
      <c r="BT90" s="1">
        <v>32.377900133194515</v>
      </c>
      <c r="BU90" s="1">
        <v>32.540940448587165</v>
      </c>
      <c r="BV90" s="1">
        <v>32.688602066997447</v>
      </c>
      <c r="BW90" s="1">
        <v>32.821214954314648</v>
      </c>
      <c r="BX90" s="1">
        <v>32.939291393133203</v>
      </c>
      <c r="BY90" s="1">
        <v>33.043486097469753</v>
      </c>
      <c r="BZ90" s="1">
        <v>33.134551237150191</v>
      </c>
      <c r="CA90" s="1">
        <v>33.213326780865572</v>
      </c>
      <c r="CB90" s="1">
        <v>33.280726966699838</v>
      </c>
      <c r="CC90" s="1">
        <v>33.337723755447719</v>
      </c>
      <c r="CD90" s="1">
        <v>33.385327305020738</v>
      </c>
      <c r="CE90" s="1">
        <v>33.424564723966284</v>
      </c>
    </row>
    <row r="91" spans="8:83" x14ac:dyDescent="0.3">
      <c r="H91">
        <v>24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  <c r="Q91" s="1">
        <v>1.000000000000002</v>
      </c>
      <c r="R91" s="1">
        <v>1.9798921842638351</v>
      </c>
      <c r="S91" s="1">
        <v>2.9400759973751796</v>
      </c>
      <c r="T91" s="1">
        <v>3.8809413389098353</v>
      </c>
      <c r="U91" s="1">
        <v>4.8028703324520681</v>
      </c>
      <c r="V91" s="1">
        <v>5.7062360312809366</v>
      </c>
      <c r="W91" s="1">
        <v>6.5914015304996258</v>
      </c>
      <c r="X91" s="1">
        <v>7.4587170871417223</v>
      </c>
      <c r="Y91" s="1">
        <v>8.3085205416839685</v>
      </c>
      <c r="Z91" s="1">
        <v>9.1411371434967901</v>
      </c>
      <c r="AA91" s="1">
        <v>9.9568826360881086</v>
      </c>
      <c r="AB91" s="1">
        <v>10.756064459304641</v>
      </c>
      <c r="AC91" s="1">
        <v>11.538981352766271</v>
      </c>
      <c r="AD91" s="1">
        <v>12.305922938968234</v>
      </c>
      <c r="AE91" s="1">
        <v>13.057170052050338</v>
      </c>
      <c r="AF91" s="1">
        <v>13.792993789213615</v>
      </c>
      <c r="AG91" s="1">
        <v>14.513654457499294</v>
      </c>
      <c r="AH91" s="1">
        <v>15.219402441258961</v>
      </c>
      <c r="AI91" s="1">
        <v>15.910477047720805</v>
      </c>
      <c r="AJ91" s="1">
        <v>16.587106182307686</v>
      </c>
      <c r="AK91" s="1">
        <v>17.249504873001008</v>
      </c>
      <c r="AL91" s="1">
        <v>17.897876953447369</v>
      </c>
      <c r="AM91" s="1">
        <v>18.532412013611751</v>
      </c>
      <c r="AN91" s="1">
        <v>19.153285293993491</v>
      </c>
      <c r="AO91" s="1">
        <v>19.760658823555545</v>
      </c>
      <c r="AP91" s="1">
        <v>20.354679070140538</v>
      </c>
      <c r="AQ91" s="1">
        <v>20.935477145888413</v>
      </c>
      <c r="AR91" s="1">
        <v>21.503168519271444</v>
      </c>
      <c r="AS91" s="1">
        <v>22.057852004606772</v>
      </c>
      <c r="AT91" s="1">
        <v>22.599609700112037</v>
      </c>
      <c r="AU91" s="1">
        <v>23.128506496813358</v>
      </c>
      <c r="AV91" s="1">
        <v>23.644589971988452</v>
      </c>
      <c r="AW91" s="1">
        <v>24.147889775260087</v>
      </c>
      <c r="AX91" s="1">
        <v>24.63841761433423</v>
      </c>
      <c r="AY91" s="1">
        <v>25.116168134301361</v>
      </c>
      <c r="AZ91" s="1">
        <v>25.581117778329819</v>
      </c>
      <c r="BA91" s="1">
        <v>26.033225702069458</v>
      </c>
      <c r="BB91" s="1">
        <v>26.472434339171947</v>
      </c>
      <c r="BC91" s="1">
        <v>26.898668663705948</v>
      </c>
      <c r="BD91" s="1">
        <v>27.311838103548876</v>
      </c>
      <c r="BE91" s="1">
        <v>27.711835937111942</v>
      </c>
      <c r="BF91" s="1">
        <v>28.098540515981007</v>
      </c>
      <c r="BG91" s="1">
        <v>28.471815833373146</v>
      </c>
      <c r="BH91" s="1">
        <v>28.831512324845349</v>
      </c>
      <c r="BI91" s="1">
        <v>29.177468083273141</v>
      </c>
      <c r="BJ91" s="1">
        <v>29.509509284827992</v>
      </c>
      <c r="BK91" s="1">
        <v>29.827451770682167</v>
      </c>
      <c r="BL91" s="1">
        <v>30.131102105412243</v>
      </c>
      <c r="BM91" s="1">
        <v>30.420259679668309</v>
      </c>
      <c r="BN91" s="1">
        <v>30.694718703556763</v>
      </c>
      <c r="BO91" s="1">
        <v>30.954271622072934</v>
      </c>
      <c r="BP91" s="1">
        <v>31.198712715536512</v>
      </c>
      <c r="BQ91" s="1">
        <v>31.427843421747415</v>
      </c>
      <c r="BR91" s="1">
        <v>31.64147971961188</v>
      </c>
      <c r="BS91" s="1">
        <v>31.839460888125174</v>
      </c>
      <c r="BT91" s="1">
        <v>32.021661191866961</v>
      </c>
      <c r="BU91" s="1">
        <v>32.188046505031863</v>
      </c>
      <c r="BV91" s="1">
        <v>32.338737605956581</v>
      </c>
      <c r="BW91" s="1">
        <v>32.474071230237392</v>
      </c>
      <c r="BX91" s="1">
        <v>32.594570170655338</v>
      </c>
      <c r="BY91" s="1">
        <v>32.700902573591442</v>
      </c>
      <c r="BZ91" s="1">
        <v>32.793836040676837</v>
      </c>
      <c r="CA91" s="1">
        <v>32.874227773723064</v>
      </c>
      <c r="CB91" s="1">
        <v>32.943010767673975</v>
      </c>
      <c r="CC91" s="1">
        <v>33.001176924445517</v>
      </c>
      <c r="CD91" s="1">
        <v>33.049757126737148</v>
      </c>
      <c r="CE91" s="1">
        <v>33.089799555649989</v>
      </c>
    </row>
    <row r="92" spans="8:83" x14ac:dyDescent="0.3">
      <c r="H92">
        <v>25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17</v>
      </c>
      <c r="P92" s="1" t="s">
        <v>17</v>
      </c>
      <c r="Q92" s="1" t="s">
        <v>17</v>
      </c>
      <c r="R92" s="1">
        <v>0.99999999999999223</v>
      </c>
      <c r="S92" s="1">
        <v>1.9798872044608558</v>
      </c>
      <c r="T92" s="1">
        <v>2.9400595138680337</v>
      </c>
      <c r="U92" s="1">
        <v>3.880906893148691</v>
      </c>
      <c r="V92" s="1">
        <v>4.8028100507981586</v>
      </c>
      <c r="W92" s="1">
        <v>5.7061395327897753</v>
      </c>
      <c r="X92" s="1">
        <v>6.5912527835844843</v>
      </c>
      <c r="Y92" s="1">
        <v>7.4584945762932149</v>
      </c>
      <c r="Z92" s="1">
        <v>8.3081968345455728</v>
      </c>
      <c r="AA92" s="1">
        <v>9.1406817810442114</v>
      </c>
      <c r="AB92" s="1">
        <v>9.9562631644358266</v>
      </c>
      <c r="AC92" s="1">
        <v>10.755245854607814</v>
      </c>
      <c r="AD92" s="1">
        <v>11.537925417235554</v>
      </c>
      <c r="AE92" s="1">
        <v>12.304588449298096</v>
      </c>
      <c r="AF92" s="1">
        <v>13.055511611029482</v>
      </c>
      <c r="AG92" s="1">
        <v>13.790960551085155</v>
      </c>
      <c r="AH92" s="1">
        <v>14.511190791812986</v>
      </c>
      <c r="AI92" s="1">
        <v>15.216446551130044</v>
      </c>
      <c r="AJ92" s="1">
        <v>15.906960411178034</v>
      </c>
      <c r="AK92" s="1">
        <v>16.582951812406485</v>
      </c>
      <c r="AL92" s="1">
        <v>17.244628771217481</v>
      </c>
      <c r="AM92" s="1">
        <v>17.892184768044913</v>
      </c>
      <c r="AN92" s="1">
        <v>18.525798639399731</v>
      </c>
      <c r="AO92" s="1">
        <v>19.145635739149998</v>
      </c>
      <c r="AP92" s="1">
        <v>19.751845540722464</v>
      </c>
      <c r="AQ92" s="1">
        <v>20.344561846735466</v>
      </c>
      <c r="AR92" s="1">
        <v>20.923902495124779</v>
      </c>
      <c r="AS92" s="1">
        <v>21.489968327920497</v>
      </c>
      <c r="AT92" s="1">
        <v>22.04284312803156</v>
      </c>
      <c r="AU92" s="1">
        <v>22.582593118076296</v>
      </c>
      <c r="AV92" s="1">
        <v>23.109266851638939</v>
      </c>
      <c r="AW92" s="1">
        <v>23.622894586765476</v>
      </c>
      <c r="AX92" s="1">
        <v>24.123488271409123</v>
      </c>
      <c r="AY92" s="1">
        <v>24.611042440775261</v>
      </c>
      <c r="AZ92" s="1">
        <v>25.085533054635768</v>
      </c>
      <c r="BA92" s="1">
        <v>25.546918430496568</v>
      </c>
      <c r="BB92" s="1">
        <v>25.995139820722741</v>
      </c>
      <c r="BC92" s="1">
        <v>26.430120659818026</v>
      </c>
      <c r="BD92" s="1">
        <v>26.851768517080323</v>
      </c>
      <c r="BE92" s="1">
        <v>27.259974480947232</v>
      </c>
      <c r="BF92" s="1">
        <v>27.654614406725987</v>
      </c>
      <c r="BG92" s="1">
        <v>28.035549496715067</v>
      </c>
      <c r="BH92" s="1">
        <v>28.402627117343737</v>
      </c>
      <c r="BI92" s="1">
        <v>28.755682039082597</v>
      </c>
      <c r="BJ92" s="1">
        <v>29.094536871162216</v>
      </c>
      <c r="BK92" s="1">
        <v>29.419003675735244</v>
      </c>
      <c r="BL92" s="1">
        <v>29.728885047998865</v>
      </c>
      <c r="BM92" s="1">
        <v>30.023976262011661</v>
      </c>
      <c r="BN92" s="1">
        <v>30.304067304981501</v>
      </c>
      <c r="BO92" s="1">
        <v>30.568946362784338</v>
      </c>
      <c r="BP92" s="1">
        <v>30.818403494282144</v>
      </c>
      <c r="BQ92" s="1">
        <v>31.05223606269174</v>
      </c>
      <c r="BR92" s="1">
        <v>31.270256270726119</v>
      </c>
      <c r="BS92" s="1">
        <v>31.472300099315312</v>
      </c>
      <c r="BT92" s="1">
        <v>31.658239232893227</v>
      </c>
      <c r="BU92" s="1">
        <v>31.828038845378046</v>
      </c>
      <c r="BV92" s="1">
        <v>31.981822193530704</v>
      </c>
      <c r="BW92" s="1">
        <v>32.119932922909044</v>
      </c>
      <c r="BX92" s="1">
        <v>32.242904554230371</v>
      </c>
      <c r="BY92" s="1">
        <v>32.351418944531368</v>
      </c>
      <c r="BZ92" s="1">
        <v>32.446259446964007</v>
      </c>
      <c r="CA92" s="1">
        <v>32.528300853495502</v>
      </c>
      <c r="CB92" s="1">
        <v>32.598495304533593</v>
      </c>
      <c r="CC92" s="1">
        <v>32.657855056254881</v>
      </c>
      <c r="CD92" s="1">
        <v>32.707432145522247</v>
      </c>
      <c r="CE92" s="1">
        <v>32.748296262570918</v>
      </c>
    </row>
    <row r="93" spans="8:83" x14ac:dyDescent="0.3">
      <c r="H93">
        <v>26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  <c r="Q93" s="1" t="s">
        <v>17</v>
      </c>
      <c r="R93" s="1" t="s">
        <v>17</v>
      </c>
      <c r="S93" s="1">
        <v>1.000000000000006</v>
      </c>
      <c r="T93" s="1">
        <v>1.9798804444389888</v>
      </c>
      <c r="U93" s="1">
        <v>2.9400393025172709</v>
      </c>
      <c r="V93" s="1">
        <v>3.8808650970093077</v>
      </c>
      <c r="W93" s="1">
        <v>4.8027359795754663</v>
      </c>
      <c r="X93" s="1">
        <v>5.7060167314470105</v>
      </c>
      <c r="Y93" s="1">
        <v>6.5910592024178341</v>
      </c>
      <c r="Z93" s="1">
        <v>7.4582021290568976</v>
      </c>
      <c r="AA93" s="1">
        <v>8.3077743478886337</v>
      </c>
      <c r="AB93" s="1">
        <v>9.1400960474462423</v>
      </c>
      <c r="AC93" s="1">
        <v>9.9554783552615547</v>
      </c>
      <c r="AD93" s="1">
        <v>10.754222903679629</v>
      </c>
      <c r="AE93" s="1">
        <v>11.536622172261128</v>
      </c>
      <c r="AF93" s="1">
        <v>12.302958499863802</v>
      </c>
      <c r="AG93" s="1">
        <v>13.053502987747306</v>
      </c>
      <c r="AH93" s="1">
        <v>13.788516403014942</v>
      </c>
      <c r="AI93" s="1">
        <v>14.508247976308722</v>
      </c>
      <c r="AJ93" s="1">
        <v>15.212935063663759</v>
      </c>
      <c r="AK93" s="1">
        <v>15.902801609681559</v>
      </c>
      <c r="AL93" s="1">
        <v>16.5780599004305</v>
      </c>
      <c r="AM93" s="1">
        <v>17.238907387650954</v>
      </c>
      <c r="AN93" s="1">
        <v>17.885526578584706</v>
      </c>
      <c r="AO93" s="1">
        <v>18.518086221091014</v>
      </c>
      <c r="AP93" s="1">
        <v>19.136738856631865</v>
      </c>
      <c r="AQ93" s="1">
        <v>19.741621034207721</v>
      </c>
      <c r="AR93" s="1">
        <v>20.332853010451426</v>
      </c>
      <c r="AS93" s="1">
        <v>20.910537697238588</v>
      </c>
      <c r="AT93" s="1">
        <v>21.474760597174569</v>
      </c>
      <c r="AU93" s="1">
        <v>22.0255892921382</v>
      </c>
      <c r="AV93" s="1">
        <v>22.563073332306299</v>
      </c>
      <c r="AW93" s="1">
        <v>23.087243596790099</v>
      </c>
      <c r="AX93" s="1">
        <v>23.598112278781993</v>
      </c>
      <c r="AY93" s="1">
        <v>24.095673801319069</v>
      </c>
      <c r="AZ93" s="1">
        <v>24.579903630732517</v>
      </c>
      <c r="BA93" s="1">
        <v>25.050759228969117</v>
      </c>
      <c r="BB93" s="1">
        <v>25.508180642562102</v>
      </c>
      <c r="BC93" s="1">
        <v>25.952089734460714</v>
      </c>
      <c r="BD93" s="1">
        <v>26.382392176765077</v>
      </c>
      <c r="BE93" s="1">
        <v>26.798976822435087</v>
      </c>
      <c r="BF93" s="1">
        <v>27.201716978630813</v>
      </c>
      <c r="BG93" s="1">
        <v>27.590470998741392</v>
      </c>
      <c r="BH93" s="1">
        <v>27.965083116296945</v>
      </c>
      <c r="BI93" s="1">
        <v>28.325384710328997</v>
      </c>
      <c r="BJ93" s="1">
        <v>28.671194749012027</v>
      </c>
      <c r="BK93" s="1">
        <v>29.002321436957253</v>
      </c>
      <c r="BL93" s="1">
        <v>29.318563317505252</v>
      </c>
      <c r="BM93" s="1">
        <v>29.61971146258707</v>
      </c>
      <c r="BN93" s="1">
        <v>29.905551548767139</v>
      </c>
      <c r="BO93" s="1">
        <v>30.175867414304516</v>
      </c>
      <c r="BP93" s="1">
        <v>30.430444808888478</v>
      </c>
      <c r="BQ93" s="1">
        <v>30.669076936489585</v>
      </c>
      <c r="BR93" s="1">
        <v>30.891572145164481</v>
      </c>
      <c r="BS93" s="1">
        <v>31.097763049249568</v>
      </c>
      <c r="BT93" s="1">
        <v>31.287518699421796</v>
      </c>
      <c r="BU93" s="1">
        <v>31.460803554772305</v>
      </c>
      <c r="BV93" s="1">
        <v>31.617743401983876</v>
      </c>
      <c r="BW93" s="1">
        <v>31.758688940153576</v>
      </c>
      <c r="BX93" s="1">
        <v>31.88418464084393</v>
      </c>
      <c r="BY93" s="1">
        <v>31.994926356632234</v>
      </c>
      <c r="BZ93" s="1">
        <v>32.091713519482084</v>
      </c>
      <c r="CA93" s="1">
        <v>32.175438877011004</v>
      </c>
      <c r="CB93" s="1">
        <v>32.247074112901963</v>
      </c>
      <c r="CC93" s="1">
        <v>32.307652260520442</v>
      </c>
      <c r="CD93" s="1">
        <v>32.358246950441554</v>
      </c>
      <c r="CE93" s="1">
        <v>32.399949828959251</v>
      </c>
    </row>
    <row r="94" spans="8:83" x14ac:dyDescent="0.3">
      <c r="H94">
        <v>27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  <c r="P94" s="1" t="s">
        <v>17</v>
      </c>
      <c r="Q94" s="1" t="s">
        <v>17</v>
      </c>
      <c r="R94" s="1" t="s">
        <v>17</v>
      </c>
      <c r="S94" s="1" t="s">
        <v>17</v>
      </c>
      <c r="T94" s="1">
        <v>1.0000000000000011</v>
      </c>
      <c r="U94" s="1">
        <v>1.9798734769403525</v>
      </c>
      <c r="V94" s="1">
        <v>2.9400169310029498</v>
      </c>
      <c r="W94" s="1">
        <v>3.8808162783090019</v>
      </c>
      <c r="X94" s="1">
        <v>4.8026437900200927</v>
      </c>
      <c r="Y94" s="1">
        <v>5.7058585403435806</v>
      </c>
      <c r="Z94" s="1">
        <v>6.5908062210124561</v>
      </c>
      <c r="AA94" s="1">
        <v>7.4578224204408956</v>
      </c>
      <c r="AB94" s="1">
        <v>8.3072339014855476</v>
      </c>
      <c r="AC94" s="1">
        <v>9.1393581799552024</v>
      </c>
      <c r="AD94" s="1">
        <v>9.9545030815103992</v>
      </c>
      <c r="AE94" s="1">
        <v>10.752967091096231</v>
      </c>
      <c r="AF94" s="1">
        <v>11.535038344739252</v>
      </c>
      <c r="AG94" s="1">
        <v>12.300993510130086</v>
      </c>
      <c r="AH94" s="1">
        <v>13.051098708615251</v>
      </c>
      <c r="AI94" s="1">
        <v>13.785608288205704</v>
      </c>
      <c r="AJ94" s="1">
        <v>14.504764478488177</v>
      </c>
      <c r="AK94" s="1">
        <v>15.20879582224336</v>
      </c>
      <c r="AL94" s="1">
        <v>15.897918964338055</v>
      </c>
      <c r="AM94" s="1">
        <v>16.572335410722815</v>
      </c>
      <c r="AN94" s="1">
        <v>17.23223141599922</v>
      </c>
      <c r="AO94" s="1">
        <v>17.877779192869564</v>
      </c>
      <c r="AP94" s="1">
        <v>18.509134414878361</v>
      </c>
      <c r="AQ94" s="1">
        <v>19.126436434740764</v>
      </c>
      <c r="AR94" s="1">
        <v>19.729807978278618</v>
      </c>
      <c r="AS94" s="1">
        <v>20.319354070422449</v>
      </c>
      <c r="AT94" s="1">
        <v>20.895161969373852</v>
      </c>
      <c r="AU94" s="1">
        <v>21.457300644647653</v>
      </c>
      <c r="AV94" s="1">
        <v>22.005820663817772</v>
      </c>
      <c r="AW94" s="1">
        <v>22.540753540025857</v>
      </c>
      <c r="AX94" s="1">
        <v>23.062111716823019</v>
      </c>
      <c r="AY94" s="1">
        <v>23.569889502736427</v>
      </c>
      <c r="AZ94" s="1">
        <v>24.064061860355714</v>
      </c>
      <c r="BA94" s="1">
        <v>24.544585378208122</v>
      </c>
      <c r="BB94" s="1">
        <v>25.011398871822514</v>
      </c>
      <c r="BC94" s="1">
        <v>25.464422599786356</v>
      </c>
      <c r="BD94" s="1">
        <v>25.90356029739673</v>
      </c>
      <c r="BE94" s="1">
        <v>26.328698535468742</v>
      </c>
      <c r="BF94" s="1">
        <v>26.739708019820998</v>
      </c>
      <c r="BG94" s="1">
        <v>27.13644419546042</v>
      </c>
      <c r="BH94" s="1">
        <v>27.518748097616598</v>
      </c>
      <c r="BI94" s="1">
        <v>27.886447643083432</v>
      </c>
      <c r="BJ94" s="1">
        <v>28.239358082969819</v>
      </c>
      <c r="BK94" s="1">
        <v>28.577283683816777</v>
      </c>
      <c r="BL94" s="1">
        <v>28.900018852523054</v>
      </c>
      <c r="BM94" s="1">
        <v>29.207350371169941</v>
      </c>
      <c r="BN94" s="1">
        <v>29.499059515690856</v>
      </c>
      <c r="BO94" s="1">
        <v>29.77492568596854</v>
      </c>
      <c r="BP94" s="1">
        <v>30.034730232562708</v>
      </c>
      <c r="BQ94" s="1">
        <v>30.278262113370609</v>
      </c>
      <c r="BR94" s="1">
        <v>30.505325741324</v>
      </c>
      <c r="BS94" s="1">
        <v>30.715750293885755</v>
      </c>
      <c r="BT94" s="1">
        <v>30.909402132994423</v>
      </c>
      <c r="BU94" s="1">
        <v>31.08624498799162</v>
      </c>
      <c r="BV94" s="1">
        <v>31.246407228295766</v>
      </c>
      <c r="BW94" s="1">
        <v>31.390246753790528</v>
      </c>
      <c r="BX94" s="1">
        <v>31.518319215489878</v>
      </c>
      <c r="BY94" s="1">
        <v>31.631334753678019</v>
      </c>
      <c r="BZ94" s="1">
        <v>31.73010921478614</v>
      </c>
      <c r="CA94" s="1">
        <v>31.815553676918309</v>
      </c>
      <c r="CB94" s="1">
        <v>31.888659775011707</v>
      </c>
      <c r="CC94" s="1">
        <v>31.950481753358432</v>
      </c>
      <c r="CD94" s="1">
        <v>32.002115287029035</v>
      </c>
      <c r="CE94" s="1">
        <v>32.044674436723646</v>
      </c>
    </row>
    <row r="95" spans="8:83" x14ac:dyDescent="0.3">
      <c r="H95">
        <v>28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17</v>
      </c>
      <c r="P95" s="1" t="s">
        <v>17</v>
      </c>
      <c r="Q95" s="1" t="s">
        <v>17</v>
      </c>
      <c r="R95" s="1" t="s">
        <v>17</v>
      </c>
      <c r="S95" s="1" t="s">
        <v>17</v>
      </c>
      <c r="T95" s="1" t="s">
        <v>17</v>
      </c>
      <c r="U95" s="1">
        <v>0.99999999999999745</v>
      </c>
      <c r="V95" s="1">
        <v>1.9798647240260385</v>
      </c>
      <c r="W95" s="1">
        <v>2.9399880148856807</v>
      </c>
      <c r="X95" s="1">
        <v>3.8807497901604728</v>
      </c>
      <c r="Y95" s="1">
        <v>4.8025164994133531</v>
      </c>
      <c r="Z95" s="1">
        <v>5.705640934857934</v>
      </c>
      <c r="AA95" s="1">
        <v>6.5904655778676515</v>
      </c>
      <c r="AB95" s="1">
        <v>7.457323902982167</v>
      </c>
      <c r="AC95" s="1">
        <v>8.3065399477596582</v>
      </c>
      <c r="AD95" s="1">
        <v>9.1384278605751756</v>
      </c>
      <c r="AE95" s="1">
        <v>9.9532922572307818</v>
      </c>
      <c r="AF95" s="1">
        <v>10.751427192044032</v>
      </c>
      <c r="AG95" s="1">
        <v>11.533115015437845</v>
      </c>
      <c r="AH95" s="1">
        <v>12.298627314869975</v>
      </c>
      <c r="AI95" s="1">
        <v>13.048223662639231</v>
      </c>
      <c r="AJ95" s="1">
        <v>13.782151263708741</v>
      </c>
      <c r="AK95" s="1">
        <v>14.500643355109677</v>
      </c>
      <c r="AL95" s="1">
        <v>15.20392103157713</v>
      </c>
      <c r="AM95" s="1">
        <v>15.892189937977799</v>
      </c>
      <c r="AN95" s="1">
        <v>16.56564015456793</v>
      </c>
      <c r="AO95" s="1">
        <v>17.224447431284982</v>
      </c>
      <c r="AP95" s="1">
        <v>17.868770639195656</v>
      </c>
      <c r="AQ95" s="1">
        <v>18.498751993308769</v>
      </c>
      <c r="AR95" s="1">
        <v>19.11451674022474</v>
      </c>
      <c r="AS95" s="1">
        <v>19.716172062077806</v>
      </c>
      <c r="AT95" s="1">
        <v>20.303807009346059</v>
      </c>
      <c r="AU95" s="1">
        <v>20.877491968172656</v>
      </c>
      <c r="AV95" s="1">
        <v>21.437278544785453</v>
      </c>
      <c r="AW95" s="1">
        <v>21.983198899603511</v>
      </c>
      <c r="AX95" s="1">
        <v>22.515265731767492</v>
      </c>
      <c r="AY95" s="1">
        <v>23.033473232902171</v>
      </c>
      <c r="AZ95" s="1">
        <v>23.537795851330767</v>
      </c>
      <c r="BA95" s="1">
        <v>24.028189283912326</v>
      </c>
      <c r="BB95" s="1">
        <v>24.504591089451559</v>
      </c>
      <c r="BC95" s="1">
        <v>24.966919888653681</v>
      </c>
      <c r="BD95" s="1">
        <v>25.415077439546451</v>
      </c>
      <c r="BE95" s="1">
        <v>25.84894798311857</v>
      </c>
      <c r="BF95" s="1">
        <v>26.268399569496466</v>
      </c>
      <c r="BG95" s="1">
        <v>26.673284674539033</v>
      </c>
      <c r="BH95" s="1">
        <v>27.063441068352159</v>
      </c>
      <c r="BI95" s="1">
        <v>27.438693133154416</v>
      </c>
      <c r="BJ95" s="1">
        <v>27.798852325327211</v>
      </c>
      <c r="BK95" s="1">
        <v>28.14371889106193</v>
      </c>
      <c r="BL95" s="1">
        <v>28.47308301439142</v>
      </c>
      <c r="BM95" s="1">
        <v>28.786727097917925</v>
      </c>
      <c r="BN95" s="1">
        <v>29.084427924999982</v>
      </c>
      <c r="BO95" s="1">
        <v>29.365960364411521</v>
      </c>
      <c r="BP95" s="1">
        <v>29.63110127567019</v>
      </c>
      <c r="BQ95" s="1">
        <v>29.879635281885285</v>
      </c>
      <c r="BR95" s="1">
        <v>30.111362778645784</v>
      </c>
      <c r="BS95" s="1">
        <v>30.326109434733265</v>
      </c>
      <c r="BT95" s="1">
        <v>30.523738867171158</v>
      </c>
      <c r="BU95" s="1">
        <v>30.704214060304651</v>
      </c>
      <c r="BV95" s="1">
        <v>30.867666020249775</v>
      </c>
      <c r="BW95" s="1">
        <v>31.014459998125268</v>
      </c>
      <c r="BX95" s="1">
        <v>31.145163057972603</v>
      </c>
      <c r="BY95" s="1">
        <v>31.260499926300774</v>
      </c>
      <c r="BZ95" s="1">
        <v>31.361303206961605</v>
      </c>
      <c r="CA95" s="1">
        <v>31.448502691530742</v>
      </c>
      <c r="CB95" s="1">
        <v>31.523110383047889</v>
      </c>
      <c r="CC95" s="1">
        <v>31.586202179898805</v>
      </c>
      <c r="CD95" s="1">
        <v>31.638896262232613</v>
      </c>
      <c r="CE95" s="1">
        <v>31.682329573467339</v>
      </c>
    </row>
    <row r="96" spans="8:83" x14ac:dyDescent="0.3">
      <c r="H96">
        <v>29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17</v>
      </c>
      <c r="P96" s="1" t="s">
        <v>17</v>
      </c>
      <c r="Q96" s="1" t="s">
        <v>17</v>
      </c>
      <c r="R96" s="1" t="s">
        <v>17</v>
      </c>
      <c r="S96" s="1" t="s">
        <v>17</v>
      </c>
      <c r="T96" s="1" t="s">
        <v>17</v>
      </c>
      <c r="U96" s="1" t="s">
        <v>17</v>
      </c>
      <c r="V96" s="1">
        <v>0.99999999999999889</v>
      </c>
      <c r="W96" s="1">
        <v>1.9798528994030034</v>
      </c>
      <c r="X96" s="1">
        <v>2.9399464227308103</v>
      </c>
      <c r="Y96" s="1">
        <v>3.8806545497318008</v>
      </c>
      <c r="Z96" s="1">
        <v>4.8023373221596586</v>
      </c>
      <c r="AA96" s="1">
        <v>5.7053442590500634</v>
      </c>
      <c r="AB96" s="1">
        <v>6.5900156875231604</v>
      </c>
      <c r="AC96" s="1">
        <v>7.4566823037967351</v>
      </c>
      <c r="AD96" s="1">
        <v>8.3056647116922644</v>
      </c>
      <c r="AE96" s="1">
        <v>9.1372737865730436</v>
      </c>
      <c r="AF96" s="1">
        <v>9.9518096252895276</v>
      </c>
      <c r="AG96" s="1">
        <v>10.749560380293786</v>
      </c>
      <c r="AH96" s="1">
        <v>11.530803219904149</v>
      </c>
      <c r="AI96" s="1">
        <v>12.295803050380069</v>
      </c>
      <c r="AJ96" s="1">
        <v>13.044812156508481</v>
      </c>
      <c r="AK96" s="1">
        <v>13.778068568116826</v>
      </c>
      <c r="AL96" s="1">
        <v>14.495797923223972</v>
      </c>
      <c r="AM96" s="1">
        <v>15.198210092500489</v>
      </c>
      <c r="AN96" s="1">
        <v>15.885499062168748</v>
      </c>
      <c r="AO96" s="1">
        <v>16.557844193658084</v>
      </c>
      <c r="AP96" s="1">
        <v>17.215407622682548</v>
      </c>
      <c r="AQ96" s="1">
        <v>17.858334486632362</v>
      </c>
      <c r="AR96" s="1">
        <v>18.486752605804909</v>
      </c>
      <c r="AS96" s="1">
        <v>19.100771364824009</v>
      </c>
      <c r="AT96" s="1">
        <v>19.700481644069288</v>
      </c>
      <c r="AU96" s="1">
        <v>20.285955276051315</v>
      </c>
      <c r="AV96" s="1">
        <v>20.857244927456218</v>
      </c>
      <c r="AW96" s="1">
        <v>21.414383419568676</v>
      </c>
      <c r="AX96" s="1">
        <v>21.957383712484457</v>
      </c>
      <c r="AY96" s="1">
        <v>22.486239878471817</v>
      </c>
      <c r="AZ96" s="1">
        <v>23.000925840791645</v>
      </c>
      <c r="BA96" s="1">
        <v>23.50139638591612</v>
      </c>
      <c r="BB96" s="1">
        <v>23.987587789543568</v>
      </c>
      <c r="BC96" s="1">
        <v>24.459417000113074</v>
      </c>
      <c r="BD96" s="1">
        <v>24.916783756874548</v>
      </c>
      <c r="BE96" s="1">
        <v>25.359569922080546</v>
      </c>
      <c r="BF96" s="1">
        <v>25.787640834414706</v>
      </c>
      <c r="BG96" s="1">
        <v>26.200845938256993</v>
      </c>
      <c r="BH96" s="1">
        <v>26.599019670045255</v>
      </c>
      <c r="BI96" s="1">
        <v>26.981982803221875</v>
      </c>
      <c r="BJ96" s="1">
        <v>27.349542919778564</v>
      </c>
      <c r="BK96" s="1">
        <v>27.701496161158389</v>
      </c>
      <c r="BL96" s="1">
        <v>28.037628399878248</v>
      </c>
      <c r="BM96" s="1">
        <v>28.357717567123512</v>
      </c>
      <c r="BN96" s="1">
        <v>28.661535859365806</v>
      </c>
      <c r="BO96" s="1">
        <v>28.948853519149274</v>
      </c>
      <c r="BP96" s="1">
        <v>29.219442820669659</v>
      </c>
      <c r="BQ96" s="1">
        <v>29.473083961248662</v>
      </c>
      <c r="BR96" s="1">
        <v>29.709573234796931</v>
      </c>
      <c r="BS96" s="1">
        <v>29.928732727757488</v>
      </c>
      <c r="BT96" s="1">
        <v>30.130423254614989</v>
      </c>
      <c r="BU96" s="1">
        <v>30.314607039078584</v>
      </c>
      <c r="BV96" s="1">
        <v>30.481417779313766</v>
      </c>
      <c r="BW96" s="1">
        <v>30.631228231997834</v>
      </c>
      <c r="BX96" s="1">
        <v>30.76461711379195</v>
      </c>
      <c r="BY96" s="1">
        <v>30.882324043636594</v>
      </c>
      <c r="BZ96" s="1">
        <v>30.985198734590515</v>
      </c>
      <c r="CA96" s="1">
        <v>31.074190084550391</v>
      </c>
      <c r="CB96" s="1">
        <v>31.150330892243314</v>
      </c>
      <c r="CC96" s="1">
        <v>31.214719164730244</v>
      </c>
      <c r="CD96" s="1">
        <v>31.268496059684985</v>
      </c>
      <c r="CE96" s="1">
        <v>31.312821883617364</v>
      </c>
    </row>
    <row r="97" spans="8:83" x14ac:dyDescent="0.3">
      <c r="H97">
        <v>30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s="1" t="s">
        <v>17</v>
      </c>
      <c r="P97" s="1" t="s">
        <v>17</v>
      </c>
      <c r="Q97" s="1" t="s">
        <v>17</v>
      </c>
      <c r="R97" s="1" t="s">
        <v>17</v>
      </c>
      <c r="S97" s="1" t="s">
        <v>17</v>
      </c>
      <c r="T97" s="1" t="s">
        <v>17</v>
      </c>
      <c r="U97" s="1" t="s">
        <v>17</v>
      </c>
      <c r="V97" s="1" t="s">
        <v>17</v>
      </c>
      <c r="W97" s="1">
        <v>0.999999999999999</v>
      </c>
      <c r="X97" s="1">
        <v>1.9798343444334978</v>
      </c>
      <c r="Y97" s="1">
        <v>2.9398847025782104</v>
      </c>
      <c r="Z97" s="1">
        <v>3.8805185191331351</v>
      </c>
      <c r="AA97" s="1">
        <v>4.802092499717955</v>
      </c>
      <c r="AB97" s="1">
        <v>5.7049539690386055</v>
      </c>
      <c r="AC97" s="1">
        <v>6.5894404228742864</v>
      </c>
      <c r="AD97" s="1">
        <v>7.4558790570945757</v>
      </c>
      <c r="AE97" s="1">
        <v>8.3045871390806081</v>
      </c>
      <c r="AF97" s="1">
        <v>9.1358709360798898</v>
      </c>
      <c r="AG97" s="1">
        <v>9.9500245253485478</v>
      </c>
      <c r="AH97" s="1">
        <v>10.747330774160334</v>
      </c>
      <c r="AI97" s="1">
        <v>11.528060035605607</v>
      </c>
      <c r="AJ97" s="1">
        <v>12.292469781787673</v>
      </c>
      <c r="AK97" s="1">
        <v>13.040802936749092</v>
      </c>
      <c r="AL97" s="1">
        <v>13.773289777931517</v>
      </c>
      <c r="AM97" s="1">
        <v>14.490144491230293</v>
      </c>
      <c r="AN97" s="1">
        <v>15.19156505148684</v>
      </c>
      <c r="AO97" s="1">
        <v>15.87773450804402</v>
      </c>
      <c r="AP97" s="1">
        <v>16.548818330345405</v>
      </c>
      <c r="AQ97" s="1">
        <v>17.20496464000222</v>
      </c>
      <c r="AR97" s="1">
        <v>17.846303885470007</v>
      </c>
      <c r="AS97" s="1">
        <v>18.472947700468367</v>
      </c>
      <c r="AT97" s="1">
        <v>19.084988834000413</v>
      </c>
      <c r="AU97" s="1">
        <v>19.682500595550273</v>
      </c>
      <c r="AV97" s="1">
        <v>20.265536734702355</v>
      </c>
      <c r="AW97" s="1">
        <v>20.834130747591338</v>
      </c>
      <c r="AX97" s="1">
        <v>21.388295860790077</v>
      </c>
      <c r="AY97" s="1">
        <v>21.928026024684655</v>
      </c>
      <c r="AZ97" s="1">
        <v>22.453294626362936</v>
      </c>
      <c r="BA97" s="1">
        <v>22.964055522645836</v>
      </c>
      <c r="BB97" s="1">
        <v>23.460243678973857</v>
      </c>
      <c r="BC97" s="1">
        <v>23.941774336133705</v>
      </c>
      <c r="BD97" s="1">
        <v>24.408545171878675</v>
      </c>
      <c r="BE97" s="1">
        <v>24.860435619389492</v>
      </c>
      <c r="BF97" s="1">
        <v>25.297308248531046</v>
      </c>
      <c r="BG97" s="1">
        <v>25.719009408056149</v>
      </c>
      <c r="BH97" s="1">
        <v>26.12537013019195</v>
      </c>
      <c r="BI97" s="1">
        <v>26.516207503240441</v>
      </c>
      <c r="BJ97" s="1">
        <v>26.891325152818894</v>
      </c>
      <c r="BK97" s="1">
        <v>27.250515028762784</v>
      </c>
      <c r="BL97" s="1">
        <v>27.593558600838403</v>
      </c>
      <c r="BM97" s="1">
        <v>27.920229234196004</v>
      </c>
      <c r="BN97" s="1">
        <v>28.230294441358634</v>
      </c>
      <c r="BO97" s="1">
        <v>28.523519740746455</v>
      </c>
      <c r="BP97" s="1">
        <v>28.799672724204729</v>
      </c>
      <c r="BQ97" s="1">
        <v>29.058529069614881</v>
      </c>
      <c r="BR97" s="1">
        <v>29.299880882414904</v>
      </c>
      <c r="BS97" s="1">
        <v>29.523546590904498</v>
      </c>
      <c r="BT97" s="1">
        <v>29.729384147725916</v>
      </c>
      <c r="BU97" s="1">
        <v>29.917354999856695</v>
      </c>
      <c r="BV97" s="1">
        <v>30.087595594477392</v>
      </c>
      <c r="BW97" s="1">
        <v>30.240486352646649</v>
      </c>
      <c r="BX97" s="1">
        <v>30.376617890222732</v>
      </c>
      <c r="BY97" s="1">
        <v>30.496745033711676</v>
      </c>
      <c r="BZ97" s="1">
        <v>30.601734967421727</v>
      </c>
      <c r="CA97" s="1">
        <v>30.692556099873439</v>
      </c>
      <c r="CB97" s="1">
        <v>30.770262465532319</v>
      </c>
      <c r="CC97" s="1">
        <v>30.835974647969252</v>
      </c>
      <c r="CD97" s="1">
        <v>30.890857268602929</v>
      </c>
      <c r="CE97" s="1">
        <v>30.936094491414011</v>
      </c>
    </row>
    <row r="98" spans="8:83" x14ac:dyDescent="0.3">
      <c r="H98">
        <v>31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  <c r="P98" s="1" t="s">
        <v>17</v>
      </c>
      <c r="Q98" s="1" t="s">
        <v>17</v>
      </c>
      <c r="R98" s="1" t="s">
        <v>17</v>
      </c>
      <c r="S98" s="1" t="s">
        <v>17</v>
      </c>
      <c r="T98" s="1" t="s">
        <v>17</v>
      </c>
      <c r="U98" s="1" t="s">
        <v>17</v>
      </c>
      <c r="V98" s="1" t="s">
        <v>17</v>
      </c>
      <c r="W98" s="1" t="s">
        <v>17</v>
      </c>
      <c r="X98" s="1">
        <v>1.0000000000000002</v>
      </c>
      <c r="Y98" s="1">
        <v>1.9798088458511585</v>
      </c>
      <c r="Z98" s="1">
        <v>2.9398015445136672</v>
      </c>
      <c r="AA98" s="1">
        <v>3.8803421428508655</v>
      </c>
      <c r="AB98" s="1">
        <v>4.8017851137467771</v>
      </c>
      <c r="AC98" s="1">
        <v>5.7044748988727063</v>
      </c>
      <c r="AD98" s="1">
        <v>6.5887454280112108</v>
      </c>
      <c r="AE98" s="1">
        <v>7.4549204981213757</v>
      </c>
      <c r="AF98" s="1">
        <v>8.3033126796384416</v>
      </c>
      <c r="AG98" s="1">
        <v>9.1342221021279837</v>
      </c>
      <c r="AH98" s="1">
        <v>9.9479374544641548</v>
      </c>
      <c r="AI98" s="1">
        <v>10.744734653787335</v>
      </c>
      <c r="AJ98" s="1">
        <v>11.524876471151389</v>
      </c>
      <c r="AK98" s="1">
        <v>12.288610830140483</v>
      </c>
      <c r="AL98" s="1">
        <v>13.036172747462251</v>
      </c>
      <c r="AM98" s="1">
        <v>13.767780817103077</v>
      </c>
      <c r="AN98" s="1">
        <v>14.483637088360931</v>
      </c>
      <c r="AO98" s="1">
        <v>15.183928377858335</v>
      </c>
      <c r="AP98" s="1">
        <v>15.868823560512277</v>
      </c>
      <c r="AQ98" s="1">
        <v>16.538473806377226</v>
      </c>
      <c r="AR98" s="1">
        <v>17.193012248626445</v>
      </c>
      <c r="AS98" s="1">
        <v>17.832552818477222</v>
      </c>
      <c r="AT98" s="1">
        <v>18.457190173770073</v>
      </c>
      <c r="AU98" s="1">
        <v>19.066999132748048</v>
      </c>
      <c r="AV98" s="1">
        <v>19.662034551198474</v>
      </c>
      <c r="AW98" s="1">
        <v>20.242330614629193</v>
      </c>
      <c r="AX98" s="1">
        <v>20.807900821824919</v>
      </c>
      <c r="AY98" s="1">
        <v>21.358738998666563</v>
      </c>
      <c r="AZ98" s="1">
        <v>21.89481798453021</v>
      </c>
      <c r="BA98" s="1">
        <v>22.416090686578841</v>
      </c>
      <c r="BB98" s="1">
        <v>22.922490731797605</v>
      </c>
      <c r="BC98" s="1">
        <v>23.413931616571091</v>
      </c>
      <c r="BD98" s="1">
        <v>23.89030891279134</v>
      </c>
      <c r="BE98" s="1">
        <v>24.351499572292138</v>
      </c>
      <c r="BF98" s="1">
        <v>24.797363336532953</v>
      </c>
      <c r="BG98" s="1">
        <v>25.227743392019697</v>
      </c>
      <c r="BH98" s="1">
        <v>25.642467293508108</v>
      </c>
      <c r="BI98" s="1">
        <v>26.041348364853349</v>
      </c>
      <c r="BJ98" s="1">
        <v>26.42418619015465</v>
      </c>
      <c r="BK98" s="1">
        <v>26.790768437433972</v>
      </c>
      <c r="BL98" s="1">
        <v>27.140872078957127</v>
      </c>
      <c r="BM98" s="1">
        <v>27.4742658155754</v>
      </c>
      <c r="BN98" s="1">
        <v>27.790712375061833</v>
      </c>
      <c r="BO98" s="1">
        <v>28.089972450046606</v>
      </c>
      <c r="BP98" s="1">
        <v>28.371808849257469</v>
      </c>
      <c r="BQ98" s="1">
        <v>28.635992633874462</v>
      </c>
      <c r="BR98" s="1">
        <v>28.882311630724445</v>
      </c>
      <c r="BS98" s="1">
        <v>29.110580531238348</v>
      </c>
      <c r="BT98" s="1">
        <v>29.320654364627426</v>
      </c>
      <c r="BU98" s="1">
        <v>29.512493784421856</v>
      </c>
      <c r="BV98" s="1">
        <v>29.686238045977746</v>
      </c>
      <c r="BW98" s="1">
        <v>29.842275399677213</v>
      </c>
      <c r="BX98" s="1">
        <v>29.981208616653589</v>
      </c>
      <c r="BY98" s="1">
        <v>30.103808058254501</v>
      </c>
      <c r="BZ98" s="1">
        <v>30.210958756029594</v>
      </c>
      <c r="CA98" s="1">
        <v>30.303649049003784</v>
      </c>
      <c r="CB98" s="1">
        <v>30.382954664386972</v>
      </c>
      <c r="CC98" s="1">
        <v>30.450019248120178</v>
      </c>
      <c r="CD98" s="1">
        <v>30.506031390321017</v>
      </c>
      <c r="CE98" s="1">
        <v>30.552199625868258</v>
      </c>
    </row>
    <row r="99" spans="8:83" x14ac:dyDescent="0.3">
      <c r="H99">
        <v>32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17</v>
      </c>
      <c r="O99" s="1" t="s">
        <v>17</v>
      </c>
      <c r="P99" s="1" t="s">
        <v>17</v>
      </c>
      <c r="Q99" s="1" t="s">
        <v>17</v>
      </c>
      <c r="R99" s="1" t="s">
        <v>17</v>
      </c>
      <c r="S99" s="1" t="s">
        <v>17</v>
      </c>
      <c r="T99" s="1" t="s">
        <v>17</v>
      </c>
      <c r="U99" s="1" t="s">
        <v>17</v>
      </c>
      <c r="V99" s="1" t="s">
        <v>17</v>
      </c>
      <c r="W99" s="1" t="s">
        <v>17</v>
      </c>
      <c r="X99" s="1" t="s">
        <v>17</v>
      </c>
      <c r="Y99" s="1">
        <v>1.0000000000000033</v>
      </c>
      <c r="Z99" s="1">
        <v>1.9797754967486247</v>
      </c>
      <c r="AA99" s="1">
        <v>2.9396980391095848</v>
      </c>
      <c r="AB99" s="1">
        <v>3.8801294046740162</v>
      </c>
      <c r="AC99" s="1">
        <v>4.8014211331047463</v>
      </c>
      <c r="AD99" s="1">
        <v>5.7039140355548597</v>
      </c>
      <c r="AE99" s="1">
        <v>6.5879385815444635</v>
      </c>
      <c r="AF99" s="1">
        <v>7.4538137827221709</v>
      </c>
      <c r="AG99" s="1">
        <v>8.3018459534949667</v>
      </c>
      <c r="AH99" s="1">
        <v>9.1323297318173609</v>
      </c>
      <c r="AI99" s="1">
        <v>9.945546720719932</v>
      </c>
      <c r="AJ99" s="1">
        <v>10.741765106242211</v>
      </c>
      <c r="AK99" s="1">
        <v>11.521237920988685</v>
      </c>
      <c r="AL99" s="1">
        <v>12.284205024712232</v>
      </c>
      <c r="AM99" s="1">
        <v>13.030889516017558</v>
      </c>
      <c r="AN99" s="1">
        <v>13.761497607880612</v>
      </c>
      <c r="AO99" s="1">
        <v>14.476219966698535</v>
      </c>
      <c r="AP99" s="1">
        <v>15.175228947433931</v>
      </c>
      <c r="AQ99" s="1">
        <v>15.858678835338576</v>
      </c>
      <c r="AR99" s="1">
        <v>16.526705507092721</v>
      </c>
      <c r="AS99" s="1">
        <v>17.179425241721376</v>
      </c>
      <c r="AT99" s="1">
        <v>17.816934647701714</v>
      </c>
      <c r="AU99" s="1">
        <v>18.439310085074133</v>
      </c>
      <c r="AV99" s="1">
        <v>19.046607540052221</v>
      </c>
      <c r="AW99" s="1">
        <v>19.638861902612728</v>
      </c>
      <c r="AX99" s="1">
        <v>20.216086949713031</v>
      </c>
      <c r="AY99" s="1">
        <v>20.778276380002499</v>
      </c>
      <c r="AZ99" s="1">
        <v>21.32540247315178</v>
      </c>
      <c r="BA99" s="1">
        <v>21.857417165870547</v>
      </c>
      <c r="BB99" s="1">
        <v>22.374252717379427</v>
      </c>
      <c r="BC99" s="1">
        <v>22.875820841462421</v>
      </c>
      <c r="BD99" s="1">
        <v>23.362014958036685</v>
      </c>
      <c r="BE99" s="1">
        <v>23.832709483253144</v>
      </c>
      <c r="BF99" s="1">
        <v>24.287761268230138</v>
      </c>
      <c r="BG99" s="1">
        <v>24.727010267980567</v>
      </c>
      <c r="BH99" s="1">
        <v>25.150280483639975</v>
      </c>
      <c r="BI99" s="1">
        <v>25.557381392183753</v>
      </c>
      <c r="BJ99" s="1">
        <v>25.948108447692974</v>
      </c>
      <c r="BK99" s="1">
        <v>26.322244942613949</v>
      </c>
      <c r="BL99" s="1">
        <v>26.679563253226892</v>
      </c>
      <c r="BM99" s="1">
        <v>27.019827313946468</v>
      </c>
      <c r="BN99" s="1">
        <v>27.342794963020445</v>
      </c>
      <c r="BO99" s="1">
        <v>27.648221961615057</v>
      </c>
      <c r="BP99" s="1">
        <v>27.93586623060105</v>
      </c>
      <c r="BQ99" s="1">
        <v>28.205494113361691</v>
      </c>
      <c r="BR99" s="1">
        <v>28.45688906442075</v>
      </c>
      <c r="BS99" s="1">
        <v>28.689861956511354</v>
      </c>
      <c r="BT99" s="1">
        <v>28.90426483139721</v>
      </c>
      <c r="BU99" s="1">
        <v>29.100057531786415</v>
      </c>
      <c r="BV99" s="1">
        <v>29.277382182703359</v>
      </c>
      <c r="BW99" s="1">
        <v>29.436635035298213</v>
      </c>
      <c r="BX99" s="1">
        <v>29.578431282152554</v>
      </c>
      <c r="BY99" s="1">
        <v>29.703557159633696</v>
      </c>
      <c r="BZ99" s="1">
        <v>29.812915937347132</v>
      </c>
      <c r="CA99" s="1">
        <v>29.907516321255351</v>
      </c>
      <c r="CB99" s="1">
        <v>29.98845620633497</v>
      </c>
      <c r="CC99" s="1">
        <v>30.056902805911186</v>
      </c>
      <c r="CD99" s="1">
        <v>30.114069203661128</v>
      </c>
      <c r="CE99" s="1">
        <v>30.161188839029531</v>
      </c>
    </row>
    <row r="100" spans="8:83" x14ac:dyDescent="0.3">
      <c r="H100">
        <v>33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  <c r="P100" s="1" t="s">
        <v>17</v>
      </c>
      <c r="Q100" s="1" t="s">
        <v>17</v>
      </c>
      <c r="R100" s="1" t="s">
        <v>17</v>
      </c>
      <c r="S100" s="1" t="s">
        <v>17</v>
      </c>
      <c r="T100" s="1" t="s">
        <v>17</v>
      </c>
      <c r="U100" s="1" t="s">
        <v>17</v>
      </c>
      <c r="V100" s="1" t="s">
        <v>17</v>
      </c>
      <c r="W100" s="1" t="s">
        <v>17</v>
      </c>
      <c r="X100" s="1" t="s">
        <v>17</v>
      </c>
      <c r="Y100" s="1" t="s">
        <v>17</v>
      </c>
      <c r="Z100" s="1">
        <v>0.99999999999999822</v>
      </c>
      <c r="AA100" s="1">
        <v>1.9797372413848409</v>
      </c>
      <c r="AB100" s="1">
        <v>2.9395809695503696</v>
      </c>
      <c r="AC100" s="1">
        <v>3.8798899806330405</v>
      </c>
      <c r="AD100" s="1">
        <v>4.8010121208019143</v>
      </c>
      <c r="AE100" s="1">
        <v>5.7032846811213256</v>
      </c>
      <c r="AF100" s="1">
        <v>6.5870332582709965</v>
      </c>
      <c r="AG100" s="1">
        <v>7.4525704895928486</v>
      </c>
      <c r="AH100" s="1">
        <v>8.3001970949512671</v>
      </c>
      <c r="AI100" s="1">
        <v>9.1302004902201066</v>
      </c>
      <c r="AJ100" s="1">
        <v>9.9428543973289525</v>
      </c>
      <c r="AK100" s="1">
        <v>10.738417071975491</v>
      </c>
      <c r="AL100" s="1">
        <v>11.517133325092095</v>
      </c>
      <c r="AM100" s="1">
        <v>12.279230860479732</v>
      </c>
      <c r="AN100" s="1">
        <v>13.024920147757861</v>
      </c>
      <c r="AO100" s="1">
        <v>13.754395789054998</v>
      </c>
      <c r="AP100" s="1">
        <v>14.467833697080922</v>
      </c>
      <c r="AQ100" s="1">
        <v>15.165391341840017</v>
      </c>
      <c r="AR100" s="1">
        <v>15.847207404775851</v>
      </c>
      <c r="AS100" s="1">
        <v>16.513400565142383</v>
      </c>
      <c r="AT100" s="1">
        <v>17.164069425606755</v>
      </c>
      <c r="AU100" s="1">
        <v>17.799291922431554</v>
      </c>
      <c r="AV100" s="1">
        <v>18.419125197496502</v>
      </c>
      <c r="AW100" s="1">
        <v>19.023604860976452</v>
      </c>
      <c r="AX100" s="1">
        <v>19.612744974212408</v>
      </c>
      <c r="AY100" s="1">
        <v>20.186539105781417</v>
      </c>
      <c r="AZ100" s="1">
        <v>20.744958963151717</v>
      </c>
      <c r="BA100" s="1">
        <v>21.287955490911649</v>
      </c>
      <c r="BB100" s="1">
        <v>21.81545954997824</v>
      </c>
      <c r="BC100" s="1">
        <v>22.327381031733442</v>
      </c>
      <c r="BD100" s="1">
        <v>22.823611156070793</v>
      </c>
      <c r="BE100" s="1">
        <v>23.304021746842309</v>
      </c>
      <c r="BF100" s="1">
        <v>23.7684667002904</v>
      </c>
      <c r="BG100" s="1">
        <v>24.216782667783029</v>
      </c>
      <c r="BH100" s="1">
        <v>24.648790017491226</v>
      </c>
      <c r="BI100" s="1">
        <v>25.064294293618502</v>
      </c>
      <c r="BJ100" s="1">
        <v>25.463086728013774</v>
      </c>
      <c r="BK100" s="1">
        <v>25.844946139851022</v>
      </c>
      <c r="BL100" s="1">
        <v>26.209640206806871</v>
      </c>
      <c r="BM100" s="1">
        <v>26.556927990435611</v>
      </c>
      <c r="BN100" s="1">
        <v>26.886562330287692</v>
      </c>
      <c r="BO100" s="1">
        <v>27.198293945956962</v>
      </c>
      <c r="BP100" s="1">
        <v>27.491875761322358</v>
      </c>
      <c r="BQ100" s="1">
        <v>27.767069296632641</v>
      </c>
      <c r="BR100" s="1">
        <v>28.02365353648484</v>
      </c>
      <c r="BS100" s="1">
        <v>28.261435449651401</v>
      </c>
      <c r="BT100" s="1">
        <v>28.480264023745519</v>
      </c>
      <c r="BU100" s="1">
        <v>28.680098272549394</v>
      </c>
      <c r="BV100" s="1">
        <v>28.861083254828898</v>
      </c>
      <c r="BW100" s="1">
        <v>29.023623401141329</v>
      </c>
      <c r="BX100" s="1">
        <v>29.168346602859366</v>
      </c>
      <c r="BY100" s="1">
        <v>29.296055325823325</v>
      </c>
      <c r="BZ100" s="1">
        <v>29.407671484909095</v>
      </c>
      <c r="CA100" s="1">
        <v>29.504224607764431</v>
      </c>
      <c r="CB100" s="1">
        <v>29.586835252088786</v>
      </c>
      <c r="CC100" s="1">
        <v>29.656694724797948</v>
      </c>
      <c r="CD100" s="1">
        <v>29.715041150014386</v>
      </c>
      <c r="CE100" s="1">
        <v>29.763133427811464</v>
      </c>
    </row>
    <row r="101" spans="8:83" x14ac:dyDescent="0.3">
      <c r="H101">
        <v>34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  <c r="Q101" s="1" t="s">
        <v>17</v>
      </c>
      <c r="R101" s="1" t="s">
        <v>17</v>
      </c>
      <c r="S101" s="1" t="s">
        <v>17</v>
      </c>
      <c r="T101" s="1" t="s">
        <v>17</v>
      </c>
      <c r="U101" s="1" t="s">
        <v>17</v>
      </c>
      <c r="V101" s="1" t="s">
        <v>17</v>
      </c>
      <c r="W101" s="1" t="s">
        <v>17</v>
      </c>
      <c r="X101" s="1" t="s">
        <v>17</v>
      </c>
      <c r="Y101" s="1" t="s">
        <v>17</v>
      </c>
      <c r="Z101" s="1" t="s">
        <v>17</v>
      </c>
      <c r="AA101" s="1">
        <v>1.0000000000000053</v>
      </c>
      <c r="AB101" s="1">
        <v>1.9796950525314476</v>
      </c>
      <c r="AC101" s="1">
        <v>2.9394513742913149</v>
      </c>
      <c r="AD101" s="1">
        <v>3.8796240055438402</v>
      </c>
      <c r="AE101" s="1">
        <v>4.8005572131496566</v>
      </c>
      <c r="AF101" s="1">
        <v>5.7025833277235103</v>
      </c>
      <c r="AG101" s="1">
        <v>6.5860214525195353</v>
      </c>
      <c r="AH101" s="1">
        <v>7.451178526839092</v>
      </c>
      <c r="AI101" s="1">
        <v>8.298347910842141</v>
      </c>
      <c r="AJ101" s="1">
        <v>9.1278089875285566</v>
      </c>
      <c r="AK101" s="1">
        <v>9.9398253537963406</v>
      </c>
      <c r="AL101" s="1">
        <v>10.734646883715838</v>
      </c>
      <c r="AM101" s="1">
        <v>11.512505990419211</v>
      </c>
      <c r="AN101" s="1">
        <v>12.273617496422711</v>
      </c>
      <c r="AO101" s="1">
        <v>13.018180028582904</v>
      </c>
      <c r="AP101" s="1">
        <v>13.746373137806245</v>
      </c>
      <c r="AQ101" s="1">
        <v>14.458357550864907</v>
      </c>
      <c r="AR101" s="1">
        <v>15.154274817388432</v>
      </c>
      <c r="AS101" s="1">
        <v>15.834246071134876</v>
      </c>
      <c r="AT101" s="1">
        <v>16.498371954054939</v>
      </c>
      <c r="AU101" s="1">
        <v>17.146732014275702</v>
      </c>
      <c r="AV101" s="1">
        <v>17.779384575475508</v>
      </c>
      <c r="AW101" s="1">
        <v>18.396365984312769</v>
      </c>
      <c r="AX101" s="1">
        <v>18.997690592942753</v>
      </c>
      <c r="AY101" s="1">
        <v>19.583351836928909</v>
      </c>
      <c r="AZ101" s="1">
        <v>20.153320838598159</v>
      </c>
      <c r="BA101" s="1">
        <v>20.707547527983181</v>
      </c>
      <c r="BB101" s="1">
        <v>21.24596133607827</v>
      </c>
      <c r="BC101" s="1">
        <v>21.768470290654307</v>
      </c>
      <c r="BD101" s="1">
        <v>22.274963361833212</v>
      </c>
      <c r="BE101" s="1">
        <v>22.765309722549748</v>
      </c>
      <c r="BF101" s="1">
        <v>23.239360247353325</v>
      </c>
      <c r="BG101" s="1">
        <v>23.69694820926334</v>
      </c>
      <c r="BH101" s="1">
        <v>24.137890261335961</v>
      </c>
      <c r="BI101" s="1">
        <v>24.561987926073058</v>
      </c>
      <c r="BJ101" s="1">
        <v>24.969028117616237</v>
      </c>
      <c r="BK101" s="1">
        <v>25.358785080715343</v>
      </c>
      <c r="BL101" s="1">
        <v>25.731021688196307</v>
      </c>
      <c r="BM101" s="1">
        <v>26.085492018565553</v>
      </c>
      <c r="BN101" s="1">
        <v>26.421943799643255</v>
      </c>
      <c r="BO101" s="1">
        <v>26.740122595448391</v>
      </c>
      <c r="BP101" s="1">
        <v>27.039776219873673</v>
      </c>
      <c r="BQ101" s="1">
        <v>27.320661260970304</v>
      </c>
      <c r="BR101" s="1">
        <v>27.582552132332431</v>
      </c>
      <c r="BS101" s="1">
        <v>27.825251810493548</v>
      </c>
      <c r="BT101" s="1">
        <v>28.048606159854408</v>
      </c>
      <c r="BU101" s="1">
        <v>28.252573346527253</v>
      </c>
      <c r="BV101" s="1">
        <v>28.437301429358612</v>
      </c>
      <c r="BW101" s="1">
        <v>28.603203203269626</v>
      </c>
      <c r="BX101" s="1">
        <v>28.750919545575318</v>
      </c>
      <c r="BY101" s="1">
        <v>28.881269518577717</v>
      </c>
      <c r="BZ101" s="1">
        <v>28.995194104039022</v>
      </c>
      <c r="CA101" s="1">
        <v>29.093744122122303</v>
      </c>
      <c r="CB101" s="1">
        <v>29.178063305710328</v>
      </c>
      <c r="CC101" s="1">
        <v>29.249367600125446</v>
      </c>
      <c r="CD101" s="1">
        <v>29.308920736162175</v>
      </c>
      <c r="CE101" s="1">
        <v>29.358007650250585</v>
      </c>
    </row>
    <row r="102" spans="8:83" x14ac:dyDescent="0.3">
      <c r="H102">
        <v>35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17</v>
      </c>
      <c r="P102" s="1" t="s">
        <v>17</v>
      </c>
      <c r="Q102" s="1" t="s">
        <v>17</v>
      </c>
      <c r="R102" s="1" t="s">
        <v>17</v>
      </c>
      <c r="S102" s="1" t="s">
        <v>17</v>
      </c>
      <c r="T102" s="1" t="s">
        <v>17</v>
      </c>
      <c r="U102" s="1" t="s">
        <v>17</v>
      </c>
      <c r="V102" s="1" t="s">
        <v>17</v>
      </c>
      <c r="W102" s="1" t="s">
        <v>17</v>
      </c>
      <c r="X102" s="1" t="s">
        <v>17</v>
      </c>
      <c r="Y102" s="1" t="s">
        <v>17</v>
      </c>
      <c r="Z102" s="1" t="s">
        <v>17</v>
      </c>
      <c r="AA102" s="1" t="s">
        <v>17</v>
      </c>
      <c r="AB102" s="1">
        <v>1.0000000000000007</v>
      </c>
      <c r="AC102" s="1">
        <v>1.979648023412945</v>
      </c>
      <c r="AD102" s="1">
        <v>2.9393064689906847</v>
      </c>
      <c r="AE102" s="1">
        <v>3.8793267387942421</v>
      </c>
      <c r="AF102" s="1">
        <v>4.8000480512507062</v>
      </c>
      <c r="AG102" s="1">
        <v>5.7017961232791432</v>
      </c>
      <c r="AH102" s="1">
        <v>6.5848842557383929</v>
      </c>
      <c r="AI102" s="1">
        <v>7.4496118889075511</v>
      </c>
      <c r="AJ102" s="1">
        <v>8.2962641962180399</v>
      </c>
      <c r="AK102" s="1">
        <v>9.1251102378200759</v>
      </c>
      <c r="AL102" s="1">
        <v>9.9364050666198658</v>
      </c>
      <c r="AM102" s="1">
        <v>10.730385912693812</v>
      </c>
      <c r="AN102" s="1">
        <v>11.50727205092311</v>
      </c>
      <c r="AO102" s="1">
        <v>12.267266224861533</v>
      </c>
      <c r="AP102" s="1">
        <v>13.010551706748736</v>
      </c>
      <c r="AQ102" s="1">
        <v>13.73729255454516</v>
      </c>
      <c r="AR102" s="1">
        <v>14.447633251607311</v>
      </c>
      <c r="AS102" s="1">
        <v>15.141697442285279</v>
      </c>
      <c r="AT102" s="1">
        <v>15.819587854413033</v>
      </c>
      <c r="AU102" s="1">
        <v>16.481385684814914</v>
      </c>
      <c r="AV102" s="1">
        <v>17.127150465973184</v>
      </c>
      <c r="AW102" s="1">
        <v>17.756919297859227</v>
      </c>
      <c r="AX102" s="1">
        <v>18.370706830087972</v>
      </c>
      <c r="AY102" s="1">
        <v>18.968506362169776</v>
      </c>
      <c r="AZ102" s="1">
        <v>19.55028841791917</v>
      </c>
      <c r="BA102" s="1">
        <v>20.116001889629526</v>
      </c>
      <c r="BB102" s="1">
        <v>20.665574745697214</v>
      </c>
      <c r="BC102" s="1">
        <v>21.198913107696615</v>
      </c>
      <c r="BD102" s="1">
        <v>21.715903644568446</v>
      </c>
      <c r="BE102" s="1">
        <v>22.216412817754048</v>
      </c>
      <c r="BF102" s="1">
        <v>22.700288411061038</v>
      </c>
      <c r="BG102" s="1">
        <v>23.167360241961532</v>
      </c>
      <c r="BH102" s="1">
        <v>23.617441163502644</v>
      </c>
      <c r="BI102" s="1">
        <v>24.050328584584612</v>
      </c>
      <c r="BJ102" s="1">
        <v>24.465805002977689</v>
      </c>
      <c r="BK102" s="1">
        <v>24.863639984477295</v>
      </c>
      <c r="BL102" s="1">
        <v>25.243591487262922</v>
      </c>
      <c r="BM102" s="1">
        <v>25.605408492925378</v>
      </c>
      <c r="BN102" s="1">
        <v>25.948833500746272</v>
      </c>
      <c r="BO102" s="1">
        <v>26.273606801359549</v>
      </c>
      <c r="BP102" s="1">
        <v>26.579470981903288</v>
      </c>
      <c r="BQ102" s="1">
        <v>26.866177585525353</v>
      </c>
      <c r="BR102" s="1">
        <v>27.133496350364908</v>
      </c>
      <c r="BS102" s="1">
        <v>27.38122616948975</v>
      </c>
      <c r="BT102" s="1">
        <v>27.60920971271959</v>
      </c>
      <c r="BU102" s="1">
        <v>27.817404279126563</v>
      </c>
      <c r="BV102" s="1">
        <v>28.005960996192798</v>
      </c>
      <c r="BW102" s="1">
        <v>28.175301214337555</v>
      </c>
      <c r="BX102" s="1">
        <v>28.326079093560285</v>
      </c>
      <c r="BY102" s="1">
        <v>28.459130671870888</v>
      </c>
      <c r="BZ102" s="1">
        <v>28.575416433615764</v>
      </c>
      <c r="CA102" s="1">
        <v>28.676008978029085</v>
      </c>
      <c r="CB102" s="1">
        <v>28.762075742753634</v>
      </c>
      <c r="CC102" s="1">
        <v>28.834857874531146</v>
      </c>
      <c r="CD102" s="1">
        <v>28.895645295966872</v>
      </c>
      <c r="CE102" s="1">
        <v>28.945749574805046</v>
      </c>
    </row>
    <row r="103" spans="8:83" x14ac:dyDescent="0.3">
      <c r="H103">
        <v>36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 t="s">
        <v>17</v>
      </c>
      <c r="P103" s="1" t="s">
        <v>17</v>
      </c>
      <c r="Q103" s="1" t="s">
        <v>17</v>
      </c>
      <c r="R103" s="1" t="s">
        <v>17</v>
      </c>
      <c r="S103" s="1" t="s">
        <v>17</v>
      </c>
      <c r="T103" s="1" t="s">
        <v>17</v>
      </c>
      <c r="U103" s="1" t="s">
        <v>17</v>
      </c>
      <c r="V103" s="1" t="s">
        <v>17</v>
      </c>
      <c r="W103" s="1" t="s">
        <v>17</v>
      </c>
      <c r="X103" s="1" t="s">
        <v>17</v>
      </c>
      <c r="Y103" s="1" t="s">
        <v>17</v>
      </c>
      <c r="Z103" s="1" t="s">
        <v>17</v>
      </c>
      <c r="AA103" s="1" t="s">
        <v>17</v>
      </c>
      <c r="AB103" s="1" t="s">
        <v>17</v>
      </c>
      <c r="AC103" s="1">
        <v>0.999999999999995</v>
      </c>
      <c r="AD103" s="1">
        <v>1.9795951429927114</v>
      </c>
      <c r="AE103" s="1">
        <v>2.939144131341267</v>
      </c>
      <c r="AF103" s="1">
        <v>3.8789932306624775</v>
      </c>
      <c r="AG103" s="1">
        <v>4.7994749245742145</v>
      </c>
      <c r="AH103" s="1">
        <v>5.7009090226931498</v>
      </c>
      <c r="AI103" s="1">
        <v>6.5836011861056534</v>
      </c>
      <c r="AJ103" s="1">
        <v>7.4478425126597321</v>
      </c>
      <c r="AK103" s="1">
        <v>8.2939076521722477</v>
      </c>
      <c r="AL103" s="1">
        <v>9.1220569562185698</v>
      </c>
      <c r="AM103" s="1">
        <v>9.9325325832788227</v>
      </c>
      <c r="AN103" s="1">
        <v>10.725558363622604</v>
      </c>
      <c r="AO103" s="1">
        <v>11.501341252757332</v>
      </c>
      <c r="AP103" s="1">
        <v>12.260068330363946</v>
      </c>
      <c r="AQ103" s="1">
        <v>13.001907062671664</v>
      </c>
      <c r="AR103" s="1">
        <v>13.727004934647589</v>
      </c>
      <c r="AS103" s="1">
        <v>14.435488159326543</v>
      </c>
      <c r="AT103" s="1">
        <v>15.127461598691106</v>
      </c>
      <c r="AU103" s="1">
        <v>15.803008136412149</v>
      </c>
      <c r="AV103" s="1">
        <v>16.462188541746425</v>
      </c>
      <c r="AW103" s="1">
        <v>17.105040685409229</v>
      </c>
      <c r="AX103" s="1">
        <v>17.731579521358082</v>
      </c>
      <c r="AY103" s="1">
        <v>18.341798209902116</v>
      </c>
      <c r="AZ103" s="1">
        <v>18.935666662494455</v>
      </c>
      <c r="BA103" s="1">
        <v>19.513132709676885</v>
      </c>
      <c r="BB103" s="1">
        <v>20.074122823404732</v>
      </c>
      <c r="BC103" s="1">
        <v>20.618541174948305</v>
      </c>
      <c r="BD103" s="1">
        <v>21.146272078819997</v>
      </c>
      <c r="BE103" s="1">
        <v>21.657179222226365</v>
      </c>
      <c r="BF103" s="1">
        <v>22.151107226716427</v>
      </c>
      <c r="BG103" s="1">
        <v>22.627882374256952</v>
      </c>
      <c r="BH103" s="1">
        <v>23.087313629957439</v>
      </c>
      <c r="BI103" s="1">
        <v>23.529194193931684</v>
      </c>
      <c r="BJ103" s="1">
        <v>23.953302045387982</v>
      </c>
      <c r="BK103" s="1">
        <v>24.359401962900815</v>
      </c>
      <c r="BL103" s="1">
        <v>24.747246876283</v>
      </c>
      <c r="BM103" s="1">
        <v>25.116580552271994</v>
      </c>
      <c r="BN103" s="1">
        <v>25.467140140627464</v>
      </c>
      <c r="BO103" s="1">
        <v>25.798660536577241</v>
      </c>
      <c r="BP103" s="1">
        <v>26.110878979562667</v>
      </c>
      <c r="BQ103" s="1">
        <v>26.403541851094037</v>
      </c>
      <c r="BR103" s="1">
        <v>26.676414105669974</v>
      </c>
      <c r="BS103" s="1">
        <v>26.929290458405106</v>
      </c>
      <c r="BT103" s="1">
        <v>27.16201031061853</v>
      </c>
      <c r="BU103" s="1">
        <v>27.374530074279829</v>
      </c>
      <c r="BV103" s="1">
        <v>27.567004016511984</v>
      </c>
      <c r="BW103" s="1">
        <v>27.739862241198441</v>
      </c>
      <c r="BX103" s="1">
        <v>27.893772498371668</v>
      </c>
      <c r="BY103" s="1">
        <v>28.029588194551071</v>
      </c>
      <c r="BZ103" s="1">
        <v>28.148289767938369</v>
      </c>
      <c r="CA103" s="1">
        <v>28.250972100785702</v>
      </c>
      <c r="CB103" s="1">
        <v>28.338826884001314</v>
      </c>
      <c r="CC103" s="1">
        <v>28.413121048883056</v>
      </c>
      <c r="CD103" s="1">
        <v>28.47517131590034</v>
      </c>
      <c r="CE103" s="1">
        <v>28.526316500334659</v>
      </c>
    </row>
    <row r="104" spans="8:83" x14ac:dyDescent="0.3">
      <c r="H104">
        <v>37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  <c r="P104" s="1" t="s">
        <v>17</v>
      </c>
      <c r="Q104" s="1" t="s">
        <v>17</v>
      </c>
      <c r="R104" s="1" t="s">
        <v>17</v>
      </c>
      <c r="S104" s="1" t="s">
        <v>17</v>
      </c>
      <c r="T104" s="1" t="s">
        <v>17</v>
      </c>
      <c r="U104" s="1" t="s">
        <v>17</v>
      </c>
      <c r="V104" s="1" t="s">
        <v>17</v>
      </c>
      <c r="W104" s="1" t="s">
        <v>17</v>
      </c>
      <c r="X104" s="1" t="s">
        <v>17</v>
      </c>
      <c r="Y104" s="1" t="s">
        <v>17</v>
      </c>
      <c r="Z104" s="1" t="s">
        <v>17</v>
      </c>
      <c r="AA104" s="1" t="s">
        <v>17</v>
      </c>
      <c r="AB104" s="1" t="s">
        <v>17</v>
      </c>
      <c r="AC104" s="1" t="s">
        <v>17</v>
      </c>
      <c r="AD104" s="1">
        <v>0.99999999999999623</v>
      </c>
      <c r="AE104" s="1">
        <v>1.9795362862019446</v>
      </c>
      <c r="AF104" s="1">
        <v>2.93896233689664</v>
      </c>
      <c r="AG104" s="1">
        <v>3.8786175612984395</v>
      </c>
      <c r="AH104" s="1">
        <v>4.7988284306224767</v>
      </c>
      <c r="AI104" s="1">
        <v>5.6999069728412826</v>
      </c>
      <c r="AJ104" s="1">
        <v>6.5821503493384057</v>
      </c>
      <c r="AK104" s="1">
        <v>7.445838930855599</v>
      </c>
      <c r="AL104" s="1">
        <v>8.2912384920623641</v>
      </c>
      <c r="AM104" s="1">
        <v>9.118596235572813</v>
      </c>
      <c r="AN104" s="1">
        <v>9.9281406540159676</v>
      </c>
      <c r="AO104" s="1">
        <v>10.720083013759266</v>
      </c>
      <c r="AP104" s="1">
        <v>11.494614291332425</v>
      </c>
      <c r="AQ104" s="1">
        <v>12.251905441267446</v>
      </c>
      <c r="AR104" s="1">
        <v>12.992107020626761</v>
      </c>
      <c r="AS104" s="1">
        <v>13.715347871448557</v>
      </c>
      <c r="AT104" s="1">
        <v>14.421735039978756</v>
      </c>
      <c r="AU104" s="1">
        <v>15.111353136345802</v>
      </c>
      <c r="AV104" s="1">
        <v>15.784264195623251</v>
      </c>
      <c r="AW104" s="1">
        <v>16.440506877369153</v>
      </c>
      <c r="AX104" s="1">
        <v>17.080096447030289</v>
      </c>
      <c r="AY104" s="1">
        <v>17.7030259224458</v>
      </c>
      <c r="AZ104" s="1">
        <v>18.309264588327743</v>
      </c>
      <c r="BA104" s="1">
        <v>18.898759188533944</v>
      </c>
      <c r="BB104" s="1">
        <v>19.471434663438799</v>
      </c>
      <c r="BC104" s="1">
        <v>20.027193188210923</v>
      </c>
      <c r="BD104" s="1">
        <v>20.565916667646974</v>
      </c>
      <c r="BE104" s="1">
        <v>21.0874659495733</v>
      </c>
      <c r="BF104" s="1">
        <v>21.591682419023201</v>
      </c>
      <c r="BG104" s="1">
        <v>22.078388739436292</v>
      </c>
      <c r="BH104" s="1">
        <v>22.547389896686727</v>
      </c>
      <c r="BI104" s="1">
        <v>22.998474783269845</v>
      </c>
      <c r="BJ104" s="1">
        <v>23.431416753725745</v>
      </c>
      <c r="BK104" s="1">
        <v>23.845975686992986</v>
      </c>
      <c r="BL104" s="1">
        <v>24.241899366440087</v>
      </c>
      <c r="BM104" s="1">
        <v>24.618926221494366</v>
      </c>
      <c r="BN104" s="1">
        <v>24.976787926774456</v>
      </c>
      <c r="BO104" s="1">
        <v>25.31521385540551</v>
      </c>
      <c r="BP104" s="1">
        <v>25.63393577355588</v>
      </c>
      <c r="BQ104" s="1">
        <v>25.932694779891158</v>
      </c>
      <c r="BR104" s="1">
        <v>26.211250932938523</v>
      </c>
      <c r="BS104" s="1">
        <v>26.469394671751456</v>
      </c>
      <c r="BT104" s="1">
        <v>26.706962052396541</v>
      </c>
      <c r="BU104" s="1">
        <v>26.923908578909561</v>
      </c>
      <c r="BV104" s="1">
        <v>27.120391731780384</v>
      </c>
      <c r="BW104" s="1">
        <v>27.296850573908127</v>
      </c>
      <c r="BX104" s="1">
        <v>27.453966764483575</v>
      </c>
      <c r="BY104" s="1">
        <v>27.592611486388257</v>
      </c>
      <c r="BZ104" s="1">
        <v>27.713785600241721</v>
      </c>
      <c r="CA104" s="1">
        <v>27.81860679457067</v>
      </c>
      <c r="CB104" s="1">
        <v>27.908291583071367</v>
      </c>
      <c r="CC104" s="1">
        <v>27.98413328707856</v>
      </c>
      <c r="CD104" s="1">
        <v>28.047476054201429</v>
      </c>
      <c r="CE104" s="1">
        <v>28.099686587093693</v>
      </c>
    </row>
    <row r="105" spans="8:83" x14ac:dyDescent="0.3">
      <c r="H105">
        <v>38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17</v>
      </c>
      <c r="O105" s="1" t="s">
        <v>17</v>
      </c>
      <c r="P105" s="1" t="s">
        <v>17</v>
      </c>
      <c r="Q105" s="1" t="s">
        <v>17</v>
      </c>
      <c r="R105" s="1" t="s">
        <v>17</v>
      </c>
      <c r="S105" s="1" t="s">
        <v>17</v>
      </c>
      <c r="T105" s="1" t="s">
        <v>17</v>
      </c>
      <c r="U105" s="1" t="s">
        <v>17</v>
      </c>
      <c r="V105" s="1" t="s">
        <v>17</v>
      </c>
      <c r="W105" s="1" t="s">
        <v>17</v>
      </c>
      <c r="X105" s="1" t="s">
        <v>17</v>
      </c>
      <c r="Y105" s="1" t="s">
        <v>17</v>
      </c>
      <c r="Z105" s="1" t="s">
        <v>17</v>
      </c>
      <c r="AA105" s="1" t="s">
        <v>17</v>
      </c>
      <c r="AB105" s="1" t="s">
        <v>17</v>
      </c>
      <c r="AC105" s="1" t="s">
        <v>17</v>
      </c>
      <c r="AD105" s="1" t="s">
        <v>17</v>
      </c>
      <c r="AE105" s="1">
        <v>1.0000000000000051</v>
      </c>
      <c r="AF105" s="1">
        <v>1.9794696370205758</v>
      </c>
      <c r="AG105" s="1">
        <v>2.9387554109506273</v>
      </c>
      <c r="AH105" s="1">
        <v>3.8781906133891866</v>
      </c>
      <c r="AI105" s="1">
        <v>4.7980937909556358</v>
      </c>
      <c r="AJ105" s="1">
        <v>5.6987683130991043</v>
      </c>
      <c r="AK105" s="1">
        <v>6.5805004078498373</v>
      </c>
      <c r="AL105" s="1">
        <v>7.4435614022359857</v>
      </c>
      <c r="AM105" s="1">
        <v>8.2882036632373097</v>
      </c>
      <c r="AN105" s="1">
        <v>9.1146604569739527</v>
      </c>
      <c r="AO105" s="1">
        <v>9.9231474634267478</v>
      </c>
      <c r="AP105" s="1">
        <v>10.713859648859232</v>
      </c>
      <c r="AQ105" s="1">
        <v>11.486971539253151</v>
      </c>
      <c r="AR105" s="1">
        <v>12.242636836992526</v>
      </c>
      <c r="AS105" s="1">
        <v>12.980987075783672</v>
      </c>
      <c r="AT105" s="1">
        <v>13.702131538199808</v>
      </c>
      <c r="AU105" s="1">
        <v>14.406156601978683</v>
      </c>
      <c r="AV105" s="1">
        <v>15.093125598182587</v>
      </c>
      <c r="AW105" s="1">
        <v>15.763077994015129</v>
      </c>
      <c r="AX105" s="1">
        <v>16.416029373836988</v>
      </c>
      <c r="AY105" s="1">
        <v>17.051972609621398</v>
      </c>
      <c r="AZ105" s="1">
        <v>17.670876344400408</v>
      </c>
      <c r="BA105" s="1">
        <v>18.272686209445745</v>
      </c>
      <c r="BB105" s="1">
        <v>18.857325577044211</v>
      </c>
      <c r="BC105" s="1">
        <v>19.424694578683777</v>
      </c>
      <c r="BD105" s="1">
        <v>19.974672652007531</v>
      </c>
      <c r="BE105" s="1">
        <v>20.507117737782334</v>
      </c>
      <c r="BF105" s="1">
        <v>21.02186790738039</v>
      </c>
      <c r="BG105" s="1">
        <v>21.518742119463177</v>
      </c>
      <c r="BH105" s="1">
        <v>21.997541285820706</v>
      </c>
      <c r="BI105" s="1">
        <v>22.45804988865374</v>
      </c>
      <c r="BJ105" s="1">
        <v>22.900036547600891</v>
      </c>
      <c r="BK105" s="1">
        <v>23.323256125177394</v>
      </c>
      <c r="BL105" s="1">
        <v>23.727451135637146</v>
      </c>
      <c r="BM105" s="1">
        <v>24.112354543877554</v>
      </c>
      <c r="BN105" s="1">
        <v>24.477692418871104</v>
      </c>
      <c r="BO105" s="1">
        <v>24.823188480015773</v>
      </c>
      <c r="BP105" s="1">
        <v>25.148568889746365</v>
      </c>
      <c r="BQ105" s="1">
        <v>25.453569337962211</v>
      </c>
      <c r="BR105" s="1">
        <v>25.737944870518991</v>
      </c>
      <c r="BS105" s="1">
        <v>26.001481548485113</v>
      </c>
      <c r="BT105" s="1">
        <v>26.244012002937421</v>
      </c>
      <c r="BU105" s="1">
        <v>26.465490808336465</v>
      </c>
      <c r="BV105" s="1">
        <v>26.666078735132587</v>
      </c>
      <c r="BW105" s="1">
        <v>26.846224018787105</v>
      </c>
      <c r="BX105" s="1">
        <v>27.006622559186923</v>
      </c>
      <c r="BY105" s="1">
        <v>27.148163739291913</v>
      </c>
      <c r="BZ105" s="1">
        <v>27.271869328926886</v>
      </c>
      <c r="CA105" s="1">
        <v>27.378880366502006</v>
      </c>
      <c r="CB105" s="1">
        <v>27.470438780175929</v>
      </c>
      <c r="CC105" s="1">
        <v>27.547864910351528</v>
      </c>
      <c r="CD105" s="1">
        <v>27.612530985529279</v>
      </c>
      <c r="CE105" s="1">
        <v>27.665832260456728</v>
      </c>
    </row>
    <row r="106" spans="8:83" x14ac:dyDescent="0.3">
      <c r="H106">
        <v>39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17</v>
      </c>
      <c r="Q106" s="1" t="s">
        <v>17</v>
      </c>
      <c r="R106" s="1" t="s">
        <v>17</v>
      </c>
      <c r="S106" s="1" t="s">
        <v>17</v>
      </c>
      <c r="T106" s="1" t="s">
        <v>17</v>
      </c>
      <c r="U106" s="1" t="s">
        <v>17</v>
      </c>
      <c r="V106" s="1" t="s">
        <v>17</v>
      </c>
      <c r="W106" s="1" t="s">
        <v>17</v>
      </c>
      <c r="X106" s="1" t="s">
        <v>17</v>
      </c>
      <c r="Y106" s="1" t="s">
        <v>17</v>
      </c>
      <c r="Z106" s="1" t="s">
        <v>17</v>
      </c>
      <c r="AA106" s="1" t="s">
        <v>17</v>
      </c>
      <c r="AB106" s="1" t="s">
        <v>17</v>
      </c>
      <c r="AC106" s="1" t="s">
        <v>17</v>
      </c>
      <c r="AD106" s="1" t="s">
        <v>17</v>
      </c>
      <c r="AE106" s="1" t="s">
        <v>17</v>
      </c>
      <c r="AF106" s="1">
        <v>1.0000000000000018</v>
      </c>
      <c r="AG106" s="1">
        <v>1.9793930691390165</v>
      </c>
      <c r="AH106" s="1">
        <v>2.9385194850391665</v>
      </c>
      <c r="AI106" s="1">
        <v>3.8777044712779296</v>
      </c>
      <c r="AJ106" s="1">
        <v>4.7972577561385137</v>
      </c>
      <c r="AK106" s="1">
        <v>5.6974715671892149</v>
      </c>
      <c r="AL106" s="1">
        <v>6.5786229186608933</v>
      </c>
      <c r="AM106" s="1">
        <v>7.4409694673202535</v>
      </c>
      <c r="AN106" s="1">
        <v>8.2847493687071161</v>
      </c>
      <c r="AO106" s="1">
        <v>9.1101828236043172</v>
      </c>
      <c r="AP106" s="1">
        <v>9.9174688849035117</v>
      </c>
      <c r="AQ106" s="1">
        <v>10.706785736772073</v>
      </c>
      <c r="AR106" s="1">
        <v>11.478290303302609</v>
      </c>
      <c r="AS106" s="1">
        <v>12.23211687523915</v>
      </c>
      <c r="AT106" s="1">
        <v>12.968377025793458</v>
      </c>
      <c r="AU106" s="1">
        <v>13.687158943240574</v>
      </c>
      <c r="AV106" s="1">
        <v>14.388527286105782</v>
      </c>
      <c r="AW106" s="1">
        <v>15.072522348852656</v>
      </c>
      <c r="AX106" s="1">
        <v>15.739160042500883</v>
      </c>
      <c r="AY106" s="1">
        <v>16.388433089615315</v>
      </c>
      <c r="AZ106" s="1">
        <v>17.020309475964197</v>
      </c>
      <c r="BA106" s="1">
        <v>17.634733693213004</v>
      </c>
      <c r="BB106" s="1">
        <v>18.231627507478521</v>
      </c>
      <c r="BC106" s="1">
        <v>18.810888956935429</v>
      </c>
      <c r="BD106" s="1">
        <v>19.372394952156192</v>
      </c>
      <c r="BE106" s="1">
        <v>19.916000456247609</v>
      </c>
      <c r="BF106" s="1">
        <v>20.441540146445526</v>
      </c>
      <c r="BG106" s="1">
        <v>20.948829186659392</v>
      </c>
      <c r="BH106" s="1">
        <v>21.437664315652238</v>
      </c>
      <c r="BI106" s="1">
        <v>21.907825498222273</v>
      </c>
      <c r="BJ106" s="1">
        <v>22.359076504115244</v>
      </c>
      <c r="BK106" s="1">
        <v>22.791167057594659</v>
      </c>
      <c r="BL106" s="1">
        <v>23.203834275834591</v>
      </c>
      <c r="BM106" s="1">
        <v>23.596805526491465</v>
      </c>
      <c r="BN106" s="1">
        <v>23.969801136753428</v>
      </c>
      <c r="BO106" s="1">
        <v>24.3225390349854</v>
      </c>
      <c r="BP106" s="1">
        <v>24.65473964379688</v>
      </c>
      <c r="BQ106" s="1">
        <v>24.966133112964155</v>
      </c>
      <c r="BR106" s="1">
        <v>25.256469353934133</v>
      </c>
      <c r="BS106" s="1">
        <v>25.525529943466818</v>
      </c>
      <c r="BT106" s="1">
        <v>25.773144004470343</v>
      </c>
      <c r="BU106" s="1">
        <v>25.999265159254431</v>
      </c>
      <c r="BV106" s="1">
        <v>26.204057548129583</v>
      </c>
      <c r="BW106" s="1">
        <v>26.3879788018833</v>
      </c>
      <c r="BX106" s="1">
        <v>26.551739406946798</v>
      </c>
      <c r="BY106" s="1">
        <v>26.696247388363705</v>
      </c>
      <c r="BZ106" s="1">
        <v>26.822545932963077</v>
      </c>
      <c r="CA106" s="1">
        <v>26.931799996111614</v>
      </c>
      <c r="CB106" s="1">
        <v>27.025277537643614</v>
      </c>
      <c r="CC106" s="1">
        <v>27.104326573212621</v>
      </c>
      <c r="CD106" s="1">
        <v>27.170348094180291</v>
      </c>
      <c r="CE106" s="1">
        <v>27.22476660080147</v>
      </c>
    </row>
    <row r="107" spans="8:83" x14ac:dyDescent="0.3">
      <c r="H107">
        <v>40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  <c r="Q107" s="1" t="s">
        <v>17</v>
      </c>
      <c r="R107" s="1" t="s">
        <v>17</v>
      </c>
      <c r="S107" s="1" t="s">
        <v>17</v>
      </c>
      <c r="T107" s="1" t="s">
        <v>17</v>
      </c>
      <c r="U107" s="1" t="s">
        <v>17</v>
      </c>
      <c r="V107" s="1" t="s">
        <v>17</v>
      </c>
      <c r="W107" s="1" t="s">
        <v>17</v>
      </c>
      <c r="X107" s="1" t="s">
        <v>17</v>
      </c>
      <c r="Y107" s="1" t="s">
        <v>17</v>
      </c>
      <c r="Z107" s="1" t="s">
        <v>17</v>
      </c>
      <c r="AA107" s="1" t="s">
        <v>17</v>
      </c>
      <c r="AB107" s="1" t="s">
        <v>17</v>
      </c>
      <c r="AC107" s="1" t="s">
        <v>17</v>
      </c>
      <c r="AD107" s="1" t="s">
        <v>17</v>
      </c>
      <c r="AE107" s="1" t="s">
        <v>17</v>
      </c>
      <c r="AF107" s="1" t="s">
        <v>17</v>
      </c>
      <c r="AG107" s="1">
        <v>1.0000000000000002</v>
      </c>
      <c r="AH107" s="1">
        <v>1.9793069260162515</v>
      </c>
      <c r="AI107" s="1">
        <v>2.9382528444965628</v>
      </c>
      <c r="AJ107" s="1">
        <v>3.87715400056556</v>
      </c>
      <c r="AK107" s="1">
        <v>4.7963087704089702</v>
      </c>
      <c r="AL107" s="1">
        <v>5.695999996778685</v>
      </c>
      <c r="AM107" s="1">
        <v>6.5764907576714995</v>
      </c>
      <c r="AN107" s="1">
        <v>7.4380242195415445</v>
      </c>
      <c r="AO107" s="1">
        <v>8.2808252163086955</v>
      </c>
      <c r="AP107" s="1">
        <v>9.1050969890392093</v>
      </c>
      <c r="AQ107" s="1">
        <v>9.9110214709864319</v>
      </c>
      <c r="AR107" s="1">
        <v>10.698758888006104</v>
      </c>
      <c r="AS107" s="1">
        <v>11.468446356388162</v>
      </c>
      <c r="AT107" s="1">
        <v>12.220197796901781</v>
      </c>
      <c r="AU107" s="1">
        <v>12.954103253348391</v>
      </c>
      <c r="AV107" s="1">
        <v>13.670228744701708</v>
      </c>
      <c r="AW107" s="1">
        <v>14.368615413241413</v>
      </c>
      <c r="AX107" s="1">
        <v>15.049279504763184</v>
      </c>
      <c r="AY107" s="1">
        <v>15.712213588710918</v>
      </c>
      <c r="AZ107" s="1">
        <v>16.357384977257059</v>
      </c>
      <c r="BA107" s="1">
        <v>16.98473699414334</v>
      </c>
      <c r="BB107" s="1">
        <v>17.594189759405655</v>
      </c>
      <c r="BC107" s="1">
        <v>18.18563916588975</v>
      </c>
      <c r="BD107" s="1">
        <v>18.75895953430361</v>
      </c>
      <c r="BE107" s="1">
        <v>19.31400277610366</v>
      </c>
      <c r="BF107" s="1">
        <v>19.850600090050264</v>
      </c>
      <c r="BG107" s="1">
        <v>20.36856275100704</v>
      </c>
      <c r="BH107" s="1">
        <v>20.867683221016676</v>
      </c>
      <c r="BI107" s="1">
        <v>21.347736835224254</v>
      </c>
      <c r="BJ107" s="1">
        <v>21.808482392970202</v>
      </c>
      <c r="BK107" s="1">
        <v>22.249664352588589</v>
      </c>
      <c r="BL107" s="1">
        <v>22.671014300064435</v>
      </c>
      <c r="BM107" s="1">
        <v>23.072253866730282</v>
      </c>
      <c r="BN107" s="1">
        <v>23.453097495315344</v>
      </c>
      <c r="BO107" s="1">
        <v>23.813257179253139</v>
      </c>
      <c r="BP107" s="1">
        <v>24.152447458701939</v>
      </c>
      <c r="BQ107" s="1">
        <v>24.470392805651372</v>
      </c>
      <c r="BR107" s="1">
        <v>24.766837869557339</v>
      </c>
      <c r="BS107" s="1">
        <v>25.041559631443217</v>
      </c>
      <c r="BT107" s="1">
        <v>25.294383618875759</v>
      </c>
      <c r="BU107" s="1">
        <v>25.525262478354389</v>
      </c>
      <c r="BV107" s="1">
        <v>25.734363803785644</v>
      </c>
      <c r="BW107" s="1">
        <v>25.922154854742743</v>
      </c>
      <c r="BX107" s="1">
        <v>26.089361066654639</v>
      </c>
      <c r="BY107" s="1">
        <v>26.236909569876072</v>
      </c>
      <c r="BZ107" s="1">
        <v>26.365865500420284</v>
      </c>
      <c r="CA107" s="1">
        <v>26.477418324910435</v>
      </c>
      <c r="CB107" s="1">
        <v>26.572862681703953</v>
      </c>
      <c r="CC107" s="1">
        <v>26.653574949392855</v>
      </c>
      <c r="CD107" s="1">
        <v>26.720985596913273</v>
      </c>
      <c r="CE107" s="1">
        <v>26.776549096733646</v>
      </c>
    </row>
    <row r="108" spans="8:83" x14ac:dyDescent="0.3">
      <c r="H108">
        <v>41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17</v>
      </c>
      <c r="P108" s="1" t="s">
        <v>17</v>
      </c>
      <c r="Q108" s="1" t="s">
        <v>17</v>
      </c>
      <c r="R108" s="1" t="s">
        <v>17</v>
      </c>
      <c r="S108" s="1" t="s">
        <v>17</v>
      </c>
      <c r="T108" s="1" t="s">
        <v>17</v>
      </c>
      <c r="U108" s="1" t="s">
        <v>17</v>
      </c>
      <c r="V108" s="1" t="s">
        <v>17</v>
      </c>
      <c r="W108" s="1" t="s">
        <v>17</v>
      </c>
      <c r="X108" s="1" t="s">
        <v>17</v>
      </c>
      <c r="Y108" s="1" t="s">
        <v>17</v>
      </c>
      <c r="Z108" s="1" t="s">
        <v>17</v>
      </c>
      <c r="AA108" s="1" t="s">
        <v>17</v>
      </c>
      <c r="AB108" s="1" t="s">
        <v>17</v>
      </c>
      <c r="AC108" s="1" t="s">
        <v>17</v>
      </c>
      <c r="AD108" s="1" t="s">
        <v>17</v>
      </c>
      <c r="AE108" s="1" t="s">
        <v>17</v>
      </c>
      <c r="AF108" s="1" t="s">
        <v>17</v>
      </c>
      <c r="AG108" s="1" t="s">
        <v>17</v>
      </c>
      <c r="AH108" s="1">
        <v>0.99999999999999722</v>
      </c>
      <c r="AI108" s="1">
        <v>1.9792087577499606</v>
      </c>
      <c r="AJ108" s="1">
        <v>2.9379492007368961</v>
      </c>
      <c r="AK108" s="1">
        <v>3.8765260099324168</v>
      </c>
      <c r="AL108" s="1">
        <v>4.7952280046477922</v>
      </c>
      <c r="AM108" s="1">
        <v>5.6943238218034864</v>
      </c>
      <c r="AN108" s="1">
        <v>6.5740617660399243</v>
      </c>
      <c r="AO108" s="1">
        <v>7.4346714220908634</v>
      </c>
      <c r="AP108" s="1">
        <v>8.2763603255724192</v>
      </c>
      <c r="AQ108" s="1">
        <v>9.0993142540467762</v>
      </c>
      <c r="AR108" s="1">
        <v>9.9036968189941401</v>
      </c>
      <c r="AS108" s="1">
        <v>10.689648034016265</v>
      </c>
      <c r="AT108" s="1">
        <v>11.457284227065248</v>
      </c>
      <c r="AU108" s="1">
        <v>12.206697344597339</v>
      </c>
      <c r="AV108" s="1">
        <v>12.937954800588651</v>
      </c>
      <c r="AW108" s="1">
        <v>13.651098606668619</v>
      </c>
      <c r="AX108" s="1">
        <v>14.34614535191187</v>
      </c>
      <c r="AY108" s="1">
        <v>15.023087448752236</v>
      </c>
      <c r="AZ108" s="1">
        <v>15.681891518657721</v>
      </c>
      <c r="BA108" s="1">
        <v>16.32249968778229</v>
      </c>
      <c r="BB108" s="1">
        <v>16.944830388272198</v>
      </c>
      <c r="BC108" s="1">
        <v>17.548777313155153</v>
      </c>
      <c r="BD108" s="1">
        <v>18.134212127494806</v>
      </c>
      <c r="BE108" s="1">
        <v>18.700983613588466</v>
      </c>
      <c r="BF108" s="1">
        <v>19.248919403371392</v>
      </c>
      <c r="BG108" s="1">
        <v>19.777826783883658</v>
      </c>
      <c r="BH108" s="1">
        <v>20.28749383182339</v>
      </c>
      <c r="BI108" s="1">
        <v>20.777691135094184</v>
      </c>
      <c r="BJ108" s="1">
        <v>21.24817239638805</v>
      </c>
      <c r="BK108" s="1">
        <v>21.698676674360517</v>
      </c>
      <c r="BL108" s="1">
        <v>22.128929883321128</v>
      </c>
      <c r="BM108" s="1">
        <v>22.538647772581911</v>
      </c>
      <c r="BN108" s="1">
        <v>22.927538750954039</v>
      </c>
      <c r="BO108" s="1">
        <v>23.29530872619857</v>
      </c>
      <c r="BP108" s="1">
        <v>23.641666206614438</v>
      </c>
      <c r="BQ108" s="1">
        <v>23.966329842194767</v>
      </c>
      <c r="BR108" s="1">
        <v>24.269038886755379</v>
      </c>
      <c r="BS108" s="1">
        <v>24.549565608856103</v>
      </c>
      <c r="BT108" s="1">
        <v>24.807731849404419</v>
      </c>
      <c r="BU108" s="1">
        <v>25.043489254304866</v>
      </c>
      <c r="BV108" s="1">
        <v>25.257008958777771</v>
      </c>
      <c r="BW108" s="1">
        <v>25.448768095743155</v>
      </c>
      <c r="BX108" s="1">
        <v>25.61950742931662</v>
      </c>
      <c r="BY108" s="1">
        <v>25.770173680418967</v>
      </c>
      <c r="BZ108" s="1">
        <v>25.90185449173396</v>
      </c>
      <c r="CA108" s="1">
        <v>26.015764463701522</v>
      </c>
      <c r="CB108" s="1">
        <v>26.11322559080881</v>
      </c>
      <c r="CC108" s="1">
        <v>26.195643334975323</v>
      </c>
      <c r="CD108" s="1">
        <v>26.264478391411245</v>
      </c>
      <c r="CE108" s="1">
        <v>26.321215966061516</v>
      </c>
    </row>
    <row r="109" spans="8:83" x14ac:dyDescent="0.3">
      <c r="H109">
        <v>42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  <c r="P109" s="1" t="s">
        <v>17</v>
      </c>
      <c r="Q109" s="1" t="s">
        <v>17</v>
      </c>
      <c r="R109" s="1" t="s">
        <v>17</v>
      </c>
      <c r="S109" s="1" t="s">
        <v>17</v>
      </c>
      <c r="T109" s="1" t="s">
        <v>17</v>
      </c>
      <c r="U109" s="1" t="s">
        <v>17</v>
      </c>
      <c r="V109" s="1" t="s">
        <v>17</v>
      </c>
      <c r="W109" s="1" t="s">
        <v>17</v>
      </c>
      <c r="X109" s="1" t="s">
        <v>17</v>
      </c>
      <c r="Y109" s="1" t="s">
        <v>17</v>
      </c>
      <c r="Z109" s="1" t="s">
        <v>17</v>
      </c>
      <c r="AA109" s="1" t="s">
        <v>17</v>
      </c>
      <c r="AB109" s="1" t="s">
        <v>17</v>
      </c>
      <c r="AC109" s="1" t="s">
        <v>17</v>
      </c>
      <c r="AD109" s="1" t="s">
        <v>17</v>
      </c>
      <c r="AE109" s="1" t="s">
        <v>17</v>
      </c>
      <c r="AF109" s="1" t="s">
        <v>17</v>
      </c>
      <c r="AG109" s="1" t="s">
        <v>17</v>
      </c>
      <c r="AH109" s="1" t="s">
        <v>17</v>
      </c>
      <c r="AI109" s="1">
        <v>1.0000000000000009</v>
      </c>
      <c r="AJ109" s="1">
        <v>1.9790970877241147</v>
      </c>
      <c r="AK109" s="1">
        <v>2.9376024133425189</v>
      </c>
      <c r="AL109" s="1">
        <v>3.8758109285792286</v>
      </c>
      <c r="AM109" s="1">
        <v>4.7939969742408781</v>
      </c>
      <c r="AN109" s="1">
        <v>5.6924141271449331</v>
      </c>
      <c r="AO109" s="1">
        <v>6.5712968467280977</v>
      </c>
      <c r="AP109" s="1">
        <v>7.4308570751472134</v>
      </c>
      <c r="AQ109" s="1">
        <v>8.271284534523037</v>
      </c>
      <c r="AR109" s="1">
        <v>9.092746310248657</v>
      </c>
      <c r="AS109" s="1">
        <v>9.8953853887921284</v>
      </c>
      <c r="AT109" s="1">
        <v>10.679320568061629</v>
      </c>
      <c r="AU109" s="1">
        <v>11.444645746784603</v>
      </c>
      <c r="AV109" s="1">
        <v>12.191429770317647</v>
      </c>
      <c r="AW109" s="1">
        <v>12.919715542310373</v>
      </c>
      <c r="AX109" s="1">
        <v>13.629520004068189</v>
      </c>
      <c r="AY109" s="1">
        <v>14.320835406920436</v>
      </c>
      <c r="AZ109" s="1">
        <v>14.99362766361889</v>
      </c>
      <c r="BA109" s="1">
        <v>15.647837671499707</v>
      </c>
      <c r="BB109" s="1">
        <v>16.283382130803673</v>
      </c>
      <c r="BC109" s="1">
        <v>16.900152477374828</v>
      </c>
      <c r="BD109" s="1">
        <v>17.498017651380085</v>
      </c>
      <c r="BE109" s="1">
        <v>18.076823224357184</v>
      </c>
      <c r="BF109" s="1">
        <v>18.636393168402599</v>
      </c>
      <c r="BG109" s="1">
        <v>19.176530678740633</v>
      </c>
      <c r="BH109" s="1">
        <v>19.697019332366292</v>
      </c>
      <c r="BI109" s="1">
        <v>20.197624846145779</v>
      </c>
      <c r="BJ109" s="1">
        <v>20.678095693215145</v>
      </c>
      <c r="BK109" s="1">
        <v>21.138165391741577</v>
      </c>
      <c r="BL109" s="1">
        <v>21.57755403645637</v>
      </c>
      <c r="BM109" s="1">
        <v>21.995971341262997</v>
      </c>
      <c r="BN109" s="1">
        <v>22.393119523705447</v>
      </c>
      <c r="BO109" s="1">
        <v>22.768698247173564</v>
      </c>
      <c r="BP109" s="1">
        <v>23.122409830811495</v>
      </c>
      <c r="BQ109" s="1">
        <v>23.453966950793085</v>
      </c>
      <c r="BR109" s="1">
        <v>23.763103324589594</v>
      </c>
      <c r="BS109" s="1">
        <v>24.049586385408336</v>
      </c>
      <c r="BT109" s="1">
        <v>24.313234191358859</v>
      </c>
      <c r="BU109" s="1">
        <v>24.553997361657881</v>
      </c>
      <c r="BV109" s="1">
        <v>24.772050665187898</v>
      </c>
      <c r="BW109" s="1">
        <v>24.967881365687361</v>
      </c>
      <c r="BX109" s="1">
        <v>25.142245955691429</v>
      </c>
      <c r="BY109" s="1">
        <v>25.296111257558774</v>
      </c>
      <c r="BZ109" s="1">
        <v>25.43058800756004</v>
      </c>
      <c r="CA109" s="1">
        <v>25.546916595377525</v>
      </c>
      <c r="CB109" s="1">
        <v>25.646447085005939</v>
      </c>
      <c r="CC109" s="1">
        <v>25.730614780111011</v>
      </c>
      <c r="CD109" s="1">
        <v>25.800911390400824</v>
      </c>
      <c r="CE109" s="1">
        <v>25.858853656747218</v>
      </c>
    </row>
    <row r="110" spans="8:83" x14ac:dyDescent="0.3">
      <c r="H110">
        <v>43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  <c r="Q110" s="1" t="s">
        <v>17</v>
      </c>
      <c r="R110" s="1" t="s">
        <v>17</v>
      </c>
      <c r="S110" s="1" t="s">
        <v>17</v>
      </c>
      <c r="T110" s="1" t="s">
        <v>17</v>
      </c>
      <c r="U110" s="1" t="s">
        <v>17</v>
      </c>
      <c r="V110" s="1" t="s">
        <v>17</v>
      </c>
      <c r="W110" s="1" t="s">
        <v>17</v>
      </c>
      <c r="X110" s="1" t="s">
        <v>17</v>
      </c>
      <c r="Y110" s="1" t="s">
        <v>17</v>
      </c>
      <c r="Z110" s="1" t="s">
        <v>17</v>
      </c>
      <c r="AA110" s="1" t="s">
        <v>17</v>
      </c>
      <c r="AB110" s="1" t="s">
        <v>17</v>
      </c>
      <c r="AC110" s="1" t="s">
        <v>17</v>
      </c>
      <c r="AD110" s="1" t="s">
        <v>17</v>
      </c>
      <c r="AE110" s="1" t="s">
        <v>17</v>
      </c>
      <c r="AF110" s="1" t="s">
        <v>17</v>
      </c>
      <c r="AG110" s="1" t="s">
        <v>17</v>
      </c>
      <c r="AH110" s="1" t="s">
        <v>17</v>
      </c>
      <c r="AI110" s="1" t="s">
        <v>17</v>
      </c>
      <c r="AJ110" s="1">
        <v>0.99999999999999978</v>
      </c>
      <c r="AK110" s="1">
        <v>1.9789686208202548</v>
      </c>
      <c r="AL110" s="1">
        <v>2.9372071111599114</v>
      </c>
      <c r="AM110" s="1">
        <v>3.8749956687747131</v>
      </c>
      <c r="AN110" s="1">
        <v>4.7925932841372534</v>
      </c>
      <c r="AO110" s="1">
        <v>5.6902394221991131</v>
      </c>
      <c r="AP110" s="1">
        <v>6.5681505499067248</v>
      </c>
      <c r="AQ110" s="1">
        <v>7.4265204397910622</v>
      </c>
      <c r="AR110" s="1">
        <v>8.2655197443800361</v>
      </c>
      <c r="AS110" s="1">
        <v>9.0852945027844179</v>
      </c>
      <c r="AT110" s="1">
        <v>9.885966049149383</v>
      </c>
      <c r="AU110" s="1">
        <v>10.667630286862472</v>
      </c>
      <c r="AV110" s="1">
        <v>11.43035753107165</v>
      </c>
      <c r="AW110" s="1">
        <v>12.174191601383926</v>
      </c>
      <c r="AX110" s="1">
        <v>12.89914980078756</v>
      </c>
      <c r="AY110" s="1">
        <v>13.605224215184188</v>
      </c>
      <c r="AZ110" s="1">
        <v>14.292380029591053</v>
      </c>
      <c r="BA110" s="1">
        <v>14.960556879551371</v>
      </c>
      <c r="BB110" s="1">
        <v>15.60966968692502</v>
      </c>
      <c r="BC110" s="1">
        <v>16.239607569801198</v>
      </c>
      <c r="BD110" s="1">
        <v>16.850236670327863</v>
      </c>
      <c r="BE110" s="1">
        <v>17.441399263122939</v>
      </c>
      <c r="BF110" s="1">
        <v>18.012915562232891</v>
      </c>
      <c r="BG110" s="1">
        <v>18.564584561262983</v>
      </c>
      <c r="BH110" s="1">
        <v>19.096185216756211</v>
      </c>
      <c r="BI110" s="1">
        <v>19.607478243827853</v>
      </c>
      <c r="BJ110" s="1">
        <v>20.098206745723626</v>
      </c>
      <c r="BK110" s="1">
        <v>20.568098551444191</v>
      </c>
      <c r="BL110" s="1">
        <v>21.01686777997508</v>
      </c>
      <c r="BM110" s="1">
        <v>21.444217947851921</v>
      </c>
      <c r="BN110" s="1">
        <v>21.84984491520979</v>
      </c>
      <c r="BO110" s="1">
        <v>22.233441933500529</v>
      </c>
      <c r="BP110" s="1">
        <v>22.594704966628452</v>
      </c>
      <c r="BQ110" s="1">
        <v>22.933340556641578</v>
      </c>
      <c r="BR110" s="1">
        <v>23.249076736099624</v>
      </c>
      <c r="BS110" s="1">
        <v>23.541675973101405</v>
      </c>
      <c r="BT110" s="1">
        <v>23.810952441447732</v>
      </c>
      <c r="BU110" s="1">
        <v>24.05685570611648</v>
      </c>
      <c r="BV110" s="1">
        <v>24.279564267161099</v>
      </c>
      <c r="BW110" s="1">
        <v>24.47957579099748</v>
      </c>
      <c r="BX110" s="1">
        <v>24.657662920650143</v>
      </c>
      <c r="BY110" s="1">
        <v>24.81481311933473</v>
      </c>
      <c r="BZ110" s="1">
        <v>24.95216083662174</v>
      </c>
      <c r="CA110" s="1">
        <v>25.070972943486325</v>
      </c>
      <c r="CB110" s="1">
        <v>25.172628326671841</v>
      </c>
      <c r="CC110" s="1">
        <v>25.25859293238905</v>
      </c>
      <c r="CD110" s="1">
        <v>25.330390317113395</v>
      </c>
      <c r="CE110" s="1">
        <v>25.389569602878691</v>
      </c>
    </row>
    <row r="111" spans="8:83" x14ac:dyDescent="0.3">
      <c r="H111">
        <v>44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 t="s">
        <v>17</v>
      </c>
      <c r="P111" s="1" t="s">
        <v>17</v>
      </c>
      <c r="Q111" s="1" t="s">
        <v>17</v>
      </c>
      <c r="R111" s="1" t="s">
        <v>17</v>
      </c>
      <c r="S111" s="1" t="s">
        <v>17</v>
      </c>
      <c r="T111" s="1" t="s">
        <v>17</v>
      </c>
      <c r="U111" s="1" t="s">
        <v>17</v>
      </c>
      <c r="V111" s="1" t="s">
        <v>17</v>
      </c>
      <c r="W111" s="1" t="s">
        <v>17</v>
      </c>
      <c r="X111" s="1" t="s">
        <v>17</v>
      </c>
      <c r="Y111" s="1" t="s">
        <v>17</v>
      </c>
      <c r="Z111" s="1" t="s">
        <v>17</v>
      </c>
      <c r="AA111" s="1" t="s">
        <v>17</v>
      </c>
      <c r="AB111" s="1" t="s">
        <v>17</v>
      </c>
      <c r="AC111" s="1" t="s">
        <v>17</v>
      </c>
      <c r="AD111" s="1" t="s">
        <v>17</v>
      </c>
      <c r="AE111" s="1" t="s">
        <v>17</v>
      </c>
      <c r="AF111" s="1" t="s">
        <v>17</v>
      </c>
      <c r="AG111" s="1" t="s">
        <v>17</v>
      </c>
      <c r="AH111" s="1" t="s">
        <v>17</v>
      </c>
      <c r="AI111" s="1" t="s">
        <v>17</v>
      </c>
      <c r="AJ111" s="1" t="s">
        <v>17</v>
      </c>
      <c r="AK111" s="1">
        <v>1.0000000000000004</v>
      </c>
      <c r="AL111" s="1">
        <v>1.9788245199695693</v>
      </c>
      <c r="AM111" s="1">
        <v>2.936759777209021</v>
      </c>
      <c r="AN111" s="1">
        <v>3.874070326135203</v>
      </c>
      <c r="AO111" s="1">
        <v>4.7910007761732674</v>
      </c>
      <c r="AP111" s="1">
        <v>5.6877722446724626</v>
      </c>
      <c r="AQ111" s="1">
        <v>6.5645826670179002</v>
      </c>
      <c r="AR111" s="1">
        <v>7.4216063618999639</v>
      </c>
      <c r="AS111" s="1">
        <v>8.2589925058169289</v>
      </c>
      <c r="AT111" s="1">
        <v>9.0768650395597383</v>
      </c>
      <c r="AU111" s="1">
        <v>9.8753219268276382</v>
      </c>
      <c r="AV111" s="1">
        <v>10.654434993363015</v>
      </c>
      <c r="AW111" s="1">
        <v>11.414249000158284</v>
      </c>
      <c r="AX111" s="1">
        <v>12.154781621925272</v>
      </c>
      <c r="AY111" s="1">
        <v>12.876024774545449</v>
      </c>
      <c r="AZ111" s="1">
        <v>13.577942895098806</v>
      </c>
      <c r="BA111" s="1">
        <v>14.260474322306827</v>
      </c>
      <c r="BB111" s="1">
        <v>14.923532150278652</v>
      </c>
      <c r="BC111" s="1">
        <v>15.567003115005146</v>
      </c>
      <c r="BD111" s="1">
        <v>16.190750482939205</v>
      </c>
      <c r="BE111" s="1">
        <v>16.794613140252729</v>
      </c>
      <c r="BF111" s="1">
        <v>17.378407438614502</v>
      </c>
      <c r="BG111" s="1">
        <v>17.9419280533691</v>
      </c>
      <c r="BH111" s="1">
        <v>18.484949192338615</v>
      </c>
      <c r="BI111" s="1">
        <v>19.007226430033157</v>
      </c>
      <c r="BJ111" s="1">
        <v>19.508497350733968</v>
      </c>
      <c r="BK111" s="1">
        <v>19.988483936337555</v>
      </c>
      <c r="BL111" s="1">
        <v>20.446894164190287</v>
      </c>
      <c r="BM111" s="1">
        <v>20.883425181414086</v>
      </c>
      <c r="BN111" s="1">
        <v>21.29776631424631</v>
      </c>
      <c r="BO111" s="1">
        <v>21.689604224198249</v>
      </c>
      <c r="BP111" s="1">
        <v>22.058628343505799</v>
      </c>
      <c r="BQ111" s="1">
        <v>22.404538909800962</v>
      </c>
      <c r="BR111" s="1">
        <v>22.727058112912392</v>
      </c>
      <c r="BS111" s="1">
        <v>23.025943317993448</v>
      </c>
      <c r="BT111" s="1">
        <v>23.301004706703441</v>
      </c>
      <c r="BU111" s="1">
        <v>23.552190760514556</v>
      </c>
      <c r="BV111" s="1">
        <v>23.77968381423268</v>
      </c>
      <c r="BW111" s="1">
        <v>23.983992225741105</v>
      </c>
      <c r="BX111" s="1">
        <v>24.165905236909378</v>
      </c>
      <c r="BY111" s="1">
        <v>24.326431524823402</v>
      </c>
      <c r="BZ111" s="1">
        <v>24.466729910661275</v>
      </c>
      <c r="CA111" s="1">
        <v>24.588094481841335</v>
      </c>
      <c r="CB111" s="1">
        <v>24.691933748007333</v>
      </c>
      <c r="CC111" s="1">
        <v>24.779745148586425</v>
      </c>
      <c r="CD111" s="1">
        <v>24.853084970923312</v>
      </c>
      <c r="CE111" s="1">
        <v>24.913535617151087</v>
      </c>
    </row>
    <row r="112" spans="8:83" x14ac:dyDescent="0.3">
      <c r="H112">
        <v>45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17</v>
      </c>
      <c r="P112" s="1" t="s">
        <v>17</v>
      </c>
      <c r="Q112" s="1" t="s">
        <v>17</v>
      </c>
      <c r="R112" s="1" t="s">
        <v>17</v>
      </c>
      <c r="S112" s="1" t="s">
        <v>17</v>
      </c>
      <c r="T112" s="1" t="s">
        <v>17</v>
      </c>
      <c r="U112" s="1" t="s">
        <v>17</v>
      </c>
      <c r="V112" s="1" t="s">
        <v>17</v>
      </c>
      <c r="W112" s="1" t="s">
        <v>17</v>
      </c>
      <c r="X112" s="1" t="s">
        <v>17</v>
      </c>
      <c r="Y112" s="1" t="s">
        <v>17</v>
      </c>
      <c r="Z112" s="1" t="s">
        <v>17</v>
      </c>
      <c r="AA112" s="1" t="s">
        <v>17</v>
      </c>
      <c r="AB112" s="1" t="s">
        <v>17</v>
      </c>
      <c r="AC112" s="1" t="s">
        <v>17</v>
      </c>
      <c r="AD112" s="1" t="s">
        <v>17</v>
      </c>
      <c r="AE112" s="1" t="s">
        <v>17</v>
      </c>
      <c r="AF112" s="1" t="s">
        <v>17</v>
      </c>
      <c r="AG112" s="1" t="s">
        <v>17</v>
      </c>
      <c r="AH112" s="1" t="s">
        <v>17</v>
      </c>
      <c r="AI112" s="1" t="s">
        <v>17</v>
      </c>
      <c r="AJ112" s="1" t="s">
        <v>17</v>
      </c>
      <c r="AK112" s="1" t="s">
        <v>17</v>
      </c>
      <c r="AL112" s="1">
        <v>0.99999999999999589</v>
      </c>
      <c r="AM112" s="1">
        <v>1.9786588277020536</v>
      </c>
      <c r="AN112" s="1">
        <v>2.9362467607825593</v>
      </c>
      <c r="AO112" s="1">
        <v>3.8730137004446021</v>
      </c>
      <c r="AP112" s="1">
        <v>4.7891855475976248</v>
      </c>
      <c r="AQ112" s="1">
        <v>5.6849645196780276</v>
      </c>
      <c r="AR112" s="1">
        <v>6.5605287065137894</v>
      </c>
      <c r="AS112" s="1">
        <v>7.4160305118251193</v>
      </c>
      <c r="AT112" s="1">
        <v>8.2515965576861614</v>
      </c>
      <c r="AU112" s="1">
        <v>9.0673269271018349</v>
      </c>
      <c r="AV112" s="1">
        <v>9.8632949996625801</v>
      </c>
      <c r="AW112" s="1">
        <v>10.639546504701388</v>
      </c>
      <c r="AX112" s="1">
        <v>11.396099499297403</v>
      </c>
      <c r="AY112" s="1">
        <v>12.13294572444366</v>
      </c>
      <c r="AZ112" s="1">
        <v>12.850048847866821</v>
      </c>
      <c r="BA112" s="1">
        <v>13.547345874334075</v>
      </c>
      <c r="BB112" s="1">
        <v>14.22474801786889</v>
      </c>
      <c r="BC112" s="1">
        <v>14.882139564155958</v>
      </c>
      <c r="BD112" s="1">
        <v>15.519380821611836</v>
      </c>
      <c r="BE112" s="1">
        <v>16.136307190939302</v>
      </c>
      <c r="BF112" s="1">
        <v>16.732731050835984</v>
      </c>
      <c r="BG112" s="1">
        <v>17.3084426347388</v>
      </c>
      <c r="BH112" s="1">
        <v>17.863211265776361</v>
      </c>
      <c r="BI112" s="1">
        <v>18.396787230660014</v>
      </c>
      <c r="BJ112" s="1">
        <v>18.90890243667916</v>
      </c>
      <c r="BK112" s="1">
        <v>19.399272851203008</v>
      </c>
      <c r="BL112" s="1">
        <v>19.86760013408205</v>
      </c>
      <c r="BM112" s="1">
        <v>20.313574880645785</v>
      </c>
      <c r="BN112" s="1">
        <v>20.736879696145404</v>
      </c>
      <c r="BO112" s="1">
        <v>21.137194463458464</v>
      </c>
      <c r="BP112" s="1">
        <v>21.51420189612783</v>
      </c>
      <c r="BQ112" s="1">
        <v>21.867595746851872</v>
      </c>
      <c r="BR112" s="1">
        <v>22.197092195430272</v>
      </c>
      <c r="BS112" s="1">
        <v>22.502443357955652</v>
      </c>
      <c r="BT112" s="1">
        <v>22.783455309636782</v>
      </c>
      <c r="BU112" s="1">
        <v>23.040075417415572</v>
      </c>
      <c r="BV112" s="1">
        <v>23.272489960652795</v>
      </c>
      <c r="BW112" s="1">
        <v>23.48121829483345</v>
      </c>
      <c r="BX112" s="1">
        <v>23.667066735955384</v>
      </c>
      <c r="BY112" s="1">
        <v>23.831065782402458</v>
      </c>
      <c r="BZ112" s="1">
        <v>23.974399324805169</v>
      </c>
      <c r="CA112" s="1">
        <v>24.098389446327495</v>
      </c>
      <c r="CB112" s="1">
        <v>24.204475127721363</v>
      </c>
      <c r="CC112" s="1">
        <v>24.294186203391824</v>
      </c>
      <c r="CD112" s="1">
        <v>24.369112628752692</v>
      </c>
      <c r="CE112" s="1">
        <v>24.430871038962575</v>
      </c>
    </row>
    <row r="113" spans="8:83" x14ac:dyDescent="0.3">
      <c r="H113">
        <v>46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 t="s">
        <v>17</v>
      </c>
      <c r="P113" s="1" t="s">
        <v>17</v>
      </c>
      <c r="Q113" s="1" t="s">
        <v>17</v>
      </c>
      <c r="R113" s="1" t="s">
        <v>17</v>
      </c>
      <c r="S113" s="1" t="s">
        <v>17</v>
      </c>
      <c r="T113" s="1" t="s">
        <v>17</v>
      </c>
      <c r="U113" s="1" t="s">
        <v>17</v>
      </c>
      <c r="V113" s="1" t="s">
        <v>17</v>
      </c>
      <c r="W113" s="1" t="s">
        <v>17</v>
      </c>
      <c r="X113" s="1" t="s">
        <v>17</v>
      </c>
      <c r="Y113" s="1" t="s">
        <v>17</v>
      </c>
      <c r="Z113" s="1" t="s">
        <v>17</v>
      </c>
      <c r="AA113" s="1" t="s">
        <v>17</v>
      </c>
      <c r="AB113" s="1" t="s">
        <v>17</v>
      </c>
      <c r="AC113" s="1" t="s">
        <v>17</v>
      </c>
      <c r="AD113" s="1" t="s">
        <v>17</v>
      </c>
      <c r="AE113" s="1" t="s">
        <v>17</v>
      </c>
      <c r="AF113" s="1" t="s">
        <v>17</v>
      </c>
      <c r="AG113" s="1" t="s">
        <v>17</v>
      </c>
      <c r="AH113" s="1" t="s">
        <v>17</v>
      </c>
      <c r="AI113" s="1" t="s">
        <v>17</v>
      </c>
      <c r="AJ113" s="1" t="s">
        <v>17</v>
      </c>
      <c r="AK113" s="1" t="s">
        <v>17</v>
      </c>
      <c r="AL113" s="1" t="s">
        <v>17</v>
      </c>
      <c r="AM113" s="1">
        <v>1.000000000000002</v>
      </c>
      <c r="AN113" s="1">
        <v>1.9784696218691211</v>
      </c>
      <c r="AO113" s="1">
        <v>2.9356642162934339</v>
      </c>
      <c r="AP113" s="1">
        <v>3.8718146103017776</v>
      </c>
      <c r="AQ113" s="1">
        <v>4.7871274309951133</v>
      </c>
      <c r="AR113" s="1">
        <v>5.6817846517260957</v>
      </c>
      <c r="AS113" s="1">
        <v>6.5559419996142196</v>
      </c>
      <c r="AT113" s="1">
        <v>7.4097288579241756</v>
      </c>
      <c r="AU113" s="1">
        <v>8.2432474921258958</v>
      </c>
      <c r="AV113" s="1">
        <v>9.0565728819654989</v>
      </c>
      <c r="AW113" s="1">
        <v>9.8497517539749495</v>
      </c>
      <c r="AX113" s="1">
        <v>10.622802558995984</v>
      </c>
      <c r="AY113" s="1">
        <v>11.375716857921189</v>
      </c>
      <c r="AZ113" s="1">
        <v>12.108457526195707</v>
      </c>
      <c r="BA113" s="1">
        <v>12.820960194878058</v>
      </c>
      <c r="BB113" s="1">
        <v>13.513134141875902</v>
      </c>
      <c r="BC113" s="1">
        <v>14.184861129543972</v>
      </c>
      <c r="BD113" s="1">
        <v>14.83599842010738</v>
      </c>
      <c r="BE113" s="1">
        <v>15.466377824926159</v>
      </c>
      <c r="BF113" s="1">
        <v>16.075807631324697</v>
      </c>
      <c r="BG113" s="1">
        <v>16.664073498454936</v>
      </c>
      <c r="BH113" s="1">
        <v>17.230939719178853</v>
      </c>
      <c r="BI113" s="1">
        <v>17.776151134822562</v>
      </c>
      <c r="BJ113" s="1">
        <v>18.299433806498474</v>
      </c>
      <c r="BK113" s="1">
        <v>18.800497507804131</v>
      </c>
      <c r="BL113" s="1">
        <v>19.279037392820754</v>
      </c>
      <c r="BM113" s="1">
        <v>19.73473730982953</v>
      </c>
      <c r="BN113" s="1">
        <v>20.167272942797315</v>
      </c>
      <c r="BO113" s="1">
        <v>20.576317193951745</v>
      </c>
      <c r="BP113" s="1">
        <v>20.96154585791281</v>
      </c>
      <c r="BQ113" s="1">
        <v>21.322646009181902</v>
      </c>
      <c r="BR113" s="1">
        <v>21.659327638419413</v>
      </c>
      <c r="BS113" s="1">
        <v>21.971337456225235</v>
      </c>
      <c r="BT113" s="1">
        <v>22.258477308977557</v>
      </c>
      <c r="BU113" s="1">
        <v>22.520693415872898</v>
      </c>
      <c r="BV113" s="1">
        <v>22.758176118382153</v>
      </c>
      <c r="BW113" s="1">
        <v>22.971456097341481</v>
      </c>
      <c r="BX113" s="1">
        <v>23.161357251718556</v>
      </c>
      <c r="BY113" s="1">
        <v>23.328932551511386</v>
      </c>
      <c r="BZ113" s="1">
        <v>23.475391703920266</v>
      </c>
      <c r="CA113" s="1">
        <v>23.602085622181303</v>
      </c>
      <c r="CB113" s="1">
        <v>23.71048466625161</v>
      </c>
      <c r="CC113" s="1">
        <v>23.802152030946115</v>
      </c>
      <c r="CD113" s="1">
        <v>23.878712343120274</v>
      </c>
      <c r="CE113" s="1">
        <v>23.941817491167519</v>
      </c>
    </row>
    <row r="114" spans="8:83" x14ac:dyDescent="0.3">
      <c r="H114">
        <v>47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17</v>
      </c>
      <c r="P114" s="1" t="s">
        <v>17</v>
      </c>
      <c r="Q114" s="1" t="s">
        <v>17</v>
      </c>
      <c r="R114" s="1" t="s">
        <v>17</v>
      </c>
      <c r="S114" s="1" t="s">
        <v>17</v>
      </c>
      <c r="T114" s="1" t="s">
        <v>17</v>
      </c>
      <c r="U114" s="1" t="s">
        <v>17</v>
      </c>
      <c r="V114" s="1" t="s">
        <v>17</v>
      </c>
      <c r="W114" s="1" t="s">
        <v>17</v>
      </c>
      <c r="X114" s="1" t="s">
        <v>17</v>
      </c>
      <c r="Y114" s="1" t="s">
        <v>17</v>
      </c>
      <c r="Z114" s="1" t="s">
        <v>17</v>
      </c>
      <c r="AA114" s="1" t="s">
        <v>17</v>
      </c>
      <c r="AB114" s="1" t="s">
        <v>17</v>
      </c>
      <c r="AC114" s="1" t="s">
        <v>17</v>
      </c>
      <c r="AD114" s="1" t="s">
        <v>17</v>
      </c>
      <c r="AE114" s="1" t="s">
        <v>17</v>
      </c>
      <c r="AF114" s="1" t="s">
        <v>17</v>
      </c>
      <c r="AG114" s="1" t="s">
        <v>17</v>
      </c>
      <c r="AH114" s="1" t="s">
        <v>17</v>
      </c>
      <c r="AI114" s="1" t="s">
        <v>17</v>
      </c>
      <c r="AJ114" s="1" t="s">
        <v>17</v>
      </c>
      <c r="AK114" s="1" t="s">
        <v>17</v>
      </c>
      <c r="AL114" s="1" t="s">
        <v>17</v>
      </c>
      <c r="AM114" s="1" t="s">
        <v>17</v>
      </c>
      <c r="AN114" s="1">
        <v>1.0000000000000009</v>
      </c>
      <c r="AO114" s="1">
        <v>1.9782568339687807</v>
      </c>
      <c r="AP114" s="1">
        <v>2.9350064080843934</v>
      </c>
      <c r="AQ114" s="1">
        <v>3.8704598960985259</v>
      </c>
      <c r="AR114" s="1">
        <v>4.7848032755301393</v>
      </c>
      <c r="AS114" s="1">
        <v>5.6781957001393648</v>
      </c>
      <c r="AT114" s="1">
        <v>6.5507694001577796</v>
      </c>
      <c r="AU114" s="1">
        <v>7.4026288913185718</v>
      </c>
      <c r="AV114" s="1">
        <v>8.2338508032323539</v>
      </c>
      <c r="AW114" s="1">
        <v>9.0444828906080286</v>
      </c>
      <c r="AX114" s="1">
        <v>9.8345440102821531</v>
      </c>
      <c r="AY114" s="1">
        <v>10.604025537452056</v>
      </c>
      <c r="AZ114" s="1">
        <v>11.35288953066914</v>
      </c>
      <c r="BA114" s="1">
        <v>12.081070204609016</v>
      </c>
      <c r="BB114" s="1">
        <v>12.788474840918134</v>
      </c>
      <c r="BC114" s="1">
        <v>13.474982600234062</v>
      </c>
      <c r="BD114" s="1">
        <v>14.14044760396057</v>
      </c>
      <c r="BE114" s="1">
        <v>14.784697962612071</v>
      </c>
      <c r="BF114" s="1">
        <v>15.407537745041266</v>
      </c>
      <c r="BG114" s="1">
        <v>16.008747894015034</v>
      </c>
      <c r="BH114" s="1">
        <v>16.588087515863553</v>
      </c>
      <c r="BI114" s="1">
        <v>17.145295837366902</v>
      </c>
      <c r="BJ114" s="1">
        <v>17.680092891849096</v>
      </c>
      <c r="BK114" s="1">
        <v>18.192182066726598</v>
      </c>
      <c r="BL114" s="1">
        <v>18.681251808209723</v>
      </c>
      <c r="BM114" s="1">
        <v>19.146979007934409</v>
      </c>
      <c r="BN114" s="1">
        <v>19.589032213573574</v>
      </c>
      <c r="BO114" s="1">
        <v>20.007077129851154</v>
      </c>
      <c r="BP114" s="1">
        <v>20.400782417528031</v>
      </c>
      <c r="BQ114" s="1">
        <v>20.769828265450524</v>
      </c>
      <c r="BR114" s="1">
        <v>21.113918282874231</v>
      </c>
      <c r="BS114" s="1">
        <v>21.43279360698476</v>
      </c>
      <c r="BT114" s="1">
        <v>21.726251723961163</v>
      </c>
      <c r="BU114" s="1">
        <v>21.994237669599862</v>
      </c>
      <c r="BV114" s="1">
        <v>22.236945973671283</v>
      </c>
      <c r="BW114" s="1">
        <v>22.454918994184588</v>
      </c>
      <c r="BX114" s="1">
        <v>22.648998759291981</v>
      </c>
      <c r="BY114" s="1">
        <v>22.820261408685962</v>
      </c>
      <c r="BZ114" s="1">
        <v>22.969943268127963</v>
      </c>
      <c r="CA114" s="1">
        <v>23.099424976531967</v>
      </c>
      <c r="CB114" s="1">
        <v>23.210209247854809</v>
      </c>
      <c r="CC114" s="1">
        <v>23.303893673661914</v>
      </c>
      <c r="CD114" s="1">
        <v>23.382138629318188</v>
      </c>
      <c r="CE114" s="1">
        <v>23.446632351593081</v>
      </c>
    </row>
    <row r="115" spans="8:83" x14ac:dyDescent="0.3">
      <c r="H115">
        <v>48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 t="s">
        <v>17</v>
      </c>
      <c r="P115" s="1" t="s">
        <v>17</v>
      </c>
      <c r="Q115" s="1" t="s">
        <v>17</v>
      </c>
      <c r="R115" s="1" t="s">
        <v>17</v>
      </c>
      <c r="S115" s="1" t="s">
        <v>17</v>
      </c>
      <c r="T115" s="1" t="s">
        <v>17</v>
      </c>
      <c r="U115" s="1" t="s">
        <v>17</v>
      </c>
      <c r="V115" s="1" t="s">
        <v>17</v>
      </c>
      <c r="W115" s="1" t="s">
        <v>17</v>
      </c>
      <c r="X115" s="1" t="s">
        <v>17</v>
      </c>
      <c r="Y115" s="1" t="s">
        <v>17</v>
      </c>
      <c r="Z115" s="1" t="s">
        <v>17</v>
      </c>
      <c r="AA115" s="1" t="s">
        <v>17</v>
      </c>
      <c r="AB115" s="1" t="s">
        <v>17</v>
      </c>
      <c r="AC115" s="1" t="s">
        <v>17</v>
      </c>
      <c r="AD115" s="1" t="s">
        <v>17</v>
      </c>
      <c r="AE115" s="1" t="s">
        <v>17</v>
      </c>
      <c r="AF115" s="1" t="s">
        <v>17</v>
      </c>
      <c r="AG115" s="1" t="s">
        <v>17</v>
      </c>
      <c r="AH115" s="1" t="s">
        <v>17</v>
      </c>
      <c r="AI115" s="1" t="s">
        <v>17</v>
      </c>
      <c r="AJ115" s="1" t="s">
        <v>17</v>
      </c>
      <c r="AK115" s="1" t="s">
        <v>17</v>
      </c>
      <c r="AL115" s="1" t="s">
        <v>17</v>
      </c>
      <c r="AM115" s="1" t="s">
        <v>17</v>
      </c>
      <c r="AN115" s="1" t="s">
        <v>17</v>
      </c>
      <c r="AO115" s="1">
        <v>0.99999999999999645</v>
      </c>
      <c r="AP115" s="1">
        <v>1.9780147103435823</v>
      </c>
      <c r="AQ115" s="1">
        <v>2.9342599984229945</v>
      </c>
      <c r="AR115" s="1">
        <v>3.868925975375209</v>
      </c>
      <c r="AS115" s="1">
        <v>4.7821753323817289</v>
      </c>
      <c r="AT115" s="1">
        <v>5.6741432386813333</v>
      </c>
      <c r="AU115" s="1">
        <v>6.5449365330197971</v>
      </c>
      <c r="AV115" s="1">
        <v>7.3946335482111127</v>
      </c>
      <c r="AW115" s="1">
        <v>8.2232831003813196</v>
      </c>
      <c r="AX115" s="1">
        <v>9.0309044654873016</v>
      </c>
      <c r="AY115" s="1">
        <v>9.8174888270277361</v>
      </c>
      <c r="AZ115" s="1">
        <v>10.582997400250727</v>
      </c>
      <c r="BA115" s="1">
        <v>11.327362937658373</v>
      </c>
      <c r="BB115" s="1">
        <v>12.050490660098278</v>
      </c>
      <c r="BC115" s="1">
        <v>12.752257042379266</v>
      </c>
      <c r="BD115" s="1">
        <v>13.432512963543365</v>
      </c>
      <c r="BE115" s="1">
        <v>14.091082713613785</v>
      </c>
      <c r="BF115" s="1">
        <v>14.727766006591494</v>
      </c>
      <c r="BG115" s="1">
        <v>15.342338916381108</v>
      </c>
      <c r="BH115" s="1">
        <v>15.934555195104291</v>
      </c>
      <c r="BI115" s="1">
        <v>16.504148273481022</v>
      </c>
      <c r="BJ115" s="1">
        <v>17.050831962173003</v>
      </c>
      <c r="BK115" s="1">
        <v>17.574303055955152</v>
      </c>
      <c r="BL115" s="1">
        <v>18.074243076306427</v>
      </c>
      <c r="BM115" s="1">
        <v>18.550321733314352</v>
      </c>
      <c r="BN115" s="1">
        <v>19.002200207646865</v>
      </c>
      <c r="BO115" s="1">
        <v>19.429536773834265</v>
      </c>
      <c r="BP115" s="1">
        <v>19.831992728145991</v>
      </c>
      <c r="BQ115" s="1">
        <v>20.209241151165209</v>
      </c>
      <c r="BR115" s="1">
        <v>20.560979064436648</v>
      </c>
      <c r="BS115" s="1">
        <v>20.886941851547324</v>
      </c>
      <c r="BT115" s="1">
        <v>21.186922497515155</v>
      </c>
      <c r="BU115" s="1">
        <v>21.460864816478043</v>
      </c>
      <c r="BV115" s="1">
        <v>21.708967661910521</v>
      </c>
      <c r="BW115" s="1">
        <v>21.93178544650906</v>
      </c>
      <c r="BX115" s="1">
        <v>22.130178913713383</v>
      </c>
      <c r="BY115" s="1">
        <v>22.305248121969431</v>
      </c>
      <c r="BZ115" s="1">
        <v>22.458256876157982</v>
      </c>
      <c r="CA115" s="1">
        <v>22.590616501879889</v>
      </c>
      <c r="CB115" s="1">
        <v>22.703863113072359</v>
      </c>
      <c r="CC115" s="1">
        <v>22.799629810072602</v>
      </c>
      <c r="CD115" s="1">
        <v>22.879613872477599</v>
      </c>
      <c r="CE115" s="1">
        <v>22.945541060548695</v>
      </c>
    </row>
    <row r="116" spans="8:83" x14ac:dyDescent="0.3">
      <c r="H116">
        <v>49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 t="s">
        <v>17</v>
      </c>
      <c r="P116" s="1" t="s">
        <v>17</v>
      </c>
      <c r="Q116" s="1" t="s">
        <v>17</v>
      </c>
      <c r="R116" s="1" t="s">
        <v>17</v>
      </c>
      <c r="S116" s="1" t="s">
        <v>17</v>
      </c>
      <c r="T116" s="1" t="s">
        <v>17</v>
      </c>
      <c r="U116" s="1" t="s">
        <v>17</v>
      </c>
      <c r="V116" s="1" t="s">
        <v>17</v>
      </c>
      <c r="W116" s="1" t="s">
        <v>17</v>
      </c>
      <c r="X116" s="1" t="s">
        <v>17</v>
      </c>
      <c r="Y116" s="1" t="s">
        <v>17</v>
      </c>
      <c r="Z116" s="1" t="s">
        <v>17</v>
      </c>
      <c r="AA116" s="1" t="s">
        <v>17</v>
      </c>
      <c r="AB116" s="1" t="s">
        <v>17</v>
      </c>
      <c r="AC116" s="1" t="s">
        <v>17</v>
      </c>
      <c r="AD116" s="1" t="s">
        <v>17</v>
      </c>
      <c r="AE116" s="1" t="s">
        <v>17</v>
      </c>
      <c r="AF116" s="1" t="s">
        <v>17</v>
      </c>
      <c r="AG116" s="1" t="s">
        <v>17</v>
      </c>
      <c r="AH116" s="1" t="s">
        <v>17</v>
      </c>
      <c r="AI116" s="1" t="s">
        <v>17</v>
      </c>
      <c r="AJ116" s="1" t="s">
        <v>17</v>
      </c>
      <c r="AK116" s="1" t="s">
        <v>17</v>
      </c>
      <c r="AL116" s="1" t="s">
        <v>17</v>
      </c>
      <c r="AM116" s="1" t="s">
        <v>17</v>
      </c>
      <c r="AN116" s="1" t="s">
        <v>17</v>
      </c>
      <c r="AO116" s="1" t="s">
        <v>17</v>
      </c>
      <c r="AP116" s="1">
        <v>0.99999999999999611</v>
      </c>
      <c r="AQ116" s="1">
        <v>1.9777412118305118</v>
      </c>
      <c r="AR116" s="1">
        <v>2.9334180202333768</v>
      </c>
      <c r="AS116" s="1">
        <v>3.8671967736078363</v>
      </c>
      <c r="AT116" s="1">
        <v>4.7792156797306742</v>
      </c>
      <c r="AU116" s="1">
        <v>5.6695839790301212</v>
      </c>
      <c r="AV116" s="1">
        <v>6.5383817652033027</v>
      </c>
      <c r="AW116" s="1">
        <v>7.3856589517387583</v>
      </c>
      <c r="AX116" s="1">
        <v>8.2114352479074064</v>
      </c>
      <c r="AY116" s="1">
        <v>9.0157016390173084</v>
      </c>
      <c r="AZ116" s="1">
        <v>9.7984184684544218</v>
      </c>
      <c r="BA116" s="1">
        <v>10.559516977030167</v>
      </c>
      <c r="BB116" s="1">
        <v>11.298900255003421</v>
      </c>
      <c r="BC116" s="1">
        <v>12.016442000397463</v>
      </c>
      <c r="BD116" s="1">
        <v>12.71198974008853</v>
      </c>
      <c r="BE116" s="1">
        <v>13.385363814225981</v>
      </c>
      <c r="BF116" s="1">
        <v>14.036359434480028</v>
      </c>
      <c r="BG116" s="1">
        <v>14.664747641006805</v>
      </c>
      <c r="BH116" s="1">
        <v>15.270276650396788</v>
      </c>
      <c r="BI116" s="1">
        <v>15.852673901023644</v>
      </c>
      <c r="BJ116" s="1">
        <v>16.411646770153521</v>
      </c>
      <c r="BK116" s="1">
        <v>16.946885236657003</v>
      </c>
      <c r="BL116" s="1">
        <v>17.458063662772535</v>
      </c>
      <c r="BM116" s="1">
        <v>17.944844333832865</v>
      </c>
      <c r="BN116" s="1">
        <v>18.406880814013984</v>
      </c>
      <c r="BO116" s="1">
        <v>18.843823696025723</v>
      </c>
      <c r="BP116" s="1">
        <v>19.255326662244237</v>
      </c>
      <c r="BQ116" s="1">
        <v>19.641055444264993</v>
      </c>
      <c r="BR116" s="1">
        <v>20.000700252826071</v>
      </c>
      <c r="BS116" s="1">
        <v>20.333990523067673</v>
      </c>
      <c r="BT116" s="1">
        <v>20.640714586412738</v>
      </c>
      <c r="BU116" s="1">
        <v>20.920814993968619</v>
      </c>
      <c r="BV116" s="1">
        <v>21.174495069338153</v>
      </c>
      <c r="BW116" s="1">
        <v>21.40232168814255</v>
      </c>
      <c r="BX116" s="1">
        <v>21.605174942910697</v>
      </c>
      <c r="BY116" s="1">
        <v>21.784179620861341</v>
      </c>
      <c r="BZ116" s="1">
        <v>21.940627936587386</v>
      </c>
      <c r="CA116" s="1">
        <v>22.075962941595041</v>
      </c>
      <c r="CB116" s="1">
        <v>22.191755280907284</v>
      </c>
      <c r="CC116" s="1">
        <v>22.289674766153674</v>
      </c>
      <c r="CD116" s="1">
        <v>22.371456830941735</v>
      </c>
      <c r="CE116" s="1">
        <v>22.43886602977468</v>
      </c>
    </row>
    <row r="117" spans="8:83" x14ac:dyDescent="0.3">
      <c r="H117">
        <v>50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17</v>
      </c>
      <c r="O117" s="1" t="s">
        <v>17</v>
      </c>
      <c r="P117" s="1" t="s">
        <v>17</v>
      </c>
      <c r="Q117" s="1" t="s">
        <v>17</v>
      </c>
      <c r="R117" s="1" t="s">
        <v>17</v>
      </c>
      <c r="S117" s="1" t="s">
        <v>17</v>
      </c>
      <c r="T117" s="1" t="s">
        <v>17</v>
      </c>
      <c r="U117" s="1" t="s">
        <v>17</v>
      </c>
      <c r="V117" s="1" t="s">
        <v>17</v>
      </c>
      <c r="W117" s="1" t="s">
        <v>17</v>
      </c>
      <c r="X117" s="1" t="s">
        <v>17</v>
      </c>
      <c r="Y117" s="1" t="s">
        <v>17</v>
      </c>
      <c r="Z117" s="1" t="s">
        <v>17</v>
      </c>
      <c r="AA117" s="1" t="s">
        <v>17</v>
      </c>
      <c r="AB117" s="1" t="s">
        <v>17</v>
      </c>
      <c r="AC117" s="1" t="s">
        <v>17</v>
      </c>
      <c r="AD117" s="1" t="s">
        <v>17</v>
      </c>
      <c r="AE117" s="1" t="s">
        <v>17</v>
      </c>
      <c r="AF117" s="1" t="s">
        <v>17</v>
      </c>
      <c r="AG117" s="1" t="s">
        <v>17</v>
      </c>
      <c r="AH117" s="1" t="s">
        <v>17</v>
      </c>
      <c r="AI117" s="1" t="s">
        <v>17</v>
      </c>
      <c r="AJ117" s="1" t="s">
        <v>17</v>
      </c>
      <c r="AK117" s="1" t="s">
        <v>17</v>
      </c>
      <c r="AL117" s="1" t="s">
        <v>17</v>
      </c>
      <c r="AM117" s="1" t="s">
        <v>17</v>
      </c>
      <c r="AN117" s="1" t="s">
        <v>17</v>
      </c>
      <c r="AO117" s="1" t="s">
        <v>17</v>
      </c>
      <c r="AP117" s="1" t="s">
        <v>17</v>
      </c>
      <c r="AQ117" s="1">
        <v>0.99999999999999523</v>
      </c>
      <c r="AR117" s="1">
        <v>1.9774332889309729</v>
      </c>
      <c r="AS117" s="1">
        <v>2.9324700022001675</v>
      </c>
      <c r="AT117" s="1">
        <v>3.8652514939564186</v>
      </c>
      <c r="AU117" s="1">
        <v>4.7758894915432295</v>
      </c>
      <c r="AV117" s="1">
        <v>5.6644659120324761</v>
      </c>
      <c r="AW117" s="1">
        <v>6.5310318052192731</v>
      </c>
      <c r="AX117" s="1">
        <v>7.3756073290663604</v>
      </c>
      <c r="AY117" s="1">
        <v>8.1981832636576417</v>
      </c>
      <c r="AZ117" s="1">
        <v>8.9987190495755911</v>
      </c>
      <c r="BA117" s="1">
        <v>9.7771443622928711</v>
      </c>
      <c r="BB117" s="1">
        <v>10.533360085867603</v>
      </c>
      <c r="BC117" s="1">
        <v>11.267237042992758</v>
      </c>
      <c r="BD117" s="1">
        <v>11.978619289414453</v>
      </c>
      <c r="BE117" s="1">
        <v>12.667323075231934</v>
      </c>
      <c r="BF117" s="1">
        <v>13.333138950002374</v>
      </c>
      <c r="BG117" s="1">
        <v>13.975832741491754</v>
      </c>
      <c r="BH117" s="1">
        <v>14.59514693431003</v>
      </c>
      <c r="BI117" s="1">
        <v>15.190802761823424</v>
      </c>
      <c r="BJ117" s="1">
        <v>15.762500939589064</v>
      </c>
      <c r="BK117" s="1">
        <v>16.309924388684976</v>
      </c>
      <c r="BL117" s="1">
        <v>16.832740058036283</v>
      </c>
      <c r="BM117" s="1">
        <v>17.330602544725355</v>
      </c>
      <c r="BN117" s="1">
        <v>17.803157526136133</v>
      </c>
      <c r="BO117" s="1">
        <v>18.250047640539407</v>
      </c>
      <c r="BP117" s="1">
        <v>18.670918686210172</v>
      </c>
      <c r="BQ117" s="1">
        <v>19.065428784949489</v>
      </c>
      <c r="BR117" s="1">
        <v>19.433261094981457</v>
      </c>
      <c r="BS117" s="1">
        <v>19.774138891896264</v>
      </c>
      <c r="BT117" s="1">
        <v>20.087845688371395</v>
      </c>
      <c r="BU117" s="1">
        <v>20.374322727660228</v>
      </c>
      <c r="BV117" s="1">
        <v>20.633777962133362</v>
      </c>
      <c r="BW117" s="1">
        <v>20.866791172630915</v>
      </c>
      <c r="BX117" s="1">
        <v>21.074262487446791</v>
      </c>
      <c r="BY117" s="1">
        <v>21.257342300166879</v>
      </c>
      <c r="BZ117" s="1">
        <v>21.41735224332264</v>
      </c>
      <c r="CA117" s="1">
        <v>21.555768220239763</v>
      </c>
      <c r="CB117" s="1">
        <v>21.674196632493612</v>
      </c>
      <c r="CC117" s="1">
        <v>21.7743453058456</v>
      </c>
      <c r="CD117" s="1">
        <v>21.857989181953624</v>
      </c>
      <c r="CE117" s="1">
        <v>21.926932986323639</v>
      </c>
    </row>
    <row r="118" spans="8:83" x14ac:dyDescent="0.3">
      <c r="H118">
        <v>51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 t="s">
        <v>17</v>
      </c>
      <c r="P118" s="1" t="s">
        <v>17</v>
      </c>
      <c r="Q118" s="1" t="s">
        <v>17</v>
      </c>
      <c r="R118" s="1" t="s">
        <v>17</v>
      </c>
      <c r="S118" s="1" t="s">
        <v>17</v>
      </c>
      <c r="T118" s="1" t="s">
        <v>17</v>
      </c>
      <c r="U118" s="1" t="s">
        <v>17</v>
      </c>
      <c r="V118" s="1" t="s">
        <v>17</v>
      </c>
      <c r="W118" s="1" t="s">
        <v>17</v>
      </c>
      <c r="X118" s="1" t="s">
        <v>17</v>
      </c>
      <c r="Y118" s="1" t="s">
        <v>17</v>
      </c>
      <c r="Z118" s="1" t="s">
        <v>17</v>
      </c>
      <c r="AA118" s="1" t="s">
        <v>17</v>
      </c>
      <c r="AB118" s="1" t="s">
        <v>17</v>
      </c>
      <c r="AC118" s="1" t="s">
        <v>17</v>
      </c>
      <c r="AD118" s="1" t="s">
        <v>17</v>
      </c>
      <c r="AE118" s="1" t="s">
        <v>17</v>
      </c>
      <c r="AF118" s="1" t="s">
        <v>17</v>
      </c>
      <c r="AG118" s="1" t="s">
        <v>17</v>
      </c>
      <c r="AH118" s="1" t="s">
        <v>17</v>
      </c>
      <c r="AI118" s="1" t="s">
        <v>17</v>
      </c>
      <c r="AJ118" s="1" t="s">
        <v>17</v>
      </c>
      <c r="AK118" s="1" t="s">
        <v>17</v>
      </c>
      <c r="AL118" s="1" t="s">
        <v>17</v>
      </c>
      <c r="AM118" s="1" t="s">
        <v>17</v>
      </c>
      <c r="AN118" s="1" t="s">
        <v>17</v>
      </c>
      <c r="AO118" s="1" t="s">
        <v>17</v>
      </c>
      <c r="AP118" s="1" t="s">
        <v>17</v>
      </c>
      <c r="AQ118" s="1" t="s">
        <v>17</v>
      </c>
      <c r="AR118" s="1">
        <v>0.99999999999999678</v>
      </c>
      <c r="AS118" s="1">
        <v>1.9770863383563655</v>
      </c>
      <c r="AT118" s="1">
        <v>2.9314036327636743</v>
      </c>
      <c r="AU118" s="1">
        <v>3.8630661900956191</v>
      </c>
      <c r="AV118" s="1">
        <v>4.7721578187029099</v>
      </c>
      <c r="AW118" s="1">
        <v>5.6587307470042987</v>
      </c>
      <c r="AX118" s="1">
        <v>6.5228055983640267</v>
      </c>
      <c r="AY118" s="1">
        <v>7.3643729399991091</v>
      </c>
      <c r="AZ118" s="1">
        <v>8.18339127606734</v>
      </c>
      <c r="BA118" s="1">
        <v>8.979788658408026</v>
      </c>
      <c r="BB118" s="1">
        <v>9.7534636827176691</v>
      </c>
      <c r="BC118" s="1">
        <v>10.50428418927909</v>
      </c>
      <c r="BD118" s="1">
        <v>11.232090633440345</v>
      </c>
      <c r="BE118" s="1">
        <v>11.936695022933478</v>
      </c>
      <c r="BF118" s="1">
        <v>12.617883071581426</v>
      </c>
      <c r="BG118" s="1">
        <v>13.275415200646002</v>
      </c>
      <c r="BH118" s="1">
        <v>13.909027949292634</v>
      </c>
      <c r="BI118" s="1">
        <v>14.518436114800137</v>
      </c>
      <c r="BJ118" s="1">
        <v>15.103333502928699</v>
      </c>
      <c r="BK118" s="1">
        <v>15.663395714125363</v>
      </c>
      <c r="BL118" s="1">
        <v>16.198282007923591</v>
      </c>
      <c r="BM118" s="1">
        <v>16.707639006838154</v>
      </c>
      <c r="BN118" s="1">
        <v>17.191104207749827</v>
      </c>
      <c r="BO118" s="1">
        <v>17.648311998260052</v>
      </c>
      <c r="BP118" s="1">
        <v>18.07889999893176</v>
      </c>
      <c r="BQ118" s="1">
        <v>18.482518438376147</v>
      </c>
      <c r="BR118" s="1">
        <v>18.858843159661497</v>
      </c>
      <c r="BS118" s="1">
        <v>19.207591049440882</v>
      </c>
      <c r="BT118" s="1">
        <v>19.528540622192011</v>
      </c>
      <c r="BU118" s="1">
        <v>19.82163176460865</v>
      </c>
      <c r="BV118" s="1">
        <v>20.087077230208561</v>
      </c>
      <c r="BW118" s="1">
        <v>20.325470185652502</v>
      </c>
      <c r="BX118" s="1">
        <v>20.53773154114899</v>
      </c>
      <c r="BY118" s="1">
        <v>20.725038250254755</v>
      </c>
      <c r="BZ118" s="1">
        <v>20.888742458989821</v>
      </c>
      <c r="CA118" s="1">
        <v>21.030354145930122</v>
      </c>
      <c r="CB118" s="1">
        <v>21.151516800808977</v>
      </c>
      <c r="CC118" s="1">
        <v>21.253977679199483</v>
      </c>
      <c r="CD118" s="1">
        <v>21.339552702124582</v>
      </c>
      <c r="CE118" s="1">
        <v>21.410088262096576</v>
      </c>
    </row>
    <row r="119" spans="8:83" x14ac:dyDescent="0.3">
      <c r="H119">
        <v>52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 t="s">
        <v>17</v>
      </c>
      <c r="P119" s="1" t="s">
        <v>17</v>
      </c>
      <c r="Q119" s="1" t="s">
        <v>17</v>
      </c>
      <c r="R119" s="1" t="s">
        <v>17</v>
      </c>
      <c r="S119" s="1" t="s">
        <v>17</v>
      </c>
      <c r="T119" s="1" t="s">
        <v>17</v>
      </c>
      <c r="U119" s="1" t="s">
        <v>17</v>
      </c>
      <c r="V119" s="1" t="s">
        <v>17</v>
      </c>
      <c r="W119" s="1" t="s">
        <v>17</v>
      </c>
      <c r="X119" s="1" t="s">
        <v>17</v>
      </c>
      <c r="Y119" s="1" t="s">
        <v>17</v>
      </c>
      <c r="Z119" s="1" t="s">
        <v>17</v>
      </c>
      <c r="AA119" s="1" t="s">
        <v>17</v>
      </c>
      <c r="AB119" s="1" t="s">
        <v>17</v>
      </c>
      <c r="AC119" s="1" t="s">
        <v>17</v>
      </c>
      <c r="AD119" s="1" t="s">
        <v>17</v>
      </c>
      <c r="AE119" s="1" t="s">
        <v>17</v>
      </c>
      <c r="AF119" s="1" t="s">
        <v>17</v>
      </c>
      <c r="AG119" s="1" t="s">
        <v>17</v>
      </c>
      <c r="AH119" s="1" t="s">
        <v>17</v>
      </c>
      <c r="AI119" s="1" t="s">
        <v>17</v>
      </c>
      <c r="AJ119" s="1" t="s">
        <v>17</v>
      </c>
      <c r="AK119" s="1" t="s">
        <v>17</v>
      </c>
      <c r="AL119" s="1" t="s">
        <v>17</v>
      </c>
      <c r="AM119" s="1" t="s">
        <v>17</v>
      </c>
      <c r="AN119" s="1" t="s">
        <v>17</v>
      </c>
      <c r="AO119" s="1" t="s">
        <v>17</v>
      </c>
      <c r="AP119" s="1" t="s">
        <v>17</v>
      </c>
      <c r="AQ119" s="1" t="s">
        <v>17</v>
      </c>
      <c r="AR119" s="1" t="s">
        <v>17</v>
      </c>
      <c r="AS119" s="1">
        <v>1.0000000000000004</v>
      </c>
      <c r="AT119" s="1">
        <v>1.97669699897006</v>
      </c>
      <c r="AU119" s="1">
        <v>2.9302079843955298</v>
      </c>
      <c r="AV119" s="1">
        <v>3.8606187300176042</v>
      </c>
      <c r="AW119" s="1">
        <v>4.7679826890642136</v>
      </c>
      <c r="AX119" s="1">
        <v>5.652320968538322</v>
      </c>
      <c r="AY119" s="1">
        <v>6.5136239144486572</v>
      </c>
      <c r="AZ119" s="1">
        <v>7.3518490578335944</v>
      </c>
      <c r="BA119" s="1">
        <v>8.1669227632753945</v>
      </c>
      <c r="BB119" s="1">
        <v>8.9587412484372102</v>
      </c>
      <c r="BC119" s="1">
        <v>9.7271692543229893</v>
      </c>
      <c r="BD119" s="1">
        <v>10.472043494797534</v>
      </c>
      <c r="BE119" s="1">
        <v>11.193171568984306</v>
      </c>
      <c r="BF119" s="1">
        <v>11.890334165478928</v>
      </c>
      <c r="BG119" s="1">
        <v>12.56328608717979</v>
      </c>
      <c r="BH119" s="1">
        <v>13.211757694829611</v>
      </c>
      <c r="BI119" s="1">
        <v>13.835457097415299</v>
      </c>
      <c r="BJ119" s="1">
        <v>14.434070920132809</v>
      </c>
      <c r="BK119" s="1">
        <v>15.007267155931979</v>
      </c>
      <c r="BL119" s="1">
        <v>15.554697073638129</v>
      </c>
      <c r="BM119" s="1">
        <v>16.075999008707029</v>
      </c>
      <c r="BN119" s="1">
        <v>16.570801956955133</v>
      </c>
      <c r="BO119" s="1">
        <v>17.038731732003804</v>
      </c>
      <c r="BP119" s="1">
        <v>17.479417456252119</v>
      </c>
      <c r="BQ119" s="1">
        <v>17.892501155818877</v>
      </c>
      <c r="BR119" s="1">
        <v>18.277651071964865</v>
      </c>
      <c r="BS119" s="1">
        <v>18.634577452049193</v>
      </c>
      <c r="BT119" s="1">
        <v>18.963053616490324</v>
      </c>
      <c r="BU119" s="1">
        <v>19.263018042264271</v>
      </c>
      <c r="BV119" s="1">
        <v>19.534688472173706</v>
      </c>
      <c r="BW119" s="1">
        <v>19.778671983236773</v>
      </c>
      <c r="BX119" s="1">
        <v>19.995911081936633</v>
      </c>
      <c r="BY119" s="1">
        <v>20.18761032257984</v>
      </c>
      <c r="BZ119" s="1">
        <v>20.355153560376458</v>
      </c>
      <c r="CA119" s="1">
        <v>20.500086184425339</v>
      </c>
      <c r="CB119" s="1">
        <v>20.62409022595423</v>
      </c>
      <c r="CC119" s="1">
        <v>20.728953915444418</v>
      </c>
      <c r="CD119" s="1">
        <v>20.816535759101193</v>
      </c>
      <c r="CE119" s="1">
        <v>20.888725449206415</v>
      </c>
    </row>
    <row r="120" spans="8:83" x14ac:dyDescent="0.3">
      <c r="H120">
        <v>53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17</v>
      </c>
      <c r="O120" s="1" t="s">
        <v>17</v>
      </c>
      <c r="P120" s="1" t="s">
        <v>17</v>
      </c>
      <c r="Q120" s="1" t="s">
        <v>17</v>
      </c>
      <c r="R120" s="1" t="s">
        <v>17</v>
      </c>
      <c r="S120" s="1" t="s">
        <v>17</v>
      </c>
      <c r="T120" s="1" t="s">
        <v>17</v>
      </c>
      <c r="U120" s="1" t="s">
        <v>17</v>
      </c>
      <c r="V120" s="1" t="s">
        <v>17</v>
      </c>
      <c r="W120" s="1" t="s">
        <v>17</v>
      </c>
      <c r="X120" s="1" t="s">
        <v>17</v>
      </c>
      <c r="Y120" s="1" t="s">
        <v>17</v>
      </c>
      <c r="Z120" s="1" t="s">
        <v>17</v>
      </c>
      <c r="AA120" s="1" t="s">
        <v>17</v>
      </c>
      <c r="AB120" s="1" t="s">
        <v>17</v>
      </c>
      <c r="AC120" s="1" t="s">
        <v>17</v>
      </c>
      <c r="AD120" s="1" t="s">
        <v>17</v>
      </c>
      <c r="AE120" s="1" t="s">
        <v>17</v>
      </c>
      <c r="AF120" s="1" t="s">
        <v>17</v>
      </c>
      <c r="AG120" s="1" t="s">
        <v>17</v>
      </c>
      <c r="AH120" s="1" t="s">
        <v>17</v>
      </c>
      <c r="AI120" s="1" t="s">
        <v>17</v>
      </c>
      <c r="AJ120" s="1" t="s">
        <v>17</v>
      </c>
      <c r="AK120" s="1" t="s">
        <v>17</v>
      </c>
      <c r="AL120" s="1" t="s">
        <v>17</v>
      </c>
      <c r="AM120" s="1" t="s">
        <v>17</v>
      </c>
      <c r="AN120" s="1" t="s">
        <v>17</v>
      </c>
      <c r="AO120" s="1" t="s">
        <v>17</v>
      </c>
      <c r="AP120" s="1" t="s">
        <v>17</v>
      </c>
      <c r="AQ120" s="1" t="s">
        <v>17</v>
      </c>
      <c r="AR120" s="1" t="s">
        <v>17</v>
      </c>
      <c r="AS120" s="1" t="s">
        <v>17</v>
      </c>
      <c r="AT120" s="1">
        <v>0.99999999999999922</v>
      </c>
      <c r="AU120" s="1">
        <v>1.9762607916589883</v>
      </c>
      <c r="AV120" s="1">
        <v>2.9288701951927396</v>
      </c>
      <c r="AW120" s="1">
        <v>3.8578829391690559</v>
      </c>
      <c r="AX120" s="1">
        <v>4.7633206341826124</v>
      </c>
      <c r="AY120" s="1">
        <v>5.6451733959076815</v>
      </c>
      <c r="AZ120" s="1">
        <v>6.5033977421162366</v>
      </c>
      <c r="BA120" s="1">
        <v>7.3379182805240601</v>
      </c>
      <c r="BB120" s="1">
        <v>8.1486287526528756</v>
      </c>
      <c r="BC120" s="1">
        <v>8.9353906723640009</v>
      </c>
      <c r="BD120" s="1">
        <v>9.6980368576804548</v>
      </c>
      <c r="BE120" s="1">
        <v>10.436370317235681</v>
      </c>
      <c r="BF120" s="1">
        <v>11.150166507077351</v>
      </c>
      <c r="BG120" s="1">
        <v>11.839174379949386</v>
      </c>
      <c r="BH120" s="1">
        <v>12.503117863274966</v>
      </c>
      <c r="BI120" s="1">
        <v>13.141698101817099</v>
      </c>
      <c r="BJ120" s="1">
        <v>13.754594243966361</v>
      </c>
      <c r="BK120" s="1">
        <v>14.341466361320681</v>
      </c>
      <c r="BL120" s="1">
        <v>14.901957402332808</v>
      </c>
      <c r="BM120" s="1">
        <v>15.435697073508841</v>
      </c>
      <c r="BN120" s="1">
        <v>15.942305518881234</v>
      </c>
      <c r="BO120" s="1">
        <v>16.421399624363396</v>
      </c>
      <c r="BP120" s="1">
        <v>16.872599663590528</v>
      </c>
      <c r="BQ120" s="1">
        <v>17.295539121787247</v>
      </c>
      <c r="BR120" s="1">
        <v>17.689878324786882</v>
      </c>
      <c r="BS120" s="1">
        <v>18.05532060674404</v>
      </c>
      <c r="BT120" s="1">
        <v>18.391633879731991</v>
      </c>
      <c r="BU120" s="1">
        <v>18.698755152849717</v>
      </c>
      <c r="BV120" s="1">
        <v>18.976907364022594</v>
      </c>
      <c r="BW120" s="1">
        <v>19.226712074511468</v>
      </c>
      <c r="BX120" s="1">
        <v>19.44913427804946</v>
      </c>
      <c r="BY120" s="1">
        <v>19.645407268388684</v>
      </c>
      <c r="BZ120" s="1">
        <v>19.816947918122732</v>
      </c>
      <c r="CA120" s="1">
        <v>19.965338487768911</v>
      </c>
      <c r="CB120" s="1">
        <v>20.092301140116216</v>
      </c>
      <c r="CC120" s="1">
        <v>20.199666771013788</v>
      </c>
      <c r="CD120" s="1">
        <v>20.28933822874237</v>
      </c>
      <c r="CE120" s="1">
        <v>20.363250291727461</v>
      </c>
    </row>
    <row r="121" spans="8:83" x14ac:dyDescent="0.3">
      <c r="H121">
        <v>54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 t="s">
        <v>17</v>
      </c>
      <c r="P121" s="1" t="s">
        <v>17</v>
      </c>
      <c r="Q121" s="1" t="s">
        <v>17</v>
      </c>
      <c r="R121" s="1" t="s">
        <v>17</v>
      </c>
      <c r="S121" s="1" t="s">
        <v>17</v>
      </c>
      <c r="T121" s="1" t="s">
        <v>17</v>
      </c>
      <c r="U121" s="1" t="s">
        <v>17</v>
      </c>
      <c r="V121" s="1" t="s">
        <v>17</v>
      </c>
      <c r="W121" s="1" t="s">
        <v>17</v>
      </c>
      <c r="X121" s="1" t="s">
        <v>17</v>
      </c>
      <c r="Y121" s="1" t="s">
        <v>17</v>
      </c>
      <c r="Z121" s="1" t="s">
        <v>17</v>
      </c>
      <c r="AA121" s="1" t="s">
        <v>17</v>
      </c>
      <c r="AB121" s="1" t="s">
        <v>17</v>
      </c>
      <c r="AC121" s="1" t="s">
        <v>17</v>
      </c>
      <c r="AD121" s="1" t="s">
        <v>17</v>
      </c>
      <c r="AE121" s="1" t="s">
        <v>17</v>
      </c>
      <c r="AF121" s="1" t="s">
        <v>17</v>
      </c>
      <c r="AG121" s="1" t="s">
        <v>17</v>
      </c>
      <c r="AH121" s="1" t="s">
        <v>17</v>
      </c>
      <c r="AI121" s="1" t="s">
        <v>17</v>
      </c>
      <c r="AJ121" s="1" t="s">
        <v>17</v>
      </c>
      <c r="AK121" s="1" t="s">
        <v>17</v>
      </c>
      <c r="AL121" s="1" t="s">
        <v>17</v>
      </c>
      <c r="AM121" s="1" t="s">
        <v>17</v>
      </c>
      <c r="AN121" s="1" t="s">
        <v>17</v>
      </c>
      <c r="AO121" s="1" t="s">
        <v>17</v>
      </c>
      <c r="AP121" s="1" t="s">
        <v>17</v>
      </c>
      <c r="AQ121" s="1" t="s">
        <v>17</v>
      </c>
      <c r="AR121" s="1" t="s">
        <v>17</v>
      </c>
      <c r="AS121" s="1" t="s">
        <v>17</v>
      </c>
      <c r="AT121" s="1" t="s">
        <v>17</v>
      </c>
      <c r="AU121" s="1">
        <v>1.0000000000000009</v>
      </c>
      <c r="AV121" s="1">
        <v>1.9757734937966276</v>
      </c>
      <c r="AW121" s="1">
        <v>2.9273765407628161</v>
      </c>
      <c r="AX121" s="1">
        <v>3.854831276986443</v>
      </c>
      <c r="AY121" s="1">
        <v>4.7581275777899528</v>
      </c>
      <c r="AZ121" s="1">
        <v>5.6372209036113743</v>
      </c>
      <c r="BA121" s="1">
        <v>6.4920340288928875</v>
      </c>
      <c r="BB121" s="1">
        <v>7.322458111325977</v>
      </c>
      <c r="BC121" s="1">
        <v>8.1283512972790426</v>
      </c>
      <c r="BD121" s="1">
        <v>8.9095423395009341</v>
      </c>
      <c r="BE121" s="1">
        <v>9.6658294564920357</v>
      </c>
      <c r="BF121" s="1">
        <v>10.396982644185556</v>
      </c>
      <c r="BG121" s="1">
        <v>11.102744750744383</v>
      </c>
      <c r="BH121" s="1">
        <v>11.782832990483399</v>
      </c>
      <c r="BI121" s="1">
        <v>12.43694124106363</v>
      </c>
      <c r="BJ121" s="1">
        <v>13.064740848899719</v>
      </c>
      <c r="BK121" s="1">
        <v>13.665883619733556</v>
      </c>
      <c r="BL121" s="1">
        <v>14.24000381978755</v>
      </c>
      <c r="BM121" s="1">
        <v>14.786722151340161</v>
      </c>
      <c r="BN121" s="1">
        <v>15.305649521670684</v>
      </c>
      <c r="BO121" s="1">
        <v>15.796393500713437</v>
      </c>
      <c r="BP121" s="1">
        <v>16.258565128501946</v>
      </c>
      <c r="BQ121" s="1">
        <v>16.691788977918254</v>
      </c>
      <c r="BR121" s="1">
        <v>17.095717115121762</v>
      </c>
      <c r="BS121" s="1">
        <v>17.470045660403343</v>
      </c>
      <c r="BT121" s="1">
        <v>17.814536882279054</v>
      </c>
      <c r="BU121" s="1">
        <v>18.129126258132022</v>
      </c>
      <c r="BV121" s="1">
        <v>18.414042146949193</v>
      </c>
      <c r="BW121" s="1">
        <v>18.669921224162135</v>
      </c>
      <c r="BX121" s="1">
        <v>18.897751948737294</v>
      </c>
      <c r="BY121" s="1">
        <v>19.098797603767338</v>
      </c>
      <c r="BZ121" s="1">
        <v>19.27450951517427</v>
      </c>
      <c r="CA121" s="1">
        <v>19.426508418452986</v>
      </c>
      <c r="CB121" s="1">
        <v>19.556558353298321</v>
      </c>
      <c r="CC121" s="1">
        <v>19.666534736468563</v>
      </c>
      <c r="CD121" s="1">
        <v>19.758386686782167</v>
      </c>
      <c r="CE121" s="1">
        <v>19.834096029630494</v>
      </c>
    </row>
    <row r="122" spans="8:83" x14ac:dyDescent="0.3">
      <c r="H122">
        <v>55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  <c r="P122" s="1" t="s">
        <v>17</v>
      </c>
      <c r="Q122" s="1" t="s">
        <v>17</v>
      </c>
      <c r="R122" s="1" t="s">
        <v>17</v>
      </c>
      <c r="S122" s="1" t="s">
        <v>17</v>
      </c>
      <c r="T122" s="1" t="s">
        <v>17</v>
      </c>
      <c r="U122" s="1" t="s">
        <v>17</v>
      </c>
      <c r="V122" s="1" t="s">
        <v>17</v>
      </c>
      <c r="W122" s="1" t="s">
        <v>17</v>
      </c>
      <c r="X122" s="1" t="s">
        <v>17</v>
      </c>
      <c r="Y122" s="1" t="s">
        <v>17</v>
      </c>
      <c r="Z122" s="1" t="s">
        <v>17</v>
      </c>
      <c r="AA122" s="1" t="s">
        <v>17</v>
      </c>
      <c r="AB122" s="1" t="s">
        <v>17</v>
      </c>
      <c r="AC122" s="1" t="s">
        <v>17</v>
      </c>
      <c r="AD122" s="1" t="s">
        <v>17</v>
      </c>
      <c r="AE122" s="1" t="s">
        <v>17</v>
      </c>
      <c r="AF122" s="1" t="s">
        <v>17</v>
      </c>
      <c r="AG122" s="1" t="s">
        <v>17</v>
      </c>
      <c r="AH122" s="1" t="s">
        <v>17</v>
      </c>
      <c r="AI122" s="1" t="s">
        <v>17</v>
      </c>
      <c r="AJ122" s="1" t="s">
        <v>17</v>
      </c>
      <c r="AK122" s="1" t="s">
        <v>17</v>
      </c>
      <c r="AL122" s="1" t="s">
        <v>17</v>
      </c>
      <c r="AM122" s="1" t="s">
        <v>17</v>
      </c>
      <c r="AN122" s="1" t="s">
        <v>17</v>
      </c>
      <c r="AO122" s="1" t="s">
        <v>17</v>
      </c>
      <c r="AP122" s="1" t="s">
        <v>17</v>
      </c>
      <c r="AQ122" s="1" t="s">
        <v>17</v>
      </c>
      <c r="AR122" s="1" t="s">
        <v>17</v>
      </c>
      <c r="AS122" s="1" t="s">
        <v>17</v>
      </c>
      <c r="AT122" s="1" t="s">
        <v>17</v>
      </c>
      <c r="AU122" s="1" t="s">
        <v>17</v>
      </c>
      <c r="AV122" s="1">
        <v>0.99999999999999567</v>
      </c>
      <c r="AW122" s="1">
        <v>1.975229449268598</v>
      </c>
      <c r="AX122" s="1">
        <v>2.925711033488517</v>
      </c>
      <c r="AY122" s="1">
        <v>3.8514343766066821</v>
      </c>
      <c r="AZ122" s="1">
        <v>4.7523538332327924</v>
      </c>
      <c r="BA122" s="1">
        <v>5.6283902604527274</v>
      </c>
      <c r="BB122" s="1">
        <v>6.4794321136209216</v>
      </c>
      <c r="BC122" s="1">
        <v>7.3053340171635375</v>
      </c>
      <c r="BD122" s="1">
        <v>8.105920472102337</v>
      </c>
      <c r="BE122" s="1">
        <v>8.8809846871062401</v>
      </c>
      <c r="BF122" s="1">
        <v>9.6302909475670369</v>
      </c>
      <c r="BG122" s="1">
        <v>10.353575717081304</v>
      </c>
      <c r="BH122" s="1">
        <v>11.050549188960382</v>
      </c>
      <c r="BI122" s="1">
        <v>11.72089764045927</v>
      </c>
      <c r="BJ122" s="1">
        <v>12.364284258180753</v>
      </c>
      <c r="BK122" s="1">
        <v>12.980352202899004</v>
      </c>
      <c r="BL122" s="1">
        <v>13.568726660397488</v>
      </c>
      <c r="BM122" s="1">
        <v>14.1290189157501</v>
      </c>
      <c r="BN122" s="1">
        <v>14.660830215841305</v>
      </c>
      <c r="BO122" s="1">
        <v>15.163758387350985</v>
      </c>
      <c r="BP122" s="1">
        <v>15.637404813213864</v>
      </c>
      <c r="BQ122" s="1">
        <v>16.081384745206769</v>
      </c>
      <c r="BR122" s="1">
        <v>16.49534161098703</v>
      </c>
      <c r="BS122" s="1">
        <v>16.878963986119512</v>
      </c>
      <c r="BT122" s="1">
        <v>17.232008236722518</v>
      </c>
      <c r="BU122" s="1">
        <v>17.554408238211526</v>
      </c>
      <c r="BV122" s="1">
        <v>17.846398019270854</v>
      </c>
      <c r="BW122" s="1">
        <v>18.108630062710915</v>
      </c>
      <c r="BX122" s="1">
        <v>18.342117368959311</v>
      </c>
      <c r="BY122" s="1">
        <v>18.548154585903784</v>
      </c>
      <c r="BZ122" s="1">
        <v>18.728229072989159</v>
      </c>
      <c r="CA122" s="1">
        <v>18.884001805334353</v>
      </c>
      <c r="CB122" s="1">
        <v>19.017280620215171</v>
      </c>
      <c r="CC122" s="1">
        <v>19.12998749724084</v>
      </c>
      <c r="CD122" s="1">
        <v>19.224119947955625</v>
      </c>
      <c r="CE122" s="1">
        <v>19.301709002515562</v>
      </c>
    </row>
    <row r="123" spans="8:83" x14ac:dyDescent="0.3">
      <c r="H123">
        <v>56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 t="s">
        <v>17</v>
      </c>
      <c r="P123" s="1" t="s">
        <v>17</v>
      </c>
      <c r="Q123" s="1" t="s">
        <v>17</v>
      </c>
      <c r="R123" s="1" t="s">
        <v>17</v>
      </c>
      <c r="S123" s="1" t="s">
        <v>17</v>
      </c>
      <c r="T123" s="1" t="s">
        <v>17</v>
      </c>
      <c r="U123" s="1" t="s">
        <v>17</v>
      </c>
      <c r="V123" s="1" t="s">
        <v>17</v>
      </c>
      <c r="W123" s="1" t="s">
        <v>17</v>
      </c>
      <c r="X123" s="1" t="s">
        <v>17</v>
      </c>
      <c r="Y123" s="1" t="s">
        <v>17</v>
      </c>
      <c r="Z123" s="1" t="s">
        <v>17</v>
      </c>
      <c r="AA123" s="1" t="s">
        <v>17</v>
      </c>
      <c r="AB123" s="1" t="s">
        <v>17</v>
      </c>
      <c r="AC123" s="1" t="s">
        <v>17</v>
      </c>
      <c r="AD123" s="1" t="s">
        <v>17</v>
      </c>
      <c r="AE123" s="1" t="s">
        <v>17</v>
      </c>
      <c r="AF123" s="1" t="s">
        <v>17</v>
      </c>
      <c r="AG123" s="1" t="s">
        <v>17</v>
      </c>
      <c r="AH123" s="1" t="s">
        <v>17</v>
      </c>
      <c r="AI123" s="1" t="s">
        <v>17</v>
      </c>
      <c r="AJ123" s="1" t="s">
        <v>17</v>
      </c>
      <c r="AK123" s="1" t="s">
        <v>17</v>
      </c>
      <c r="AL123" s="1" t="s">
        <v>17</v>
      </c>
      <c r="AM123" s="1" t="s">
        <v>17</v>
      </c>
      <c r="AN123" s="1" t="s">
        <v>17</v>
      </c>
      <c r="AO123" s="1" t="s">
        <v>17</v>
      </c>
      <c r="AP123" s="1" t="s">
        <v>17</v>
      </c>
      <c r="AQ123" s="1" t="s">
        <v>17</v>
      </c>
      <c r="AR123" s="1" t="s">
        <v>17</v>
      </c>
      <c r="AS123" s="1" t="s">
        <v>17</v>
      </c>
      <c r="AT123" s="1" t="s">
        <v>17</v>
      </c>
      <c r="AU123" s="1" t="s">
        <v>17</v>
      </c>
      <c r="AV123" s="1" t="s">
        <v>17</v>
      </c>
      <c r="AW123" s="1">
        <v>1.000000000000004</v>
      </c>
      <c r="AX123" s="1">
        <v>1.9746235462154718</v>
      </c>
      <c r="AY123" s="1">
        <v>2.9238599990445349</v>
      </c>
      <c r="AZ123" s="1">
        <v>3.8476625537169573</v>
      </c>
      <c r="BA123" s="1">
        <v>4.7459500571111004</v>
      </c>
      <c r="BB123" s="1">
        <v>5.6186081313791183</v>
      </c>
      <c r="BC123" s="1">
        <v>6.4654877084489293</v>
      </c>
      <c r="BD123" s="1">
        <v>7.2864088317181475</v>
      </c>
      <c r="BE123" s="1">
        <v>8.0811594574146799</v>
      </c>
      <c r="BF123" s="1">
        <v>8.8494978838462881</v>
      </c>
      <c r="BG123" s="1">
        <v>9.5911538808598262</v>
      </c>
      <c r="BH123" s="1">
        <v>10.305830280759146</v>
      </c>
      <c r="BI123" s="1">
        <v>10.99320539233072</v>
      </c>
      <c r="BJ123" s="1">
        <v>11.652933847212809</v>
      </c>
      <c r="BK123" s="1">
        <v>12.284649742564708</v>
      </c>
      <c r="BL123" s="1">
        <v>12.887968743995348</v>
      </c>
      <c r="BM123" s="1">
        <v>13.462492263330022</v>
      </c>
      <c r="BN123" s="1">
        <v>14.007811419237436</v>
      </c>
      <c r="BO123" s="1">
        <v>14.523513823309489</v>
      </c>
      <c r="BP123" s="1">
        <v>15.009190733720782</v>
      </c>
      <c r="BQ123" s="1">
        <v>15.464447629752664</v>
      </c>
      <c r="BR123" s="1">
        <v>15.888918882226346</v>
      </c>
      <c r="BS123" s="1">
        <v>16.282285156614584</v>
      </c>
      <c r="BT123" s="1">
        <v>16.644296630804359</v>
      </c>
      <c r="BU123" s="1">
        <v>16.974885500665497</v>
      </c>
      <c r="BV123" s="1">
        <v>17.274291739144363</v>
      </c>
      <c r="BW123" s="1">
        <v>17.543184401929242</v>
      </c>
      <c r="BX123" s="1">
        <v>17.78260221937057</v>
      </c>
      <c r="BY123" s="1">
        <v>17.99387272304434</v>
      </c>
      <c r="BZ123" s="1">
        <v>18.178521050902393</v>
      </c>
      <c r="CA123" s="1">
        <v>18.338250366359407</v>
      </c>
      <c r="CB123" s="1">
        <v>18.474914425243988</v>
      </c>
      <c r="CC123" s="1">
        <v>18.590484024900967</v>
      </c>
      <c r="CD123" s="1">
        <v>18.687007413099899</v>
      </c>
      <c r="CE123" s="1">
        <v>18.766567207585318</v>
      </c>
    </row>
    <row r="124" spans="8:83" x14ac:dyDescent="0.3">
      <c r="H124">
        <v>57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17</v>
      </c>
      <c r="P124" s="1" t="s">
        <v>17</v>
      </c>
      <c r="Q124" s="1" t="s">
        <v>17</v>
      </c>
      <c r="R124" s="1" t="s">
        <v>17</v>
      </c>
      <c r="S124" s="1" t="s">
        <v>17</v>
      </c>
      <c r="T124" s="1" t="s">
        <v>17</v>
      </c>
      <c r="U124" s="1" t="s">
        <v>17</v>
      </c>
      <c r="V124" s="1" t="s">
        <v>17</v>
      </c>
      <c r="W124" s="1" t="s">
        <v>17</v>
      </c>
      <c r="X124" s="1" t="s">
        <v>17</v>
      </c>
      <c r="Y124" s="1" t="s">
        <v>17</v>
      </c>
      <c r="Z124" s="1" t="s">
        <v>17</v>
      </c>
      <c r="AA124" s="1" t="s">
        <v>17</v>
      </c>
      <c r="AB124" s="1" t="s">
        <v>17</v>
      </c>
      <c r="AC124" s="1" t="s">
        <v>17</v>
      </c>
      <c r="AD124" s="1" t="s">
        <v>17</v>
      </c>
      <c r="AE124" s="1" t="s">
        <v>17</v>
      </c>
      <c r="AF124" s="1" t="s">
        <v>17</v>
      </c>
      <c r="AG124" s="1" t="s">
        <v>17</v>
      </c>
      <c r="AH124" s="1" t="s">
        <v>17</v>
      </c>
      <c r="AI124" s="1" t="s">
        <v>17</v>
      </c>
      <c r="AJ124" s="1" t="s">
        <v>17</v>
      </c>
      <c r="AK124" s="1" t="s">
        <v>17</v>
      </c>
      <c r="AL124" s="1" t="s">
        <v>17</v>
      </c>
      <c r="AM124" s="1" t="s">
        <v>17</v>
      </c>
      <c r="AN124" s="1" t="s">
        <v>17</v>
      </c>
      <c r="AO124" s="1" t="s">
        <v>17</v>
      </c>
      <c r="AP124" s="1" t="s">
        <v>17</v>
      </c>
      <c r="AQ124" s="1" t="s">
        <v>17</v>
      </c>
      <c r="AR124" s="1" t="s">
        <v>17</v>
      </c>
      <c r="AS124" s="1" t="s">
        <v>17</v>
      </c>
      <c r="AT124" s="1" t="s">
        <v>17</v>
      </c>
      <c r="AU124" s="1" t="s">
        <v>17</v>
      </c>
      <c r="AV124" s="1" t="s">
        <v>17</v>
      </c>
      <c r="AW124" s="1" t="s">
        <v>17</v>
      </c>
      <c r="AX124" s="1">
        <v>0.99999999999999911</v>
      </c>
      <c r="AY124" s="1">
        <v>1.9739518981611044</v>
      </c>
      <c r="AZ124" s="1">
        <v>2.9218076710486076</v>
      </c>
      <c r="BA124" s="1">
        <v>3.8434840525420122</v>
      </c>
      <c r="BB124" s="1">
        <v>4.7388636867162637</v>
      </c>
      <c r="BC124" s="1">
        <v>5.6077936241862787</v>
      </c>
      <c r="BD124" s="1">
        <v>6.4500892227862838</v>
      </c>
      <c r="BE124" s="1">
        <v>7.2655329177212211</v>
      </c>
      <c r="BF124" s="1">
        <v>8.0538767140671208</v>
      </c>
      <c r="BG124" s="1">
        <v>8.8148433456382964</v>
      </c>
      <c r="BH124" s="1">
        <v>9.5481279073282526</v>
      </c>
      <c r="BI124" s="1">
        <v>10.253400331989756</v>
      </c>
      <c r="BJ124" s="1">
        <v>10.93030625884106</v>
      </c>
      <c r="BK124" s="1">
        <v>11.578470257961433</v>
      </c>
      <c r="BL124" s="1">
        <v>12.197497987974083</v>
      </c>
      <c r="BM124" s="1">
        <v>12.786980482590172</v>
      </c>
      <c r="BN124" s="1">
        <v>13.346498214359455</v>
      </c>
      <c r="BO124" s="1">
        <v>13.875628057440471</v>
      </c>
      <c r="BP124" s="1">
        <v>14.373950627521205</v>
      </c>
      <c r="BQ124" s="1">
        <v>14.841061131673991</v>
      </c>
      <c r="BR124" s="1">
        <v>15.276584420765388</v>
      </c>
      <c r="BS124" s="1">
        <v>15.680192845695924</v>
      </c>
      <c r="BT124" s="1">
        <v>16.05163007968795</v>
      </c>
      <c r="BU124" s="1">
        <v>16.390826553182603</v>
      </c>
      <c r="BV124" s="1">
        <v>16.698028487346292</v>
      </c>
      <c r="BW124" s="1">
        <v>16.973922358194176</v>
      </c>
      <c r="BX124" s="1">
        <v>17.219573941691216</v>
      </c>
      <c r="BY124" s="1">
        <v>17.436345334598915</v>
      </c>
      <c r="BZ124" s="1">
        <v>17.625801385168447</v>
      </c>
      <c r="CA124" s="1">
        <v>17.789689602395757</v>
      </c>
      <c r="CB124" s="1">
        <v>17.929912008693304</v>
      </c>
      <c r="CC124" s="1">
        <v>18.048490715421398</v>
      </c>
      <c r="CD124" s="1">
        <v>18.147527300956131</v>
      </c>
      <c r="CE124" s="1">
        <v>18.229158608545973</v>
      </c>
    </row>
    <row r="125" spans="8:83" x14ac:dyDescent="0.3">
      <c r="H125">
        <v>58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 t="s">
        <v>17</v>
      </c>
      <c r="P125" s="1" t="s">
        <v>17</v>
      </c>
      <c r="Q125" s="1" t="s">
        <v>17</v>
      </c>
      <c r="R125" s="1" t="s">
        <v>17</v>
      </c>
      <c r="S125" s="1" t="s">
        <v>17</v>
      </c>
      <c r="T125" s="1" t="s">
        <v>17</v>
      </c>
      <c r="U125" s="1" t="s">
        <v>17</v>
      </c>
      <c r="V125" s="1" t="s">
        <v>17</v>
      </c>
      <c r="W125" s="1" t="s">
        <v>17</v>
      </c>
      <c r="X125" s="1" t="s">
        <v>17</v>
      </c>
      <c r="Y125" s="1" t="s">
        <v>17</v>
      </c>
      <c r="Z125" s="1" t="s">
        <v>17</v>
      </c>
      <c r="AA125" s="1" t="s">
        <v>17</v>
      </c>
      <c r="AB125" s="1" t="s">
        <v>17</v>
      </c>
      <c r="AC125" s="1" t="s">
        <v>17</v>
      </c>
      <c r="AD125" s="1" t="s">
        <v>17</v>
      </c>
      <c r="AE125" s="1" t="s">
        <v>17</v>
      </c>
      <c r="AF125" s="1" t="s">
        <v>17</v>
      </c>
      <c r="AG125" s="1" t="s">
        <v>17</v>
      </c>
      <c r="AH125" s="1" t="s">
        <v>17</v>
      </c>
      <c r="AI125" s="1" t="s">
        <v>17</v>
      </c>
      <c r="AJ125" s="1" t="s">
        <v>17</v>
      </c>
      <c r="AK125" s="1" t="s">
        <v>17</v>
      </c>
      <c r="AL125" s="1" t="s">
        <v>17</v>
      </c>
      <c r="AM125" s="1" t="s">
        <v>17</v>
      </c>
      <c r="AN125" s="1" t="s">
        <v>17</v>
      </c>
      <c r="AO125" s="1" t="s">
        <v>17</v>
      </c>
      <c r="AP125" s="1" t="s">
        <v>17</v>
      </c>
      <c r="AQ125" s="1" t="s">
        <v>17</v>
      </c>
      <c r="AR125" s="1" t="s">
        <v>17</v>
      </c>
      <c r="AS125" s="1" t="s">
        <v>17</v>
      </c>
      <c r="AT125" s="1" t="s">
        <v>17</v>
      </c>
      <c r="AU125" s="1" t="s">
        <v>17</v>
      </c>
      <c r="AV125" s="1" t="s">
        <v>17</v>
      </c>
      <c r="AW125" s="1" t="s">
        <v>17</v>
      </c>
      <c r="AX125" s="1" t="s">
        <v>17</v>
      </c>
      <c r="AY125" s="1">
        <v>0.99999999999999933</v>
      </c>
      <c r="AZ125" s="1">
        <v>1.9732059403314735</v>
      </c>
      <c r="BA125" s="1">
        <v>2.919532327942195</v>
      </c>
      <c r="BB125" s="1">
        <v>3.8388586682520147</v>
      </c>
      <c r="BC125" s="1">
        <v>4.7310279212824975</v>
      </c>
      <c r="BD125" s="1">
        <v>5.595850506658965</v>
      </c>
      <c r="BE125" s="1">
        <v>6.4331030408699004</v>
      </c>
      <c r="BF125" s="1">
        <v>7.242530896428633</v>
      </c>
      <c r="BG125" s="1">
        <v>8.0238493917341369</v>
      </c>
      <c r="BH125" s="1">
        <v>8.7767454670685066</v>
      </c>
      <c r="BI125" s="1">
        <v>9.5008802277205575</v>
      </c>
      <c r="BJ125" s="1">
        <v>10.195889835617368</v>
      </c>
      <c r="BK125" s="1">
        <v>10.861388820058135</v>
      </c>
      <c r="BL125" s="1">
        <v>11.496972293103795</v>
      </c>
      <c r="BM125" s="1">
        <v>12.1022203507636</v>
      </c>
      <c r="BN125" s="1">
        <v>12.676702245429748</v>
      </c>
      <c r="BO125" s="1">
        <v>13.219983534865143</v>
      </c>
      <c r="BP125" s="1">
        <v>13.731633618428413</v>
      </c>
      <c r="BQ125" s="1">
        <v>14.211236877105485</v>
      </c>
      <c r="BR125" s="1">
        <v>14.658408128492434</v>
      </c>
      <c r="BS125" s="1">
        <v>15.072810960595927</v>
      </c>
      <c r="BT125" s="1">
        <v>15.454182191242253</v>
      </c>
      <c r="BU125" s="1">
        <v>15.802450390251959</v>
      </c>
      <c r="BV125" s="1">
        <v>16.117868363915452</v>
      </c>
      <c r="BW125" s="1">
        <v>16.401140947878574</v>
      </c>
      <c r="BX125" s="1">
        <v>16.653362422020006</v>
      </c>
      <c r="BY125" s="1">
        <v>16.875931312041146</v>
      </c>
      <c r="BZ125" s="1">
        <v>17.070454317671341</v>
      </c>
      <c r="CA125" s="1">
        <v>17.238725684601004</v>
      </c>
      <c r="CB125" s="1">
        <v>17.382698304360048</v>
      </c>
      <c r="CC125" s="1">
        <v>17.504448369175343</v>
      </c>
      <c r="CD125" s="1">
        <v>17.606133663615161</v>
      </c>
      <c r="CE125" s="1">
        <v>17.689948180270417</v>
      </c>
    </row>
    <row r="126" spans="8:83" x14ac:dyDescent="0.3">
      <c r="H126">
        <v>59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17</v>
      </c>
      <c r="P126" s="1" t="s">
        <v>17</v>
      </c>
      <c r="Q126" s="1" t="s">
        <v>17</v>
      </c>
      <c r="R126" s="1" t="s">
        <v>17</v>
      </c>
      <c r="S126" s="1" t="s">
        <v>17</v>
      </c>
      <c r="T126" s="1" t="s">
        <v>17</v>
      </c>
      <c r="U126" s="1" t="s">
        <v>17</v>
      </c>
      <c r="V126" s="1" t="s">
        <v>17</v>
      </c>
      <c r="W126" s="1" t="s">
        <v>17</v>
      </c>
      <c r="X126" s="1" t="s">
        <v>17</v>
      </c>
      <c r="Y126" s="1" t="s">
        <v>17</v>
      </c>
      <c r="Z126" s="1" t="s">
        <v>17</v>
      </c>
      <c r="AA126" s="1" t="s">
        <v>17</v>
      </c>
      <c r="AB126" s="1" t="s">
        <v>17</v>
      </c>
      <c r="AC126" s="1" t="s">
        <v>17</v>
      </c>
      <c r="AD126" s="1" t="s">
        <v>17</v>
      </c>
      <c r="AE126" s="1" t="s">
        <v>17</v>
      </c>
      <c r="AF126" s="1" t="s">
        <v>17</v>
      </c>
      <c r="AG126" s="1" t="s">
        <v>17</v>
      </c>
      <c r="AH126" s="1" t="s">
        <v>17</v>
      </c>
      <c r="AI126" s="1" t="s">
        <v>17</v>
      </c>
      <c r="AJ126" s="1" t="s">
        <v>17</v>
      </c>
      <c r="AK126" s="1" t="s">
        <v>17</v>
      </c>
      <c r="AL126" s="1" t="s">
        <v>17</v>
      </c>
      <c r="AM126" s="1" t="s">
        <v>17</v>
      </c>
      <c r="AN126" s="1" t="s">
        <v>17</v>
      </c>
      <c r="AO126" s="1" t="s">
        <v>17</v>
      </c>
      <c r="AP126" s="1" t="s">
        <v>17</v>
      </c>
      <c r="AQ126" s="1" t="s">
        <v>17</v>
      </c>
      <c r="AR126" s="1" t="s">
        <v>17</v>
      </c>
      <c r="AS126" s="1" t="s">
        <v>17</v>
      </c>
      <c r="AT126" s="1" t="s">
        <v>17</v>
      </c>
      <c r="AU126" s="1" t="s">
        <v>17</v>
      </c>
      <c r="AV126" s="1" t="s">
        <v>17</v>
      </c>
      <c r="AW126" s="1" t="s">
        <v>17</v>
      </c>
      <c r="AX126" s="1" t="s">
        <v>17</v>
      </c>
      <c r="AY126" s="1" t="s">
        <v>17</v>
      </c>
      <c r="AZ126" s="1">
        <v>1.0000000000000013</v>
      </c>
      <c r="BA126" s="1">
        <v>1.9723804062359145</v>
      </c>
      <c r="BB126" s="1">
        <v>2.9170174067013024</v>
      </c>
      <c r="BC126" s="1">
        <v>3.833749637832784</v>
      </c>
      <c r="BD126" s="1">
        <v>4.7223822997767808</v>
      </c>
      <c r="BE126" s="1">
        <v>5.5826858588834671</v>
      </c>
      <c r="BF126" s="1">
        <v>6.4143986773266448</v>
      </c>
      <c r="BG126" s="1">
        <v>7.2172282357234909</v>
      </c>
      <c r="BH126" s="1">
        <v>7.9908528552751701</v>
      </c>
      <c r="BI126" s="1">
        <v>8.7349243109070702</v>
      </c>
      <c r="BJ126" s="1">
        <v>9.4490687474485178</v>
      </c>
      <c r="BK126" s="1">
        <v>10.132890081516926</v>
      </c>
      <c r="BL126" s="1">
        <v>10.785972277900953</v>
      </c>
      <c r="BM126" s="1">
        <v>11.407883871919438</v>
      </c>
      <c r="BN126" s="1">
        <v>11.998182256730448</v>
      </c>
      <c r="BO126" s="1">
        <v>12.556421029143154</v>
      </c>
      <c r="BP126" s="1">
        <v>13.082157733328295</v>
      </c>
      <c r="BQ126" s="1">
        <v>13.57496530755428</v>
      </c>
      <c r="BR126" s="1">
        <v>14.034447964672713</v>
      </c>
      <c r="BS126" s="1">
        <v>14.460260030680395</v>
      </c>
      <c r="BT126" s="1">
        <v>14.85213107753861</v>
      </c>
      <c r="BU126" s="1">
        <v>15.209987708470276</v>
      </c>
      <c r="BV126" s="1">
        <v>15.534089689964617</v>
      </c>
      <c r="BW126" s="1">
        <v>15.825161263024107</v>
      </c>
      <c r="BX126" s="1">
        <v>16.084326834964127</v>
      </c>
      <c r="BY126" s="1">
        <v>16.313023435341776</v>
      </c>
      <c r="BZ126" s="1">
        <v>16.512901999136751</v>
      </c>
      <c r="CA126" s="1">
        <v>16.685806170757768</v>
      </c>
      <c r="CB126" s="1">
        <v>16.83374260825013</v>
      </c>
      <c r="CC126" s="1">
        <v>16.958844665039699</v>
      </c>
      <c r="CD126" s="1">
        <v>17.063329533273432</v>
      </c>
      <c r="CE126" s="1">
        <v>17.149451609991036</v>
      </c>
    </row>
    <row r="127" spans="8:83" x14ac:dyDescent="0.3">
      <c r="H127">
        <v>60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  <c r="N127" s="1" t="s">
        <v>17</v>
      </c>
      <c r="O127" s="1" t="s">
        <v>17</v>
      </c>
      <c r="P127" s="1" t="s">
        <v>17</v>
      </c>
      <c r="Q127" s="1" t="s">
        <v>17</v>
      </c>
      <c r="R127" s="1" t="s">
        <v>17</v>
      </c>
      <c r="S127" s="1" t="s">
        <v>17</v>
      </c>
      <c r="T127" s="1" t="s">
        <v>17</v>
      </c>
      <c r="U127" s="1" t="s">
        <v>17</v>
      </c>
      <c r="V127" s="1" t="s">
        <v>17</v>
      </c>
      <c r="W127" s="1" t="s">
        <v>17</v>
      </c>
      <c r="X127" s="1" t="s">
        <v>17</v>
      </c>
      <c r="Y127" s="1" t="s">
        <v>17</v>
      </c>
      <c r="Z127" s="1" t="s">
        <v>17</v>
      </c>
      <c r="AA127" s="1" t="s">
        <v>17</v>
      </c>
      <c r="AB127" s="1" t="s">
        <v>17</v>
      </c>
      <c r="AC127" s="1" t="s">
        <v>17</v>
      </c>
      <c r="AD127" s="1" t="s">
        <v>17</v>
      </c>
      <c r="AE127" s="1" t="s">
        <v>17</v>
      </c>
      <c r="AF127" s="1" t="s">
        <v>17</v>
      </c>
      <c r="AG127" s="1" t="s">
        <v>17</v>
      </c>
      <c r="AH127" s="1" t="s">
        <v>17</v>
      </c>
      <c r="AI127" s="1" t="s">
        <v>17</v>
      </c>
      <c r="AJ127" s="1" t="s">
        <v>17</v>
      </c>
      <c r="AK127" s="1" t="s">
        <v>17</v>
      </c>
      <c r="AL127" s="1" t="s">
        <v>17</v>
      </c>
      <c r="AM127" s="1" t="s">
        <v>17</v>
      </c>
      <c r="AN127" s="1" t="s">
        <v>17</v>
      </c>
      <c r="AO127" s="1" t="s">
        <v>17</v>
      </c>
      <c r="AP127" s="1" t="s">
        <v>17</v>
      </c>
      <c r="AQ127" s="1" t="s">
        <v>17</v>
      </c>
      <c r="AR127" s="1" t="s">
        <v>17</v>
      </c>
      <c r="AS127" s="1" t="s">
        <v>17</v>
      </c>
      <c r="AT127" s="1" t="s">
        <v>17</v>
      </c>
      <c r="AU127" s="1" t="s">
        <v>17</v>
      </c>
      <c r="AV127" s="1" t="s">
        <v>17</v>
      </c>
      <c r="AW127" s="1" t="s">
        <v>17</v>
      </c>
      <c r="AX127" s="1" t="s">
        <v>17</v>
      </c>
      <c r="AY127" s="1" t="s">
        <v>17</v>
      </c>
      <c r="AZ127" s="1" t="s">
        <v>17</v>
      </c>
      <c r="BA127" s="1">
        <v>1.0000000000000042</v>
      </c>
      <c r="BB127" s="1">
        <v>1.9714685676587083</v>
      </c>
      <c r="BC127" s="1">
        <v>2.9142397560253661</v>
      </c>
      <c r="BD127" s="1">
        <v>3.8281132321311837</v>
      </c>
      <c r="BE127" s="1">
        <v>4.7128529426287731</v>
      </c>
      <c r="BF127" s="1">
        <v>5.568189818104023</v>
      </c>
      <c r="BG127" s="1">
        <v>6.3938230304232686</v>
      </c>
      <c r="BH127" s="1">
        <v>7.1894217637897544</v>
      </c>
      <c r="BI127" s="1">
        <v>7.9546279021077879</v>
      </c>
      <c r="BJ127" s="1">
        <v>8.6890569711857069</v>
      </c>
      <c r="BK127" s="1">
        <v>9.3923016372475061</v>
      </c>
      <c r="BL127" s="1">
        <v>10.063934047974612</v>
      </c>
      <c r="BM127" s="1">
        <v>10.703510483318379</v>
      </c>
      <c r="BN127" s="1">
        <v>11.310575764586291</v>
      </c>
      <c r="BO127" s="1">
        <v>11.884670808905058</v>
      </c>
      <c r="BP127" s="1">
        <v>12.425340592884224</v>
      </c>
      <c r="BQ127" s="1">
        <v>12.932145924486539</v>
      </c>
      <c r="BR127" s="1">
        <v>13.40467977458446</v>
      </c>
      <c r="BS127" s="1">
        <v>13.842586650614596</v>
      </c>
      <c r="BT127" s="1">
        <v>14.245588443272213</v>
      </c>
      <c r="BU127" s="1">
        <v>14.613609671010575</v>
      </c>
      <c r="BV127" s="1">
        <v>14.946917478753168</v>
      </c>
      <c r="BW127" s="1">
        <v>15.246256678918902</v>
      </c>
      <c r="BX127" s="1">
        <v>15.512783616604999</v>
      </c>
      <c r="BY127" s="1">
        <v>15.747976138904924</v>
      </c>
      <c r="BZ127" s="1">
        <v>15.953532074126517</v>
      </c>
      <c r="CA127" s="1">
        <v>16.131347433745216</v>
      </c>
      <c r="CB127" s="1">
        <v>16.283485873129269</v>
      </c>
      <c r="CC127" s="1">
        <v>16.412141341696188</v>
      </c>
      <c r="CD127" s="1">
        <v>16.519594008948292</v>
      </c>
      <c r="CE127" s="1">
        <v>16.608162306052286</v>
      </c>
    </row>
    <row r="128" spans="8:83" x14ac:dyDescent="0.3">
      <c r="H128">
        <v>61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  <c r="P128" s="1" t="s">
        <v>17</v>
      </c>
      <c r="Q128" s="1" t="s">
        <v>17</v>
      </c>
      <c r="R128" s="1" t="s">
        <v>17</v>
      </c>
      <c r="S128" s="1" t="s">
        <v>17</v>
      </c>
      <c r="T128" s="1" t="s">
        <v>17</v>
      </c>
      <c r="U128" s="1" t="s">
        <v>17</v>
      </c>
      <c r="V128" s="1" t="s">
        <v>17</v>
      </c>
      <c r="W128" s="1" t="s">
        <v>17</v>
      </c>
      <c r="X128" s="1" t="s">
        <v>17</v>
      </c>
      <c r="Y128" s="1" t="s">
        <v>17</v>
      </c>
      <c r="Z128" s="1" t="s">
        <v>17</v>
      </c>
      <c r="AA128" s="1" t="s">
        <v>17</v>
      </c>
      <c r="AB128" s="1" t="s">
        <v>17</v>
      </c>
      <c r="AC128" s="1" t="s">
        <v>17</v>
      </c>
      <c r="AD128" s="1" t="s">
        <v>17</v>
      </c>
      <c r="AE128" s="1" t="s">
        <v>17</v>
      </c>
      <c r="AF128" s="1" t="s">
        <v>17</v>
      </c>
      <c r="AG128" s="1" t="s">
        <v>17</v>
      </c>
      <c r="AH128" s="1" t="s">
        <v>17</v>
      </c>
      <c r="AI128" s="1" t="s">
        <v>17</v>
      </c>
      <c r="AJ128" s="1" t="s">
        <v>17</v>
      </c>
      <c r="AK128" s="1" t="s">
        <v>17</v>
      </c>
      <c r="AL128" s="1" t="s">
        <v>17</v>
      </c>
      <c r="AM128" s="1" t="s">
        <v>17</v>
      </c>
      <c r="AN128" s="1" t="s">
        <v>17</v>
      </c>
      <c r="AO128" s="1" t="s">
        <v>17</v>
      </c>
      <c r="AP128" s="1" t="s">
        <v>17</v>
      </c>
      <c r="AQ128" s="1" t="s">
        <v>17</v>
      </c>
      <c r="AR128" s="1" t="s">
        <v>17</v>
      </c>
      <c r="AS128" s="1" t="s">
        <v>17</v>
      </c>
      <c r="AT128" s="1" t="s">
        <v>17</v>
      </c>
      <c r="AU128" s="1" t="s">
        <v>17</v>
      </c>
      <c r="AV128" s="1" t="s">
        <v>17</v>
      </c>
      <c r="AW128" s="1" t="s">
        <v>17</v>
      </c>
      <c r="AX128" s="1" t="s">
        <v>17</v>
      </c>
      <c r="AY128" s="1" t="s">
        <v>17</v>
      </c>
      <c r="AZ128" s="1" t="s">
        <v>17</v>
      </c>
      <c r="BA128" s="1" t="s">
        <v>17</v>
      </c>
      <c r="BB128" s="1">
        <v>0.99999999999999611</v>
      </c>
      <c r="BC128" s="1">
        <v>1.9704597963872201</v>
      </c>
      <c r="BD128" s="1">
        <v>2.9111731725372092</v>
      </c>
      <c r="BE128" s="1">
        <v>3.821897142361431</v>
      </c>
      <c r="BF128" s="1">
        <v>4.7023547340431247</v>
      </c>
      <c r="BG128" s="1">
        <v>5.5522362843119781</v>
      </c>
      <c r="BH128" s="1">
        <v>6.3712012615154325</v>
      </c>
      <c r="BI128" s="1">
        <v>7.158881031909055</v>
      </c>
      <c r="BJ128" s="1">
        <v>7.9148798295314364</v>
      </c>
      <c r="BK128" s="1">
        <v>8.6387783574649308</v>
      </c>
      <c r="BL128" s="1">
        <v>9.3301361976323953</v>
      </c>
      <c r="BM128" s="1">
        <v>9.9884965982011753</v>
      </c>
      <c r="BN128" s="1">
        <v>10.613391012161447</v>
      </c>
      <c r="BO128" s="1">
        <v>11.20434687365923</v>
      </c>
      <c r="BP128" s="1">
        <v>11.760895795547878</v>
      </c>
      <c r="BQ128" s="1">
        <v>12.282585686991043</v>
      </c>
      <c r="BR128" s="1">
        <v>12.76899756466687</v>
      </c>
      <c r="BS128" s="1">
        <v>13.219765495414764</v>
      </c>
      <c r="BT128" s="1">
        <v>13.634603202031329</v>
      </c>
      <c r="BU128" s="1">
        <v>14.01343298612338</v>
      </c>
      <c r="BV128" s="1">
        <v>14.35652983849595</v>
      </c>
      <c r="BW128" s="1">
        <v>14.664660446249073</v>
      </c>
      <c r="BX128" s="1">
        <v>14.939015115621899</v>
      </c>
      <c r="BY128" s="1">
        <v>15.181115097165051</v>
      </c>
      <c r="BZ128" s="1">
        <v>15.392708083356045</v>
      </c>
      <c r="CA128" s="1">
        <v>15.575745770357328</v>
      </c>
      <c r="CB128" s="1">
        <v>15.732352421821837</v>
      </c>
      <c r="CC128" s="1">
        <v>15.864786422107594</v>
      </c>
      <c r="CD128" s="1">
        <v>15.975394907888116</v>
      </c>
      <c r="CE128" s="1">
        <v>16.066564401222777</v>
      </c>
    </row>
    <row r="129" spans="8:83" x14ac:dyDescent="0.3">
      <c r="H129">
        <v>62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 t="s">
        <v>17</v>
      </c>
      <c r="P129" s="1" t="s">
        <v>17</v>
      </c>
      <c r="Q129" s="1" t="s">
        <v>17</v>
      </c>
      <c r="R129" s="1" t="s">
        <v>17</v>
      </c>
      <c r="S129" s="1" t="s">
        <v>17</v>
      </c>
      <c r="T129" s="1" t="s">
        <v>17</v>
      </c>
      <c r="U129" s="1" t="s">
        <v>17</v>
      </c>
      <c r="V129" s="1" t="s">
        <v>17</v>
      </c>
      <c r="W129" s="1" t="s">
        <v>17</v>
      </c>
      <c r="X129" s="1" t="s">
        <v>17</v>
      </c>
      <c r="Y129" s="1" t="s">
        <v>17</v>
      </c>
      <c r="Z129" s="1" t="s">
        <v>17</v>
      </c>
      <c r="AA129" s="1" t="s">
        <v>17</v>
      </c>
      <c r="AB129" s="1" t="s">
        <v>17</v>
      </c>
      <c r="AC129" s="1" t="s">
        <v>17</v>
      </c>
      <c r="AD129" s="1" t="s">
        <v>17</v>
      </c>
      <c r="AE129" s="1" t="s">
        <v>17</v>
      </c>
      <c r="AF129" s="1" t="s">
        <v>17</v>
      </c>
      <c r="AG129" s="1" t="s">
        <v>17</v>
      </c>
      <c r="AH129" s="1" t="s">
        <v>17</v>
      </c>
      <c r="AI129" s="1" t="s">
        <v>17</v>
      </c>
      <c r="AJ129" s="1" t="s">
        <v>17</v>
      </c>
      <c r="AK129" s="1" t="s">
        <v>17</v>
      </c>
      <c r="AL129" s="1" t="s">
        <v>17</v>
      </c>
      <c r="AM129" s="1" t="s">
        <v>17</v>
      </c>
      <c r="AN129" s="1" t="s">
        <v>17</v>
      </c>
      <c r="AO129" s="1" t="s">
        <v>17</v>
      </c>
      <c r="AP129" s="1" t="s">
        <v>17</v>
      </c>
      <c r="AQ129" s="1" t="s">
        <v>17</v>
      </c>
      <c r="AR129" s="1" t="s">
        <v>17</v>
      </c>
      <c r="AS129" s="1" t="s">
        <v>17</v>
      </c>
      <c r="AT129" s="1" t="s">
        <v>17</v>
      </c>
      <c r="AU129" s="1" t="s">
        <v>17</v>
      </c>
      <c r="AV129" s="1" t="s">
        <v>17</v>
      </c>
      <c r="AW129" s="1" t="s">
        <v>17</v>
      </c>
      <c r="AX129" s="1" t="s">
        <v>17</v>
      </c>
      <c r="AY129" s="1" t="s">
        <v>17</v>
      </c>
      <c r="AZ129" s="1" t="s">
        <v>17</v>
      </c>
      <c r="BA129" s="1" t="s">
        <v>17</v>
      </c>
      <c r="BB129" s="1" t="s">
        <v>17</v>
      </c>
      <c r="BC129" s="1">
        <v>1</v>
      </c>
      <c r="BD129" s="1">
        <v>1.96934811689472</v>
      </c>
      <c r="BE129" s="1">
        <v>2.9077939682474669</v>
      </c>
      <c r="BF129" s="1">
        <v>3.8150521513885041</v>
      </c>
      <c r="BG129" s="1">
        <v>4.6908035770866601</v>
      </c>
      <c r="BH129" s="1">
        <v>5.5346973481138093</v>
      </c>
      <c r="BI129" s="1">
        <v>6.3463536097394382</v>
      </c>
      <c r="BJ129" s="1">
        <v>7.1253645491279354</v>
      </c>
      <c r="BK129" s="1">
        <v>7.8712981062195171</v>
      </c>
      <c r="BL129" s="1">
        <v>8.5837004568797042</v>
      </c>
      <c r="BM129" s="1">
        <v>9.2621009460289603</v>
      </c>
      <c r="BN129" s="1">
        <v>9.9060167643725894</v>
      </c>
      <c r="BO129" s="1">
        <v>10.514960961440579</v>
      </c>
      <c r="BP129" s="1">
        <v>11.088450892667549</v>
      </c>
      <c r="BQ129" s="1">
        <v>11.62602070584815</v>
      </c>
      <c r="BR129" s="1">
        <v>12.127238664064055</v>
      </c>
      <c r="BS129" s="1">
        <v>12.591727695372708</v>
      </c>
      <c r="BT129" s="1">
        <v>13.01919280846745</v>
      </c>
      <c r="BU129" s="1">
        <v>13.409553939863454</v>
      </c>
      <c r="BV129" s="1">
        <v>13.763094450917936</v>
      </c>
      <c r="BW129" s="1">
        <v>14.080604366218102</v>
      </c>
      <c r="BX129" s="1">
        <v>14.363310224198186</v>
      </c>
      <c r="BY129" s="1">
        <v>14.612779581346651</v>
      </c>
      <c r="BZ129" s="1">
        <v>14.830813328832843</v>
      </c>
      <c r="CA129" s="1">
        <v>15.019422571258636</v>
      </c>
      <c r="CB129" s="1">
        <v>15.180796233565426</v>
      </c>
      <c r="CC129" s="1">
        <v>15.317261443952065</v>
      </c>
      <c r="CD129" s="1">
        <v>15.431236784499186</v>
      </c>
      <c r="CE129" s="1">
        <v>15.525181421540372</v>
      </c>
    </row>
    <row r="130" spans="8:83" x14ac:dyDescent="0.3">
      <c r="H130">
        <v>63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  <c r="P130" s="1" t="s">
        <v>17</v>
      </c>
      <c r="Q130" s="1" t="s">
        <v>17</v>
      </c>
      <c r="R130" s="1" t="s">
        <v>17</v>
      </c>
      <c r="S130" s="1" t="s">
        <v>17</v>
      </c>
      <c r="T130" s="1" t="s">
        <v>17</v>
      </c>
      <c r="U130" s="1" t="s">
        <v>17</v>
      </c>
      <c r="V130" s="1" t="s">
        <v>17</v>
      </c>
      <c r="W130" s="1" t="s">
        <v>17</v>
      </c>
      <c r="X130" s="1" t="s">
        <v>17</v>
      </c>
      <c r="Y130" s="1" t="s">
        <v>17</v>
      </c>
      <c r="Z130" s="1" t="s">
        <v>17</v>
      </c>
      <c r="AA130" s="1" t="s">
        <v>17</v>
      </c>
      <c r="AB130" s="1" t="s">
        <v>17</v>
      </c>
      <c r="AC130" s="1" t="s">
        <v>17</v>
      </c>
      <c r="AD130" s="1" t="s">
        <v>17</v>
      </c>
      <c r="AE130" s="1" t="s">
        <v>17</v>
      </c>
      <c r="AF130" s="1" t="s">
        <v>17</v>
      </c>
      <c r="AG130" s="1" t="s">
        <v>17</v>
      </c>
      <c r="AH130" s="1" t="s">
        <v>17</v>
      </c>
      <c r="AI130" s="1" t="s">
        <v>17</v>
      </c>
      <c r="AJ130" s="1" t="s">
        <v>17</v>
      </c>
      <c r="AK130" s="1" t="s">
        <v>17</v>
      </c>
      <c r="AL130" s="1" t="s">
        <v>17</v>
      </c>
      <c r="AM130" s="1" t="s">
        <v>17</v>
      </c>
      <c r="AN130" s="1" t="s">
        <v>17</v>
      </c>
      <c r="AO130" s="1" t="s">
        <v>17</v>
      </c>
      <c r="AP130" s="1" t="s">
        <v>17</v>
      </c>
      <c r="AQ130" s="1" t="s">
        <v>17</v>
      </c>
      <c r="AR130" s="1" t="s">
        <v>17</v>
      </c>
      <c r="AS130" s="1" t="s">
        <v>17</v>
      </c>
      <c r="AT130" s="1" t="s">
        <v>17</v>
      </c>
      <c r="AU130" s="1" t="s">
        <v>17</v>
      </c>
      <c r="AV130" s="1" t="s">
        <v>17</v>
      </c>
      <c r="AW130" s="1" t="s">
        <v>17</v>
      </c>
      <c r="AX130" s="1" t="s">
        <v>17</v>
      </c>
      <c r="AY130" s="1" t="s">
        <v>17</v>
      </c>
      <c r="AZ130" s="1" t="s">
        <v>17</v>
      </c>
      <c r="BA130" s="1" t="s">
        <v>17</v>
      </c>
      <c r="BB130" s="1" t="s">
        <v>17</v>
      </c>
      <c r="BC130" s="1" t="s">
        <v>17</v>
      </c>
      <c r="BD130" s="1">
        <v>1.0000000000000018</v>
      </c>
      <c r="BE130" s="1">
        <v>1.9681205698929252</v>
      </c>
      <c r="BF130" s="1">
        <v>2.9040672822540277</v>
      </c>
      <c r="BG130" s="1">
        <v>3.8075109578899826</v>
      </c>
      <c r="BH130" s="1">
        <v>4.6780896038056952</v>
      </c>
      <c r="BI130" s="1">
        <v>5.5154113538347236</v>
      </c>
      <c r="BJ130" s="1">
        <v>6.3190554996386465</v>
      </c>
      <c r="BK130" s="1">
        <v>7.088576318930234</v>
      </c>
      <c r="BL130" s="1">
        <v>7.8235056371429215</v>
      </c>
      <c r="BM130" s="1">
        <v>8.5233579165515767</v>
      </c>
      <c r="BN130" s="1">
        <v>9.1876350808858902</v>
      </c>
      <c r="BO130" s="1">
        <v>9.8158347817515867</v>
      </c>
      <c r="BP130" s="1">
        <v>10.407459112816602</v>
      </c>
      <c r="BQ130" s="1">
        <v>10.962027491102303</v>
      </c>
      <c r="BR130" s="1">
        <v>11.479094527681013</v>
      </c>
      <c r="BS130" s="1">
        <v>11.958271227169149</v>
      </c>
      <c r="BT130" s="1">
        <v>12.399253270301514</v>
      </c>
      <c r="BU130" s="1">
        <v>12.801958061895389</v>
      </c>
      <c r="BV130" s="1">
        <v>13.166677923514392</v>
      </c>
      <c r="BW130" s="1">
        <v>13.494227861216135</v>
      </c>
      <c r="BX130" s="1">
        <v>13.78587319796649</v>
      </c>
      <c r="BY130" s="1">
        <v>14.04323105816189</v>
      </c>
      <c r="BZ130" s="1">
        <v>14.268159279185992</v>
      </c>
      <c r="CA130" s="1">
        <v>14.462732559041321</v>
      </c>
      <c r="CB130" s="1">
        <v>14.629209038950052</v>
      </c>
      <c r="CC130" s="1">
        <v>14.769989433535025</v>
      </c>
      <c r="CD130" s="1">
        <v>14.887568803175974</v>
      </c>
      <c r="CE130" s="1">
        <v>14.984484075825531</v>
      </c>
    </row>
    <row r="131" spans="8:83" x14ac:dyDescent="0.3">
      <c r="H131">
        <v>64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17</v>
      </c>
      <c r="O131" s="1" t="s">
        <v>17</v>
      </c>
      <c r="P131" s="1" t="s">
        <v>17</v>
      </c>
      <c r="Q131" s="1" t="s">
        <v>17</v>
      </c>
      <c r="R131" s="1" t="s">
        <v>17</v>
      </c>
      <c r="S131" s="1" t="s">
        <v>17</v>
      </c>
      <c r="T131" s="1" t="s">
        <v>17</v>
      </c>
      <c r="U131" s="1" t="s">
        <v>17</v>
      </c>
      <c r="V131" s="1" t="s">
        <v>17</v>
      </c>
      <c r="W131" s="1" t="s">
        <v>17</v>
      </c>
      <c r="X131" s="1" t="s">
        <v>17</v>
      </c>
      <c r="Y131" s="1" t="s">
        <v>17</v>
      </c>
      <c r="Z131" s="1" t="s">
        <v>17</v>
      </c>
      <c r="AA131" s="1" t="s">
        <v>17</v>
      </c>
      <c r="AB131" s="1" t="s">
        <v>17</v>
      </c>
      <c r="AC131" s="1" t="s">
        <v>17</v>
      </c>
      <c r="AD131" s="1" t="s">
        <v>17</v>
      </c>
      <c r="AE131" s="1" t="s">
        <v>17</v>
      </c>
      <c r="AF131" s="1" t="s">
        <v>17</v>
      </c>
      <c r="AG131" s="1" t="s">
        <v>17</v>
      </c>
      <c r="AH131" s="1" t="s">
        <v>17</v>
      </c>
      <c r="AI131" s="1" t="s">
        <v>17</v>
      </c>
      <c r="AJ131" s="1" t="s">
        <v>17</v>
      </c>
      <c r="AK131" s="1" t="s">
        <v>17</v>
      </c>
      <c r="AL131" s="1" t="s">
        <v>17</v>
      </c>
      <c r="AM131" s="1" t="s">
        <v>17</v>
      </c>
      <c r="AN131" s="1" t="s">
        <v>17</v>
      </c>
      <c r="AO131" s="1" t="s">
        <v>17</v>
      </c>
      <c r="AP131" s="1" t="s">
        <v>17</v>
      </c>
      <c r="AQ131" s="1" t="s">
        <v>17</v>
      </c>
      <c r="AR131" s="1" t="s">
        <v>17</v>
      </c>
      <c r="AS131" s="1" t="s">
        <v>17</v>
      </c>
      <c r="AT131" s="1" t="s">
        <v>17</v>
      </c>
      <c r="AU131" s="1" t="s">
        <v>17</v>
      </c>
      <c r="AV131" s="1" t="s">
        <v>17</v>
      </c>
      <c r="AW131" s="1" t="s">
        <v>17</v>
      </c>
      <c r="AX131" s="1" t="s">
        <v>17</v>
      </c>
      <c r="AY131" s="1" t="s">
        <v>17</v>
      </c>
      <c r="AZ131" s="1" t="s">
        <v>17</v>
      </c>
      <c r="BA131" s="1" t="s">
        <v>17</v>
      </c>
      <c r="BB131" s="1" t="s">
        <v>17</v>
      </c>
      <c r="BC131" s="1" t="s">
        <v>17</v>
      </c>
      <c r="BD131" s="1" t="s">
        <v>17</v>
      </c>
      <c r="BE131" s="1">
        <v>1.0000000000000024</v>
      </c>
      <c r="BF131" s="1">
        <v>1.9667666832702722</v>
      </c>
      <c r="BG131" s="1">
        <v>2.8999600310119487</v>
      </c>
      <c r="BH131" s="1">
        <v>3.7992061300923585</v>
      </c>
      <c r="BI131" s="1">
        <v>4.6641002105080247</v>
      </c>
      <c r="BJ131" s="1">
        <v>5.4942077103340123</v>
      </c>
      <c r="BK131" s="1">
        <v>6.2890682300074046</v>
      </c>
      <c r="BL131" s="1">
        <v>7.0481981783504848</v>
      </c>
      <c r="BM131" s="1">
        <v>7.7710960292721554</v>
      </c>
      <c r="BN131" s="1">
        <v>8.4572473052519488</v>
      </c>
      <c r="BO131" s="1">
        <v>9.1061331159678396</v>
      </c>
      <c r="BP131" s="1">
        <v>9.7172391594335306</v>
      </c>
      <c r="BQ131" s="1">
        <v>10.290069027460238</v>
      </c>
      <c r="BR131" s="1">
        <v>10.824162664821854</v>
      </c>
      <c r="BS131" s="1">
        <v>11.319118266830326</v>
      </c>
      <c r="BT131" s="1">
        <v>11.774621493232322</v>
      </c>
      <c r="BU131" s="1">
        <v>12.190587029052324</v>
      </c>
      <c r="BV131" s="1">
        <v>12.567316821767445</v>
      </c>
      <c r="BW131" s="1">
        <v>12.905652714927912</v>
      </c>
      <c r="BX131" s="1">
        <v>13.206901697565074</v>
      </c>
      <c r="BY131" s="1">
        <v>13.472734144678421</v>
      </c>
      <c r="BZ131" s="1">
        <v>13.705069070739315</v>
      </c>
      <c r="CA131" s="1">
        <v>13.906049491883397</v>
      </c>
      <c r="CB131" s="1">
        <v>14.078007908103336</v>
      </c>
      <c r="CC131" s="1">
        <v>14.223424087619637</v>
      </c>
      <c r="CD131" s="1">
        <v>14.344875251139438</v>
      </c>
      <c r="CE131" s="1">
        <v>14.444981865608209</v>
      </c>
    </row>
    <row r="132" spans="8:83" x14ac:dyDescent="0.3">
      <c r="H132">
        <v>65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17</v>
      </c>
      <c r="P132" s="1" t="s">
        <v>17</v>
      </c>
      <c r="Q132" s="1" t="s">
        <v>17</v>
      </c>
      <c r="R132" s="1" t="s">
        <v>17</v>
      </c>
      <c r="S132" s="1" t="s">
        <v>17</v>
      </c>
      <c r="T132" s="1" t="s">
        <v>17</v>
      </c>
      <c r="U132" s="1" t="s">
        <v>17</v>
      </c>
      <c r="V132" s="1" t="s">
        <v>17</v>
      </c>
      <c r="W132" s="1" t="s">
        <v>17</v>
      </c>
      <c r="X132" s="1" t="s">
        <v>17</v>
      </c>
      <c r="Y132" s="1" t="s">
        <v>17</v>
      </c>
      <c r="Z132" s="1" t="s">
        <v>17</v>
      </c>
      <c r="AA132" s="1" t="s">
        <v>17</v>
      </c>
      <c r="AB132" s="1" t="s">
        <v>17</v>
      </c>
      <c r="AC132" s="1" t="s">
        <v>17</v>
      </c>
      <c r="AD132" s="1" t="s">
        <v>17</v>
      </c>
      <c r="AE132" s="1" t="s">
        <v>17</v>
      </c>
      <c r="AF132" s="1" t="s">
        <v>17</v>
      </c>
      <c r="AG132" s="1" t="s">
        <v>17</v>
      </c>
      <c r="AH132" s="1" t="s">
        <v>17</v>
      </c>
      <c r="AI132" s="1" t="s">
        <v>17</v>
      </c>
      <c r="AJ132" s="1" t="s">
        <v>17</v>
      </c>
      <c r="AK132" s="1" t="s">
        <v>17</v>
      </c>
      <c r="AL132" s="1" t="s">
        <v>17</v>
      </c>
      <c r="AM132" s="1" t="s">
        <v>17</v>
      </c>
      <c r="AN132" s="1" t="s">
        <v>17</v>
      </c>
      <c r="AO132" s="1" t="s">
        <v>17</v>
      </c>
      <c r="AP132" s="1" t="s">
        <v>17</v>
      </c>
      <c r="AQ132" s="1" t="s">
        <v>17</v>
      </c>
      <c r="AR132" s="1" t="s">
        <v>17</v>
      </c>
      <c r="AS132" s="1" t="s">
        <v>17</v>
      </c>
      <c r="AT132" s="1" t="s">
        <v>17</v>
      </c>
      <c r="AU132" s="1" t="s">
        <v>17</v>
      </c>
      <c r="AV132" s="1" t="s">
        <v>17</v>
      </c>
      <c r="AW132" s="1" t="s">
        <v>17</v>
      </c>
      <c r="AX132" s="1" t="s">
        <v>17</v>
      </c>
      <c r="AY132" s="1" t="s">
        <v>17</v>
      </c>
      <c r="AZ132" s="1" t="s">
        <v>17</v>
      </c>
      <c r="BA132" s="1" t="s">
        <v>17</v>
      </c>
      <c r="BB132" s="1" t="s">
        <v>17</v>
      </c>
      <c r="BC132" s="1" t="s">
        <v>17</v>
      </c>
      <c r="BD132" s="1" t="s">
        <v>17</v>
      </c>
      <c r="BE132" s="1" t="s">
        <v>17</v>
      </c>
      <c r="BF132" s="1">
        <v>1.0000000000000007</v>
      </c>
      <c r="BG132" s="1">
        <v>1.96527255633694</v>
      </c>
      <c r="BH132" s="1">
        <v>2.8954309023388332</v>
      </c>
      <c r="BI132" s="1">
        <v>3.7900563537352343</v>
      </c>
      <c r="BJ132" s="1">
        <v>4.6486994102149986</v>
      </c>
      <c r="BK132" s="1">
        <v>5.470883845641163</v>
      </c>
      <c r="BL132" s="1">
        <v>6.2561094450331298</v>
      </c>
      <c r="BM132" s="1">
        <v>7.0038574419710606</v>
      </c>
      <c r="BN132" s="1">
        <v>7.7135956733908264</v>
      </c>
      <c r="BO132" s="1">
        <v>8.3847874117334342</v>
      </c>
      <c r="BP132" s="1">
        <v>9.016900675503047</v>
      </c>
      <c r="BQ132" s="1">
        <v>9.6094219921137949</v>
      </c>
      <c r="BR132" s="1">
        <v>10.161875491602363</v>
      </c>
      <c r="BS132" s="1">
        <v>10.673845556948628</v>
      </c>
      <c r="BT132" s="1">
        <v>11.14500704222155</v>
      </c>
      <c r="BU132" s="1">
        <v>11.575271699680496</v>
      </c>
      <c r="BV132" s="1">
        <v>11.964951856469476</v>
      </c>
      <c r="BW132" s="1">
        <v>12.314918295130747</v>
      </c>
      <c r="BX132" s="1">
        <v>12.626522933406171</v>
      </c>
      <c r="BY132" s="1">
        <v>12.901493566666016</v>
      </c>
      <c r="BZ132" s="1">
        <v>13.141815176917394</v>
      </c>
      <c r="CA132" s="1">
        <v>13.349704448053869</v>
      </c>
      <c r="CB132" s="1">
        <v>13.527574061473164</v>
      </c>
      <c r="CC132" s="1">
        <v>13.677989029254638</v>
      </c>
      <c r="CD132" s="1">
        <v>13.803615165965279</v>
      </c>
      <c r="CE132" s="1">
        <v>13.907163019031689</v>
      </c>
    </row>
    <row r="133" spans="8:83" x14ac:dyDescent="0.3">
      <c r="H133">
        <v>66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 t="s">
        <v>17</v>
      </c>
      <c r="P133" s="1" t="s">
        <v>17</v>
      </c>
      <c r="Q133" s="1" t="s">
        <v>17</v>
      </c>
      <c r="R133" s="1" t="s">
        <v>17</v>
      </c>
      <c r="S133" s="1" t="s">
        <v>17</v>
      </c>
      <c r="T133" s="1" t="s">
        <v>17</v>
      </c>
      <c r="U133" s="1" t="s">
        <v>17</v>
      </c>
      <c r="V133" s="1" t="s">
        <v>17</v>
      </c>
      <c r="W133" s="1" t="s">
        <v>17</v>
      </c>
      <c r="X133" s="1" t="s">
        <v>17</v>
      </c>
      <c r="Y133" s="1" t="s">
        <v>17</v>
      </c>
      <c r="Z133" s="1" t="s">
        <v>17</v>
      </c>
      <c r="AA133" s="1" t="s">
        <v>17</v>
      </c>
      <c r="AB133" s="1" t="s">
        <v>17</v>
      </c>
      <c r="AC133" s="1" t="s">
        <v>17</v>
      </c>
      <c r="AD133" s="1" t="s">
        <v>17</v>
      </c>
      <c r="AE133" s="1" t="s">
        <v>17</v>
      </c>
      <c r="AF133" s="1" t="s">
        <v>17</v>
      </c>
      <c r="AG133" s="1" t="s">
        <v>17</v>
      </c>
      <c r="AH133" s="1" t="s">
        <v>17</v>
      </c>
      <c r="AI133" s="1" t="s">
        <v>17</v>
      </c>
      <c r="AJ133" s="1" t="s">
        <v>17</v>
      </c>
      <c r="AK133" s="1" t="s">
        <v>17</v>
      </c>
      <c r="AL133" s="1" t="s">
        <v>17</v>
      </c>
      <c r="AM133" s="1" t="s">
        <v>17</v>
      </c>
      <c r="AN133" s="1" t="s">
        <v>17</v>
      </c>
      <c r="AO133" s="1" t="s">
        <v>17</v>
      </c>
      <c r="AP133" s="1" t="s">
        <v>17</v>
      </c>
      <c r="AQ133" s="1" t="s">
        <v>17</v>
      </c>
      <c r="AR133" s="1" t="s">
        <v>17</v>
      </c>
      <c r="AS133" s="1" t="s">
        <v>17</v>
      </c>
      <c r="AT133" s="1" t="s">
        <v>17</v>
      </c>
      <c r="AU133" s="1" t="s">
        <v>17</v>
      </c>
      <c r="AV133" s="1" t="s">
        <v>17</v>
      </c>
      <c r="AW133" s="1" t="s">
        <v>17</v>
      </c>
      <c r="AX133" s="1" t="s">
        <v>17</v>
      </c>
      <c r="AY133" s="1" t="s">
        <v>17</v>
      </c>
      <c r="AZ133" s="1" t="s">
        <v>17</v>
      </c>
      <c r="BA133" s="1" t="s">
        <v>17</v>
      </c>
      <c r="BB133" s="1" t="s">
        <v>17</v>
      </c>
      <c r="BC133" s="1" t="s">
        <v>17</v>
      </c>
      <c r="BD133" s="1" t="s">
        <v>17</v>
      </c>
      <c r="BE133" s="1" t="s">
        <v>17</v>
      </c>
      <c r="BF133" s="1" t="s">
        <v>17</v>
      </c>
      <c r="BG133" s="1">
        <v>1.0000000000000002</v>
      </c>
      <c r="BH133" s="1">
        <v>1.9636224917982765</v>
      </c>
      <c r="BI133" s="1">
        <v>2.8904337281928623</v>
      </c>
      <c r="BJ133" s="1">
        <v>3.7799680372777309</v>
      </c>
      <c r="BK133" s="1">
        <v>4.6317320598106289</v>
      </c>
      <c r="BL133" s="1">
        <v>5.4452075846631924</v>
      </c>
      <c r="BM133" s="1">
        <v>6.2198571818458985</v>
      </c>
      <c r="BN133" s="1">
        <v>6.9551295427561808</v>
      </c>
      <c r="BO133" s="1">
        <v>7.6504686300805709</v>
      </c>
      <c r="BP133" s="1">
        <v>8.3053233233170438</v>
      </c>
      <c r="BQ133" s="1">
        <v>8.9191616767653965</v>
      </c>
      <c r="BR133" s="1">
        <v>9.4914907001710169</v>
      </c>
      <c r="BS133" s="1">
        <v>10.021879823932199</v>
      </c>
      <c r="BT133" s="1">
        <v>10.509992204399026</v>
      </c>
      <c r="BU133" s="1">
        <v>10.955736418957173</v>
      </c>
      <c r="BV133" s="1">
        <v>11.359436031290251</v>
      </c>
      <c r="BW133" s="1">
        <v>11.721993151933296</v>
      </c>
      <c r="BX133" s="1">
        <v>12.04480833633874</v>
      </c>
      <c r="BY133" s="1">
        <v>12.329671540471795</v>
      </c>
      <c r="BZ133" s="1">
        <v>12.578639159693624</v>
      </c>
      <c r="CA133" s="1">
        <v>12.794007627150508</v>
      </c>
      <c r="CB133" s="1">
        <v>12.978276424861161</v>
      </c>
      <c r="CC133" s="1">
        <v>13.134102845900495</v>
      </c>
      <c r="CD133" s="1">
        <v>13.264248612384701</v>
      </c>
      <c r="CE133" s="1">
        <v>13.371521788635933</v>
      </c>
    </row>
    <row r="134" spans="8:83" x14ac:dyDescent="0.3">
      <c r="H134">
        <v>67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17</v>
      </c>
      <c r="P134" s="1" t="s">
        <v>17</v>
      </c>
      <c r="Q134" s="1" t="s">
        <v>17</v>
      </c>
      <c r="R134" s="1" t="s">
        <v>17</v>
      </c>
      <c r="S134" s="1" t="s">
        <v>17</v>
      </c>
      <c r="T134" s="1" t="s">
        <v>17</v>
      </c>
      <c r="U134" s="1" t="s">
        <v>17</v>
      </c>
      <c r="V134" s="1" t="s">
        <v>17</v>
      </c>
      <c r="W134" s="1" t="s">
        <v>17</v>
      </c>
      <c r="X134" s="1" t="s">
        <v>17</v>
      </c>
      <c r="Y134" s="1" t="s">
        <v>17</v>
      </c>
      <c r="Z134" s="1" t="s">
        <v>17</v>
      </c>
      <c r="AA134" s="1" t="s">
        <v>17</v>
      </c>
      <c r="AB134" s="1" t="s">
        <v>17</v>
      </c>
      <c r="AC134" s="1" t="s">
        <v>17</v>
      </c>
      <c r="AD134" s="1" t="s">
        <v>17</v>
      </c>
      <c r="AE134" s="1" t="s">
        <v>17</v>
      </c>
      <c r="AF134" s="1" t="s">
        <v>17</v>
      </c>
      <c r="AG134" s="1" t="s">
        <v>17</v>
      </c>
      <c r="AH134" s="1" t="s">
        <v>17</v>
      </c>
      <c r="AI134" s="1" t="s">
        <v>17</v>
      </c>
      <c r="AJ134" s="1" t="s">
        <v>17</v>
      </c>
      <c r="AK134" s="1" t="s">
        <v>17</v>
      </c>
      <c r="AL134" s="1" t="s">
        <v>17</v>
      </c>
      <c r="AM134" s="1" t="s">
        <v>17</v>
      </c>
      <c r="AN134" s="1" t="s">
        <v>17</v>
      </c>
      <c r="AO134" s="1" t="s">
        <v>17</v>
      </c>
      <c r="AP134" s="1" t="s">
        <v>17</v>
      </c>
      <c r="AQ134" s="1" t="s">
        <v>17</v>
      </c>
      <c r="AR134" s="1" t="s">
        <v>17</v>
      </c>
      <c r="AS134" s="1" t="s">
        <v>17</v>
      </c>
      <c r="AT134" s="1" t="s">
        <v>17</v>
      </c>
      <c r="AU134" s="1" t="s">
        <v>17</v>
      </c>
      <c r="AV134" s="1" t="s">
        <v>17</v>
      </c>
      <c r="AW134" s="1" t="s">
        <v>17</v>
      </c>
      <c r="AX134" s="1" t="s">
        <v>17</v>
      </c>
      <c r="AY134" s="1" t="s">
        <v>17</v>
      </c>
      <c r="AZ134" s="1" t="s">
        <v>17</v>
      </c>
      <c r="BA134" s="1" t="s">
        <v>17</v>
      </c>
      <c r="BB134" s="1" t="s">
        <v>17</v>
      </c>
      <c r="BC134" s="1" t="s">
        <v>17</v>
      </c>
      <c r="BD134" s="1" t="s">
        <v>17</v>
      </c>
      <c r="BE134" s="1" t="s">
        <v>17</v>
      </c>
      <c r="BF134" s="1" t="s">
        <v>17</v>
      </c>
      <c r="BG134" s="1" t="s">
        <v>17</v>
      </c>
      <c r="BH134" s="1">
        <v>1.0000000000000009</v>
      </c>
      <c r="BI134" s="1">
        <v>1.961799090705123</v>
      </c>
      <c r="BJ134" s="1">
        <v>2.8849140207280346</v>
      </c>
      <c r="BK134" s="1">
        <v>3.7688328061264209</v>
      </c>
      <c r="BL134" s="1">
        <v>4.6130176728935783</v>
      </c>
      <c r="BM134" s="1">
        <v>5.4169109026344957</v>
      </c>
      <c r="BN134" s="1">
        <v>6.1799403744125403</v>
      </c>
      <c r="BO134" s="1">
        <v>6.9015290600676193</v>
      </c>
      <c r="BP134" s="1">
        <v>7.5811050338645876</v>
      </c>
      <c r="BQ134" s="1">
        <v>8.2181162687339917</v>
      </c>
      <c r="BR134" s="1">
        <v>8.8120511636507359</v>
      </c>
      <c r="BS134" s="1">
        <v>9.3624628946714505</v>
      </c>
      <c r="BT134" s="1">
        <v>9.8690019020330677</v>
      </c>
      <c r="BU134" s="1">
        <v>10.331573311845553</v>
      </c>
      <c r="BV134" s="1">
        <v>10.750512902576471</v>
      </c>
      <c r="BW134" s="1">
        <v>11.126756840144235</v>
      </c>
      <c r="BX134" s="1">
        <v>11.461758552072959</v>
      </c>
      <c r="BY134" s="1">
        <v>11.757375566575655</v>
      </c>
      <c r="BZ134" s="1">
        <v>12.01574190955839</v>
      </c>
      <c r="CA134" s="1">
        <v>12.239240706327829</v>
      </c>
      <c r="CB134" s="1">
        <v>12.430465796317973</v>
      </c>
      <c r="CC134" s="1">
        <v>12.592174787510713</v>
      </c>
      <c r="CD134" s="1">
        <v>12.727233659207796</v>
      </c>
      <c r="CE134" s="1">
        <v>12.838556482371713</v>
      </c>
    </row>
    <row r="135" spans="8:83" x14ac:dyDescent="0.3">
      <c r="H135">
        <v>68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17</v>
      </c>
      <c r="P135" s="1" t="s">
        <v>17</v>
      </c>
      <c r="Q135" s="1" t="s">
        <v>17</v>
      </c>
      <c r="R135" s="1" t="s">
        <v>17</v>
      </c>
      <c r="S135" s="1" t="s">
        <v>17</v>
      </c>
      <c r="T135" s="1" t="s">
        <v>17</v>
      </c>
      <c r="U135" s="1" t="s">
        <v>17</v>
      </c>
      <c r="V135" s="1" t="s">
        <v>17</v>
      </c>
      <c r="W135" s="1" t="s">
        <v>17</v>
      </c>
      <c r="X135" s="1" t="s">
        <v>17</v>
      </c>
      <c r="Y135" s="1" t="s">
        <v>17</v>
      </c>
      <c r="Z135" s="1" t="s">
        <v>17</v>
      </c>
      <c r="AA135" s="1" t="s">
        <v>17</v>
      </c>
      <c r="AB135" s="1" t="s">
        <v>17</v>
      </c>
      <c r="AC135" s="1" t="s">
        <v>17</v>
      </c>
      <c r="AD135" s="1" t="s">
        <v>17</v>
      </c>
      <c r="AE135" s="1" t="s">
        <v>17</v>
      </c>
      <c r="AF135" s="1" t="s">
        <v>17</v>
      </c>
      <c r="AG135" s="1" t="s">
        <v>17</v>
      </c>
      <c r="AH135" s="1" t="s">
        <v>17</v>
      </c>
      <c r="AI135" s="1" t="s">
        <v>17</v>
      </c>
      <c r="AJ135" s="1" t="s">
        <v>17</v>
      </c>
      <c r="AK135" s="1" t="s">
        <v>17</v>
      </c>
      <c r="AL135" s="1" t="s">
        <v>17</v>
      </c>
      <c r="AM135" s="1" t="s">
        <v>17</v>
      </c>
      <c r="AN135" s="1" t="s">
        <v>17</v>
      </c>
      <c r="AO135" s="1" t="s">
        <v>17</v>
      </c>
      <c r="AP135" s="1" t="s">
        <v>17</v>
      </c>
      <c r="AQ135" s="1" t="s">
        <v>17</v>
      </c>
      <c r="AR135" s="1" t="s">
        <v>17</v>
      </c>
      <c r="AS135" s="1" t="s">
        <v>17</v>
      </c>
      <c r="AT135" s="1" t="s">
        <v>17</v>
      </c>
      <c r="AU135" s="1" t="s">
        <v>17</v>
      </c>
      <c r="AV135" s="1" t="s">
        <v>17</v>
      </c>
      <c r="AW135" s="1" t="s">
        <v>17</v>
      </c>
      <c r="AX135" s="1" t="s">
        <v>17</v>
      </c>
      <c r="AY135" s="1" t="s">
        <v>17</v>
      </c>
      <c r="AZ135" s="1" t="s">
        <v>17</v>
      </c>
      <c r="BA135" s="1" t="s">
        <v>17</v>
      </c>
      <c r="BB135" s="1" t="s">
        <v>17</v>
      </c>
      <c r="BC135" s="1" t="s">
        <v>17</v>
      </c>
      <c r="BD135" s="1" t="s">
        <v>17</v>
      </c>
      <c r="BE135" s="1" t="s">
        <v>17</v>
      </c>
      <c r="BF135" s="1" t="s">
        <v>17</v>
      </c>
      <c r="BG135" s="1" t="s">
        <v>17</v>
      </c>
      <c r="BH135" s="1" t="s">
        <v>17</v>
      </c>
      <c r="BI135" s="1">
        <v>0.99999999999999845</v>
      </c>
      <c r="BJ135" s="1">
        <v>1.9597793748652297</v>
      </c>
      <c r="BK135" s="1">
        <v>2.8788058055830619</v>
      </c>
      <c r="BL135" s="1">
        <v>3.7565201587420569</v>
      </c>
      <c r="BM135" s="1">
        <v>4.5923425643876676</v>
      </c>
      <c r="BN135" s="1">
        <v>5.3856781779809859</v>
      </c>
      <c r="BO135" s="1">
        <v>6.1359270528536589</v>
      </c>
      <c r="BP135" s="1">
        <v>6.8424945474213139</v>
      </c>
      <c r="BQ135" s="1">
        <v>7.5048067091040531</v>
      </c>
      <c r="BR135" s="1">
        <v>8.1223316170152415</v>
      </c>
      <c r="BS135" s="1">
        <v>8.6946047001777451</v>
      </c>
      <c r="BT135" s="1">
        <v>9.2212625149509506</v>
      </c>
      <c r="BU135" s="1">
        <v>9.7022064192265933</v>
      </c>
      <c r="BV135" s="1">
        <v>10.137785527981812</v>
      </c>
      <c r="BW135" s="1">
        <v>10.52897318994137</v>
      </c>
      <c r="BX135" s="1">
        <v>10.877280560125223</v>
      </c>
      <c r="BY135" s="1">
        <v>11.184638944386087</v>
      </c>
      <c r="BZ135" s="1">
        <v>11.45326712825484</v>
      </c>
      <c r="CA135" s="1">
        <v>11.685642890437757</v>
      </c>
      <c r="CB135" s="1">
        <v>11.884463092950062</v>
      </c>
      <c r="CC135" s="1">
        <v>12.052594870943517</v>
      </c>
      <c r="CD135" s="1">
        <v>12.193018035201312</v>
      </c>
      <c r="CE135" s="1">
        <v>12.308762398280614</v>
      </c>
    </row>
    <row r="136" spans="8:83" x14ac:dyDescent="0.3">
      <c r="H136">
        <v>69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17</v>
      </c>
      <c r="P136" s="1" t="s">
        <v>17</v>
      </c>
      <c r="Q136" s="1" t="s">
        <v>17</v>
      </c>
      <c r="R136" s="1" t="s">
        <v>17</v>
      </c>
      <c r="S136" s="1" t="s">
        <v>17</v>
      </c>
      <c r="T136" s="1" t="s">
        <v>17</v>
      </c>
      <c r="U136" s="1" t="s">
        <v>17</v>
      </c>
      <c r="V136" s="1" t="s">
        <v>17</v>
      </c>
      <c r="W136" s="1" t="s">
        <v>17</v>
      </c>
      <c r="X136" s="1" t="s">
        <v>17</v>
      </c>
      <c r="Y136" s="1" t="s">
        <v>17</v>
      </c>
      <c r="Z136" s="1" t="s">
        <v>17</v>
      </c>
      <c r="AA136" s="1" t="s">
        <v>17</v>
      </c>
      <c r="AB136" s="1" t="s">
        <v>17</v>
      </c>
      <c r="AC136" s="1" t="s">
        <v>17</v>
      </c>
      <c r="AD136" s="1" t="s">
        <v>17</v>
      </c>
      <c r="AE136" s="1" t="s">
        <v>17</v>
      </c>
      <c r="AF136" s="1" t="s">
        <v>17</v>
      </c>
      <c r="AG136" s="1" t="s">
        <v>17</v>
      </c>
      <c r="AH136" s="1" t="s">
        <v>17</v>
      </c>
      <c r="AI136" s="1" t="s">
        <v>17</v>
      </c>
      <c r="AJ136" s="1" t="s">
        <v>17</v>
      </c>
      <c r="AK136" s="1" t="s">
        <v>17</v>
      </c>
      <c r="AL136" s="1" t="s">
        <v>17</v>
      </c>
      <c r="AM136" s="1" t="s">
        <v>17</v>
      </c>
      <c r="AN136" s="1" t="s">
        <v>17</v>
      </c>
      <c r="AO136" s="1" t="s">
        <v>17</v>
      </c>
      <c r="AP136" s="1" t="s">
        <v>17</v>
      </c>
      <c r="AQ136" s="1" t="s">
        <v>17</v>
      </c>
      <c r="AR136" s="1" t="s">
        <v>17</v>
      </c>
      <c r="AS136" s="1" t="s">
        <v>17</v>
      </c>
      <c r="AT136" s="1" t="s">
        <v>17</v>
      </c>
      <c r="AU136" s="1" t="s">
        <v>17</v>
      </c>
      <c r="AV136" s="1" t="s">
        <v>17</v>
      </c>
      <c r="AW136" s="1" t="s">
        <v>17</v>
      </c>
      <c r="AX136" s="1" t="s">
        <v>17</v>
      </c>
      <c r="AY136" s="1" t="s">
        <v>17</v>
      </c>
      <c r="AZ136" s="1" t="s">
        <v>17</v>
      </c>
      <c r="BA136" s="1" t="s">
        <v>17</v>
      </c>
      <c r="BB136" s="1" t="s">
        <v>17</v>
      </c>
      <c r="BC136" s="1" t="s">
        <v>17</v>
      </c>
      <c r="BD136" s="1" t="s">
        <v>17</v>
      </c>
      <c r="BE136" s="1" t="s">
        <v>17</v>
      </c>
      <c r="BF136" s="1" t="s">
        <v>17</v>
      </c>
      <c r="BG136" s="1" t="s">
        <v>17</v>
      </c>
      <c r="BH136" s="1" t="s">
        <v>17</v>
      </c>
      <c r="BI136" s="1" t="s">
        <v>17</v>
      </c>
      <c r="BJ136" s="1">
        <v>1.0000000000000013</v>
      </c>
      <c r="BK136" s="1">
        <v>1.957539258276811</v>
      </c>
      <c r="BL136" s="1">
        <v>2.8720352103097886</v>
      </c>
      <c r="BM136" s="1">
        <v>3.7428836860472208</v>
      </c>
      <c r="BN136" s="1">
        <v>4.5694649133263727</v>
      </c>
      <c r="BO136" s="1">
        <v>5.3511538040446389</v>
      </c>
      <c r="BP136" s="1">
        <v>6.0873307974988577</v>
      </c>
      <c r="BQ136" s="1">
        <v>6.7773978889861493</v>
      </c>
      <c r="BR136" s="1">
        <v>7.4208008668818746</v>
      </c>
      <c r="BS136" s="1">
        <v>8.0170556918439786</v>
      </c>
      <c r="BT136" s="1">
        <v>8.5657836897207389</v>
      </c>
      <c r="BU136" s="1">
        <v>9.0668820846963278</v>
      </c>
      <c r="BV136" s="1">
        <v>9.5207146218003711</v>
      </c>
      <c r="BW136" s="1">
        <v>9.9282954390215021</v>
      </c>
      <c r="BX136" s="1">
        <v>10.291199018016167</v>
      </c>
      <c r="BY136" s="1">
        <v>10.6114375981628</v>
      </c>
      <c r="BZ136" s="1">
        <v>10.891322945674537</v>
      </c>
      <c r="CA136" s="1">
        <v>11.133436673337778</v>
      </c>
      <c r="CB136" s="1">
        <v>11.340588658178277</v>
      </c>
      <c r="CC136" s="1">
        <v>11.515766185844011</v>
      </c>
      <c r="CD136" s="1">
        <v>11.662073939412391</v>
      </c>
      <c r="CE136" s="1">
        <v>11.782668699114904</v>
      </c>
    </row>
    <row r="137" spans="8:83" x14ac:dyDescent="0.3">
      <c r="H137">
        <v>70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 t="s">
        <v>17</v>
      </c>
      <c r="P137" s="1" t="s">
        <v>17</v>
      </c>
      <c r="Q137" s="1" t="s">
        <v>17</v>
      </c>
      <c r="R137" s="1" t="s">
        <v>17</v>
      </c>
      <c r="S137" s="1" t="s">
        <v>17</v>
      </c>
      <c r="T137" s="1" t="s">
        <v>17</v>
      </c>
      <c r="U137" s="1" t="s">
        <v>17</v>
      </c>
      <c r="V137" s="1" t="s">
        <v>17</v>
      </c>
      <c r="W137" s="1" t="s">
        <v>17</v>
      </c>
      <c r="X137" s="1" t="s">
        <v>17</v>
      </c>
      <c r="Y137" s="1" t="s">
        <v>17</v>
      </c>
      <c r="Z137" s="1" t="s">
        <v>17</v>
      </c>
      <c r="AA137" s="1" t="s">
        <v>17</v>
      </c>
      <c r="AB137" s="1" t="s">
        <v>17</v>
      </c>
      <c r="AC137" s="1" t="s">
        <v>17</v>
      </c>
      <c r="AD137" s="1" t="s">
        <v>17</v>
      </c>
      <c r="AE137" s="1" t="s">
        <v>17</v>
      </c>
      <c r="AF137" s="1" t="s">
        <v>17</v>
      </c>
      <c r="AG137" s="1" t="s">
        <v>17</v>
      </c>
      <c r="AH137" s="1" t="s">
        <v>17</v>
      </c>
      <c r="AI137" s="1" t="s">
        <v>17</v>
      </c>
      <c r="AJ137" s="1" t="s">
        <v>17</v>
      </c>
      <c r="AK137" s="1" t="s">
        <v>17</v>
      </c>
      <c r="AL137" s="1" t="s">
        <v>17</v>
      </c>
      <c r="AM137" s="1" t="s">
        <v>17</v>
      </c>
      <c r="AN137" s="1" t="s">
        <v>17</v>
      </c>
      <c r="AO137" s="1" t="s">
        <v>17</v>
      </c>
      <c r="AP137" s="1" t="s">
        <v>17</v>
      </c>
      <c r="AQ137" s="1" t="s">
        <v>17</v>
      </c>
      <c r="AR137" s="1" t="s">
        <v>17</v>
      </c>
      <c r="AS137" s="1" t="s">
        <v>17</v>
      </c>
      <c r="AT137" s="1" t="s">
        <v>17</v>
      </c>
      <c r="AU137" s="1" t="s">
        <v>17</v>
      </c>
      <c r="AV137" s="1" t="s">
        <v>17</v>
      </c>
      <c r="AW137" s="1" t="s">
        <v>17</v>
      </c>
      <c r="AX137" s="1" t="s">
        <v>17</v>
      </c>
      <c r="AY137" s="1" t="s">
        <v>17</v>
      </c>
      <c r="AZ137" s="1" t="s">
        <v>17</v>
      </c>
      <c r="BA137" s="1" t="s">
        <v>17</v>
      </c>
      <c r="BB137" s="1" t="s">
        <v>17</v>
      </c>
      <c r="BC137" s="1" t="s">
        <v>17</v>
      </c>
      <c r="BD137" s="1" t="s">
        <v>17</v>
      </c>
      <c r="BE137" s="1" t="s">
        <v>17</v>
      </c>
      <c r="BF137" s="1" t="s">
        <v>17</v>
      </c>
      <c r="BG137" s="1" t="s">
        <v>17</v>
      </c>
      <c r="BH137" s="1" t="s">
        <v>17</v>
      </c>
      <c r="BI137" s="1" t="s">
        <v>17</v>
      </c>
      <c r="BJ137" s="1" t="s">
        <v>17</v>
      </c>
      <c r="BK137" s="1">
        <v>0.99999999999999822</v>
      </c>
      <c r="BL137" s="1">
        <v>1.9550479984274525</v>
      </c>
      <c r="BM137" s="1">
        <v>2.8645130341531013</v>
      </c>
      <c r="BN137" s="1">
        <v>3.7277478520828313</v>
      </c>
      <c r="BO137" s="1">
        <v>4.5440996454547236</v>
      </c>
      <c r="BP137" s="1">
        <v>5.3129213800111152</v>
      </c>
      <c r="BQ137" s="1">
        <v>6.0335885333653669</v>
      </c>
      <c r="BR137" s="1">
        <v>6.7055223181520018</v>
      </c>
      <c r="BS137" s="1">
        <v>7.32821723098004</v>
      </c>
      <c r="BT137" s="1">
        <v>7.9012778059211159</v>
      </c>
      <c r="BU137" s="1">
        <v>8.4245967097093182</v>
      </c>
      <c r="BV137" s="1">
        <v>8.8985538171398382</v>
      </c>
      <c r="BW137" s="1">
        <v>9.324208236734723</v>
      </c>
      <c r="BX137" s="1">
        <v>9.7032042683415565</v>
      </c>
      <c r="BY137" s="1">
        <v>10.037643381285015</v>
      </c>
      <c r="BZ137" s="1">
        <v>10.329939853823822</v>
      </c>
      <c r="CA137" s="1">
        <v>10.582789776759565</v>
      </c>
      <c r="CB137" s="1">
        <v>10.799127627192236</v>
      </c>
      <c r="CC137" s="1">
        <v>10.982073157781743</v>
      </c>
      <c r="CD137" s="1">
        <v>11.134868724442555</v>
      </c>
      <c r="CE137" s="1">
        <v>11.260811090418793</v>
      </c>
    </row>
    <row r="138" spans="8:83" x14ac:dyDescent="0.3">
      <c r="H138">
        <v>71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17</v>
      </c>
      <c r="P138" s="1" t="s">
        <v>17</v>
      </c>
      <c r="Q138" s="1" t="s">
        <v>17</v>
      </c>
      <c r="R138" s="1" t="s">
        <v>17</v>
      </c>
      <c r="S138" s="1" t="s">
        <v>17</v>
      </c>
      <c r="T138" s="1" t="s">
        <v>17</v>
      </c>
      <c r="U138" s="1" t="s">
        <v>17</v>
      </c>
      <c r="V138" s="1" t="s">
        <v>17</v>
      </c>
      <c r="W138" s="1" t="s">
        <v>17</v>
      </c>
      <c r="X138" s="1" t="s">
        <v>17</v>
      </c>
      <c r="Y138" s="1" t="s">
        <v>17</v>
      </c>
      <c r="Z138" s="1" t="s">
        <v>17</v>
      </c>
      <c r="AA138" s="1" t="s">
        <v>17</v>
      </c>
      <c r="AB138" s="1" t="s">
        <v>17</v>
      </c>
      <c r="AC138" s="1" t="s">
        <v>17</v>
      </c>
      <c r="AD138" s="1" t="s">
        <v>17</v>
      </c>
      <c r="AE138" s="1" t="s">
        <v>17</v>
      </c>
      <c r="AF138" s="1" t="s">
        <v>17</v>
      </c>
      <c r="AG138" s="1" t="s">
        <v>17</v>
      </c>
      <c r="AH138" s="1" t="s">
        <v>17</v>
      </c>
      <c r="AI138" s="1" t="s">
        <v>17</v>
      </c>
      <c r="AJ138" s="1" t="s">
        <v>17</v>
      </c>
      <c r="AK138" s="1" t="s">
        <v>17</v>
      </c>
      <c r="AL138" s="1" t="s">
        <v>17</v>
      </c>
      <c r="AM138" s="1" t="s">
        <v>17</v>
      </c>
      <c r="AN138" s="1" t="s">
        <v>17</v>
      </c>
      <c r="AO138" s="1" t="s">
        <v>17</v>
      </c>
      <c r="AP138" s="1" t="s">
        <v>17</v>
      </c>
      <c r="AQ138" s="1" t="s">
        <v>17</v>
      </c>
      <c r="AR138" s="1" t="s">
        <v>17</v>
      </c>
      <c r="AS138" s="1" t="s">
        <v>17</v>
      </c>
      <c r="AT138" s="1" t="s">
        <v>17</v>
      </c>
      <c r="AU138" s="1" t="s">
        <v>17</v>
      </c>
      <c r="AV138" s="1" t="s">
        <v>17</v>
      </c>
      <c r="AW138" s="1" t="s">
        <v>17</v>
      </c>
      <c r="AX138" s="1" t="s">
        <v>17</v>
      </c>
      <c r="AY138" s="1" t="s">
        <v>17</v>
      </c>
      <c r="AZ138" s="1" t="s">
        <v>17</v>
      </c>
      <c r="BA138" s="1" t="s">
        <v>17</v>
      </c>
      <c r="BB138" s="1" t="s">
        <v>17</v>
      </c>
      <c r="BC138" s="1" t="s">
        <v>17</v>
      </c>
      <c r="BD138" s="1" t="s">
        <v>17</v>
      </c>
      <c r="BE138" s="1" t="s">
        <v>17</v>
      </c>
      <c r="BF138" s="1" t="s">
        <v>17</v>
      </c>
      <c r="BG138" s="1" t="s">
        <v>17</v>
      </c>
      <c r="BH138" s="1" t="s">
        <v>17</v>
      </c>
      <c r="BI138" s="1" t="s">
        <v>17</v>
      </c>
      <c r="BJ138" s="1" t="s">
        <v>17</v>
      </c>
      <c r="BK138" s="1" t="s">
        <v>17</v>
      </c>
      <c r="BL138" s="1">
        <v>0.99999999999999967</v>
      </c>
      <c r="BM138" s="1">
        <v>1.9522715478417201</v>
      </c>
      <c r="BN138" s="1">
        <v>2.8561369235622065</v>
      </c>
      <c r="BO138" s="1">
        <v>3.7109125942259489</v>
      </c>
      <c r="BP138" s="1">
        <v>4.5159210711007276</v>
      </c>
      <c r="BQ138" s="1">
        <v>5.2705084369094353</v>
      </c>
      <c r="BR138" s="1">
        <v>5.9740686620426393</v>
      </c>
      <c r="BS138" s="1">
        <v>6.6260724501803496</v>
      </c>
      <c r="BT138" s="1">
        <v>7.2261057216857134</v>
      </c>
      <c r="BU138" s="1">
        <v>7.7740560913528718</v>
      </c>
      <c r="BV138" s="1">
        <v>8.2703213138452689</v>
      </c>
      <c r="BW138" s="1">
        <v>8.7160103475857191</v>
      </c>
      <c r="BX138" s="1">
        <v>9.1128448859867994</v>
      </c>
      <c r="BY138" s="1">
        <v>9.4630253098965227</v>
      </c>
      <c r="BZ138" s="1">
        <v>9.7690795323231345</v>
      </c>
      <c r="CA138" s="1">
        <v>10.033830543112202</v>
      </c>
      <c r="CB138" s="1">
        <v>10.260350938724656</v>
      </c>
      <c r="CC138" s="1">
        <v>10.451907311693072</v>
      </c>
      <c r="CD138" s="1">
        <v>10.611894628469191</v>
      </c>
      <c r="CE138" s="1">
        <v>10.743764823667348</v>
      </c>
    </row>
    <row r="139" spans="8:83" x14ac:dyDescent="0.3">
      <c r="H139">
        <v>72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 t="s">
        <v>17</v>
      </c>
      <c r="P139" s="1" t="s">
        <v>17</v>
      </c>
      <c r="Q139" s="1" t="s">
        <v>17</v>
      </c>
      <c r="R139" s="1" t="s">
        <v>17</v>
      </c>
      <c r="S139" s="1" t="s">
        <v>17</v>
      </c>
      <c r="T139" s="1" t="s">
        <v>17</v>
      </c>
      <c r="U139" s="1" t="s">
        <v>17</v>
      </c>
      <c r="V139" s="1" t="s">
        <v>17</v>
      </c>
      <c r="W139" s="1" t="s">
        <v>17</v>
      </c>
      <c r="X139" s="1" t="s">
        <v>17</v>
      </c>
      <c r="Y139" s="1" t="s">
        <v>17</v>
      </c>
      <c r="Z139" s="1" t="s">
        <v>17</v>
      </c>
      <c r="AA139" s="1" t="s">
        <v>17</v>
      </c>
      <c r="AB139" s="1" t="s">
        <v>17</v>
      </c>
      <c r="AC139" s="1" t="s">
        <v>17</v>
      </c>
      <c r="AD139" s="1" t="s">
        <v>17</v>
      </c>
      <c r="AE139" s="1" t="s">
        <v>17</v>
      </c>
      <c r="AF139" s="1" t="s">
        <v>17</v>
      </c>
      <c r="AG139" s="1" t="s">
        <v>17</v>
      </c>
      <c r="AH139" s="1" t="s">
        <v>17</v>
      </c>
      <c r="AI139" s="1" t="s">
        <v>17</v>
      </c>
      <c r="AJ139" s="1" t="s">
        <v>17</v>
      </c>
      <c r="AK139" s="1" t="s">
        <v>17</v>
      </c>
      <c r="AL139" s="1" t="s">
        <v>17</v>
      </c>
      <c r="AM139" s="1" t="s">
        <v>17</v>
      </c>
      <c r="AN139" s="1" t="s">
        <v>17</v>
      </c>
      <c r="AO139" s="1" t="s">
        <v>17</v>
      </c>
      <c r="AP139" s="1" t="s">
        <v>17</v>
      </c>
      <c r="AQ139" s="1" t="s">
        <v>17</v>
      </c>
      <c r="AR139" s="1" t="s">
        <v>17</v>
      </c>
      <c r="AS139" s="1" t="s">
        <v>17</v>
      </c>
      <c r="AT139" s="1" t="s">
        <v>17</v>
      </c>
      <c r="AU139" s="1" t="s">
        <v>17</v>
      </c>
      <c r="AV139" s="1" t="s">
        <v>17</v>
      </c>
      <c r="AW139" s="1" t="s">
        <v>17</v>
      </c>
      <c r="AX139" s="1" t="s">
        <v>17</v>
      </c>
      <c r="AY139" s="1" t="s">
        <v>17</v>
      </c>
      <c r="AZ139" s="1" t="s">
        <v>17</v>
      </c>
      <c r="BA139" s="1" t="s">
        <v>17</v>
      </c>
      <c r="BB139" s="1" t="s">
        <v>17</v>
      </c>
      <c r="BC139" s="1" t="s">
        <v>17</v>
      </c>
      <c r="BD139" s="1" t="s">
        <v>17</v>
      </c>
      <c r="BE139" s="1" t="s">
        <v>17</v>
      </c>
      <c r="BF139" s="1" t="s">
        <v>17</v>
      </c>
      <c r="BG139" s="1" t="s">
        <v>17</v>
      </c>
      <c r="BH139" s="1" t="s">
        <v>17</v>
      </c>
      <c r="BI139" s="1" t="s">
        <v>17</v>
      </c>
      <c r="BJ139" s="1" t="s">
        <v>17</v>
      </c>
      <c r="BK139" s="1" t="s">
        <v>17</v>
      </c>
      <c r="BL139" s="1" t="s">
        <v>17</v>
      </c>
      <c r="BM139" s="1">
        <v>1.0000000000000004</v>
      </c>
      <c r="BN139" s="1">
        <v>1.9491676799218212</v>
      </c>
      <c r="BO139" s="1">
        <v>2.8467852477269839</v>
      </c>
      <c r="BP139" s="1">
        <v>3.6921412585195927</v>
      </c>
      <c r="BQ139" s="1">
        <v>4.4845490202750975</v>
      </c>
      <c r="BR139" s="1">
        <v>5.2233721287968118</v>
      </c>
      <c r="BS139" s="1">
        <v>5.90805475909848</v>
      </c>
      <c r="BT139" s="1">
        <v>6.5381620776100036</v>
      </c>
      <c r="BU139" s="1">
        <v>7.1135760663079362</v>
      </c>
      <c r="BV139" s="1">
        <v>7.6347144155709792</v>
      </c>
      <c r="BW139" s="1">
        <v>8.102741665519364</v>
      </c>
      <c r="BX139" s="1">
        <v>8.5194658019282361</v>
      </c>
      <c r="BY139" s="1">
        <v>8.887197490125148</v>
      </c>
      <c r="BZ139" s="1">
        <v>9.2085913437168756</v>
      </c>
      <c r="CA139" s="1">
        <v>9.4866118425852033</v>
      </c>
      <c r="CB139" s="1">
        <v>9.7244855836686703</v>
      </c>
      <c r="CC139" s="1">
        <v>9.9256428831832562</v>
      </c>
      <c r="CD139" s="1">
        <v>10.093648865446113</v>
      </c>
      <c r="CE139" s="1">
        <v>10.232128478217318</v>
      </c>
    </row>
    <row r="140" spans="8:83" x14ac:dyDescent="0.3">
      <c r="H140">
        <v>73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  <c r="P140" s="1" t="s">
        <v>17</v>
      </c>
      <c r="Q140" s="1" t="s">
        <v>17</v>
      </c>
      <c r="R140" s="1" t="s">
        <v>17</v>
      </c>
      <c r="S140" s="1" t="s">
        <v>17</v>
      </c>
      <c r="T140" s="1" t="s">
        <v>17</v>
      </c>
      <c r="U140" s="1" t="s">
        <v>17</v>
      </c>
      <c r="V140" s="1" t="s">
        <v>17</v>
      </c>
      <c r="W140" s="1" t="s">
        <v>17</v>
      </c>
      <c r="X140" s="1" t="s">
        <v>17</v>
      </c>
      <c r="Y140" s="1" t="s">
        <v>17</v>
      </c>
      <c r="Z140" s="1" t="s">
        <v>17</v>
      </c>
      <c r="AA140" s="1" t="s">
        <v>17</v>
      </c>
      <c r="AB140" s="1" t="s">
        <v>17</v>
      </c>
      <c r="AC140" s="1" t="s">
        <v>17</v>
      </c>
      <c r="AD140" s="1" t="s">
        <v>17</v>
      </c>
      <c r="AE140" s="1" t="s">
        <v>17</v>
      </c>
      <c r="AF140" s="1" t="s">
        <v>17</v>
      </c>
      <c r="AG140" s="1" t="s">
        <v>17</v>
      </c>
      <c r="AH140" s="1" t="s">
        <v>17</v>
      </c>
      <c r="AI140" s="1" t="s">
        <v>17</v>
      </c>
      <c r="AJ140" s="1" t="s">
        <v>17</v>
      </c>
      <c r="AK140" s="1" t="s">
        <v>17</v>
      </c>
      <c r="AL140" s="1" t="s">
        <v>17</v>
      </c>
      <c r="AM140" s="1" t="s">
        <v>17</v>
      </c>
      <c r="AN140" s="1" t="s">
        <v>17</v>
      </c>
      <c r="AO140" s="1" t="s">
        <v>17</v>
      </c>
      <c r="AP140" s="1" t="s">
        <v>17</v>
      </c>
      <c r="AQ140" s="1" t="s">
        <v>17</v>
      </c>
      <c r="AR140" s="1" t="s">
        <v>17</v>
      </c>
      <c r="AS140" s="1" t="s">
        <v>17</v>
      </c>
      <c r="AT140" s="1" t="s">
        <v>17</v>
      </c>
      <c r="AU140" s="1" t="s">
        <v>17</v>
      </c>
      <c r="AV140" s="1" t="s">
        <v>17</v>
      </c>
      <c r="AW140" s="1" t="s">
        <v>17</v>
      </c>
      <c r="AX140" s="1" t="s">
        <v>17</v>
      </c>
      <c r="AY140" s="1" t="s">
        <v>17</v>
      </c>
      <c r="AZ140" s="1" t="s">
        <v>17</v>
      </c>
      <c r="BA140" s="1" t="s">
        <v>17</v>
      </c>
      <c r="BB140" s="1" t="s">
        <v>17</v>
      </c>
      <c r="BC140" s="1" t="s">
        <v>17</v>
      </c>
      <c r="BD140" s="1" t="s">
        <v>17</v>
      </c>
      <c r="BE140" s="1" t="s">
        <v>17</v>
      </c>
      <c r="BF140" s="1" t="s">
        <v>17</v>
      </c>
      <c r="BG140" s="1" t="s">
        <v>17</v>
      </c>
      <c r="BH140" s="1" t="s">
        <v>17</v>
      </c>
      <c r="BI140" s="1" t="s">
        <v>17</v>
      </c>
      <c r="BJ140" s="1" t="s">
        <v>17</v>
      </c>
      <c r="BK140" s="1" t="s">
        <v>17</v>
      </c>
      <c r="BL140" s="1" t="s">
        <v>17</v>
      </c>
      <c r="BM140" s="1" t="s">
        <v>17</v>
      </c>
      <c r="BN140" s="1">
        <v>0.99999999999999956</v>
      </c>
      <c r="BO140" s="1">
        <v>1.9456891409103769</v>
      </c>
      <c r="BP140" s="1">
        <v>2.8363178766699395</v>
      </c>
      <c r="BQ140" s="1">
        <v>3.6711627397196085</v>
      </c>
      <c r="BR140" s="1">
        <v>4.4495532434739795</v>
      </c>
      <c r="BS140" s="1">
        <v>5.1709037959475568</v>
      </c>
      <c r="BT140" s="1">
        <v>5.8347562762210341</v>
      </c>
      <c r="BU140" s="1">
        <v>6.4409863458598657</v>
      </c>
      <c r="BV140" s="1">
        <v>6.9900340644947487</v>
      </c>
      <c r="BW140" s="1">
        <v>7.4831263387564837</v>
      </c>
      <c r="BX140" s="1">
        <v>7.922167980422155</v>
      </c>
      <c r="BY140" s="1">
        <v>8.3095934016366648</v>
      </c>
      <c r="BZ140" s="1">
        <v>8.6481993828455916</v>
      </c>
      <c r="CA140" s="1">
        <v>8.9411091655419703</v>
      </c>
      <c r="CB140" s="1">
        <v>9.1917221458565361</v>
      </c>
      <c r="CC140" s="1">
        <v>9.4036523493071567</v>
      </c>
      <c r="CD140" s="1">
        <v>9.5806558291103183</v>
      </c>
      <c r="CE140" s="1">
        <v>9.7265516657475413</v>
      </c>
    </row>
    <row r="141" spans="8:83" x14ac:dyDescent="0.3">
      <c r="H141">
        <v>74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 t="s">
        <v>17</v>
      </c>
      <c r="P141" s="1" t="s">
        <v>17</v>
      </c>
      <c r="Q141" s="1" t="s">
        <v>17</v>
      </c>
      <c r="R141" s="1" t="s">
        <v>17</v>
      </c>
      <c r="S141" s="1" t="s">
        <v>17</v>
      </c>
      <c r="T141" s="1" t="s">
        <v>17</v>
      </c>
      <c r="U141" s="1" t="s">
        <v>17</v>
      </c>
      <c r="V141" s="1" t="s">
        <v>17</v>
      </c>
      <c r="W141" s="1" t="s">
        <v>17</v>
      </c>
      <c r="X141" s="1" t="s">
        <v>17</v>
      </c>
      <c r="Y141" s="1" t="s">
        <v>17</v>
      </c>
      <c r="Z141" s="1" t="s">
        <v>17</v>
      </c>
      <c r="AA141" s="1" t="s">
        <v>17</v>
      </c>
      <c r="AB141" s="1" t="s">
        <v>17</v>
      </c>
      <c r="AC141" s="1" t="s">
        <v>17</v>
      </c>
      <c r="AD141" s="1" t="s">
        <v>17</v>
      </c>
      <c r="AE141" s="1" t="s">
        <v>17</v>
      </c>
      <c r="AF141" s="1" t="s">
        <v>17</v>
      </c>
      <c r="AG141" s="1" t="s">
        <v>17</v>
      </c>
      <c r="AH141" s="1" t="s">
        <v>17</v>
      </c>
      <c r="AI141" s="1" t="s">
        <v>17</v>
      </c>
      <c r="AJ141" s="1" t="s">
        <v>17</v>
      </c>
      <c r="AK141" s="1" t="s">
        <v>17</v>
      </c>
      <c r="AL141" s="1" t="s">
        <v>17</v>
      </c>
      <c r="AM141" s="1" t="s">
        <v>17</v>
      </c>
      <c r="AN141" s="1" t="s">
        <v>17</v>
      </c>
      <c r="AO141" s="1" t="s">
        <v>17</v>
      </c>
      <c r="AP141" s="1" t="s">
        <v>17</v>
      </c>
      <c r="AQ141" s="1" t="s">
        <v>17</v>
      </c>
      <c r="AR141" s="1" t="s">
        <v>17</v>
      </c>
      <c r="AS141" s="1" t="s">
        <v>17</v>
      </c>
      <c r="AT141" s="1" t="s">
        <v>17</v>
      </c>
      <c r="AU141" s="1" t="s">
        <v>17</v>
      </c>
      <c r="AV141" s="1" t="s">
        <v>17</v>
      </c>
      <c r="AW141" s="1" t="s">
        <v>17</v>
      </c>
      <c r="AX141" s="1" t="s">
        <v>17</v>
      </c>
      <c r="AY141" s="1" t="s">
        <v>17</v>
      </c>
      <c r="AZ141" s="1" t="s">
        <v>17</v>
      </c>
      <c r="BA141" s="1" t="s">
        <v>17</v>
      </c>
      <c r="BB141" s="1" t="s">
        <v>17</v>
      </c>
      <c r="BC141" s="1" t="s">
        <v>17</v>
      </c>
      <c r="BD141" s="1" t="s">
        <v>17</v>
      </c>
      <c r="BE141" s="1" t="s">
        <v>17</v>
      </c>
      <c r="BF141" s="1" t="s">
        <v>17</v>
      </c>
      <c r="BG141" s="1" t="s">
        <v>17</v>
      </c>
      <c r="BH141" s="1" t="s">
        <v>17</v>
      </c>
      <c r="BI141" s="1" t="s">
        <v>17</v>
      </c>
      <c r="BJ141" s="1" t="s">
        <v>17</v>
      </c>
      <c r="BK141" s="1" t="s">
        <v>17</v>
      </c>
      <c r="BL141" s="1" t="s">
        <v>17</v>
      </c>
      <c r="BM141" s="1" t="s">
        <v>17</v>
      </c>
      <c r="BN141" s="1" t="s">
        <v>17</v>
      </c>
      <c r="BO141" s="1">
        <v>1.0000000000000002</v>
      </c>
      <c r="BP141" s="1">
        <v>1.9417774797563925</v>
      </c>
      <c r="BQ141" s="1">
        <v>2.8245674230204099</v>
      </c>
      <c r="BR141" s="1">
        <v>3.6476608372104531</v>
      </c>
      <c r="BS141" s="1">
        <v>4.4104384998355748</v>
      </c>
      <c r="BT141" s="1">
        <v>5.1124159801251485</v>
      </c>
      <c r="BU141" s="1">
        <v>5.7534617988973062</v>
      </c>
      <c r="BV141" s="1">
        <v>6.3340412883755688</v>
      </c>
      <c r="BW141" s="1">
        <v>6.8554518163499667</v>
      </c>
      <c r="BX141" s="1">
        <v>7.3197075878004281</v>
      </c>
      <c r="BY141" s="1">
        <v>7.7293828229855874</v>
      </c>
      <c r="BZ141" s="1">
        <v>8.087434921250102</v>
      </c>
      <c r="CA141" s="1">
        <v>8.3971664916204745</v>
      </c>
      <c r="CB141" s="1">
        <v>8.6621721573018089</v>
      </c>
      <c r="CC141" s="1">
        <v>8.8862734970365604</v>
      </c>
      <c r="CD141" s="1">
        <v>9.0734422739062701</v>
      </c>
      <c r="CE141" s="1">
        <v>9.2277168979087989</v>
      </c>
    </row>
    <row r="142" spans="8:83" x14ac:dyDescent="0.3">
      <c r="H142">
        <v>75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17</v>
      </c>
      <c r="P142" s="1" t="s">
        <v>17</v>
      </c>
      <c r="Q142" s="1" t="s">
        <v>17</v>
      </c>
      <c r="R142" s="1" t="s">
        <v>17</v>
      </c>
      <c r="S142" s="1" t="s">
        <v>17</v>
      </c>
      <c r="T142" s="1" t="s">
        <v>17</v>
      </c>
      <c r="U142" s="1" t="s">
        <v>17</v>
      </c>
      <c r="V142" s="1" t="s">
        <v>17</v>
      </c>
      <c r="W142" s="1" t="s">
        <v>17</v>
      </c>
      <c r="X142" s="1" t="s">
        <v>17</v>
      </c>
      <c r="Y142" s="1" t="s">
        <v>17</v>
      </c>
      <c r="Z142" s="1" t="s">
        <v>17</v>
      </c>
      <c r="AA142" s="1" t="s">
        <v>17</v>
      </c>
      <c r="AB142" s="1" t="s">
        <v>17</v>
      </c>
      <c r="AC142" s="1" t="s">
        <v>17</v>
      </c>
      <c r="AD142" s="1" t="s">
        <v>17</v>
      </c>
      <c r="AE142" s="1" t="s">
        <v>17</v>
      </c>
      <c r="AF142" s="1" t="s">
        <v>17</v>
      </c>
      <c r="AG142" s="1" t="s">
        <v>17</v>
      </c>
      <c r="AH142" s="1" t="s">
        <v>17</v>
      </c>
      <c r="AI142" s="1" t="s">
        <v>17</v>
      </c>
      <c r="AJ142" s="1" t="s">
        <v>17</v>
      </c>
      <c r="AK142" s="1" t="s">
        <v>17</v>
      </c>
      <c r="AL142" s="1" t="s">
        <v>17</v>
      </c>
      <c r="AM142" s="1" t="s">
        <v>17</v>
      </c>
      <c r="AN142" s="1" t="s">
        <v>17</v>
      </c>
      <c r="AO142" s="1" t="s">
        <v>17</v>
      </c>
      <c r="AP142" s="1" t="s">
        <v>17</v>
      </c>
      <c r="AQ142" s="1" t="s">
        <v>17</v>
      </c>
      <c r="AR142" s="1" t="s">
        <v>17</v>
      </c>
      <c r="AS142" s="1" t="s">
        <v>17</v>
      </c>
      <c r="AT142" s="1" t="s">
        <v>17</v>
      </c>
      <c r="AU142" s="1" t="s">
        <v>17</v>
      </c>
      <c r="AV142" s="1" t="s">
        <v>17</v>
      </c>
      <c r="AW142" s="1" t="s">
        <v>17</v>
      </c>
      <c r="AX142" s="1" t="s">
        <v>17</v>
      </c>
      <c r="AY142" s="1" t="s">
        <v>17</v>
      </c>
      <c r="AZ142" s="1" t="s">
        <v>17</v>
      </c>
      <c r="BA142" s="1" t="s">
        <v>17</v>
      </c>
      <c r="BB142" s="1" t="s">
        <v>17</v>
      </c>
      <c r="BC142" s="1" t="s">
        <v>17</v>
      </c>
      <c r="BD142" s="1" t="s">
        <v>17</v>
      </c>
      <c r="BE142" s="1" t="s">
        <v>17</v>
      </c>
      <c r="BF142" s="1" t="s">
        <v>17</v>
      </c>
      <c r="BG142" s="1" t="s">
        <v>17</v>
      </c>
      <c r="BH142" s="1" t="s">
        <v>17</v>
      </c>
      <c r="BI142" s="1" t="s">
        <v>17</v>
      </c>
      <c r="BJ142" s="1" t="s">
        <v>17</v>
      </c>
      <c r="BK142" s="1" t="s">
        <v>17</v>
      </c>
      <c r="BL142" s="1" t="s">
        <v>17</v>
      </c>
      <c r="BM142" s="1" t="s">
        <v>17</v>
      </c>
      <c r="BN142" s="1" t="s">
        <v>17</v>
      </c>
      <c r="BO142" s="1" t="s">
        <v>17</v>
      </c>
      <c r="BP142" s="1">
        <v>1</v>
      </c>
      <c r="BQ142" s="1">
        <v>1.9373657389772869</v>
      </c>
      <c r="BR142" s="1">
        <v>2.8113443930463471</v>
      </c>
      <c r="BS142" s="1">
        <v>3.6212784581743729</v>
      </c>
      <c r="BT142" s="1">
        <v>4.3666535551358683</v>
      </c>
      <c r="BU142" s="1">
        <v>5.047330076449561</v>
      </c>
      <c r="BV142" s="1">
        <v>5.6638021220844177</v>
      </c>
      <c r="BW142" s="1">
        <v>6.2174472656370865</v>
      </c>
      <c r="BX142" s="1">
        <v>6.7104042341670089</v>
      </c>
      <c r="BY142" s="1">
        <v>7.1454063912488808</v>
      </c>
      <c r="BZ142" s="1">
        <v>7.5255939684217088</v>
      </c>
      <c r="CA142" s="1">
        <v>7.8544737484420271</v>
      </c>
      <c r="CB142" s="1">
        <v>8.1358625811309171</v>
      </c>
      <c r="CC142" s="1">
        <v>8.3738183026806805</v>
      </c>
      <c r="CD142" s="1">
        <v>8.5725582183114142</v>
      </c>
      <c r="CE142" s="1">
        <v>8.736370400401853</v>
      </c>
    </row>
    <row r="143" spans="8:83" x14ac:dyDescent="0.3">
      <c r="H143">
        <v>76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 t="s">
        <v>17</v>
      </c>
      <c r="P143" s="1" t="s">
        <v>17</v>
      </c>
      <c r="Q143" s="1" t="s">
        <v>17</v>
      </c>
      <c r="R143" s="1" t="s">
        <v>17</v>
      </c>
      <c r="S143" s="1" t="s">
        <v>17</v>
      </c>
      <c r="T143" s="1" t="s">
        <v>17</v>
      </c>
      <c r="U143" s="1" t="s">
        <v>17</v>
      </c>
      <c r="V143" s="1" t="s">
        <v>17</v>
      </c>
      <c r="W143" s="1" t="s">
        <v>17</v>
      </c>
      <c r="X143" s="1" t="s">
        <v>17</v>
      </c>
      <c r="Y143" s="1" t="s">
        <v>17</v>
      </c>
      <c r="Z143" s="1" t="s">
        <v>17</v>
      </c>
      <c r="AA143" s="1" t="s">
        <v>17</v>
      </c>
      <c r="AB143" s="1" t="s">
        <v>17</v>
      </c>
      <c r="AC143" s="1" t="s">
        <v>17</v>
      </c>
      <c r="AD143" s="1" t="s">
        <v>17</v>
      </c>
      <c r="AE143" s="1" t="s">
        <v>17</v>
      </c>
      <c r="AF143" s="1" t="s">
        <v>17</v>
      </c>
      <c r="AG143" s="1" t="s">
        <v>17</v>
      </c>
      <c r="AH143" s="1" t="s">
        <v>17</v>
      </c>
      <c r="AI143" s="1" t="s">
        <v>17</v>
      </c>
      <c r="AJ143" s="1" t="s">
        <v>17</v>
      </c>
      <c r="AK143" s="1" t="s">
        <v>17</v>
      </c>
      <c r="AL143" s="1" t="s">
        <v>17</v>
      </c>
      <c r="AM143" s="1" t="s">
        <v>17</v>
      </c>
      <c r="AN143" s="1" t="s">
        <v>17</v>
      </c>
      <c r="AO143" s="1" t="s">
        <v>17</v>
      </c>
      <c r="AP143" s="1" t="s">
        <v>17</v>
      </c>
      <c r="AQ143" s="1" t="s">
        <v>17</v>
      </c>
      <c r="AR143" s="1" t="s">
        <v>17</v>
      </c>
      <c r="AS143" s="1" t="s">
        <v>17</v>
      </c>
      <c r="AT143" s="1" t="s">
        <v>17</v>
      </c>
      <c r="AU143" s="1" t="s">
        <v>17</v>
      </c>
      <c r="AV143" s="1" t="s">
        <v>17</v>
      </c>
      <c r="AW143" s="1" t="s">
        <v>17</v>
      </c>
      <c r="AX143" s="1" t="s">
        <v>17</v>
      </c>
      <c r="AY143" s="1" t="s">
        <v>17</v>
      </c>
      <c r="AZ143" s="1" t="s">
        <v>17</v>
      </c>
      <c r="BA143" s="1" t="s">
        <v>17</v>
      </c>
      <c r="BB143" s="1" t="s">
        <v>17</v>
      </c>
      <c r="BC143" s="1" t="s">
        <v>17</v>
      </c>
      <c r="BD143" s="1" t="s">
        <v>17</v>
      </c>
      <c r="BE143" s="1" t="s">
        <v>17</v>
      </c>
      <c r="BF143" s="1" t="s">
        <v>17</v>
      </c>
      <c r="BG143" s="1" t="s">
        <v>17</v>
      </c>
      <c r="BH143" s="1" t="s">
        <v>17</v>
      </c>
      <c r="BI143" s="1" t="s">
        <v>17</v>
      </c>
      <c r="BJ143" s="1" t="s">
        <v>17</v>
      </c>
      <c r="BK143" s="1" t="s">
        <v>17</v>
      </c>
      <c r="BL143" s="1" t="s">
        <v>17</v>
      </c>
      <c r="BM143" s="1" t="s">
        <v>17</v>
      </c>
      <c r="BN143" s="1" t="s">
        <v>17</v>
      </c>
      <c r="BO143" s="1" t="s">
        <v>17</v>
      </c>
      <c r="BP143" s="1" t="s">
        <v>17</v>
      </c>
      <c r="BQ143" s="1">
        <v>1.0000000000000002</v>
      </c>
      <c r="BR143" s="1">
        <v>1.9323774250834205</v>
      </c>
      <c r="BS143" s="1">
        <v>2.7964308371610844</v>
      </c>
      <c r="BT143" s="1">
        <v>3.5916114864717126</v>
      </c>
      <c r="BU143" s="1">
        <v>4.31777043703923</v>
      </c>
      <c r="BV143" s="1">
        <v>4.9754348043196686</v>
      </c>
      <c r="BW143" s="1">
        <v>5.566074210616641</v>
      </c>
      <c r="BX143" s="1">
        <v>6.0919702915506031</v>
      </c>
      <c r="BY143" s="1">
        <v>6.5560390525408252</v>
      </c>
      <c r="BZ143" s="1">
        <v>6.9616305536635679</v>
      </c>
      <c r="CA143" s="1">
        <v>7.3124858989625565</v>
      </c>
      <c r="CB143" s="1">
        <v>7.6126769780560801</v>
      </c>
      <c r="CC143" s="1">
        <v>7.866532769509889</v>
      </c>
      <c r="CD143" s="1">
        <v>8.0785523765499008</v>
      </c>
      <c r="CE143" s="1">
        <v>8.2533103981831264</v>
      </c>
    </row>
    <row r="144" spans="8:83" x14ac:dyDescent="0.3">
      <c r="H144">
        <v>77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17</v>
      </c>
      <c r="P144" s="1" t="s">
        <v>17</v>
      </c>
      <c r="Q144" s="1" t="s">
        <v>17</v>
      </c>
      <c r="R144" s="1" t="s">
        <v>17</v>
      </c>
      <c r="S144" s="1" t="s">
        <v>17</v>
      </c>
      <c r="T144" s="1" t="s">
        <v>17</v>
      </c>
      <c r="U144" s="1" t="s">
        <v>17</v>
      </c>
      <c r="V144" s="1" t="s">
        <v>17</v>
      </c>
      <c r="W144" s="1" t="s">
        <v>17</v>
      </c>
      <c r="X144" s="1" t="s">
        <v>17</v>
      </c>
      <c r="Y144" s="1" t="s">
        <v>17</v>
      </c>
      <c r="Z144" s="1" t="s">
        <v>17</v>
      </c>
      <c r="AA144" s="1" t="s">
        <v>17</v>
      </c>
      <c r="AB144" s="1" t="s">
        <v>17</v>
      </c>
      <c r="AC144" s="1" t="s">
        <v>17</v>
      </c>
      <c r="AD144" s="1" t="s">
        <v>17</v>
      </c>
      <c r="AE144" s="1" t="s">
        <v>17</v>
      </c>
      <c r="AF144" s="1" t="s">
        <v>17</v>
      </c>
      <c r="AG144" s="1" t="s">
        <v>17</v>
      </c>
      <c r="AH144" s="1" t="s">
        <v>17</v>
      </c>
      <c r="AI144" s="1" t="s">
        <v>17</v>
      </c>
      <c r="AJ144" s="1" t="s">
        <v>17</v>
      </c>
      <c r="AK144" s="1" t="s">
        <v>17</v>
      </c>
      <c r="AL144" s="1" t="s">
        <v>17</v>
      </c>
      <c r="AM144" s="1" t="s">
        <v>17</v>
      </c>
      <c r="AN144" s="1" t="s">
        <v>17</v>
      </c>
      <c r="AO144" s="1" t="s">
        <v>17</v>
      </c>
      <c r="AP144" s="1" t="s">
        <v>17</v>
      </c>
      <c r="AQ144" s="1" t="s">
        <v>17</v>
      </c>
      <c r="AR144" s="1" t="s">
        <v>17</v>
      </c>
      <c r="AS144" s="1" t="s">
        <v>17</v>
      </c>
      <c r="AT144" s="1" t="s">
        <v>17</v>
      </c>
      <c r="AU144" s="1" t="s">
        <v>17</v>
      </c>
      <c r="AV144" s="1" t="s">
        <v>17</v>
      </c>
      <c r="AW144" s="1" t="s">
        <v>17</v>
      </c>
      <c r="AX144" s="1" t="s">
        <v>17</v>
      </c>
      <c r="AY144" s="1" t="s">
        <v>17</v>
      </c>
      <c r="AZ144" s="1" t="s">
        <v>17</v>
      </c>
      <c r="BA144" s="1" t="s">
        <v>17</v>
      </c>
      <c r="BB144" s="1" t="s">
        <v>17</v>
      </c>
      <c r="BC144" s="1" t="s">
        <v>17</v>
      </c>
      <c r="BD144" s="1" t="s">
        <v>17</v>
      </c>
      <c r="BE144" s="1" t="s">
        <v>17</v>
      </c>
      <c r="BF144" s="1" t="s">
        <v>17</v>
      </c>
      <c r="BG144" s="1" t="s">
        <v>17</v>
      </c>
      <c r="BH144" s="1" t="s">
        <v>17</v>
      </c>
      <c r="BI144" s="1" t="s">
        <v>17</v>
      </c>
      <c r="BJ144" s="1" t="s">
        <v>17</v>
      </c>
      <c r="BK144" s="1" t="s">
        <v>17</v>
      </c>
      <c r="BL144" s="1" t="s">
        <v>17</v>
      </c>
      <c r="BM144" s="1" t="s">
        <v>17</v>
      </c>
      <c r="BN144" s="1" t="s">
        <v>17</v>
      </c>
      <c r="BO144" s="1" t="s">
        <v>17</v>
      </c>
      <c r="BP144" s="1" t="s">
        <v>17</v>
      </c>
      <c r="BQ144" s="1" t="s">
        <v>17</v>
      </c>
      <c r="BR144" s="1">
        <v>0.99999999999999878</v>
      </c>
      <c r="BS144" s="1">
        <v>1.9267206485617716</v>
      </c>
      <c r="BT144" s="1">
        <v>2.779573396728086</v>
      </c>
      <c r="BU144" s="1">
        <v>3.5583985066373556</v>
      </c>
      <c r="BV144" s="1">
        <v>4.2637613238694394</v>
      </c>
      <c r="BW144" s="1">
        <v>4.8972380580837278</v>
      </c>
      <c r="BX144" s="1">
        <v>5.46127582517886</v>
      </c>
      <c r="BY144" s="1">
        <v>5.9590021198161418</v>
      </c>
      <c r="BZ144" s="1">
        <v>6.3940099720133938</v>
      </c>
      <c r="CA144" s="1">
        <v>6.7703118170174141</v>
      </c>
      <c r="CB144" s="1">
        <v>7.0922748665482027</v>
      </c>
      <c r="CC144" s="1">
        <v>7.3645420671736321</v>
      </c>
      <c r="CD144" s="1">
        <v>7.5919388287597904</v>
      </c>
      <c r="CE144" s="1">
        <v>7.7793715324394102</v>
      </c>
    </row>
    <row r="145" spans="8:83" x14ac:dyDescent="0.3">
      <c r="H145">
        <v>78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17</v>
      </c>
      <c r="O145" s="1" t="s">
        <v>17</v>
      </c>
      <c r="P145" s="1" t="s">
        <v>17</v>
      </c>
      <c r="Q145" s="1" t="s">
        <v>17</v>
      </c>
      <c r="R145" s="1" t="s">
        <v>17</v>
      </c>
      <c r="S145" s="1" t="s">
        <v>17</v>
      </c>
      <c r="T145" s="1" t="s">
        <v>17</v>
      </c>
      <c r="U145" s="1" t="s">
        <v>17</v>
      </c>
      <c r="V145" s="1" t="s">
        <v>17</v>
      </c>
      <c r="W145" s="1" t="s">
        <v>17</v>
      </c>
      <c r="X145" s="1" t="s">
        <v>17</v>
      </c>
      <c r="Y145" s="1" t="s">
        <v>17</v>
      </c>
      <c r="Z145" s="1" t="s">
        <v>17</v>
      </c>
      <c r="AA145" s="1" t="s">
        <v>17</v>
      </c>
      <c r="AB145" s="1" t="s">
        <v>17</v>
      </c>
      <c r="AC145" s="1" t="s">
        <v>17</v>
      </c>
      <c r="AD145" s="1" t="s">
        <v>17</v>
      </c>
      <c r="AE145" s="1" t="s">
        <v>17</v>
      </c>
      <c r="AF145" s="1" t="s">
        <v>17</v>
      </c>
      <c r="AG145" s="1" t="s">
        <v>17</v>
      </c>
      <c r="AH145" s="1" t="s">
        <v>17</v>
      </c>
      <c r="AI145" s="1" t="s">
        <v>17</v>
      </c>
      <c r="AJ145" s="1" t="s">
        <v>17</v>
      </c>
      <c r="AK145" s="1" t="s">
        <v>17</v>
      </c>
      <c r="AL145" s="1" t="s">
        <v>17</v>
      </c>
      <c r="AM145" s="1" t="s">
        <v>17</v>
      </c>
      <c r="AN145" s="1" t="s">
        <v>17</v>
      </c>
      <c r="AO145" s="1" t="s">
        <v>17</v>
      </c>
      <c r="AP145" s="1" t="s">
        <v>17</v>
      </c>
      <c r="AQ145" s="1" t="s">
        <v>17</v>
      </c>
      <c r="AR145" s="1" t="s">
        <v>17</v>
      </c>
      <c r="AS145" s="1" t="s">
        <v>17</v>
      </c>
      <c r="AT145" s="1" t="s">
        <v>17</v>
      </c>
      <c r="AU145" s="1" t="s">
        <v>17</v>
      </c>
      <c r="AV145" s="1" t="s">
        <v>17</v>
      </c>
      <c r="AW145" s="1" t="s">
        <v>17</v>
      </c>
      <c r="AX145" s="1" t="s">
        <v>17</v>
      </c>
      <c r="AY145" s="1" t="s">
        <v>17</v>
      </c>
      <c r="AZ145" s="1" t="s">
        <v>17</v>
      </c>
      <c r="BA145" s="1" t="s">
        <v>17</v>
      </c>
      <c r="BB145" s="1" t="s">
        <v>17</v>
      </c>
      <c r="BC145" s="1" t="s">
        <v>17</v>
      </c>
      <c r="BD145" s="1" t="s">
        <v>17</v>
      </c>
      <c r="BE145" s="1" t="s">
        <v>17</v>
      </c>
      <c r="BF145" s="1" t="s">
        <v>17</v>
      </c>
      <c r="BG145" s="1" t="s">
        <v>17</v>
      </c>
      <c r="BH145" s="1" t="s">
        <v>17</v>
      </c>
      <c r="BI145" s="1" t="s">
        <v>17</v>
      </c>
      <c r="BJ145" s="1" t="s">
        <v>17</v>
      </c>
      <c r="BK145" s="1" t="s">
        <v>17</v>
      </c>
      <c r="BL145" s="1" t="s">
        <v>17</v>
      </c>
      <c r="BM145" s="1" t="s">
        <v>17</v>
      </c>
      <c r="BN145" s="1" t="s">
        <v>17</v>
      </c>
      <c r="BO145" s="1" t="s">
        <v>17</v>
      </c>
      <c r="BP145" s="1" t="s">
        <v>17</v>
      </c>
      <c r="BQ145" s="1" t="s">
        <v>17</v>
      </c>
      <c r="BR145" s="1" t="s">
        <v>17</v>
      </c>
      <c r="BS145" s="1">
        <v>1.0000000000000016</v>
      </c>
      <c r="BT145" s="1">
        <v>1.9202910817730292</v>
      </c>
      <c r="BU145" s="1">
        <v>2.7607008763729133</v>
      </c>
      <c r="BV145" s="1">
        <v>3.5218394334200394</v>
      </c>
      <c r="BW145" s="1">
        <v>4.2054075995091571</v>
      </c>
      <c r="BX145" s="1">
        <v>4.814045993366566</v>
      </c>
      <c r="BY145" s="1">
        <v>5.3511294126361486</v>
      </c>
      <c r="BZ145" s="1">
        <v>5.8205350019821562</v>
      </c>
      <c r="CA145" s="1">
        <v>6.2265924752757789</v>
      </c>
      <c r="CB145" s="1">
        <v>6.574014376396101</v>
      </c>
      <c r="CC145" s="1">
        <v>6.8678107874806882</v>
      </c>
      <c r="CD145" s="1">
        <v>7.1131886820372277</v>
      </c>
      <c r="CE145" s="1">
        <v>7.3154424075482609</v>
      </c>
    </row>
    <row r="146" spans="8:83" x14ac:dyDescent="0.3">
      <c r="H146">
        <v>79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17</v>
      </c>
      <c r="P146" s="1" t="s">
        <v>17</v>
      </c>
      <c r="Q146" s="1" t="s">
        <v>17</v>
      </c>
      <c r="R146" s="1" t="s">
        <v>17</v>
      </c>
      <c r="S146" s="1" t="s">
        <v>17</v>
      </c>
      <c r="T146" s="1" t="s">
        <v>17</v>
      </c>
      <c r="U146" s="1" t="s">
        <v>17</v>
      </c>
      <c r="V146" s="1" t="s">
        <v>17</v>
      </c>
      <c r="W146" s="1" t="s">
        <v>17</v>
      </c>
      <c r="X146" s="1" t="s">
        <v>17</v>
      </c>
      <c r="Y146" s="1" t="s">
        <v>17</v>
      </c>
      <c r="Z146" s="1" t="s">
        <v>17</v>
      </c>
      <c r="AA146" s="1" t="s">
        <v>17</v>
      </c>
      <c r="AB146" s="1" t="s">
        <v>17</v>
      </c>
      <c r="AC146" s="1" t="s">
        <v>17</v>
      </c>
      <c r="AD146" s="1" t="s">
        <v>17</v>
      </c>
      <c r="AE146" s="1" t="s">
        <v>17</v>
      </c>
      <c r="AF146" s="1" t="s">
        <v>17</v>
      </c>
      <c r="AG146" s="1" t="s">
        <v>17</v>
      </c>
      <c r="AH146" s="1" t="s">
        <v>17</v>
      </c>
      <c r="AI146" s="1" t="s">
        <v>17</v>
      </c>
      <c r="AJ146" s="1" t="s">
        <v>17</v>
      </c>
      <c r="AK146" s="1" t="s">
        <v>17</v>
      </c>
      <c r="AL146" s="1" t="s">
        <v>17</v>
      </c>
      <c r="AM146" s="1" t="s">
        <v>17</v>
      </c>
      <c r="AN146" s="1" t="s">
        <v>17</v>
      </c>
      <c r="AO146" s="1" t="s">
        <v>17</v>
      </c>
      <c r="AP146" s="1" t="s">
        <v>17</v>
      </c>
      <c r="AQ146" s="1" t="s">
        <v>17</v>
      </c>
      <c r="AR146" s="1" t="s">
        <v>17</v>
      </c>
      <c r="AS146" s="1" t="s">
        <v>17</v>
      </c>
      <c r="AT146" s="1" t="s">
        <v>17</v>
      </c>
      <c r="AU146" s="1" t="s">
        <v>17</v>
      </c>
      <c r="AV146" s="1" t="s">
        <v>17</v>
      </c>
      <c r="AW146" s="1" t="s">
        <v>17</v>
      </c>
      <c r="AX146" s="1" t="s">
        <v>17</v>
      </c>
      <c r="AY146" s="1" t="s">
        <v>17</v>
      </c>
      <c r="AZ146" s="1" t="s">
        <v>17</v>
      </c>
      <c r="BA146" s="1" t="s">
        <v>17</v>
      </c>
      <c r="BB146" s="1" t="s">
        <v>17</v>
      </c>
      <c r="BC146" s="1" t="s">
        <v>17</v>
      </c>
      <c r="BD146" s="1" t="s">
        <v>17</v>
      </c>
      <c r="BE146" s="1" t="s">
        <v>17</v>
      </c>
      <c r="BF146" s="1" t="s">
        <v>17</v>
      </c>
      <c r="BG146" s="1" t="s">
        <v>17</v>
      </c>
      <c r="BH146" s="1" t="s">
        <v>17</v>
      </c>
      <c r="BI146" s="1" t="s">
        <v>17</v>
      </c>
      <c r="BJ146" s="1" t="s">
        <v>17</v>
      </c>
      <c r="BK146" s="1" t="s">
        <v>17</v>
      </c>
      <c r="BL146" s="1" t="s">
        <v>17</v>
      </c>
      <c r="BM146" s="1" t="s">
        <v>17</v>
      </c>
      <c r="BN146" s="1" t="s">
        <v>17</v>
      </c>
      <c r="BO146" s="1" t="s">
        <v>17</v>
      </c>
      <c r="BP146" s="1" t="s">
        <v>17</v>
      </c>
      <c r="BQ146" s="1" t="s">
        <v>17</v>
      </c>
      <c r="BR146" s="1" t="s">
        <v>17</v>
      </c>
      <c r="BS146" s="1" t="s">
        <v>17</v>
      </c>
      <c r="BT146" s="1">
        <v>1.0000000000000002</v>
      </c>
      <c r="BU146" s="1">
        <v>1.9131999768820485</v>
      </c>
      <c r="BV146" s="1">
        <v>2.7402628183264328</v>
      </c>
      <c r="BW146" s="1">
        <v>3.4830366858859878</v>
      </c>
      <c r="BX146" s="1">
        <v>4.1443909094701272</v>
      </c>
      <c r="BY146" s="1">
        <v>4.7279925871424142</v>
      </c>
      <c r="BZ146" s="1">
        <v>5.2380546736310203</v>
      </c>
      <c r="CA146" s="1">
        <v>5.6792818911232459</v>
      </c>
      <c r="CB146" s="1">
        <v>6.0567949497644102</v>
      </c>
      <c r="CC146" s="1">
        <v>6.376037868557626</v>
      </c>
      <c r="CD146" s="1">
        <v>6.6426686111741864</v>
      </c>
      <c r="CE146" s="1">
        <v>6.8624400829582788</v>
      </c>
    </row>
    <row r="147" spans="8:83" x14ac:dyDescent="0.3">
      <c r="H147">
        <v>80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 t="s">
        <v>17</v>
      </c>
      <c r="P147" s="1" t="s">
        <v>17</v>
      </c>
      <c r="Q147" s="1" t="s">
        <v>17</v>
      </c>
      <c r="R147" s="1" t="s">
        <v>17</v>
      </c>
      <c r="S147" s="1" t="s">
        <v>17</v>
      </c>
      <c r="T147" s="1" t="s">
        <v>17</v>
      </c>
      <c r="U147" s="1" t="s">
        <v>17</v>
      </c>
      <c r="V147" s="1" t="s">
        <v>17</v>
      </c>
      <c r="W147" s="1" t="s">
        <v>17</v>
      </c>
      <c r="X147" s="1" t="s">
        <v>17</v>
      </c>
      <c r="Y147" s="1" t="s">
        <v>17</v>
      </c>
      <c r="Z147" s="1" t="s">
        <v>17</v>
      </c>
      <c r="AA147" s="1" t="s">
        <v>17</v>
      </c>
      <c r="AB147" s="1" t="s">
        <v>17</v>
      </c>
      <c r="AC147" s="1" t="s">
        <v>17</v>
      </c>
      <c r="AD147" s="1" t="s">
        <v>17</v>
      </c>
      <c r="AE147" s="1" t="s">
        <v>17</v>
      </c>
      <c r="AF147" s="1" t="s">
        <v>17</v>
      </c>
      <c r="AG147" s="1" t="s">
        <v>17</v>
      </c>
      <c r="AH147" s="1" t="s">
        <v>17</v>
      </c>
      <c r="AI147" s="1" t="s">
        <v>17</v>
      </c>
      <c r="AJ147" s="1" t="s">
        <v>17</v>
      </c>
      <c r="AK147" s="1" t="s">
        <v>17</v>
      </c>
      <c r="AL147" s="1" t="s">
        <v>17</v>
      </c>
      <c r="AM147" s="1" t="s">
        <v>17</v>
      </c>
      <c r="AN147" s="1" t="s">
        <v>17</v>
      </c>
      <c r="AO147" s="1" t="s">
        <v>17</v>
      </c>
      <c r="AP147" s="1" t="s">
        <v>17</v>
      </c>
      <c r="AQ147" s="1" t="s">
        <v>17</v>
      </c>
      <c r="AR147" s="1" t="s">
        <v>17</v>
      </c>
      <c r="AS147" s="1" t="s">
        <v>17</v>
      </c>
      <c r="AT147" s="1" t="s">
        <v>17</v>
      </c>
      <c r="AU147" s="1" t="s">
        <v>17</v>
      </c>
      <c r="AV147" s="1" t="s">
        <v>17</v>
      </c>
      <c r="AW147" s="1" t="s">
        <v>17</v>
      </c>
      <c r="AX147" s="1" t="s">
        <v>17</v>
      </c>
      <c r="AY147" s="1" t="s">
        <v>17</v>
      </c>
      <c r="AZ147" s="1" t="s">
        <v>17</v>
      </c>
      <c r="BA147" s="1" t="s">
        <v>17</v>
      </c>
      <c r="BB147" s="1" t="s">
        <v>17</v>
      </c>
      <c r="BC147" s="1" t="s">
        <v>17</v>
      </c>
      <c r="BD147" s="1" t="s">
        <v>17</v>
      </c>
      <c r="BE147" s="1" t="s">
        <v>17</v>
      </c>
      <c r="BF147" s="1" t="s">
        <v>17</v>
      </c>
      <c r="BG147" s="1" t="s">
        <v>17</v>
      </c>
      <c r="BH147" s="1" t="s">
        <v>17</v>
      </c>
      <c r="BI147" s="1" t="s">
        <v>17</v>
      </c>
      <c r="BJ147" s="1" t="s">
        <v>17</v>
      </c>
      <c r="BK147" s="1" t="s">
        <v>17</v>
      </c>
      <c r="BL147" s="1" t="s">
        <v>17</v>
      </c>
      <c r="BM147" s="1" t="s">
        <v>17</v>
      </c>
      <c r="BN147" s="1" t="s">
        <v>17</v>
      </c>
      <c r="BO147" s="1" t="s">
        <v>17</v>
      </c>
      <c r="BP147" s="1" t="s">
        <v>17</v>
      </c>
      <c r="BQ147" s="1" t="s">
        <v>17</v>
      </c>
      <c r="BR147" s="1" t="s">
        <v>17</v>
      </c>
      <c r="BS147" s="1" t="s">
        <v>17</v>
      </c>
      <c r="BT147" s="1" t="s">
        <v>17</v>
      </c>
      <c r="BU147" s="1">
        <v>1.0000000000000002</v>
      </c>
      <c r="BV147" s="1">
        <v>1.9056754953808006</v>
      </c>
      <c r="BW147" s="1">
        <v>2.7190503161901685</v>
      </c>
      <c r="BX147" s="1">
        <v>3.4432665232932504</v>
      </c>
      <c r="BY147" s="1">
        <v>4.0823397738915341</v>
      </c>
      <c r="BZ147" s="1">
        <v>4.6408834657454463</v>
      </c>
      <c r="CA147" s="1">
        <v>5.1240495067682605</v>
      </c>
      <c r="CB147" s="1">
        <v>5.5374453326530944</v>
      </c>
      <c r="CC147" s="1">
        <v>5.887032418587121</v>
      </c>
      <c r="CD147" s="1">
        <v>6.1790065199519946</v>
      </c>
      <c r="CE147" s="1">
        <v>6.4196673580462553</v>
      </c>
    </row>
    <row r="148" spans="8:83" x14ac:dyDescent="0.3">
      <c r="H148">
        <v>81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17</v>
      </c>
      <c r="P148" s="1" t="s">
        <v>17</v>
      </c>
      <c r="Q148" s="1" t="s">
        <v>17</v>
      </c>
      <c r="R148" s="1" t="s">
        <v>17</v>
      </c>
      <c r="S148" s="1" t="s">
        <v>17</v>
      </c>
      <c r="T148" s="1" t="s">
        <v>17</v>
      </c>
      <c r="U148" s="1" t="s">
        <v>17</v>
      </c>
      <c r="V148" s="1" t="s">
        <v>17</v>
      </c>
      <c r="W148" s="1" t="s">
        <v>17</v>
      </c>
      <c r="X148" s="1" t="s">
        <v>17</v>
      </c>
      <c r="Y148" s="1" t="s">
        <v>17</v>
      </c>
      <c r="Z148" s="1" t="s">
        <v>17</v>
      </c>
      <c r="AA148" s="1" t="s">
        <v>17</v>
      </c>
      <c r="AB148" s="1" t="s">
        <v>17</v>
      </c>
      <c r="AC148" s="1" t="s">
        <v>17</v>
      </c>
      <c r="AD148" s="1" t="s">
        <v>17</v>
      </c>
      <c r="AE148" s="1" t="s">
        <v>17</v>
      </c>
      <c r="AF148" s="1" t="s">
        <v>17</v>
      </c>
      <c r="AG148" s="1" t="s">
        <v>17</v>
      </c>
      <c r="AH148" s="1" t="s">
        <v>17</v>
      </c>
      <c r="AI148" s="1" t="s">
        <v>17</v>
      </c>
      <c r="AJ148" s="1" t="s">
        <v>17</v>
      </c>
      <c r="AK148" s="1" t="s">
        <v>17</v>
      </c>
      <c r="AL148" s="1" t="s">
        <v>17</v>
      </c>
      <c r="AM148" s="1" t="s">
        <v>17</v>
      </c>
      <c r="AN148" s="1" t="s">
        <v>17</v>
      </c>
      <c r="AO148" s="1" t="s">
        <v>17</v>
      </c>
      <c r="AP148" s="1" t="s">
        <v>17</v>
      </c>
      <c r="AQ148" s="1" t="s">
        <v>17</v>
      </c>
      <c r="AR148" s="1" t="s">
        <v>17</v>
      </c>
      <c r="AS148" s="1" t="s">
        <v>17</v>
      </c>
      <c r="AT148" s="1" t="s">
        <v>17</v>
      </c>
      <c r="AU148" s="1" t="s">
        <v>17</v>
      </c>
      <c r="AV148" s="1" t="s">
        <v>17</v>
      </c>
      <c r="AW148" s="1" t="s">
        <v>17</v>
      </c>
      <c r="AX148" s="1" t="s">
        <v>17</v>
      </c>
      <c r="AY148" s="1" t="s">
        <v>17</v>
      </c>
      <c r="AZ148" s="1" t="s">
        <v>17</v>
      </c>
      <c r="BA148" s="1" t="s">
        <v>17</v>
      </c>
      <c r="BB148" s="1" t="s">
        <v>17</v>
      </c>
      <c r="BC148" s="1" t="s">
        <v>17</v>
      </c>
      <c r="BD148" s="1" t="s">
        <v>17</v>
      </c>
      <c r="BE148" s="1" t="s">
        <v>17</v>
      </c>
      <c r="BF148" s="1" t="s">
        <v>17</v>
      </c>
      <c r="BG148" s="1" t="s">
        <v>17</v>
      </c>
      <c r="BH148" s="1" t="s">
        <v>17</v>
      </c>
      <c r="BI148" s="1" t="s">
        <v>17</v>
      </c>
      <c r="BJ148" s="1" t="s">
        <v>17</v>
      </c>
      <c r="BK148" s="1" t="s">
        <v>17</v>
      </c>
      <c r="BL148" s="1" t="s">
        <v>17</v>
      </c>
      <c r="BM148" s="1" t="s">
        <v>17</v>
      </c>
      <c r="BN148" s="1" t="s">
        <v>17</v>
      </c>
      <c r="BO148" s="1" t="s">
        <v>17</v>
      </c>
      <c r="BP148" s="1" t="s">
        <v>17</v>
      </c>
      <c r="BQ148" s="1" t="s">
        <v>17</v>
      </c>
      <c r="BR148" s="1" t="s">
        <v>17</v>
      </c>
      <c r="BS148" s="1" t="s">
        <v>17</v>
      </c>
      <c r="BT148" s="1" t="s">
        <v>17</v>
      </c>
      <c r="BU148" s="1" t="s">
        <v>17</v>
      </c>
      <c r="BV148" s="1">
        <v>0.99999999999999878</v>
      </c>
      <c r="BW148" s="1">
        <v>1.8980863730528275</v>
      </c>
      <c r="BX148" s="1">
        <v>2.6977284201180152</v>
      </c>
      <c r="BY148" s="1">
        <v>3.4033600220082456</v>
      </c>
      <c r="BZ148" s="1">
        <v>4.0200750537195393</v>
      </c>
      <c r="CA148" s="1">
        <v>4.5535619852828813</v>
      </c>
      <c r="CB148" s="1">
        <v>5.0100122569235168</v>
      </c>
      <c r="CC148" s="1">
        <v>5.3960082209492839</v>
      </c>
      <c r="CD148" s="1">
        <v>5.7183909097313297</v>
      </c>
      <c r="CE148" s="1">
        <v>5.9841161494244632</v>
      </c>
    </row>
    <row r="149" spans="8:83" x14ac:dyDescent="0.3">
      <c r="H149">
        <v>82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 t="s">
        <v>17</v>
      </c>
      <c r="P149" s="1" t="s">
        <v>17</v>
      </c>
      <c r="Q149" s="1" t="s">
        <v>17</v>
      </c>
      <c r="R149" s="1" t="s">
        <v>17</v>
      </c>
      <c r="S149" s="1" t="s">
        <v>17</v>
      </c>
      <c r="T149" s="1" t="s">
        <v>17</v>
      </c>
      <c r="U149" s="1" t="s">
        <v>17</v>
      </c>
      <c r="V149" s="1" t="s">
        <v>17</v>
      </c>
      <c r="W149" s="1" t="s">
        <v>17</v>
      </c>
      <c r="X149" s="1" t="s">
        <v>17</v>
      </c>
      <c r="Y149" s="1" t="s">
        <v>17</v>
      </c>
      <c r="Z149" s="1" t="s">
        <v>17</v>
      </c>
      <c r="AA149" s="1" t="s">
        <v>17</v>
      </c>
      <c r="AB149" s="1" t="s">
        <v>17</v>
      </c>
      <c r="AC149" s="1" t="s">
        <v>17</v>
      </c>
      <c r="AD149" s="1" t="s">
        <v>17</v>
      </c>
      <c r="AE149" s="1" t="s">
        <v>17</v>
      </c>
      <c r="AF149" s="1" t="s">
        <v>17</v>
      </c>
      <c r="AG149" s="1" t="s">
        <v>17</v>
      </c>
      <c r="AH149" s="1" t="s">
        <v>17</v>
      </c>
      <c r="AI149" s="1" t="s">
        <v>17</v>
      </c>
      <c r="AJ149" s="1" t="s">
        <v>17</v>
      </c>
      <c r="AK149" s="1" t="s">
        <v>17</v>
      </c>
      <c r="AL149" s="1" t="s">
        <v>17</v>
      </c>
      <c r="AM149" s="1" t="s">
        <v>17</v>
      </c>
      <c r="AN149" s="1" t="s">
        <v>17</v>
      </c>
      <c r="AO149" s="1" t="s">
        <v>17</v>
      </c>
      <c r="AP149" s="1" t="s">
        <v>17</v>
      </c>
      <c r="AQ149" s="1" t="s">
        <v>17</v>
      </c>
      <c r="AR149" s="1" t="s">
        <v>17</v>
      </c>
      <c r="AS149" s="1" t="s">
        <v>17</v>
      </c>
      <c r="AT149" s="1" t="s">
        <v>17</v>
      </c>
      <c r="AU149" s="1" t="s">
        <v>17</v>
      </c>
      <c r="AV149" s="1" t="s">
        <v>17</v>
      </c>
      <c r="AW149" s="1" t="s">
        <v>17</v>
      </c>
      <c r="AX149" s="1" t="s">
        <v>17</v>
      </c>
      <c r="AY149" s="1" t="s">
        <v>17</v>
      </c>
      <c r="AZ149" s="1" t="s">
        <v>17</v>
      </c>
      <c r="BA149" s="1" t="s">
        <v>17</v>
      </c>
      <c r="BB149" s="1" t="s">
        <v>17</v>
      </c>
      <c r="BC149" s="1" t="s">
        <v>17</v>
      </c>
      <c r="BD149" s="1" t="s">
        <v>17</v>
      </c>
      <c r="BE149" s="1" t="s">
        <v>17</v>
      </c>
      <c r="BF149" s="1" t="s">
        <v>17</v>
      </c>
      <c r="BG149" s="1" t="s">
        <v>17</v>
      </c>
      <c r="BH149" s="1" t="s">
        <v>17</v>
      </c>
      <c r="BI149" s="1" t="s">
        <v>17</v>
      </c>
      <c r="BJ149" s="1" t="s">
        <v>17</v>
      </c>
      <c r="BK149" s="1" t="s">
        <v>17</v>
      </c>
      <c r="BL149" s="1" t="s">
        <v>17</v>
      </c>
      <c r="BM149" s="1" t="s">
        <v>17</v>
      </c>
      <c r="BN149" s="1" t="s">
        <v>17</v>
      </c>
      <c r="BO149" s="1" t="s">
        <v>17</v>
      </c>
      <c r="BP149" s="1" t="s">
        <v>17</v>
      </c>
      <c r="BQ149" s="1" t="s">
        <v>17</v>
      </c>
      <c r="BR149" s="1" t="s">
        <v>17</v>
      </c>
      <c r="BS149" s="1" t="s">
        <v>17</v>
      </c>
      <c r="BT149" s="1" t="s">
        <v>17</v>
      </c>
      <c r="BU149" s="1" t="s">
        <v>17</v>
      </c>
      <c r="BV149" s="1" t="s">
        <v>17</v>
      </c>
      <c r="BW149" s="1">
        <v>0.99999999999999956</v>
      </c>
      <c r="BX149" s="1">
        <v>1.8903843450457845</v>
      </c>
      <c r="BY149" s="1">
        <v>2.6760900667478134</v>
      </c>
      <c r="BZ149" s="1">
        <v>3.3627890861471603</v>
      </c>
      <c r="CA149" s="1">
        <v>3.9568153931602388</v>
      </c>
      <c r="CB149" s="1">
        <v>4.4650630242750973</v>
      </c>
      <c r="CC149" s="1">
        <v>4.8948612882367994</v>
      </c>
      <c r="CD149" s="1">
        <v>5.2538275285174336</v>
      </c>
      <c r="CE149" s="1">
        <v>5.5497069090160647</v>
      </c>
    </row>
    <row r="150" spans="8:83" x14ac:dyDescent="0.3">
      <c r="H150">
        <v>83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  <c r="P150" s="1" t="s">
        <v>17</v>
      </c>
      <c r="Q150" s="1" t="s">
        <v>17</v>
      </c>
      <c r="R150" s="1" t="s">
        <v>17</v>
      </c>
      <c r="S150" s="1" t="s">
        <v>17</v>
      </c>
      <c r="T150" s="1" t="s">
        <v>17</v>
      </c>
      <c r="U150" s="1" t="s">
        <v>17</v>
      </c>
      <c r="V150" s="1" t="s">
        <v>17</v>
      </c>
      <c r="W150" s="1" t="s">
        <v>17</v>
      </c>
      <c r="X150" s="1" t="s">
        <v>17</v>
      </c>
      <c r="Y150" s="1" t="s">
        <v>17</v>
      </c>
      <c r="Z150" s="1" t="s">
        <v>17</v>
      </c>
      <c r="AA150" s="1" t="s">
        <v>17</v>
      </c>
      <c r="AB150" s="1" t="s">
        <v>17</v>
      </c>
      <c r="AC150" s="1" t="s">
        <v>17</v>
      </c>
      <c r="AD150" s="1" t="s">
        <v>17</v>
      </c>
      <c r="AE150" s="1" t="s">
        <v>17</v>
      </c>
      <c r="AF150" s="1" t="s">
        <v>17</v>
      </c>
      <c r="AG150" s="1" t="s">
        <v>17</v>
      </c>
      <c r="AH150" s="1" t="s">
        <v>17</v>
      </c>
      <c r="AI150" s="1" t="s">
        <v>17</v>
      </c>
      <c r="AJ150" s="1" t="s">
        <v>17</v>
      </c>
      <c r="AK150" s="1" t="s">
        <v>17</v>
      </c>
      <c r="AL150" s="1" t="s">
        <v>17</v>
      </c>
      <c r="AM150" s="1" t="s">
        <v>17</v>
      </c>
      <c r="AN150" s="1" t="s">
        <v>17</v>
      </c>
      <c r="AO150" s="1" t="s">
        <v>17</v>
      </c>
      <c r="AP150" s="1" t="s">
        <v>17</v>
      </c>
      <c r="AQ150" s="1" t="s">
        <v>17</v>
      </c>
      <c r="AR150" s="1" t="s">
        <v>17</v>
      </c>
      <c r="AS150" s="1" t="s">
        <v>17</v>
      </c>
      <c r="AT150" s="1" t="s">
        <v>17</v>
      </c>
      <c r="AU150" s="1" t="s">
        <v>17</v>
      </c>
      <c r="AV150" s="1" t="s">
        <v>17</v>
      </c>
      <c r="AW150" s="1" t="s">
        <v>17</v>
      </c>
      <c r="AX150" s="1" t="s">
        <v>17</v>
      </c>
      <c r="AY150" s="1" t="s">
        <v>17</v>
      </c>
      <c r="AZ150" s="1" t="s">
        <v>17</v>
      </c>
      <c r="BA150" s="1" t="s">
        <v>17</v>
      </c>
      <c r="BB150" s="1" t="s">
        <v>17</v>
      </c>
      <c r="BC150" s="1" t="s">
        <v>17</v>
      </c>
      <c r="BD150" s="1" t="s">
        <v>17</v>
      </c>
      <c r="BE150" s="1" t="s">
        <v>17</v>
      </c>
      <c r="BF150" s="1" t="s">
        <v>17</v>
      </c>
      <c r="BG150" s="1" t="s">
        <v>17</v>
      </c>
      <c r="BH150" s="1" t="s">
        <v>17</v>
      </c>
      <c r="BI150" s="1" t="s">
        <v>17</v>
      </c>
      <c r="BJ150" s="1" t="s">
        <v>17</v>
      </c>
      <c r="BK150" s="1" t="s">
        <v>17</v>
      </c>
      <c r="BL150" s="1" t="s">
        <v>17</v>
      </c>
      <c r="BM150" s="1" t="s">
        <v>17</v>
      </c>
      <c r="BN150" s="1" t="s">
        <v>17</v>
      </c>
      <c r="BO150" s="1" t="s">
        <v>17</v>
      </c>
      <c r="BP150" s="1" t="s">
        <v>17</v>
      </c>
      <c r="BQ150" s="1" t="s">
        <v>17</v>
      </c>
      <c r="BR150" s="1" t="s">
        <v>17</v>
      </c>
      <c r="BS150" s="1" t="s">
        <v>17</v>
      </c>
      <c r="BT150" s="1" t="s">
        <v>17</v>
      </c>
      <c r="BU150" s="1" t="s">
        <v>17</v>
      </c>
      <c r="BV150" s="1" t="s">
        <v>17</v>
      </c>
      <c r="BW150" s="1" t="s">
        <v>17</v>
      </c>
      <c r="BX150" s="1">
        <v>1.0000000000000002</v>
      </c>
      <c r="BY150" s="1">
        <v>1.8824343398149339</v>
      </c>
      <c r="BZ150" s="1">
        <v>2.6536732134768872</v>
      </c>
      <c r="CA150" s="1">
        <v>3.3208303915183914</v>
      </c>
      <c r="CB150" s="1">
        <v>3.8916486386526934</v>
      </c>
      <c r="CC150" s="1">
        <v>4.3743595784318536</v>
      </c>
      <c r="CD150" s="1">
        <v>4.777518329231965</v>
      </c>
      <c r="CE150" s="1">
        <v>5.1098235658917766</v>
      </c>
    </row>
    <row r="151" spans="8:83" x14ac:dyDescent="0.3">
      <c r="H151">
        <v>84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17</v>
      </c>
      <c r="O151" s="1" t="s">
        <v>17</v>
      </c>
      <c r="P151" s="1" t="s">
        <v>17</v>
      </c>
      <c r="Q151" s="1" t="s">
        <v>17</v>
      </c>
      <c r="R151" s="1" t="s">
        <v>17</v>
      </c>
      <c r="S151" s="1" t="s">
        <v>17</v>
      </c>
      <c r="T151" s="1" t="s">
        <v>17</v>
      </c>
      <c r="U151" s="1" t="s">
        <v>17</v>
      </c>
      <c r="V151" s="1" t="s">
        <v>17</v>
      </c>
      <c r="W151" s="1" t="s">
        <v>17</v>
      </c>
      <c r="X151" s="1" t="s">
        <v>17</v>
      </c>
      <c r="Y151" s="1" t="s">
        <v>17</v>
      </c>
      <c r="Z151" s="1" t="s">
        <v>17</v>
      </c>
      <c r="AA151" s="1" t="s">
        <v>17</v>
      </c>
      <c r="AB151" s="1" t="s">
        <v>17</v>
      </c>
      <c r="AC151" s="1" t="s">
        <v>17</v>
      </c>
      <c r="AD151" s="1" t="s">
        <v>17</v>
      </c>
      <c r="AE151" s="1" t="s">
        <v>17</v>
      </c>
      <c r="AF151" s="1" t="s">
        <v>17</v>
      </c>
      <c r="AG151" s="1" t="s">
        <v>17</v>
      </c>
      <c r="AH151" s="1" t="s">
        <v>17</v>
      </c>
      <c r="AI151" s="1" t="s">
        <v>17</v>
      </c>
      <c r="AJ151" s="1" t="s">
        <v>17</v>
      </c>
      <c r="AK151" s="1" t="s">
        <v>17</v>
      </c>
      <c r="AL151" s="1" t="s">
        <v>17</v>
      </c>
      <c r="AM151" s="1" t="s">
        <v>17</v>
      </c>
      <c r="AN151" s="1" t="s">
        <v>17</v>
      </c>
      <c r="AO151" s="1" t="s">
        <v>17</v>
      </c>
      <c r="AP151" s="1" t="s">
        <v>17</v>
      </c>
      <c r="AQ151" s="1" t="s">
        <v>17</v>
      </c>
      <c r="AR151" s="1" t="s">
        <v>17</v>
      </c>
      <c r="AS151" s="1" t="s">
        <v>17</v>
      </c>
      <c r="AT151" s="1" t="s">
        <v>17</v>
      </c>
      <c r="AU151" s="1" t="s">
        <v>17</v>
      </c>
      <c r="AV151" s="1" t="s">
        <v>17</v>
      </c>
      <c r="AW151" s="1" t="s">
        <v>17</v>
      </c>
      <c r="AX151" s="1" t="s">
        <v>17</v>
      </c>
      <c r="AY151" s="1" t="s">
        <v>17</v>
      </c>
      <c r="AZ151" s="1" t="s">
        <v>17</v>
      </c>
      <c r="BA151" s="1" t="s">
        <v>17</v>
      </c>
      <c r="BB151" s="1" t="s">
        <v>17</v>
      </c>
      <c r="BC151" s="1" t="s">
        <v>17</v>
      </c>
      <c r="BD151" s="1" t="s">
        <v>17</v>
      </c>
      <c r="BE151" s="1" t="s">
        <v>17</v>
      </c>
      <c r="BF151" s="1" t="s">
        <v>17</v>
      </c>
      <c r="BG151" s="1" t="s">
        <v>17</v>
      </c>
      <c r="BH151" s="1" t="s">
        <v>17</v>
      </c>
      <c r="BI151" s="1" t="s">
        <v>17</v>
      </c>
      <c r="BJ151" s="1" t="s">
        <v>17</v>
      </c>
      <c r="BK151" s="1" t="s">
        <v>17</v>
      </c>
      <c r="BL151" s="1" t="s">
        <v>17</v>
      </c>
      <c r="BM151" s="1" t="s">
        <v>17</v>
      </c>
      <c r="BN151" s="1" t="s">
        <v>17</v>
      </c>
      <c r="BO151" s="1" t="s">
        <v>17</v>
      </c>
      <c r="BP151" s="1" t="s">
        <v>17</v>
      </c>
      <c r="BQ151" s="1" t="s">
        <v>17</v>
      </c>
      <c r="BR151" s="1" t="s">
        <v>17</v>
      </c>
      <c r="BS151" s="1" t="s">
        <v>17</v>
      </c>
      <c r="BT151" s="1" t="s">
        <v>17</v>
      </c>
      <c r="BU151" s="1" t="s">
        <v>17</v>
      </c>
      <c r="BV151" s="1" t="s">
        <v>17</v>
      </c>
      <c r="BW151" s="1" t="s">
        <v>17</v>
      </c>
      <c r="BX151" s="1" t="s">
        <v>17</v>
      </c>
      <c r="BY151" s="1">
        <v>0.99999999999999944</v>
      </c>
      <c r="BZ151" s="1">
        <v>1.8739900963324914</v>
      </c>
      <c r="CA151" s="1">
        <v>2.6300318185771423</v>
      </c>
      <c r="CB151" s="1">
        <v>3.2768994906285442</v>
      </c>
      <c r="CC151" s="1">
        <v>3.8239214252921419</v>
      </c>
      <c r="CD151" s="1">
        <v>4.2807925290216984</v>
      </c>
      <c r="CE151" s="1">
        <v>4.6573703905875838</v>
      </c>
    </row>
    <row r="152" spans="8:83" x14ac:dyDescent="0.3">
      <c r="H152">
        <v>85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17</v>
      </c>
      <c r="P152" s="1" t="s">
        <v>17</v>
      </c>
      <c r="Q152" s="1" t="s">
        <v>17</v>
      </c>
      <c r="R152" s="1" t="s">
        <v>17</v>
      </c>
      <c r="S152" s="1" t="s">
        <v>17</v>
      </c>
      <c r="T152" s="1" t="s">
        <v>17</v>
      </c>
      <c r="U152" s="1" t="s">
        <v>17</v>
      </c>
      <c r="V152" s="1" t="s">
        <v>17</v>
      </c>
      <c r="W152" s="1" t="s">
        <v>17</v>
      </c>
      <c r="X152" s="1" t="s">
        <v>17</v>
      </c>
      <c r="Y152" s="1" t="s">
        <v>17</v>
      </c>
      <c r="Z152" s="1" t="s">
        <v>17</v>
      </c>
      <c r="AA152" s="1" t="s">
        <v>17</v>
      </c>
      <c r="AB152" s="1" t="s">
        <v>17</v>
      </c>
      <c r="AC152" s="1" t="s">
        <v>17</v>
      </c>
      <c r="AD152" s="1" t="s">
        <v>17</v>
      </c>
      <c r="AE152" s="1" t="s">
        <v>17</v>
      </c>
      <c r="AF152" s="1" t="s">
        <v>17</v>
      </c>
      <c r="AG152" s="1" t="s">
        <v>17</v>
      </c>
      <c r="AH152" s="1" t="s">
        <v>17</v>
      </c>
      <c r="AI152" s="1" t="s">
        <v>17</v>
      </c>
      <c r="AJ152" s="1" t="s">
        <v>17</v>
      </c>
      <c r="AK152" s="1" t="s">
        <v>17</v>
      </c>
      <c r="AL152" s="1" t="s">
        <v>17</v>
      </c>
      <c r="AM152" s="1" t="s">
        <v>17</v>
      </c>
      <c r="AN152" s="1" t="s">
        <v>17</v>
      </c>
      <c r="AO152" s="1" t="s">
        <v>17</v>
      </c>
      <c r="AP152" s="1" t="s">
        <v>17</v>
      </c>
      <c r="AQ152" s="1" t="s">
        <v>17</v>
      </c>
      <c r="AR152" s="1" t="s">
        <v>17</v>
      </c>
      <c r="AS152" s="1" t="s">
        <v>17</v>
      </c>
      <c r="AT152" s="1" t="s">
        <v>17</v>
      </c>
      <c r="AU152" s="1" t="s">
        <v>17</v>
      </c>
      <c r="AV152" s="1" t="s">
        <v>17</v>
      </c>
      <c r="AW152" s="1" t="s">
        <v>17</v>
      </c>
      <c r="AX152" s="1" t="s">
        <v>17</v>
      </c>
      <c r="AY152" s="1" t="s">
        <v>17</v>
      </c>
      <c r="AZ152" s="1" t="s">
        <v>17</v>
      </c>
      <c r="BA152" s="1" t="s">
        <v>17</v>
      </c>
      <c r="BB152" s="1" t="s">
        <v>17</v>
      </c>
      <c r="BC152" s="1" t="s">
        <v>17</v>
      </c>
      <c r="BD152" s="1" t="s">
        <v>17</v>
      </c>
      <c r="BE152" s="1" t="s">
        <v>17</v>
      </c>
      <c r="BF152" s="1" t="s">
        <v>17</v>
      </c>
      <c r="BG152" s="1" t="s">
        <v>17</v>
      </c>
      <c r="BH152" s="1" t="s">
        <v>17</v>
      </c>
      <c r="BI152" s="1" t="s">
        <v>17</v>
      </c>
      <c r="BJ152" s="1" t="s">
        <v>17</v>
      </c>
      <c r="BK152" s="1" t="s">
        <v>17</v>
      </c>
      <c r="BL152" s="1" t="s">
        <v>17</v>
      </c>
      <c r="BM152" s="1" t="s">
        <v>17</v>
      </c>
      <c r="BN152" s="1" t="s">
        <v>17</v>
      </c>
      <c r="BO152" s="1" t="s">
        <v>17</v>
      </c>
      <c r="BP152" s="1" t="s">
        <v>17</v>
      </c>
      <c r="BQ152" s="1" t="s">
        <v>17</v>
      </c>
      <c r="BR152" s="1" t="s">
        <v>17</v>
      </c>
      <c r="BS152" s="1" t="s">
        <v>17</v>
      </c>
      <c r="BT152" s="1" t="s">
        <v>17</v>
      </c>
      <c r="BU152" s="1" t="s">
        <v>17</v>
      </c>
      <c r="BV152" s="1" t="s">
        <v>17</v>
      </c>
      <c r="BW152" s="1" t="s">
        <v>17</v>
      </c>
      <c r="BX152" s="1" t="s">
        <v>17</v>
      </c>
      <c r="BY152" s="1" t="s">
        <v>17</v>
      </c>
      <c r="BZ152" s="1">
        <v>1.0000000000000002</v>
      </c>
      <c r="CA152" s="1">
        <v>1.8650460976814436</v>
      </c>
      <c r="CB152" s="1">
        <v>2.6051776789955121</v>
      </c>
      <c r="CC152" s="1">
        <v>3.2310679916650202</v>
      </c>
      <c r="CD152" s="1">
        <v>3.7538097316992798</v>
      </c>
      <c r="CE152" s="1">
        <v>4.1846817325904935</v>
      </c>
    </row>
    <row r="153" spans="8:83" x14ac:dyDescent="0.3">
      <c r="H153">
        <v>86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17</v>
      </c>
      <c r="O153" s="1" t="s">
        <v>17</v>
      </c>
      <c r="P153" s="1" t="s">
        <v>17</v>
      </c>
      <c r="Q153" s="1" t="s">
        <v>17</v>
      </c>
      <c r="R153" s="1" t="s">
        <v>17</v>
      </c>
      <c r="S153" s="1" t="s">
        <v>17</v>
      </c>
      <c r="T153" s="1" t="s">
        <v>17</v>
      </c>
      <c r="U153" s="1" t="s">
        <v>17</v>
      </c>
      <c r="V153" s="1" t="s">
        <v>17</v>
      </c>
      <c r="W153" s="1" t="s">
        <v>17</v>
      </c>
      <c r="X153" s="1" t="s">
        <v>17</v>
      </c>
      <c r="Y153" s="1" t="s">
        <v>17</v>
      </c>
      <c r="Z153" s="1" t="s">
        <v>17</v>
      </c>
      <c r="AA153" s="1" t="s">
        <v>17</v>
      </c>
      <c r="AB153" s="1" t="s">
        <v>17</v>
      </c>
      <c r="AC153" s="1" t="s">
        <v>17</v>
      </c>
      <c r="AD153" s="1" t="s">
        <v>17</v>
      </c>
      <c r="AE153" s="1" t="s">
        <v>17</v>
      </c>
      <c r="AF153" s="1" t="s">
        <v>17</v>
      </c>
      <c r="AG153" s="1" t="s">
        <v>17</v>
      </c>
      <c r="AH153" s="1" t="s">
        <v>17</v>
      </c>
      <c r="AI153" s="1" t="s">
        <v>17</v>
      </c>
      <c r="AJ153" s="1" t="s">
        <v>17</v>
      </c>
      <c r="AK153" s="1" t="s">
        <v>17</v>
      </c>
      <c r="AL153" s="1" t="s">
        <v>17</v>
      </c>
      <c r="AM153" s="1" t="s">
        <v>17</v>
      </c>
      <c r="AN153" s="1" t="s">
        <v>17</v>
      </c>
      <c r="AO153" s="1" t="s">
        <v>17</v>
      </c>
      <c r="AP153" s="1" t="s">
        <v>17</v>
      </c>
      <c r="AQ153" s="1" t="s">
        <v>17</v>
      </c>
      <c r="AR153" s="1" t="s">
        <v>17</v>
      </c>
      <c r="AS153" s="1" t="s">
        <v>17</v>
      </c>
      <c r="AT153" s="1" t="s">
        <v>17</v>
      </c>
      <c r="AU153" s="1" t="s">
        <v>17</v>
      </c>
      <c r="AV153" s="1" t="s">
        <v>17</v>
      </c>
      <c r="AW153" s="1" t="s">
        <v>17</v>
      </c>
      <c r="AX153" s="1" t="s">
        <v>17</v>
      </c>
      <c r="AY153" s="1" t="s">
        <v>17</v>
      </c>
      <c r="AZ153" s="1" t="s">
        <v>17</v>
      </c>
      <c r="BA153" s="1" t="s">
        <v>17</v>
      </c>
      <c r="BB153" s="1" t="s">
        <v>17</v>
      </c>
      <c r="BC153" s="1" t="s">
        <v>17</v>
      </c>
      <c r="BD153" s="1" t="s">
        <v>17</v>
      </c>
      <c r="BE153" s="1" t="s">
        <v>17</v>
      </c>
      <c r="BF153" s="1" t="s">
        <v>17</v>
      </c>
      <c r="BG153" s="1" t="s">
        <v>17</v>
      </c>
      <c r="BH153" s="1" t="s">
        <v>17</v>
      </c>
      <c r="BI153" s="1" t="s">
        <v>17</v>
      </c>
      <c r="BJ153" s="1" t="s">
        <v>17</v>
      </c>
      <c r="BK153" s="1" t="s">
        <v>17</v>
      </c>
      <c r="BL153" s="1" t="s">
        <v>17</v>
      </c>
      <c r="BM153" s="1" t="s">
        <v>17</v>
      </c>
      <c r="BN153" s="1" t="s">
        <v>17</v>
      </c>
      <c r="BO153" s="1" t="s">
        <v>17</v>
      </c>
      <c r="BP153" s="1" t="s">
        <v>17</v>
      </c>
      <c r="BQ153" s="1" t="s">
        <v>17</v>
      </c>
      <c r="BR153" s="1" t="s">
        <v>17</v>
      </c>
      <c r="BS153" s="1" t="s">
        <v>17</v>
      </c>
      <c r="BT153" s="1" t="s">
        <v>17</v>
      </c>
      <c r="BU153" s="1" t="s">
        <v>17</v>
      </c>
      <c r="BV153" s="1" t="s">
        <v>17</v>
      </c>
      <c r="BW153" s="1" t="s">
        <v>17</v>
      </c>
      <c r="BX153" s="1" t="s">
        <v>17</v>
      </c>
      <c r="BY153" s="1" t="s">
        <v>17</v>
      </c>
      <c r="BZ153" s="1" t="s">
        <v>17</v>
      </c>
      <c r="CA153" s="1">
        <v>1.0000000000000002</v>
      </c>
      <c r="CB153" s="1">
        <v>1.8555978499848975</v>
      </c>
      <c r="CC153" s="1">
        <v>2.5791319071259711</v>
      </c>
      <c r="CD153" s="1">
        <v>3.1834254140677958</v>
      </c>
      <c r="CE153" s="1">
        <v>3.6815167898292342</v>
      </c>
    </row>
    <row r="154" spans="8:83" x14ac:dyDescent="0.3">
      <c r="H154">
        <v>87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  <c r="O154" s="1" t="s">
        <v>17</v>
      </c>
      <c r="P154" s="1" t="s">
        <v>17</v>
      </c>
      <c r="Q154" s="1" t="s">
        <v>17</v>
      </c>
      <c r="R154" s="1" t="s">
        <v>17</v>
      </c>
      <c r="S154" s="1" t="s">
        <v>17</v>
      </c>
      <c r="T154" s="1" t="s">
        <v>17</v>
      </c>
      <c r="U154" s="1" t="s">
        <v>17</v>
      </c>
      <c r="V154" s="1" t="s">
        <v>17</v>
      </c>
      <c r="W154" s="1" t="s">
        <v>17</v>
      </c>
      <c r="X154" s="1" t="s">
        <v>17</v>
      </c>
      <c r="Y154" s="1" t="s">
        <v>17</v>
      </c>
      <c r="Z154" s="1" t="s">
        <v>17</v>
      </c>
      <c r="AA154" s="1" t="s">
        <v>17</v>
      </c>
      <c r="AB154" s="1" t="s">
        <v>17</v>
      </c>
      <c r="AC154" s="1" t="s">
        <v>17</v>
      </c>
      <c r="AD154" s="1" t="s">
        <v>17</v>
      </c>
      <c r="AE154" s="1" t="s">
        <v>17</v>
      </c>
      <c r="AF154" s="1" t="s">
        <v>17</v>
      </c>
      <c r="AG154" s="1" t="s">
        <v>17</v>
      </c>
      <c r="AH154" s="1" t="s">
        <v>17</v>
      </c>
      <c r="AI154" s="1" t="s">
        <v>17</v>
      </c>
      <c r="AJ154" s="1" t="s">
        <v>17</v>
      </c>
      <c r="AK154" s="1" t="s">
        <v>17</v>
      </c>
      <c r="AL154" s="1" t="s">
        <v>17</v>
      </c>
      <c r="AM154" s="1" t="s">
        <v>17</v>
      </c>
      <c r="AN154" s="1" t="s">
        <v>17</v>
      </c>
      <c r="AO154" s="1" t="s">
        <v>17</v>
      </c>
      <c r="AP154" s="1" t="s">
        <v>17</v>
      </c>
      <c r="AQ154" s="1" t="s">
        <v>17</v>
      </c>
      <c r="AR154" s="1" t="s">
        <v>17</v>
      </c>
      <c r="AS154" s="1" t="s">
        <v>17</v>
      </c>
      <c r="AT154" s="1" t="s">
        <v>17</v>
      </c>
      <c r="AU154" s="1" t="s">
        <v>17</v>
      </c>
      <c r="AV154" s="1" t="s">
        <v>17</v>
      </c>
      <c r="AW154" s="1" t="s">
        <v>17</v>
      </c>
      <c r="AX154" s="1" t="s">
        <v>17</v>
      </c>
      <c r="AY154" s="1" t="s">
        <v>17</v>
      </c>
      <c r="AZ154" s="1" t="s">
        <v>17</v>
      </c>
      <c r="BA154" s="1" t="s">
        <v>17</v>
      </c>
      <c r="BB154" s="1" t="s">
        <v>17</v>
      </c>
      <c r="BC154" s="1" t="s">
        <v>17</v>
      </c>
      <c r="BD154" s="1" t="s">
        <v>17</v>
      </c>
      <c r="BE154" s="1" t="s">
        <v>17</v>
      </c>
      <c r="BF154" s="1" t="s">
        <v>17</v>
      </c>
      <c r="BG154" s="1" t="s">
        <v>17</v>
      </c>
      <c r="BH154" s="1" t="s">
        <v>17</v>
      </c>
      <c r="BI154" s="1" t="s">
        <v>17</v>
      </c>
      <c r="BJ154" s="1" t="s">
        <v>17</v>
      </c>
      <c r="BK154" s="1" t="s">
        <v>17</v>
      </c>
      <c r="BL154" s="1" t="s">
        <v>17</v>
      </c>
      <c r="BM154" s="1" t="s">
        <v>17</v>
      </c>
      <c r="BN154" s="1" t="s">
        <v>17</v>
      </c>
      <c r="BO154" s="1" t="s">
        <v>17</v>
      </c>
      <c r="BP154" s="1" t="s">
        <v>17</v>
      </c>
      <c r="BQ154" s="1" t="s">
        <v>17</v>
      </c>
      <c r="BR154" s="1" t="s">
        <v>17</v>
      </c>
      <c r="BS154" s="1" t="s">
        <v>17</v>
      </c>
      <c r="BT154" s="1" t="s">
        <v>17</v>
      </c>
      <c r="BU154" s="1" t="s">
        <v>17</v>
      </c>
      <c r="BV154" s="1" t="s">
        <v>17</v>
      </c>
      <c r="BW154" s="1" t="s">
        <v>17</v>
      </c>
      <c r="BX154" s="1" t="s">
        <v>17</v>
      </c>
      <c r="BY154" s="1" t="s">
        <v>17</v>
      </c>
      <c r="BZ154" s="1" t="s">
        <v>17</v>
      </c>
      <c r="CA154" s="1" t="s">
        <v>17</v>
      </c>
      <c r="CB154" s="1">
        <v>1.0000000000000004</v>
      </c>
      <c r="CC154" s="1">
        <v>1.8456473530804758</v>
      </c>
      <c r="CD154" s="1">
        <v>2.5519295240238593</v>
      </c>
      <c r="CE154" s="1">
        <v>3.13408547003311</v>
      </c>
    </row>
    <row r="155" spans="8:83" x14ac:dyDescent="0.3">
      <c r="H155">
        <v>88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  <c r="O155" s="1" t="s">
        <v>17</v>
      </c>
      <c r="P155" s="1" t="s">
        <v>17</v>
      </c>
      <c r="Q155" s="1" t="s">
        <v>17</v>
      </c>
      <c r="R155" s="1" t="s">
        <v>17</v>
      </c>
      <c r="S155" s="1" t="s">
        <v>17</v>
      </c>
      <c r="T155" s="1" t="s">
        <v>17</v>
      </c>
      <c r="U155" s="1" t="s">
        <v>17</v>
      </c>
      <c r="V155" s="1" t="s">
        <v>17</v>
      </c>
      <c r="W155" s="1" t="s">
        <v>17</v>
      </c>
      <c r="X155" s="1" t="s">
        <v>17</v>
      </c>
      <c r="Y155" s="1" t="s">
        <v>17</v>
      </c>
      <c r="Z155" s="1" t="s">
        <v>17</v>
      </c>
      <c r="AA155" s="1" t="s">
        <v>17</v>
      </c>
      <c r="AB155" s="1" t="s">
        <v>17</v>
      </c>
      <c r="AC155" s="1" t="s">
        <v>17</v>
      </c>
      <c r="AD155" s="1" t="s">
        <v>17</v>
      </c>
      <c r="AE155" s="1" t="s">
        <v>17</v>
      </c>
      <c r="AF155" s="1" t="s">
        <v>17</v>
      </c>
      <c r="AG155" s="1" t="s">
        <v>17</v>
      </c>
      <c r="AH155" s="1" t="s">
        <v>17</v>
      </c>
      <c r="AI155" s="1" t="s">
        <v>17</v>
      </c>
      <c r="AJ155" s="1" t="s">
        <v>17</v>
      </c>
      <c r="AK155" s="1" t="s">
        <v>17</v>
      </c>
      <c r="AL155" s="1" t="s">
        <v>17</v>
      </c>
      <c r="AM155" s="1" t="s">
        <v>17</v>
      </c>
      <c r="AN155" s="1" t="s">
        <v>17</v>
      </c>
      <c r="AO155" s="1" t="s">
        <v>17</v>
      </c>
      <c r="AP155" s="1" t="s">
        <v>17</v>
      </c>
      <c r="AQ155" s="1" t="s">
        <v>17</v>
      </c>
      <c r="AR155" s="1" t="s">
        <v>17</v>
      </c>
      <c r="AS155" s="1" t="s">
        <v>17</v>
      </c>
      <c r="AT155" s="1" t="s">
        <v>17</v>
      </c>
      <c r="AU155" s="1" t="s">
        <v>17</v>
      </c>
      <c r="AV155" s="1" t="s">
        <v>17</v>
      </c>
      <c r="AW155" s="1" t="s">
        <v>17</v>
      </c>
      <c r="AX155" s="1" t="s">
        <v>17</v>
      </c>
      <c r="AY155" s="1" t="s">
        <v>17</v>
      </c>
      <c r="AZ155" s="1" t="s">
        <v>17</v>
      </c>
      <c r="BA155" s="1" t="s">
        <v>17</v>
      </c>
      <c r="BB155" s="1" t="s">
        <v>17</v>
      </c>
      <c r="BC155" s="1" t="s">
        <v>17</v>
      </c>
      <c r="BD155" s="1" t="s">
        <v>17</v>
      </c>
      <c r="BE155" s="1" t="s">
        <v>17</v>
      </c>
      <c r="BF155" s="1" t="s">
        <v>17</v>
      </c>
      <c r="BG155" s="1" t="s">
        <v>17</v>
      </c>
      <c r="BH155" s="1" t="s">
        <v>17</v>
      </c>
      <c r="BI155" s="1" t="s">
        <v>17</v>
      </c>
      <c r="BJ155" s="1" t="s">
        <v>17</v>
      </c>
      <c r="BK155" s="1" t="s">
        <v>17</v>
      </c>
      <c r="BL155" s="1" t="s">
        <v>17</v>
      </c>
      <c r="BM155" s="1" t="s">
        <v>17</v>
      </c>
      <c r="BN155" s="1" t="s">
        <v>17</v>
      </c>
      <c r="BO155" s="1" t="s">
        <v>17</v>
      </c>
      <c r="BP155" s="1" t="s">
        <v>17</v>
      </c>
      <c r="BQ155" s="1" t="s">
        <v>17</v>
      </c>
      <c r="BR155" s="1" t="s">
        <v>17</v>
      </c>
      <c r="BS155" s="1" t="s">
        <v>17</v>
      </c>
      <c r="BT155" s="1" t="s">
        <v>17</v>
      </c>
      <c r="BU155" s="1" t="s">
        <v>17</v>
      </c>
      <c r="BV155" s="1" t="s">
        <v>17</v>
      </c>
      <c r="BW155" s="1" t="s">
        <v>17</v>
      </c>
      <c r="BX155" s="1" t="s">
        <v>17</v>
      </c>
      <c r="BY155" s="1" t="s">
        <v>17</v>
      </c>
      <c r="BZ155" s="1" t="s">
        <v>17</v>
      </c>
      <c r="CA155" s="1" t="s">
        <v>17</v>
      </c>
      <c r="CB155" s="1" t="s">
        <v>17</v>
      </c>
      <c r="CC155" s="1">
        <v>1</v>
      </c>
      <c r="CD155" s="1">
        <v>1.8351970456367892</v>
      </c>
      <c r="CE155" s="1">
        <v>2.523611600342845</v>
      </c>
    </row>
    <row r="156" spans="8:83" x14ac:dyDescent="0.3">
      <c r="H156">
        <v>89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 t="s">
        <v>17</v>
      </c>
      <c r="P156" s="1" t="s">
        <v>17</v>
      </c>
      <c r="Q156" s="1" t="s">
        <v>17</v>
      </c>
      <c r="R156" s="1" t="s">
        <v>17</v>
      </c>
      <c r="S156" s="1" t="s">
        <v>17</v>
      </c>
      <c r="T156" s="1" t="s">
        <v>17</v>
      </c>
      <c r="U156" s="1" t="s">
        <v>17</v>
      </c>
      <c r="V156" s="1" t="s">
        <v>17</v>
      </c>
      <c r="W156" s="1" t="s">
        <v>17</v>
      </c>
      <c r="X156" s="1" t="s">
        <v>17</v>
      </c>
      <c r="Y156" s="1" t="s">
        <v>17</v>
      </c>
      <c r="Z156" s="1" t="s">
        <v>17</v>
      </c>
      <c r="AA156" s="1" t="s">
        <v>17</v>
      </c>
      <c r="AB156" s="1" t="s">
        <v>17</v>
      </c>
      <c r="AC156" s="1" t="s">
        <v>17</v>
      </c>
      <c r="AD156" s="1" t="s">
        <v>17</v>
      </c>
      <c r="AE156" s="1" t="s">
        <v>17</v>
      </c>
      <c r="AF156" s="1" t="s">
        <v>17</v>
      </c>
      <c r="AG156" s="1" t="s">
        <v>17</v>
      </c>
      <c r="AH156" s="1" t="s">
        <v>17</v>
      </c>
      <c r="AI156" s="1" t="s">
        <v>17</v>
      </c>
      <c r="AJ156" s="1" t="s">
        <v>17</v>
      </c>
      <c r="AK156" s="1" t="s">
        <v>17</v>
      </c>
      <c r="AL156" s="1" t="s">
        <v>17</v>
      </c>
      <c r="AM156" s="1" t="s">
        <v>17</v>
      </c>
      <c r="AN156" s="1" t="s">
        <v>17</v>
      </c>
      <c r="AO156" s="1" t="s">
        <v>17</v>
      </c>
      <c r="AP156" s="1" t="s">
        <v>17</v>
      </c>
      <c r="AQ156" s="1" t="s">
        <v>17</v>
      </c>
      <c r="AR156" s="1" t="s">
        <v>17</v>
      </c>
      <c r="AS156" s="1" t="s">
        <v>17</v>
      </c>
      <c r="AT156" s="1" t="s">
        <v>17</v>
      </c>
      <c r="AU156" s="1" t="s">
        <v>17</v>
      </c>
      <c r="AV156" s="1" t="s">
        <v>17</v>
      </c>
      <c r="AW156" s="1" t="s">
        <v>17</v>
      </c>
      <c r="AX156" s="1" t="s">
        <v>17</v>
      </c>
      <c r="AY156" s="1" t="s">
        <v>17</v>
      </c>
      <c r="AZ156" s="1" t="s">
        <v>17</v>
      </c>
      <c r="BA156" s="1" t="s">
        <v>17</v>
      </c>
      <c r="BB156" s="1" t="s">
        <v>17</v>
      </c>
      <c r="BC156" s="1" t="s">
        <v>17</v>
      </c>
      <c r="BD156" s="1" t="s">
        <v>17</v>
      </c>
      <c r="BE156" s="1" t="s">
        <v>17</v>
      </c>
      <c r="BF156" s="1" t="s">
        <v>17</v>
      </c>
      <c r="BG156" s="1" t="s">
        <v>17</v>
      </c>
      <c r="BH156" s="1" t="s">
        <v>17</v>
      </c>
      <c r="BI156" s="1" t="s">
        <v>17</v>
      </c>
      <c r="BJ156" s="1" t="s">
        <v>17</v>
      </c>
      <c r="BK156" s="1" t="s">
        <v>17</v>
      </c>
      <c r="BL156" s="1" t="s">
        <v>17</v>
      </c>
      <c r="BM156" s="1" t="s">
        <v>17</v>
      </c>
      <c r="BN156" s="1" t="s">
        <v>17</v>
      </c>
      <c r="BO156" s="1" t="s">
        <v>17</v>
      </c>
      <c r="BP156" s="1" t="s">
        <v>17</v>
      </c>
      <c r="BQ156" s="1" t="s">
        <v>17</v>
      </c>
      <c r="BR156" s="1" t="s">
        <v>17</v>
      </c>
      <c r="BS156" s="1" t="s">
        <v>17</v>
      </c>
      <c r="BT156" s="1" t="s">
        <v>17</v>
      </c>
      <c r="BU156" s="1" t="s">
        <v>17</v>
      </c>
      <c r="BV156" s="1" t="s">
        <v>17</v>
      </c>
      <c r="BW156" s="1" t="s">
        <v>17</v>
      </c>
      <c r="BX156" s="1" t="s">
        <v>17</v>
      </c>
      <c r="BY156" s="1" t="s">
        <v>17</v>
      </c>
      <c r="BZ156" s="1" t="s">
        <v>17</v>
      </c>
      <c r="CA156" s="1" t="s">
        <v>17</v>
      </c>
      <c r="CB156" s="1" t="s">
        <v>17</v>
      </c>
      <c r="CC156" s="1" t="s">
        <v>17</v>
      </c>
      <c r="CD156" s="1">
        <v>1</v>
      </c>
      <c r="CE156" s="1">
        <v>1.8242540587307514</v>
      </c>
    </row>
    <row r="157" spans="8:83" x14ac:dyDescent="0.3">
      <c r="H157">
        <v>90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 t="s">
        <v>17</v>
      </c>
      <c r="P157" s="1" t="s">
        <v>17</v>
      </c>
      <c r="Q157" s="1" t="s">
        <v>17</v>
      </c>
      <c r="R157" s="1" t="s">
        <v>17</v>
      </c>
      <c r="S157" s="1" t="s">
        <v>17</v>
      </c>
      <c r="T157" s="1" t="s">
        <v>17</v>
      </c>
      <c r="U157" s="1" t="s">
        <v>17</v>
      </c>
      <c r="V157" s="1" t="s">
        <v>17</v>
      </c>
      <c r="W157" s="1" t="s">
        <v>17</v>
      </c>
      <c r="X157" s="1" t="s">
        <v>17</v>
      </c>
      <c r="Y157" s="1" t="s">
        <v>17</v>
      </c>
      <c r="Z157" s="1" t="s">
        <v>17</v>
      </c>
      <c r="AA157" s="1" t="s">
        <v>17</v>
      </c>
      <c r="AB157" s="1" t="s">
        <v>17</v>
      </c>
      <c r="AC157" s="1" t="s">
        <v>17</v>
      </c>
      <c r="AD157" s="1" t="s">
        <v>17</v>
      </c>
      <c r="AE157" s="1" t="s">
        <v>17</v>
      </c>
      <c r="AF157" s="1" t="s">
        <v>17</v>
      </c>
      <c r="AG157" s="1" t="s">
        <v>17</v>
      </c>
      <c r="AH157" s="1" t="s">
        <v>17</v>
      </c>
      <c r="AI157" s="1" t="s">
        <v>17</v>
      </c>
      <c r="AJ157" s="1" t="s">
        <v>17</v>
      </c>
      <c r="AK157" s="1" t="s">
        <v>17</v>
      </c>
      <c r="AL157" s="1" t="s">
        <v>17</v>
      </c>
      <c r="AM157" s="1" t="s">
        <v>17</v>
      </c>
      <c r="AN157" s="1" t="s">
        <v>17</v>
      </c>
      <c r="AO157" s="1" t="s">
        <v>17</v>
      </c>
      <c r="AP157" s="1" t="s">
        <v>17</v>
      </c>
      <c r="AQ157" s="1" t="s">
        <v>17</v>
      </c>
      <c r="AR157" s="1" t="s">
        <v>17</v>
      </c>
      <c r="AS157" s="1" t="s">
        <v>17</v>
      </c>
      <c r="AT157" s="1" t="s">
        <v>17</v>
      </c>
      <c r="AU157" s="1" t="s">
        <v>17</v>
      </c>
      <c r="AV157" s="1" t="s">
        <v>17</v>
      </c>
      <c r="AW157" s="1" t="s">
        <v>17</v>
      </c>
      <c r="AX157" s="1" t="s">
        <v>17</v>
      </c>
      <c r="AY157" s="1" t="s">
        <v>17</v>
      </c>
      <c r="AZ157" s="1" t="s">
        <v>17</v>
      </c>
      <c r="BA157" s="1" t="s">
        <v>17</v>
      </c>
      <c r="BB157" s="1" t="s">
        <v>17</v>
      </c>
      <c r="BC157" s="1" t="s">
        <v>17</v>
      </c>
      <c r="BD157" s="1" t="s">
        <v>17</v>
      </c>
      <c r="BE157" s="1" t="s">
        <v>17</v>
      </c>
      <c r="BF157" s="1" t="s">
        <v>17</v>
      </c>
      <c r="BG157" s="1" t="s">
        <v>17</v>
      </c>
      <c r="BH157" s="1" t="s">
        <v>17</v>
      </c>
      <c r="BI157" s="1" t="s">
        <v>17</v>
      </c>
      <c r="BJ157" s="1" t="s">
        <v>17</v>
      </c>
      <c r="BK157" s="1" t="s">
        <v>17</v>
      </c>
      <c r="BL157" s="1" t="s">
        <v>17</v>
      </c>
      <c r="BM157" s="1" t="s">
        <v>17</v>
      </c>
      <c r="BN157" s="1" t="s">
        <v>17</v>
      </c>
      <c r="BO157" s="1" t="s">
        <v>17</v>
      </c>
      <c r="BP157" s="1" t="s">
        <v>17</v>
      </c>
      <c r="BQ157" s="1" t="s">
        <v>17</v>
      </c>
      <c r="BR157" s="1" t="s">
        <v>17</v>
      </c>
      <c r="BS157" s="1" t="s">
        <v>17</v>
      </c>
      <c r="BT157" s="1" t="s">
        <v>17</v>
      </c>
      <c r="BU157" s="1" t="s">
        <v>17</v>
      </c>
      <c r="BV157" s="1" t="s">
        <v>17</v>
      </c>
      <c r="BW157" s="1" t="s">
        <v>17</v>
      </c>
      <c r="BX157" s="1" t="s">
        <v>17</v>
      </c>
      <c r="BY157" s="1" t="s">
        <v>17</v>
      </c>
      <c r="BZ157" s="1" t="s">
        <v>17</v>
      </c>
      <c r="CA157" s="1" t="s">
        <v>17</v>
      </c>
      <c r="CB157" s="1" t="s">
        <v>17</v>
      </c>
      <c r="CC157" s="1" t="s">
        <v>17</v>
      </c>
      <c r="CD157" s="1" t="s">
        <v>17</v>
      </c>
      <c r="CE157" s="1">
        <v>1</v>
      </c>
    </row>
    <row r="158" spans="8:83" x14ac:dyDescent="0.3">
      <c r="H158">
        <v>91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 t="s">
        <v>17</v>
      </c>
      <c r="P158" s="1" t="s">
        <v>17</v>
      </c>
      <c r="Q158" s="1" t="s">
        <v>17</v>
      </c>
      <c r="R158" s="1" t="s">
        <v>17</v>
      </c>
      <c r="S158" s="1" t="s">
        <v>17</v>
      </c>
      <c r="T158" s="1" t="s">
        <v>17</v>
      </c>
      <c r="U158" s="1" t="s">
        <v>17</v>
      </c>
      <c r="V158" s="1" t="s">
        <v>17</v>
      </c>
      <c r="W158" s="1" t="s">
        <v>17</v>
      </c>
      <c r="X158" s="1" t="s">
        <v>17</v>
      </c>
      <c r="Y158" s="1" t="s">
        <v>17</v>
      </c>
      <c r="Z158" s="1" t="s">
        <v>17</v>
      </c>
      <c r="AA158" s="1" t="s">
        <v>17</v>
      </c>
      <c r="AB158" s="1" t="s">
        <v>17</v>
      </c>
      <c r="AC158" s="1" t="s">
        <v>17</v>
      </c>
      <c r="AD158" s="1" t="s">
        <v>17</v>
      </c>
      <c r="AE158" s="1" t="s">
        <v>17</v>
      </c>
      <c r="AF158" s="1" t="s">
        <v>17</v>
      </c>
      <c r="AG158" s="1" t="s">
        <v>17</v>
      </c>
      <c r="AH158" s="1" t="s">
        <v>17</v>
      </c>
      <c r="AI158" s="1" t="s">
        <v>17</v>
      </c>
      <c r="AJ158" s="1" t="s">
        <v>17</v>
      </c>
      <c r="AK158" s="1" t="s">
        <v>17</v>
      </c>
      <c r="AL158" s="1" t="s">
        <v>17</v>
      </c>
      <c r="AM158" s="1" t="s">
        <v>17</v>
      </c>
      <c r="AN158" s="1" t="s">
        <v>17</v>
      </c>
      <c r="AO158" s="1" t="s">
        <v>17</v>
      </c>
      <c r="AP158" s="1" t="s">
        <v>17</v>
      </c>
      <c r="AQ158" s="1" t="s">
        <v>17</v>
      </c>
      <c r="AR158" s="1" t="s">
        <v>17</v>
      </c>
      <c r="AS158" s="1" t="s">
        <v>17</v>
      </c>
      <c r="AT158" s="1" t="s">
        <v>17</v>
      </c>
      <c r="AU158" s="1" t="s">
        <v>17</v>
      </c>
      <c r="AV158" s="1" t="s">
        <v>17</v>
      </c>
      <c r="AW158" s="1" t="s">
        <v>17</v>
      </c>
      <c r="AX158" s="1" t="s">
        <v>17</v>
      </c>
      <c r="AY158" s="1" t="s">
        <v>17</v>
      </c>
      <c r="AZ158" s="1" t="s">
        <v>17</v>
      </c>
      <c r="BA158" s="1" t="s">
        <v>17</v>
      </c>
      <c r="BB158" s="1" t="s">
        <v>17</v>
      </c>
      <c r="BC158" s="1" t="s">
        <v>17</v>
      </c>
      <c r="BD158" s="1" t="s">
        <v>17</v>
      </c>
      <c r="BE158" s="1" t="s">
        <v>17</v>
      </c>
      <c r="BF158" s="1" t="s">
        <v>17</v>
      </c>
      <c r="BG158" s="1" t="s">
        <v>17</v>
      </c>
      <c r="BH158" s="1" t="s">
        <v>17</v>
      </c>
      <c r="BI158" s="1" t="s">
        <v>17</v>
      </c>
      <c r="BJ158" s="1" t="s">
        <v>17</v>
      </c>
      <c r="BK158" s="1" t="s">
        <v>17</v>
      </c>
      <c r="BL158" s="1" t="s">
        <v>17</v>
      </c>
      <c r="BM158" s="1" t="s">
        <v>17</v>
      </c>
      <c r="BN158" s="1" t="s">
        <v>17</v>
      </c>
      <c r="BO158" s="1" t="s">
        <v>17</v>
      </c>
      <c r="BP158" s="1" t="s">
        <v>17</v>
      </c>
      <c r="BQ158" s="1" t="s">
        <v>17</v>
      </c>
      <c r="BR158" s="1" t="s">
        <v>17</v>
      </c>
      <c r="BS158" s="1" t="s">
        <v>17</v>
      </c>
      <c r="BT158" s="1" t="s">
        <v>17</v>
      </c>
      <c r="BU158" s="1" t="s">
        <v>17</v>
      </c>
      <c r="BV158" s="1" t="s">
        <v>17</v>
      </c>
      <c r="BW158" s="1" t="s">
        <v>17</v>
      </c>
      <c r="BX158" s="1" t="s">
        <v>17</v>
      </c>
      <c r="BY158" s="1" t="s">
        <v>17</v>
      </c>
      <c r="BZ158" s="1" t="s">
        <v>17</v>
      </c>
      <c r="CA158" s="1" t="s">
        <v>17</v>
      </c>
      <c r="CB158" s="1" t="s">
        <v>17</v>
      </c>
      <c r="CC158" s="1" t="s">
        <v>17</v>
      </c>
      <c r="CD158" s="1" t="s">
        <v>17</v>
      </c>
      <c r="CE158" s="1" t="s">
        <v>17</v>
      </c>
    </row>
    <row r="161" spans="8:83" x14ac:dyDescent="0.3">
      <c r="H161" t="s">
        <v>3</v>
      </c>
      <c r="I161" s="51" t="s">
        <v>20</v>
      </c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</row>
    <row r="162" spans="8:83" x14ac:dyDescent="0.3">
      <c r="H162" t="s">
        <v>0</v>
      </c>
      <c r="I162">
        <v>17</v>
      </c>
      <c r="J162">
        <v>18</v>
      </c>
      <c r="K162">
        <v>19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26</v>
      </c>
      <c r="S162">
        <v>27</v>
      </c>
      <c r="T162">
        <v>28</v>
      </c>
      <c r="U162">
        <v>29</v>
      </c>
      <c r="V162">
        <v>30</v>
      </c>
      <c r="W162">
        <v>31</v>
      </c>
      <c r="X162">
        <v>32</v>
      </c>
      <c r="Y162">
        <v>33</v>
      </c>
      <c r="Z162">
        <v>34</v>
      </c>
      <c r="AA162">
        <v>35</v>
      </c>
      <c r="AB162">
        <v>36</v>
      </c>
      <c r="AC162">
        <v>37</v>
      </c>
      <c r="AD162">
        <v>38</v>
      </c>
      <c r="AE162">
        <v>39</v>
      </c>
      <c r="AF162">
        <v>40</v>
      </c>
      <c r="AG162">
        <v>41</v>
      </c>
      <c r="AH162">
        <v>42</v>
      </c>
      <c r="AI162">
        <v>43</v>
      </c>
      <c r="AJ162">
        <v>44</v>
      </c>
      <c r="AK162">
        <v>45</v>
      </c>
      <c r="AL162">
        <v>46</v>
      </c>
      <c r="AM162">
        <v>47</v>
      </c>
      <c r="AN162">
        <v>48</v>
      </c>
      <c r="AO162">
        <v>49</v>
      </c>
      <c r="AP162">
        <v>50</v>
      </c>
      <c r="AQ162">
        <v>51</v>
      </c>
      <c r="AR162">
        <v>52</v>
      </c>
      <c r="AS162">
        <v>53</v>
      </c>
      <c r="AT162">
        <v>54</v>
      </c>
      <c r="AU162">
        <v>55</v>
      </c>
      <c r="AV162">
        <v>56</v>
      </c>
      <c r="AW162">
        <v>57</v>
      </c>
      <c r="AX162">
        <v>58</v>
      </c>
      <c r="AY162">
        <v>59</v>
      </c>
      <c r="AZ162">
        <v>60</v>
      </c>
      <c r="BA162">
        <v>61</v>
      </c>
      <c r="BB162">
        <v>62</v>
      </c>
      <c r="BC162">
        <v>63</v>
      </c>
      <c r="BD162">
        <v>64</v>
      </c>
      <c r="BE162">
        <v>65</v>
      </c>
      <c r="BF162">
        <v>66</v>
      </c>
      <c r="BG162">
        <v>67</v>
      </c>
      <c r="BH162">
        <v>68</v>
      </c>
      <c r="BI162">
        <v>69</v>
      </c>
      <c r="BJ162">
        <v>70</v>
      </c>
      <c r="BK162">
        <v>71</v>
      </c>
      <c r="BL162">
        <v>72</v>
      </c>
      <c r="BM162">
        <v>73</v>
      </c>
      <c r="BN162">
        <v>74</v>
      </c>
      <c r="BO162">
        <v>75</v>
      </c>
      <c r="BP162">
        <v>76</v>
      </c>
      <c r="BQ162">
        <v>77</v>
      </c>
      <c r="BR162">
        <v>78</v>
      </c>
      <c r="BS162">
        <v>79</v>
      </c>
      <c r="BT162">
        <v>80</v>
      </c>
      <c r="BU162">
        <v>81</v>
      </c>
      <c r="BV162">
        <v>82</v>
      </c>
      <c r="BW162">
        <v>83</v>
      </c>
      <c r="BX162">
        <v>84</v>
      </c>
      <c r="BY162">
        <v>85</v>
      </c>
      <c r="BZ162">
        <v>86</v>
      </c>
      <c r="CA162">
        <v>87</v>
      </c>
      <c r="CB162">
        <v>88</v>
      </c>
      <c r="CC162">
        <v>89</v>
      </c>
      <c r="CD162">
        <v>90</v>
      </c>
      <c r="CE162">
        <v>91</v>
      </c>
    </row>
    <row r="163" spans="8:83" x14ac:dyDescent="0.3">
      <c r="H163">
        <v>17</v>
      </c>
      <c r="I163" s="1" t="s">
        <v>17</v>
      </c>
      <c r="J163" s="1">
        <v>0.999999999999995</v>
      </c>
      <c r="K163" s="1">
        <v>1.9803382352941092</v>
      </c>
      <c r="L163" s="1">
        <v>2.9414003267973765</v>
      </c>
      <c r="M163" s="1">
        <v>3.883564351192216</v>
      </c>
      <c r="N163" s="1">
        <v>4.8072000643070281</v>
      </c>
      <c r="O163" s="1">
        <v>5.7126700236637067</v>
      </c>
      <c r="P163" s="1">
        <v>6.6003298166918878</v>
      </c>
      <c r="Q163" s="1">
        <v>7.4705279293275169</v>
      </c>
      <c r="R163" s="1">
        <v>8.3236061500173761</v>
      </c>
      <c r="S163" s="1">
        <v>9.1598987739035334</v>
      </c>
      <c r="T163" s="1">
        <v>9.9797336998126305</v>
      </c>
      <c r="U163" s="1">
        <v>10.783431502842044</v>
      </c>
      <c r="V163" s="1">
        <v>11.571306736321999</v>
      </c>
      <c r="W163" s="1">
        <v>12.343667728047524</v>
      </c>
      <c r="X163" s="1">
        <v>13.100814737887195</v>
      </c>
      <c r="Y163" s="1">
        <v>13.843041500754557</v>
      </c>
      <c r="Z163" s="1">
        <v>14.570634741488423</v>
      </c>
      <c r="AA163" s="1">
        <v>15.283874463090145</v>
      </c>
      <c r="AB163" s="1">
        <v>15.983034710627692</v>
      </c>
      <c r="AC163" s="1">
        <v>16.668383106375902</v>
      </c>
      <c r="AD163" s="1">
        <v>17.34018239261022</v>
      </c>
      <c r="AE163" s="1">
        <v>17.998690582106065</v>
      </c>
      <c r="AF163" s="1">
        <v>18.644160324602218</v>
      </c>
      <c r="AG163" s="1">
        <v>19.276837771193325</v>
      </c>
      <c r="AH163" s="1">
        <v>19.896963983966263</v>
      </c>
      <c r="AI163" s="1">
        <v>20.504774026940861</v>
      </c>
      <c r="AJ163" s="1">
        <v>21.10049699148211</v>
      </c>
      <c r="AK163" s="1">
        <v>21.684356324623657</v>
      </c>
      <c r="AL163" s="1">
        <v>22.256569908137998</v>
      </c>
      <c r="AM163" s="1">
        <v>22.817349353233066</v>
      </c>
      <c r="AN163" s="1">
        <v>23.366900535468581</v>
      </c>
      <c r="AO163" s="1">
        <v>23.905423550708328</v>
      </c>
      <c r="AP163" s="1">
        <v>24.43311221083491</v>
      </c>
      <c r="AQ163" s="1">
        <v>24.9501544867863</v>
      </c>
      <c r="AR163" s="1">
        <v>25.456731750841339</v>
      </c>
      <c r="AS163" s="1">
        <v>25.953019007644421</v>
      </c>
      <c r="AT163" s="1">
        <v>26.439184924137411</v>
      </c>
      <c r="AU163" s="1">
        <v>26.915391585338131</v>
      </c>
      <c r="AV163" s="1">
        <v>27.381793537572101</v>
      </c>
      <c r="AW163" s="1">
        <v>27.838539161583643</v>
      </c>
      <c r="AX163" s="1">
        <v>28.285768356000975</v>
      </c>
      <c r="AY163" s="1">
        <v>28.723614062400905</v>
      </c>
      <c r="AZ163" s="1">
        <v>29.152201056323968</v>
      </c>
      <c r="BA163" s="1">
        <v>29.571646116433133</v>
      </c>
      <c r="BB163" s="1">
        <v>29.982057074489717</v>
      </c>
      <c r="BC163" s="1">
        <v>30.38353272380116</v>
      </c>
      <c r="BD163" s="1">
        <v>30.776162124366898</v>
      </c>
      <c r="BE163" s="1">
        <v>31.160024717965516</v>
      </c>
      <c r="BF163" s="1">
        <v>31.535189462396172</v>
      </c>
      <c r="BG163" s="1">
        <v>31.901714010485925</v>
      </c>
      <c r="BH163" s="1">
        <v>32.259644269349344</v>
      </c>
      <c r="BI163" s="1">
        <v>32.609014046464743</v>
      </c>
      <c r="BJ163" s="1">
        <v>32.949844098085016</v>
      </c>
      <c r="BK163" s="1">
        <v>33.282141389318149</v>
      </c>
      <c r="BL163" s="1">
        <v>33.605898308050371</v>
      </c>
      <c r="BM163" s="1">
        <v>33.921091844430684</v>
      </c>
      <c r="BN163" s="1">
        <v>34.227682779654188</v>
      </c>
      <c r="BO163" s="1">
        <v>34.525615536867903</v>
      </c>
      <c r="BP163" s="1">
        <v>34.814816213522548</v>
      </c>
      <c r="BQ163" s="1">
        <v>35.095192307907901</v>
      </c>
      <c r="BR163" s="1">
        <v>35.366632369719603</v>
      </c>
      <c r="BS163" s="1">
        <v>35.629005020458095</v>
      </c>
      <c r="BT163" s="1">
        <v>35.88215885835487</v>
      </c>
      <c r="BU163" s="1">
        <v>36.125924904549343</v>
      </c>
      <c r="BV163" s="1">
        <v>36.360120985753923</v>
      </c>
      <c r="BW163" s="1">
        <v>36.584557980558053</v>
      </c>
      <c r="BX163" s="1">
        <v>36.799041409172816</v>
      </c>
      <c r="BY163" s="1">
        <v>37.003372834369962</v>
      </c>
      <c r="BZ163" s="1">
        <v>37.197351478453172</v>
      </c>
      <c r="CA163" s="1">
        <v>37.380779569038019</v>
      </c>
      <c r="CB163" s="1">
        <v>37.553468316523762</v>
      </c>
      <c r="CC163" s="1">
        <v>37.715245840789969</v>
      </c>
      <c r="CD163" s="1">
        <v>37.865965870270408</v>
      </c>
      <c r="CE163" s="1">
        <v>38.005517688652688</v>
      </c>
    </row>
    <row r="164" spans="8:83" x14ac:dyDescent="0.3">
      <c r="H164">
        <v>18</v>
      </c>
      <c r="I164" s="1" t="s">
        <v>17</v>
      </c>
      <c r="J164" s="1" t="s">
        <v>17</v>
      </c>
      <c r="K164" s="1">
        <v>0.99999999999999656</v>
      </c>
      <c r="L164" s="1">
        <v>1.9803372518821827</v>
      </c>
      <c r="M164" s="1">
        <v>2.9413974150738951</v>
      </c>
      <c r="N164" s="1">
        <v>3.8835576612645433</v>
      </c>
      <c r="O164" s="1">
        <v>4.8071878194670576</v>
      </c>
      <c r="P164" s="1">
        <v>5.7126506088092164</v>
      </c>
      <c r="Q164" s="1">
        <v>6.6003015044968203</v>
      </c>
      <c r="R164" s="1">
        <v>7.4704891499209749</v>
      </c>
      <c r="S164" s="1">
        <v>8.3235545448815795</v>
      </c>
      <c r="T164" s="1">
        <v>9.1598321645779404</v>
      </c>
      <c r="U164" s="1">
        <v>9.9796490135946385</v>
      </c>
      <c r="V164" s="1">
        <v>10.783325953975913</v>
      </c>
      <c r="W164" s="1">
        <v>11.571177497370837</v>
      </c>
      <c r="X164" s="1">
        <v>12.343509925690858</v>
      </c>
      <c r="Y164" s="1">
        <v>13.100622865027232</v>
      </c>
      <c r="Z164" s="1">
        <v>13.842808790801692</v>
      </c>
      <c r="AA164" s="1">
        <v>14.570353321784653</v>
      </c>
      <c r="AB164" s="1">
        <v>15.283535999320215</v>
      </c>
      <c r="AC164" s="1">
        <v>15.982629813143152</v>
      </c>
      <c r="AD164" s="1">
        <v>16.667902775115063</v>
      </c>
      <c r="AE164" s="1">
        <v>17.339618072742194</v>
      </c>
      <c r="AF164" s="1">
        <v>17.998033422932529</v>
      </c>
      <c r="AG164" s="1">
        <v>18.643399913612445</v>
      </c>
      <c r="AH164" s="1">
        <v>19.275963441634882</v>
      </c>
      <c r="AI164" s="1">
        <v>19.895963785487893</v>
      </c>
      <c r="AJ164" s="1">
        <v>20.503634631216475</v>
      </c>
      <c r="AK164" s="1">
        <v>21.099203907331034</v>
      </c>
      <c r="AL164" s="1">
        <v>21.682893865463367</v>
      </c>
      <c r="AM164" s="1">
        <v>22.254920360917581</v>
      </c>
      <c r="AN164" s="1">
        <v>22.815493398314867</v>
      </c>
      <c r="AO164" s="1">
        <v>23.364817086662271</v>
      </c>
      <c r="AP164" s="1">
        <v>23.903089124953489</v>
      </c>
      <c r="AQ164" s="1">
        <v>24.430501254091006</v>
      </c>
      <c r="AR164" s="1">
        <v>24.947238483974786</v>
      </c>
      <c r="AS164" s="1">
        <v>25.45347932916042</v>
      </c>
      <c r="AT164" s="1">
        <v>25.949395839391332</v>
      </c>
      <c r="AU164" s="1">
        <v>26.43515335047918</v>
      </c>
      <c r="AV164" s="1">
        <v>26.91090950834651</v>
      </c>
      <c r="AW164" s="1">
        <v>27.376815669677157</v>
      </c>
      <c r="AX164" s="1">
        <v>27.833014538920647</v>
      </c>
      <c r="AY164" s="1">
        <v>28.279641723943755</v>
      </c>
      <c r="AZ164" s="1">
        <v>28.716824502798111</v>
      </c>
      <c r="BA164" s="1">
        <v>29.144681996271597</v>
      </c>
      <c r="BB164" s="1">
        <v>29.563324198810456</v>
      </c>
      <c r="BC164" s="1">
        <v>29.972851885130879</v>
      </c>
      <c r="BD164" s="1">
        <v>30.373355901428823</v>
      </c>
      <c r="BE164" s="1">
        <v>30.764917282775393</v>
      </c>
      <c r="BF164" s="1">
        <v>31.147606369994453</v>
      </c>
      <c r="BG164" s="1">
        <v>31.521481972204121</v>
      </c>
      <c r="BH164" s="1">
        <v>31.886590917236784</v>
      </c>
      <c r="BI164" s="1">
        <v>32.242967690617029</v>
      </c>
      <c r="BJ164" s="1">
        <v>32.59063346488729</v>
      </c>
      <c r="BK164" s="1">
        <v>32.929595344848487</v>
      </c>
      <c r="BL164" s="1">
        <v>33.259845565717505</v>
      </c>
      <c r="BM164" s="1">
        <v>33.581360656155397</v>
      </c>
      <c r="BN164" s="1">
        <v>33.894100610780875</v>
      </c>
      <c r="BO164" s="1">
        <v>34.198008738085868</v>
      </c>
      <c r="BP164" s="1">
        <v>34.493009653323938</v>
      </c>
      <c r="BQ164" s="1">
        <v>34.77900899956105</v>
      </c>
      <c r="BR164" s="1">
        <v>35.055893091234019</v>
      </c>
      <c r="BS164" s="1">
        <v>35.323527914902584</v>
      </c>
      <c r="BT164" s="1">
        <v>35.581759032268749</v>
      </c>
      <c r="BU164" s="1">
        <v>35.830414075414488</v>
      </c>
      <c r="BV164" s="1">
        <v>36.069307217365967</v>
      </c>
      <c r="BW164" s="1">
        <v>36.298245543674128</v>
      </c>
      <c r="BX164" s="1">
        <v>36.517030674043355</v>
      </c>
      <c r="BY164" s="1">
        <v>36.725460191367901</v>
      </c>
      <c r="BZ164" s="1">
        <v>36.923329291133257</v>
      </c>
      <c r="CA164" s="1">
        <v>37.110436234411679</v>
      </c>
      <c r="CB164" s="1">
        <v>37.286588445218733</v>
      </c>
      <c r="CC164" s="1">
        <v>37.451610596188573</v>
      </c>
      <c r="CD164" s="1">
        <v>37.605353482117337</v>
      </c>
      <c r="CE164" s="1">
        <v>37.74770416615489</v>
      </c>
    </row>
    <row r="165" spans="8:83" x14ac:dyDescent="0.3">
      <c r="H165">
        <v>19</v>
      </c>
      <c r="I165" s="1" t="s">
        <v>17</v>
      </c>
      <c r="J165" s="1" t="s">
        <v>17</v>
      </c>
      <c r="K165" s="1" t="s">
        <v>17</v>
      </c>
      <c r="L165" s="1">
        <v>0.99999999999999922</v>
      </c>
      <c r="M165" s="1">
        <v>1.9803362683061725</v>
      </c>
      <c r="N165" s="1">
        <v>2.9413935415881567</v>
      </c>
      <c r="O165" s="1">
        <v>3.8835490665661183</v>
      </c>
      <c r="P165" s="1">
        <v>4.8071728374712084</v>
      </c>
      <c r="Q165" s="1">
        <v>5.7126274593203421</v>
      </c>
      <c r="R165" s="1">
        <v>6.6002685682891666</v>
      </c>
      <c r="S165" s="1">
        <v>7.4704440036536512</v>
      </c>
      <c r="T165" s="1">
        <v>8.3234949492244326</v>
      </c>
      <c r="U165" s="1">
        <v>9.1597549683583583</v>
      </c>
      <c r="V165" s="1">
        <v>9.9795513586702285</v>
      </c>
      <c r="W165" s="1">
        <v>10.783204940008995</v>
      </c>
      <c r="X165" s="1">
        <v>11.5710281374211</v>
      </c>
      <c r="Y165" s="1">
        <v>12.343326586636167</v>
      </c>
      <c r="Z165" s="1">
        <v>13.100398629292416</v>
      </c>
      <c r="AA165" s="1">
        <v>13.842535612852023</v>
      </c>
      <c r="AB165" s="1">
        <v>14.570022685455145</v>
      </c>
      <c r="AC165" s="1">
        <v>15.283138312226155</v>
      </c>
      <c r="AD165" s="1">
        <v>15.982155880574426</v>
      </c>
      <c r="AE165" s="1">
        <v>16.667343856791263</v>
      </c>
      <c r="AF165" s="1">
        <v>17.338965126845235</v>
      </c>
      <c r="AG165" s="1">
        <v>17.997275814764979</v>
      </c>
      <c r="AH165" s="1">
        <v>18.642526749387688</v>
      </c>
      <c r="AI165" s="1">
        <v>19.274962518468836</v>
      </c>
      <c r="AJ165" s="1">
        <v>19.894821495123956</v>
      </c>
      <c r="AK165" s="1">
        <v>20.502336179454382</v>
      </c>
      <c r="AL165" s="1">
        <v>21.097733280820954</v>
      </c>
      <c r="AM165" s="1">
        <v>21.681232983964911</v>
      </c>
      <c r="AN165" s="1">
        <v>22.253049505596643</v>
      </c>
      <c r="AO165" s="1">
        <v>22.813391048563346</v>
      </c>
      <c r="AP165" s="1">
        <v>23.362459277132409</v>
      </c>
      <c r="AQ165" s="1">
        <v>23.900449777977833</v>
      </c>
      <c r="AR165" s="1">
        <v>24.427551271766504</v>
      </c>
      <c r="AS165" s="1">
        <v>24.94394585354301</v>
      </c>
      <c r="AT165" s="1">
        <v>25.44980902387422</v>
      </c>
      <c r="AU165" s="1">
        <v>25.945309434733058</v>
      </c>
      <c r="AV165" s="1">
        <v>26.430607893966251</v>
      </c>
      <c r="AW165" s="1">
        <v>26.905858794037769</v>
      </c>
      <c r="AX165" s="1">
        <v>27.371207701638305</v>
      </c>
      <c r="AY165" s="1">
        <v>27.826792944538756</v>
      </c>
      <c r="AZ165" s="1">
        <v>28.272744353622716</v>
      </c>
      <c r="BA165" s="1">
        <v>28.709183438898755</v>
      </c>
      <c r="BB165" s="1">
        <v>29.13622240098562</v>
      </c>
      <c r="BC165" s="1">
        <v>29.553964035850715</v>
      </c>
      <c r="BD165" s="1">
        <v>29.962501011803639</v>
      </c>
      <c r="BE165" s="1">
        <v>30.361915989246139</v>
      </c>
      <c r="BF165" s="1">
        <v>30.752280719836889</v>
      </c>
      <c r="BG165" s="1">
        <v>31.133655192235906</v>
      </c>
      <c r="BH165" s="1">
        <v>31.506087173507328</v>
      </c>
      <c r="BI165" s="1">
        <v>31.869611840856262</v>
      </c>
      <c r="BJ165" s="1">
        <v>32.22425079148551</v>
      </c>
      <c r="BK165" s="1">
        <v>32.570011272697876</v>
      </c>
      <c r="BL165" s="1">
        <v>32.906885363971014</v>
      </c>
      <c r="BM165" s="1">
        <v>33.234849123198373</v>
      </c>
      <c r="BN165" s="1">
        <v>33.553861742605655</v>
      </c>
      <c r="BO165" s="1">
        <v>33.863865393616067</v>
      </c>
      <c r="BP165" s="1">
        <v>34.164783179481788</v>
      </c>
      <c r="BQ165" s="1">
        <v>34.456518850739826</v>
      </c>
      <c r="BR165" s="1">
        <v>34.738956441621305</v>
      </c>
      <c r="BS165" s="1">
        <v>35.011959250761443</v>
      </c>
      <c r="BT165" s="1">
        <v>35.275369742273803</v>
      </c>
      <c r="BU165" s="1">
        <v>35.529012091035248</v>
      </c>
      <c r="BV165" s="1">
        <v>35.772696742916857</v>
      </c>
      <c r="BW165" s="1">
        <v>36.006226914160081</v>
      </c>
      <c r="BX165" s="1">
        <v>36.229400245530663</v>
      </c>
      <c r="BY165" s="1">
        <v>36.442010260017383</v>
      </c>
      <c r="BZ165" s="1">
        <v>36.643848045315721</v>
      </c>
      <c r="CA165" s="1">
        <v>36.834707816194758</v>
      </c>
      <c r="CB165" s="1">
        <v>37.014393134149216</v>
      </c>
      <c r="CC165" s="1">
        <v>37.182725155250125</v>
      </c>
      <c r="CD165" s="1">
        <v>37.339551681666002</v>
      </c>
      <c r="CE165" s="1">
        <v>37.484757511358026</v>
      </c>
    </row>
    <row r="166" spans="8:83" x14ac:dyDescent="0.3">
      <c r="H166">
        <v>20</v>
      </c>
      <c r="I166" s="1" t="s">
        <v>17</v>
      </c>
      <c r="J166" s="1" t="s">
        <v>17</v>
      </c>
      <c r="K166" s="1" t="s">
        <v>17</v>
      </c>
      <c r="L166" s="1" t="s">
        <v>17</v>
      </c>
      <c r="M166" s="1">
        <v>0.99999999999999922</v>
      </c>
      <c r="N166" s="1">
        <v>1.9803343040062151</v>
      </c>
      <c r="O166" s="1">
        <v>2.9413877256100274</v>
      </c>
      <c r="P166" s="1">
        <v>3.8835376804422892</v>
      </c>
      <c r="Q166" s="1">
        <v>4.8071540467056524</v>
      </c>
      <c r="R166" s="1">
        <v>5.7125995939794381</v>
      </c>
      <c r="S166" s="1">
        <v>6.6002291385519083</v>
      </c>
      <c r="T166" s="1">
        <v>7.4703907077496732</v>
      </c>
      <c r="U166" s="1">
        <v>8.3234245555933501</v>
      </c>
      <c r="V166" s="1">
        <v>9.1596645446823128</v>
      </c>
      <c r="W166" s="1">
        <v>9.9794379299180935</v>
      </c>
      <c r="X166" s="1">
        <v>10.783063403015511</v>
      </c>
      <c r="Y166" s="1">
        <v>11.570852730191424</v>
      </c>
      <c r="Z166" s="1">
        <v>12.343110237265318</v>
      </c>
      <c r="AA166" s="1">
        <v>13.100133115590396</v>
      </c>
      <c r="AB166" s="1">
        <v>13.842212232850921</v>
      </c>
      <c r="AC166" s="1">
        <v>14.569631639666435</v>
      </c>
      <c r="AD166" s="1">
        <v>15.282670207091909</v>
      </c>
      <c r="AE166" s="1">
        <v>15.98160178635573</v>
      </c>
      <c r="AF166" s="1">
        <v>16.666694536432601</v>
      </c>
      <c r="AG166" s="1">
        <v>17.338209718725277</v>
      </c>
      <c r="AH166" s="1">
        <v>17.996403193233341</v>
      </c>
      <c r="AI166" s="1">
        <v>18.641524453690092</v>
      </c>
      <c r="AJ166" s="1">
        <v>19.273816654534716</v>
      </c>
      <c r="AK166" s="1">
        <v>19.893516959390407</v>
      </c>
      <c r="AL166" s="1">
        <v>20.50085662498832</v>
      </c>
      <c r="AM166" s="1">
        <v>21.096060252568197</v>
      </c>
      <c r="AN166" s="1">
        <v>21.679346355631299</v>
      </c>
      <c r="AO166" s="1">
        <v>22.250927313188711</v>
      </c>
      <c r="AP166" s="1">
        <v>22.811008834519903</v>
      </c>
      <c r="AQ166" s="1">
        <v>23.359790429405667</v>
      </c>
      <c r="AR166" s="1">
        <v>23.8974646039003</v>
      </c>
      <c r="AS166" s="1">
        <v>24.424217105538062</v>
      </c>
      <c r="AT166" s="1">
        <v>24.940226955102482</v>
      </c>
      <c r="AU166" s="1">
        <v>25.445666187413007</v>
      </c>
      <c r="AV166" s="1">
        <v>25.940698835824243</v>
      </c>
      <c r="AW166" s="1">
        <v>26.425482389627323</v>
      </c>
      <c r="AX166" s="1">
        <v>26.900165335311428</v>
      </c>
      <c r="AY166" s="1">
        <v>27.364888775246591</v>
      </c>
      <c r="AZ166" s="1">
        <v>27.819785144483731</v>
      </c>
      <c r="BA166" s="1">
        <v>28.264978390297351</v>
      </c>
      <c r="BB166" s="1">
        <v>28.700582963843022</v>
      </c>
      <c r="BC166" s="1">
        <v>29.126703722985056</v>
      </c>
      <c r="BD166" s="1">
        <v>29.543435194787882</v>
      </c>
      <c r="BE166" s="1">
        <v>29.950861697667971</v>
      </c>
      <c r="BF166" s="1">
        <v>30.349056422489507</v>
      </c>
      <c r="BG166" s="1">
        <v>30.738080561174037</v>
      </c>
      <c r="BH166" s="1">
        <v>31.117982838904627</v>
      </c>
      <c r="BI166" s="1">
        <v>31.488799138476029</v>
      </c>
      <c r="BJ166" s="1">
        <v>31.850551490290979</v>
      </c>
      <c r="BK166" s="1">
        <v>32.203247287019764</v>
      </c>
      <c r="BL166" s="1">
        <v>32.546878449269009</v>
      </c>
      <c r="BM166" s="1">
        <v>32.881420554697804</v>
      </c>
      <c r="BN166" s="1">
        <v>33.206831977003411</v>
      </c>
      <c r="BO166" s="1">
        <v>33.523053727674771</v>
      </c>
      <c r="BP166" s="1">
        <v>33.830007367557592</v>
      </c>
      <c r="BQ166" s="1">
        <v>34.127594716602729</v>
      </c>
      <c r="BR166" s="1">
        <v>34.415697482982551</v>
      </c>
      <c r="BS166" s="1">
        <v>34.694176223355825</v>
      </c>
      <c r="BT166" s="1">
        <v>34.96287024195771</v>
      </c>
      <c r="BU166" s="1">
        <v>35.221600186938417</v>
      </c>
      <c r="BV166" s="1">
        <v>35.470172702063905</v>
      </c>
      <c r="BW166" s="1">
        <v>35.708387056457546</v>
      </c>
      <c r="BX166" s="1">
        <v>35.936036831933244</v>
      </c>
      <c r="BY166" s="1">
        <v>36.152911409932962</v>
      </c>
      <c r="BZ166" s="1">
        <v>36.358797687757892</v>
      </c>
      <c r="CA166" s="1">
        <v>36.553485752506127</v>
      </c>
      <c r="CB166" s="1">
        <v>36.736775225479441</v>
      </c>
      <c r="CC166" s="1">
        <v>36.908483675470535</v>
      </c>
      <c r="CD166" s="1">
        <v>37.068455851841037</v>
      </c>
      <c r="CE166" s="1">
        <v>37.216574241812374</v>
      </c>
    </row>
    <row r="167" spans="8:83" x14ac:dyDescent="0.3">
      <c r="H167">
        <v>21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>
        <v>1.000000000000006</v>
      </c>
      <c r="O167" s="1">
        <v>1.9803323393626038</v>
      </c>
      <c r="P167" s="1">
        <v>2.9413820047492938</v>
      </c>
      <c r="Q167" s="1">
        <v>3.8835262941911046</v>
      </c>
      <c r="R167" s="1">
        <v>4.8071352544953738</v>
      </c>
      <c r="S167" s="1">
        <v>5.7125708196338225</v>
      </c>
      <c r="T167" s="1">
        <v>6.6001879984286314</v>
      </c>
      <c r="U167" s="1">
        <v>7.4703338704619666</v>
      </c>
      <c r="V167" s="1">
        <v>8.323348995681604</v>
      </c>
      <c r="W167" s="1">
        <v>9.1595671937857759</v>
      </c>
      <c r="X167" s="1">
        <v>9.9793135495068199</v>
      </c>
      <c r="Y167" s="1">
        <v>10.782906083152286</v>
      </c>
      <c r="Z167" s="1">
        <v>11.570655225376528</v>
      </c>
      <c r="AA167" s="1">
        <v>12.342864129248857</v>
      </c>
      <c r="AB167" s="1">
        <v>13.099829497315611</v>
      </c>
      <c r="AC167" s="1">
        <v>13.841841078306768</v>
      </c>
      <c r="AD167" s="1">
        <v>14.56918333748467</v>
      </c>
      <c r="AE167" s="1">
        <v>15.282135619586382</v>
      </c>
      <c r="AF167" s="1">
        <v>15.980971462907572</v>
      </c>
      <c r="AG167" s="1">
        <v>16.665957369805334</v>
      </c>
      <c r="AH167" s="1">
        <v>17.337354332880384</v>
      </c>
      <c r="AI167" s="1">
        <v>17.995416850758634</v>
      </c>
      <c r="AJ167" s="1">
        <v>18.640392955604415</v>
      </c>
      <c r="AK167" s="1">
        <v>19.272524568589127</v>
      </c>
      <c r="AL167" s="1">
        <v>19.892047585498737</v>
      </c>
      <c r="AM167" s="1">
        <v>20.499191113117362</v>
      </c>
      <c r="AN167" s="1">
        <v>21.094178048369407</v>
      </c>
      <c r="AO167" s="1">
        <v>21.677225030630051</v>
      </c>
      <c r="AP167" s="1">
        <v>22.248541895746754</v>
      </c>
      <c r="AQ167" s="1">
        <v>22.808332155705145</v>
      </c>
      <c r="AR167" s="1">
        <v>23.35679217826825</v>
      </c>
      <c r="AS167" s="1">
        <v>23.894111437101845</v>
      </c>
      <c r="AT167" s="1">
        <v>24.420472544181038</v>
      </c>
      <c r="AU167" s="1">
        <v>24.936050985377076</v>
      </c>
      <c r="AV167" s="1">
        <v>25.441014084585426</v>
      </c>
      <c r="AW167" s="1">
        <v>25.935522490362896</v>
      </c>
      <c r="AX167" s="1">
        <v>26.419727667866404</v>
      </c>
      <c r="AY167" s="1">
        <v>26.893773550006852</v>
      </c>
      <c r="AZ167" s="1">
        <v>27.357795228507921</v>
      </c>
      <c r="BA167" s="1">
        <v>27.811919137050452</v>
      </c>
      <c r="BB167" s="1">
        <v>28.256262022702355</v>
      </c>
      <c r="BC167" s="1">
        <v>28.690930846797013</v>
      </c>
      <c r="BD167" s="1">
        <v>29.11602203263007</v>
      </c>
      <c r="BE167" s="1">
        <v>29.531621590061764</v>
      </c>
      <c r="BF167" s="1">
        <v>29.937804178179189</v>
      </c>
      <c r="BG167" s="1">
        <v>30.334632216425689</v>
      </c>
      <c r="BH167" s="1">
        <v>30.722155407420935</v>
      </c>
      <c r="BI167" s="1">
        <v>31.100410353775491</v>
      </c>
      <c r="BJ167" s="1">
        <v>31.469419527826243</v>
      </c>
      <c r="BK167" s="1">
        <v>31.829190470541871</v>
      </c>
      <c r="BL167" s="1">
        <v>32.179714940454808</v>
      </c>
      <c r="BM167" s="1">
        <v>32.520968025307255</v>
      </c>
      <c r="BN167" s="1">
        <v>32.852907263764777</v>
      </c>
      <c r="BO167" s="1">
        <v>33.175472483995364</v>
      </c>
      <c r="BP167" s="1">
        <v>33.488583673340095</v>
      </c>
      <c r="BQ167" s="1">
        <v>33.792140682239022</v>
      </c>
      <c r="BR167" s="1">
        <v>34.086022845907543</v>
      </c>
      <c r="BS167" s="1">
        <v>34.370087923744002</v>
      </c>
      <c r="BT167" s="1">
        <v>34.644171996395393</v>
      </c>
      <c r="BU167" s="1">
        <v>34.908092114179077</v>
      </c>
      <c r="BV167" s="1">
        <v>35.161651042097517</v>
      </c>
      <c r="BW167" s="1">
        <v>35.404644022573834</v>
      </c>
      <c r="BX167" s="1">
        <v>35.636860496633126</v>
      </c>
      <c r="BY167" s="1">
        <v>35.858085620668312</v>
      </c>
      <c r="BZ167" s="1">
        <v>36.068102017099157</v>
      </c>
      <c r="CA167" s="1">
        <v>36.266695562130309</v>
      </c>
      <c r="CB167" s="1">
        <v>36.453661857428031</v>
      </c>
      <c r="CC167" s="1">
        <v>36.628814812179684</v>
      </c>
      <c r="CD167" s="1">
        <v>36.791996061389028</v>
      </c>
      <c r="CE167" s="1">
        <v>36.943085734948383</v>
      </c>
    </row>
    <row r="168" spans="8:83" x14ac:dyDescent="0.3">
      <c r="H168">
        <v>22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>
        <v>0.99999999999999378</v>
      </c>
      <c r="P168" s="1">
        <v>1.9803304724309538</v>
      </c>
      <c r="Q168" s="1">
        <v>2.9413762847667759</v>
      </c>
      <c r="R168" s="1">
        <v>3.8835149077818905</v>
      </c>
      <c r="S168" s="1">
        <v>4.8071155366534706</v>
      </c>
      <c r="T168" s="1">
        <v>5.712540302475154</v>
      </c>
      <c r="U168" s="1">
        <v>6.6001432480222633</v>
      </c>
      <c r="V168" s="1">
        <v>7.4702717656372721</v>
      </c>
      <c r="W168" s="1">
        <v>8.3232663721886251</v>
      </c>
      <c r="X168" s="1">
        <v>9.1594586743359052</v>
      </c>
      <c r="Y168" s="1">
        <v>9.9791730725857359</v>
      </c>
      <c r="Z168" s="1">
        <v>10.782726225526119</v>
      </c>
      <c r="AA168" s="1">
        <v>11.57042736815537</v>
      </c>
      <c r="AB168" s="1">
        <v>12.342579155536901</v>
      </c>
      <c r="AC168" s="1">
        <v>13.099477149408655</v>
      </c>
      <c r="AD168" s="1">
        <v>13.841411522042744</v>
      </c>
      <c r="AE168" s="1">
        <v>14.568667222456812</v>
      </c>
      <c r="AF168" s="1">
        <v>15.281523276736895</v>
      </c>
      <c r="AG168" s="1">
        <v>15.980251533873782</v>
      </c>
      <c r="AH168" s="1">
        <v>16.665118222563848</v>
      </c>
      <c r="AI168" s="1">
        <v>17.336382947244982</v>
      </c>
      <c r="AJ168" s="1">
        <v>17.994298716161811</v>
      </c>
      <c r="AK168" s="1">
        <v>18.639112303965831</v>
      </c>
      <c r="AL168" s="1">
        <v>19.2710643390404</v>
      </c>
      <c r="AM168" s="1">
        <v>19.890388524564443</v>
      </c>
      <c r="AN168" s="1">
        <v>20.497312229273497</v>
      </c>
      <c r="AO168" s="1">
        <v>21.092056438813433</v>
      </c>
      <c r="AP168" s="1">
        <v>21.674835198808395</v>
      </c>
      <c r="AQ168" s="1">
        <v>22.245856104149897</v>
      </c>
      <c r="AR168" s="1">
        <v>22.805319462177756</v>
      </c>
      <c r="AS168" s="1">
        <v>23.353418547823495</v>
      </c>
      <c r="AT168" s="1">
        <v>23.890339636667129</v>
      </c>
      <c r="AU168" s="1">
        <v>24.416261735219198</v>
      </c>
      <c r="AV168" s="1">
        <v>24.931355524266969</v>
      </c>
      <c r="AW168" s="1">
        <v>25.435784875336825</v>
      </c>
      <c r="AX168" s="1">
        <v>25.929704292315698</v>
      </c>
      <c r="AY168" s="1">
        <v>26.413260595730787</v>
      </c>
      <c r="AZ168" s="1">
        <v>26.886591587548075</v>
      </c>
      <c r="BA168" s="1">
        <v>27.349826237991</v>
      </c>
      <c r="BB168" s="1">
        <v>27.803083636334922</v>
      </c>
      <c r="BC168" s="1">
        <v>28.246472889796941</v>
      </c>
      <c r="BD168" s="1">
        <v>28.680092356139799</v>
      </c>
      <c r="BE168" s="1">
        <v>29.104029770774016</v>
      </c>
      <c r="BF168" s="1">
        <v>29.518361290615044</v>
      </c>
      <c r="BG168" s="1">
        <v>29.923150587379961</v>
      </c>
      <c r="BH168" s="1">
        <v>30.318448360834225</v>
      </c>
      <c r="BI168" s="1">
        <v>30.70429194791868</v>
      </c>
      <c r="BJ168" s="1">
        <v>31.08070427181557</v>
      </c>
      <c r="BK168" s="1">
        <v>31.447693024782286</v>
      </c>
      <c r="BL168" s="1">
        <v>31.805249800008983</v>
      </c>
      <c r="BM168" s="1">
        <v>32.153349185442217</v>
      </c>
      <c r="BN168" s="1">
        <v>32.49194786787816</v>
      </c>
      <c r="BO168" s="1">
        <v>32.820984468303187</v>
      </c>
      <c r="BP168" s="1">
        <v>33.140377368825384</v>
      </c>
      <c r="BQ168" s="1">
        <v>33.450024410660497</v>
      </c>
      <c r="BR168" s="1">
        <v>33.749802508218309</v>
      </c>
      <c r="BS168" s="1">
        <v>34.03956656723237</v>
      </c>
      <c r="BT168" s="1">
        <v>34.319149379760617</v>
      </c>
      <c r="BU168" s="1">
        <v>34.588364325740343</v>
      </c>
      <c r="BV168" s="1">
        <v>34.84701021319858</v>
      </c>
      <c r="BW168" s="1">
        <v>35.094878176663194</v>
      </c>
      <c r="BX168" s="1">
        <v>35.331753432875054</v>
      </c>
      <c r="BY168" s="1">
        <v>35.557416827983516</v>
      </c>
      <c r="BZ168" s="1">
        <v>35.771646623327612</v>
      </c>
      <c r="CA168" s="1">
        <v>35.974224399309456</v>
      </c>
      <c r="CB168" s="1">
        <v>36.164941656907303</v>
      </c>
      <c r="CC168" s="1">
        <v>36.343608571910366</v>
      </c>
      <c r="CD168" s="1">
        <v>36.51006360216617</v>
      </c>
      <c r="CE168" s="1">
        <v>36.664184472704406</v>
      </c>
    </row>
    <row r="169" spans="8:83" x14ac:dyDescent="0.3">
      <c r="H169">
        <v>23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 t="s">
        <v>17</v>
      </c>
      <c r="P169" s="1">
        <v>0.99999999999999811</v>
      </c>
      <c r="Q169" s="1">
        <v>1.9803284090034246</v>
      </c>
      <c r="R169" s="1">
        <v>2.9413702714264689</v>
      </c>
      <c r="S169" s="1">
        <v>3.8835021900449864</v>
      </c>
      <c r="T169" s="1">
        <v>4.8070935618162505</v>
      </c>
      <c r="U169" s="1">
        <v>5.7125055330937391</v>
      </c>
      <c r="V169" s="1">
        <v>6.6000924663625984</v>
      </c>
      <c r="W169" s="1">
        <v>7.4702017106831908</v>
      </c>
      <c r="X169" s="1">
        <v>8.3231715261309791</v>
      </c>
      <c r="Y169" s="1">
        <v>9.1593328220429111</v>
      </c>
      <c r="Z169" s="1">
        <v>9.9790086105020652</v>
      </c>
      <c r="AA169" s="1">
        <v>10.782514331053584</v>
      </c>
      <c r="AB169" s="1">
        <v>11.570158711286709</v>
      </c>
      <c r="AC169" s="1">
        <v>12.342243243143445</v>
      </c>
      <c r="AD169" s="1">
        <v>13.09906392096476</v>
      </c>
      <c r="AE169" s="1">
        <v>13.840911411036823</v>
      </c>
      <c r="AF169" s="1">
        <v>14.568070337875429</v>
      </c>
      <c r="AG169" s="1">
        <v>15.280818004898595</v>
      </c>
      <c r="AH169" s="1">
        <v>15.979425982463319</v>
      </c>
      <c r="AI169" s="1">
        <v>16.664159083757799</v>
      </c>
      <c r="AJ169" s="1">
        <v>17.33527539342975</v>
      </c>
      <c r="AK169" s="1">
        <v>17.993026637461831</v>
      </c>
      <c r="AL169" s="1">
        <v>18.637658272248718</v>
      </c>
      <c r="AM169" s="1">
        <v>19.269408690032098</v>
      </c>
      <c r="AN169" s="1">
        <v>19.888509821514877</v>
      </c>
      <c r="AO169" s="1">
        <v>20.495187086238808</v>
      </c>
      <c r="AP169" s="1">
        <v>21.089658824478082</v>
      </c>
      <c r="AQ169" s="1">
        <v>21.672136796345598</v>
      </c>
      <c r="AR169" s="1">
        <v>22.242825328183777</v>
      </c>
      <c r="AS169" s="1">
        <v>22.801921572827279</v>
      </c>
      <c r="AT169" s="1">
        <v>23.349615543322969</v>
      </c>
      <c r="AU169" s="1">
        <v>23.886089837800338</v>
      </c>
      <c r="AV169" s="1">
        <v>24.411518561616784</v>
      </c>
      <c r="AW169" s="1">
        <v>24.926068874246567</v>
      </c>
      <c r="AX169" s="1">
        <v>25.429898379570503</v>
      </c>
      <c r="AY169" s="1">
        <v>25.92315684394935</v>
      </c>
      <c r="AZ169" s="1">
        <v>26.405984834232623</v>
      </c>
      <c r="BA169" s="1">
        <v>26.878513908325591</v>
      </c>
      <c r="BB169" s="1">
        <v>27.340865544932338</v>
      </c>
      <c r="BC169" s="1">
        <v>27.793151040416866</v>
      </c>
      <c r="BD169" s="1">
        <v>28.235470726009826</v>
      </c>
      <c r="BE169" s="1">
        <v>28.667914097460841</v>
      </c>
      <c r="BF169" s="1">
        <v>29.090558839711484</v>
      </c>
      <c r="BG169" s="1">
        <v>29.503469901999644</v>
      </c>
      <c r="BH169" s="1">
        <v>29.906699001340019</v>
      </c>
      <c r="BI169" s="1">
        <v>30.300284223808582</v>
      </c>
      <c r="BJ169" s="1">
        <v>30.684248952522445</v>
      </c>
      <c r="BK169" s="1">
        <v>31.058601034077846</v>
      </c>
      <c r="BL169" s="1">
        <v>31.423331892989179</v>
      </c>
      <c r="BM169" s="1">
        <v>31.778415607330974</v>
      </c>
      <c r="BN169" s="1">
        <v>32.123807994855461</v>
      </c>
      <c r="BO169" s="1">
        <v>32.459446445029421</v>
      </c>
      <c r="BP169" s="1">
        <v>32.785247702364799</v>
      </c>
      <c r="BQ169" s="1">
        <v>33.10110755834507</v>
      </c>
      <c r="BR169" s="1">
        <v>33.406900457768508</v>
      </c>
      <c r="BS169" s="1">
        <v>33.702478395171113</v>
      </c>
      <c r="BT169" s="1">
        <v>33.98767080772047</v>
      </c>
      <c r="BU169" s="1">
        <v>34.262287330975276</v>
      </c>
      <c r="BV169" s="1">
        <v>34.526122736210468</v>
      </c>
      <c r="BW169" s="1">
        <v>34.778963967239399</v>
      </c>
      <c r="BX169" s="1">
        <v>35.02059193135284</v>
      </c>
      <c r="BY169" s="1">
        <v>35.250783077557728</v>
      </c>
      <c r="BZ169" s="1">
        <v>35.469311218188572</v>
      </c>
      <c r="CA169" s="1">
        <v>35.675953551237242</v>
      </c>
      <c r="CB169" s="1">
        <v>35.870497394319997</v>
      </c>
      <c r="CC169" s="1">
        <v>36.0527491145588</v>
      </c>
      <c r="CD169" s="1">
        <v>36.222543928590277</v>
      </c>
      <c r="CE169" s="1">
        <v>36.379757108097046</v>
      </c>
    </row>
    <row r="170" spans="8:83" x14ac:dyDescent="0.3">
      <c r="H170">
        <v>24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 s="1" t="s">
        <v>17</v>
      </c>
      <c r="Q170" s="1">
        <v>1.0000000000000011</v>
      </c>
      <c r="R170" s="1">
        <v>1.9803264432579424</v>
      </c>
      <c r="S170" s="1">
        <v>2.941363489584349</v>
      </c>
      <c r="T170" s="1">
        <v>3.8834879483768492</v>
      </c>
      <c r="U170" s="1">
        <v>4.8070682128699538</v>
      </c>
      <c r="V170" s="1">
        <v>5.7124657563025218</v>
      </c>
      <c r="W170" s="1">
        <v>6.6000348977549477</v>
      </c>
      <c r="X170" s="1">
        <v>7.4701206849401753</v>
      </c>
      <c r="Y170" s="1">
        <v>8.3230606673303118</v>
      </c>
      <c r="Z170" s="1">
        <v>9.1591843386747076</v>
      </c>
      <c r="AA170" s="1">
        <v>9.9788134682317526</v>
      </c>
      <c r="AB170" s="1">
        <v>10.782262978619624</v>
      </c>
      <c r="AC170" s="1">
        <v>11.569840411616406</v>
      </c>
      <c r="AD170" s="1">
        <v>12.341847701082472</v>
      </c>
      <c r="AE170" s="1">
        <v>13.098581345908906</v>
      </c>
      <c r="AF170" s="1">
        <v>13.840331681980281</v>
      </c>
      <c r="AG170" s="1">
        <v>14.567381577175837</v>
      </c>
      <c r="AH170" s="1">
        <v>15.280008051272318</v>
      </c>
      <c r="AI170" s="1">
        <v>15.978481231286105</v>
      </c>
      <c r="AJ170" s="1">
        <v>16.663064380676005</v>
      </c>
      <c r="AK170" s="1">
        <v>17.334014276640694</v>
      </c>
      <c r="AL170" s="1">
        <v>17.991581300983281</v>
      </c>
      <c r="AM170" s="1">
        <v>18.636008629602273</v>
      </c>
      <c r="AN170" s="1">
        <v>19.267532847198027</v>
      </c>
      <c r="AO170" s="1">
        <v>19.886383896654667</v>
      </c>
      <c r="AP170" s="1">
        <v>20.492784499533862</v>
      </c>
      <c r="AQ170" s="1">
        <v>21.086950665196284</v>
      </c>
      <c r="AR170" s="1">
        <v>21.669090820063698</v>
      </c>
      <c r="AS170" s="1">
        <v>22.239406073104117</v>
      </c>
      <c r="AT170" s="1">
        <v>22.798090250228462</v>
      </c>
      <c r="AU170" s="1">
        <v>23.345329613640089</v>
      </c>
      <c r="AV170" s="1">
        <v>23.881301762351541</v>
      </c>
      <c r="AW170" s="1">
        <v>24.406177210113849</v>
      </c>
      <c r="AX170" s="1">
        <v>24.920116723338932</v>
      </c>
      <c r="AY170" s="1">
        <v>25.423273073648399</v>
      </c>
      <c r="AZ170" s="1">
        <v>25.915789648552206</v>
      </c>
      <c r="BA170" s="1">
        <v>26.397800645839666</v>
      </c>
      <c r="BB170" s="1">
        <v>26.86942998184632</v>
      </c>
      <c r="BC170" s="1">
        <v>27.330791186245481</v>
      </c>
      <c r="BD170" s="1">
        <v>27.781986603547121</v>
      </c>
      <c r="BE170" s="1">
        <v>28.223107525351917</v>
      </c>
      <c r="BF170" s="1">
        <v>28.654233195452903</v>
      </c>
      <c r="BG170" s="1">
        <v>29.07542986638067</v>
      </c>
      <c r="BH170" s="1">
        <v>29.486750292920476</v>
      </c>
      <c r="BI170" s="1">
        <v>29.888233325395966</v>
      </c>
      <c r="BJ170" s="1">
        <v>30.279902816137536</v>
      </c>
      <c r="BK170" s="1">
        <v>30.66176676919379</v>
      </c>
      <c r="BL170" s="1">
        <v>31.033816437000631</v>
      </c>
      <c r="BM170" s="1">
        <v>31.396025377474736</v>
      </c>
      <c r="BN170" s="1">
        <v>31.748348521792881</v>
      </c>
      <c r="BO170" s="1">
        <v>32.090722003058367</v>
      </c>
      <c r="BP170" s="1">
        <v>32.423060895151252</v>
      </c>
      <c r="BQ170" s="1">
        <v>32.745258898472777</v>
      </c>
      <c r="BR170" s="1">
        <v>33.057187938389404</v>
      </c>
      <c r="BS170" s="1">
        <v>33.358697039511021</v>
      </c>
      <c r="BT170" s="1">
        <v>33.649612216435536</v>
      </c>
      <c r="BU170" s="1">
        <v>33.929739284806395</v>
      </c>
      <c r="BV170" s="1">
        <v>34.198868897711733</v>
      </c>
      <c r="BW170" s="1">
        <v>34.456783723709648</v>
      </c>
      <c r="BX170" s="1">
        <v>34.703260273704842</v>
      </c>
      <c r="BY170" s="1">
        <v>34.938070510856789</v>
      </c>
      <c r="BZ170" s="1">
        <v>35.160983708744219</v>
      </c>
      <c r="CA170" s="1">
        <v>35.3717725945409</v>
      </c>
      <c r="CB170" s="1">
        <v>35.570220218108723</v>
      </c>
      <c r="CC170" s="1">
        <v>35.75612906106889</v>
      </c>
      <c r="CD170" s="1">
        <v>35.929331033461061</v>
      </c>
      <c r="CE170" s="1">
        <v>36.089698904128589</v>
      </c>
    </row>
    <row r="171" spans="8:83" x14ac:dyDescent="0.3">
      <c r="H171">
        <v>25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17</v>
      </c>
      <c r="O171" s="1" t="s">
        <v>17</v>
      </c>
      <c r="P171" s="1" t="s">
        <v>17</v>
      </c>
      <c r="Q171" s="1" t="s">
        <v>17</v>
      </c>
      <c r="R171" s="1">
        <v>0.999999999999994</v>
      </c>
      <c r="S171" s="1">
        <v>1.9803234962555525</v>
      </c>
      <c r="T171" s="1">
        <v>2.9413548601158506</v>
      </c>
      <c r="U171" s="1">
        <v>3.8834698778682477</v>
      </c>
      <c r="V171" s="1">
        <v>4.8070372769313945</v>
      </c>
      <c r="W171" s="1">
        <v>5.7124184869931591</v>
      </c>
      <c r="X171" s="1">
        <v>6.5999654803126973</v>
      </c>
      <c r="Y171" s="1">
        <v>7.4700225804308342</v>
      </c>
      <c r="Z171" s="1">
        <v>8.3229258935003898</v>
      </c>
      <c r="AA171" s="1">
        <v>9.1590036461652531</v>
      </c>
      <c r="AB171" s="1">
        <v>9.9785770810281811</v>
      </c>
      <c r="AC171" s="1">
        <v>10.781959911730373</v>
      </c>
      <c r="AD171" s="1">
        <v>11.569460131453541</v>
      </c>
      <c r="AE171" s="1">
        <v>12.341380189339118</v>
      </c>
      <c r="AF171" s="1">
        <v>13.098016247840503</v>
      </c>
      <c r="AG171" s="1">
        <v>13.839656851535054</v>
      </c>
      <c r="AH171" s="1">
        <v>14.566584579535727</v>
      </c>
      <c r="AI171" s="1">
        <v>15.279074979868632</v>
      </c>
      <c r="AJ171" s="1">
        <v>15.977396599261866</v>
      </c>
      <c r="AK171" s="1">
        <v>16.661811368014714</v>
      </c>
      <c r="AL171" s="1">
        <v>17.332574692685704</v>
      </c>
      <c r="AM171" s="1">
        <v>17.989934629317982</v>
      </c>
      <c r="AN171" s="1">
        <v>18.634132510481926</v>
      </c>
      <c r="AO171" s="1">
        <v>19.26540289364123</v>
      </c>
      <c r="AP171" s="1">
        <v>19.883972970016934</v>
      </c>
      <c r="AQ171" s="1">
        <v>20.490063083926149</v>
      </c>
      <c r="AR171" s="1">
        <v>21.083885844569814</v>
      </c>
      <c r="AS171" s="1">
        <v>21.66564639684572</v>
      </c>
      <c r="AT171" s="1">
        <v>22.235542456435471</v>
      </c>
      <c r="AU171" s="1">
        <v>22.793764023521813</v>
      </c>
      <c r="AV171" s="1">
        <v>23.340492261240506</v>
      </c>
      <c r="AW171" s="1">
        <v>23.875901105276146</v>
      </c>
      <c r="AX171" s="1">
        <v>24.400154548360966</v>
      </c>
      <c r="AY171" s="1">
        <v>24.913408427994483</v>
      </c>
      <c r="AZ171" s="1">
        <v>25.415809009240686</v>
      </c>
      <c r="BA171" s="1">
        <v>25.907493183020165</v>
      </c>
      <c r="BB171" s="1">
        <v>26.388587352467717</v>
      </c>
      <c r="BC171" s="1">
        <v>26.859207325612477</v>
      </c>
      <c r="BD171" s="1">
        <v>27.319457500852241</v>
      </c>
      <c r="BE171" s="1">
        <v>27.769431001861562</v>
      </c>
      <c r="BF171" s="1">
        <v>28.209208662727491</v>
      </c>
      <c r="BG171" s="1">
        <v>28.638858065561095</v>
      </c>
      <c r="BH171" s="1">
        <v>29.058433023850348</v>
      </c>
      <c r="BI171" s="1">
        <v>29.467973167581679</v>
      </c>
      <c r="BJ171" s="1">
        <v>29.867502827762959</v>
      </c>
      <c r="BK171" s="1">
        <v>30.257030169071019</v>
      </c>
      <c r="BL171" s="1">
        <v>30.636546268392379</v>
      </c>
      <c r="BM171" s="1">
        <v>31.006024152994129</v>
      </c>
      <c r="BN171" s="1">
        <v>31.36541784959509</v>
      </c>
      <c r="BO171" s="1">
        <v>31.714662209593854</v>
      </c>
      <c r="BP171" s="1">
        <v>32.053670602541423</v>
      </c>
      <c r="BQ171" s="1">
        <v>32.382334595579046</v>
      </c>
      <c r="BR171" s="1">
        <v>32.700523543823664</v>
      </c>
      <c r="BS171" s="1">
        <v>33.008083442054705</v>
      </c>
      <c r="BT171" s="1">
        <v>33.304836813266142</v>
      </c>
      <c r="BU171" s="1">
        <v>33.590585576137322</v>
      </c>
      <c r="BV171" s="1">
        <v>33.865116182504451</v>
      </c>
      <c r="BW171" s="1">
        <v>34.128206939437192</v>
      </c>
      <c r="BX171" s="1">
        <v>34.379629872777713</v>
      </c>
      <c r="BY171" s="1">
        <v>34.619152369357117</v>
      </c>
      <c r="BZ171" s="1">
        <v>34.846539072450234</v>
      </c>
      <c r="CA171" s="1">
        <v>35.061558148234994</v>
      </c>
      <c r="CB171" s="1">
        <v>35.263988292736975</v>
      </c>
      <c r="CC171" s="1">
        <v>35.453628023704887</v>
      </c>
      <c r="CD171" s="1">
        <v>35.630305877886364</v>
      </c>
      <c r="CE171" s="1">
        <v>35.793892070802443</v>
      </c>
    </row>
    <row r="172" spans="8:83" x14ac:dyDescent="0.3">
      <c r="H172">
        <v>26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  <c r="P172" s="1" t="s">
        <v>17</v>
      </c>
      <c r="Q172" s="1" t="s">
        <v>17</v>
      </c>
      <c r="R172" s="1" t="s">
        <v>17</v>
      </c>
      <c r="S172" s="1">
        <v>1.0000000000000009</v>
      </c>
      <c r="T172" s="1">
        <v>1.9803206467365653</v>
      </c>
      <c r="U172" s="1">
        <v>2.9413452690687838</v>
      </c>
      <c r="V172" s="1">
        <v>3.8834499953053823</v>
      </c>
      <c r="W172" s="1">
        <v>4.8070035095483412</v>
      </c>
      <c r="X172" s="1">
        <v>5.7123648486467218</v>
      </c>
      <c r="Y172" s="1">
        <v>6.5998852472104685</v>
      </c>
      <c r="Z172" s="1">
        <v>7.4699075575267084</v>
      </c>
      <c r="AA172" s="1">
        <v>8.3227665942205604</v>
      </c>
      <c r="AB172" s="1">
        <v>9.1587900476962449</v>
      </c>
      <c r="AC172" s="1">
        <v>9.9782979282793303</v>
      </c>
      <c r="AD172" s="1">
        <v>10.781604411018042</v>
      </c>
      <c r="AE172" s="1">
        <v>11.569018015643454</v>
      </c>
      <c r="AF172" s="1">
        <v>12.340840849015736</v>
      </c>
      <c r="AG172" s="1">
        <v>13.097367247217269</v>
      </c>
      <c r="AH172" s="1">
        <v>13.83888546113058</v>
      </c>
      <c r="AI172" s="1">
        <v>14.565676569427314</v>
      </c>
      <c r="AJ172" s="1">
        <v>15.278014508954971</v>
      </c>
      <c r="AK172" s="1">
        <v>15.976166467330996</v>
      </c>
      <c r="AL172" s="1">
        <v>16.660392977491199</v>
      </c>
      <c r="AM172" s="1">
        <v>17.330947074320594</v>
      </c>
      <c r="AN172" s="1">
        <v>17.988074934281638</v>
      </c>
      <c r="AO172" s="1">
        <v>18.63201582274397</v>
      </c>
      <c r="AP172" s="1">
        <v>19.263001490983481</v>
      </c>
      <c r="AQ172" s="1">
        <v>19.881256705944903</v>
      </c>
      <c r="AR172" s="1">
        <v>20.486998344201893</v>
      </c>
      <c r="AS172" s="1">
        <v>21.080435668205652</v>
      </c>
      <c r="AT172" s="1">
        <v>21.661770362076123</v>
      </c>
      <c r="AU172" s="1">
        <v>22.231196239573219</v>
      </c>
      <c r="AV172" s="1">
        <v>22.788898100037621</v>
      </c>
      <c r="AW172" s="1">
        <v>23.335053370293497</v>
      </c>
      <c r="AX172" s="1">
        <v>23.869829334643285</v>
      </c>
      <c r="AY172" s="1">
        <v>24.39338495846944</v>
      </c>
      <c r="AZ172" s="1">
        <v>24.905869442586337</v>
      </c>
      <c r="BA172" s="1">
        <v>25.407422425512397</v>
      </c>
      <c r="BB172" s="1">
        <v>25.898172847475291</v>
      </c>
      <c r="BC172" s="1">
        <v>26.378238840938</v>
      </c>
      <c r="BD172" s="1">
        <v>26.847726899724446</v>
      </c>
      <c r="BE172" s="1">
        <v>27.306732016635383</v>
      </c>
      <c r="BF172" s="1">
        <v>27.75533664821435</v>
      </c>
      <c r="BG172" s="1">
        <v>28.193609733042663</v>
      </c>
      <c r="BH172" s="1">
        <v>28.621606164722472</v>
      </c>
      <c r="BI172" s="1">
        <v>29.039366368671079</v>
      </c>
      <c r="BJ172" s="1">
        <v>29.446915164254701</v>
      </c>
      <c r="BK172" s="1">
        <v>29.844260880026994</v>
      </c>
      <c r="BL172" s="1">
        <v>30.231394413774744</v>
      </c>
      <c r="BM172" s="1">
        <v>30.60828825138346</v>
      </c>
      <c r="BN172" s="1">
        <v>30.974895496822032</v>
      </c>
      <c r="BO172" s="1">
        <v>31.331149693862841</v>
      </c>
      <c r="BP172" s="1">
        <v>31.676962473259078</v>
      </c>
      <c r="BQ172" s="1">
        <v>32.012223225748414</v>
      </c>
      <c r="BR172" s="1">
        <v>32.336798684216944</v>
      </c>
      <c r="BS172" s="1">
        <v>32.650531752337621</v>
      </c>
      <c r="BT172" s="1">
        <v>32.953241390885424</v>
      </c>
      <c r="BU172" s="1">
        <v>33.24472554276246</v>
      </c>
      <c r="BV172" s="1">
        <v>33.524766373585884</v>
      </c>
      <c r="BW172" s="1">
        <v>33.793137740729115</v>
      </c>
      <c r="BX172" s="1">
        <v>34.049607094264822</v>
      </c>
      <c r="BY172" s="1">
        <v>34.293937152142938</v>
      </c>
      <c r="BZ172" s="1">
        <v>34.525887833690042</v>
      </c>
      <c r="CA172" s="1">
        <v>34.74522265184553</v>
      </c>
      <c r="CB172" s="1">
        <v>34.951715860745637</v>
      </c>
      <c r="CC172" s="1">
        <v>35.145161934100258</v>
      </c>
      <c r="CD172" s="1">
        <v>35.325385967142729</v>
      </c>
      <c r="CE172" s="1">
        <v>35.492255570432782</v>
      </c>
    </row>
    <row r="173" spans="8:83" x14ac:dyDescent="0.3">
      <c r="H173">
        <v>27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  <c r="O173" s="1" t="s">
        <v>17</v>
      </c>
      <c r="P173" s="1" t="s">
        <v>17</v>
      </c>
      <c r="Q173" s="1" t="s">
        <v>17</v>
      </c>
      <c r="R173" s="1" t="s">
        <v>17</v>
      </c>
      <c r="S173" s="1" t="s">
        <v>17</v>
      </c>
      <c r="T173" s="1">
        <v>1.0000000000000036</v>
      </c>
      <c r="U173" s="1">
        <v>1.980316619395323</v>
      </c>
      <c r="V173" s="1">
        <v>2.9413335370465208</v>
      </c>
      <c r="W173" s="1">
        <v>3.8834268381693966</v>
      </c>
      <c r="X173" s="1">
        <v>4.8069627670639719</v>
      </c>
      <c r="Y173" s="1">
        <v>5.7122996091658473</v>
      </c>
      <c r="Z173" s="1">
        <v>6.5997870993176688</v>
      </c>
      <c r="AA173" s="1">
        <v>7.4697667733487911</v>
      </c>
      <c r="AB173" s="1">
        <v>8.3225728998531796</v>
      </c>
      <c r="AC173" s="1">
        <v>9.1585319131731442</v>
      </c>
      <c r="AD173" s="1">
        <v>9.9779642952339316</v>
      </c>
      <c r="AE173" s="1">
        <v>10.781184759116513</v>
      </c>
      <c r="AF173" s="1">
        <v>11.568501476296388</v>
      </c>
      <c r="AG173" s="1">
        <v>12.340214691477536</v>
      </c>
      <c r="AH173" s="1">
        <v>13.096618442007314</v>
      </c>
      <c r="AI173" s="1">
        <v>13.837999449044332</v>
      </c>
      <c r="AJ173" s="1">
        <v>14.564637148555198</v>
      </c>
      <c r="AK173" s="1">
        <v>15.276804091789678</v>
      </c>
      <c r="AL173" s="1">
        <v>15.97476604172714</v>
      </c>
      <c r="AM173" s="1">
        <v>16.658781112777245</v>
      </c>
      <c r="AN173" s="1">
        <v>17.329100423248356</v>
      </c>
      <c r="AO173" s="1">
        <v>17.985968041619934</v>
      </c>
      <c r="AP173" s="1">
        <v>18.629620371436747</v>
      </c>
      <c r="AQ173" s="1">
        <v>19.260286691706103</v>
      </c>
      <c r="AR173" s="1">
        <v>19.878188232669739</v>
      </c>
      <c r="AS173" s="1">
        <v>20.483538457597966</v>
      </c>
      <c r="AT173" s="1">
        <v>21.076543099299336</v>
      </c>
      <c r="AU173" s="1">
        <v>21.657399862229592</v>
      </c>
      <c r="AV173" s="1">
        <v>22.226297255466147</v>
      </c>
      <c r="AW173" s="1">
        <v>22.783416267571013</v>
      </c>
      <c r="AX173" s="1">
        <v>23.328927540979393</v>
      </c>
      <c r="AY173" s="1">
        <v>23.862993232209142</v>
      </c>
      <c r="AZ173" s="1">
        <v>24.385765537192142</v>
      </c>
      <c r="BA173" s="1">
        <v>24.897386897606925</v>
      </c>
      <c r="BB173" s="1">
        <v>25.397988842079457</v>
      </c>
      <c r="BC173" s="1">
        <v>25.887691874511574</v>
      </c>
      <c r="BD173" s="1">
        <v>26.366604626527305</v>
      </c>
      <c r="BE173" s="1">
        <v>26.834823997851313</v>
      </c>
      <c r="BF173" s="1">
        <v>27.29243410029315</v>
      </c>
      <c r="BG173" s="1">
        <v>27.739505256335111</v>
      </c>
      <c r="BH173" s="1">
        <v>28.176093461535711</v>
      </c>
      <c r="BI173" s="1">
        <v>28.602239952828441</v>
      </c>
      <c r="BJ173" s="1">
        <v>29.01797004781352</v>
      </c>
      <c r="BK173" s="1">
        <v>29.423292242235352</v>
      </c>
      <c r="BL173" s="1">
        <v>29.818197251159216</v>
      </c>
      <c r="BM173" s="1">
        <v>30.202657008141156</v>
      </c>
      <c r="BN173" s="1">
        <v>30.576623675740159</v>
      </c>
      <c r="BO173" s="1">
        <v>30.94002946365941</v>
      </c>
      <c r="BP173" s="1">
        <v>31.292784228692085</v>
      </c>
      <c r="BQ173" s="1">
        <v>31.634775141160784</v>
      </c>
      <c r="BR173" s="1">
        <v>31.965866258693627</v>
      </c>
      <c r="BS173" s="1">
        <v>32.285897331348352</v>
      </c>
      <c r="BT173" s="1">
        <v>32.594683685645293</v>
      </c>
      <c r="BU173" s="1">
        <v>32.892019208310629</v>
      </c>
      <c r="BV173" s="1">
        <v>33.177681692065988</v>
      </c>
      <c r="BW173" s="1">
        <v>33.451440454606207</v>
      </c>
      <c r="BX173" s="1">
        <v>33.713058277702643</v>
      </c>
      <c r="BY173" s="1">
        <v>33.962293116009356</v>
      </c>
      <c r="BZ173" s="1">
        <v>34.19890006937635</v>
      </c>
      <c r="CA173" s="1">
        <v>34.422637903406105</v>
      </c>
      <c r="CB173" s="1">
        <v>34.633276340521057</v>
      </c>
      <c r="CC173" s="1">
        <v>34.8306057286132</v>
      </c>
      <c r="CD173" s="1">
        <v>35.014447651806833</v>
      </c>
      <c r="CE173" s="1">
        <v>35.184667063022488</v>
      </c>
    </row>
    <row r="174" spans="8:83" x14ac:dyDescent="0.3">
      <c r="H174">
        <v>28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  <c r="P174" s="1" t="s">
        <v>17</v>
      </c>
      <c r="Q174" s="1" t="s">
        <v>17</v>
      </c>
      <c r="R174" s="1" t="s">
        <v>17</v>
      </c>
      <c r="S174" s="1" t="s">
        <v>17</v>
      </c>
      <c r="T174" s="1" t="s">
        <v>17</v>
      </c>
      <c r="U174" s="1">
        <v>0.99999999999999989</v>
      </c>
      <c r="V174" s="1">
        <v>1.9803127873563682</v>
      </c>
      <c r="W174" s="1">
        <v>2.941321998547727</v>
      </c>
      <c r="X174" s="1">
        <v>3.8834012315451565</v>
      </c>
      <c r="Y174" s="1">
        <v>4.8069159656524967</v>
      </c>
      <c r="Z174" s="1">
        <v>5.7122229578967394</v>
      </c>
      <c r="AA174" s="1">
        <v>6.5996706016669178</v>
      </c>
      <c r="AB174" s="1">
        <v>7.4695998772007934</v>
      </c>
      <c r="AC174" s="1">
        <v>8.3223437731837073</v>
      </c>
      <c r="AD174" s="1">
        <v>9.1582292063677659</v>
      </c>
      <c r="AE174" s="1">
        <v>9.977577208830505</v>
      </c>
      <c r="AF174" s="1">
        <v>10.780702139697748</v>
      </c>
      <c r="AG174" s="1">
        <v>11.567910272165356</v>
      </c>
      <c r="AH174" s="1">
        <v>12.339501547437566</v>
      </c>
      <c r="AI174" s="1">
        <v>13.095768443631082</v>
      </c>
      <c r="AJ174" s="1">
        <v>13.836996007394177</v>
      </c>
      <c r="AK174" s="1">
        <v>14.563462262422842</v>
      </c>
      <c r="AL174" s="1">
        <v>15.275438307843739</v>
      </c>
      <c r="AM174" s="1">
        <v>15.973187440641283</v>
      </c>
      <c r="AN174" s="1">
        <v>16.656965821226709</v>
      </c>
      <c r="AO174" s="1">
        <v>17.327022418631689</v>
      </c>
      <c r="AP174" s="1">
        <v>17.983598383052069</v>
      </c>
      <c r="AQ174" s="1">
        <v>18.626927597095555</v>
      </c>
      <c r="AR174" s="1">
        <v>19.257235732996357</v>
      </c>
      <c r="AS174" s="1">
        <v>19.874740540067378</v>
      </c>
      <c r="AT174" s="1">
        <v>20.479651881942974</v>
      </c>
      <c r="AU174" s="1">
        <v>21.072171432706625</v>
      </c>
      <c r="AV174" s="1">
        <v>21.65249148643321</v>
      </c>
      <c r="AW174" s="1">
        <v>22.220796665680819</v>
      </c>
      <c r="AX174" s="1">
        <v>22.777261039145042</v>
      </c>
      <c r="AY174" s="1">
        <v>23.322050019218818</v>
      </c>
      <c r="AZ174" s="1">
        <v>23.855318857714543</v>
      </c>
      <c r="BA174" s="1">
        <v>24.377212856339561</v>
      </c>
      <c r="BB174" s="1">
        <v>24.887866184629878</v>
      </c>
      <c r="BC174" s="1">
        <v>25.387401766036405</v>
      </c>
      <c r="BD174" s="1">
        <v>25.875930413353565</v>
      </c>
      <c r="BE174" s="1">
        <v>26.353550971916388</v>
      </c>
      <c r="BF174" s="1">
        <v>26.820349242381386</v>
      </c>
      <c r="BG174" s="1">
        <v>27.276396959207531</v>
      </c>
      <c r="BH174" s="1">
        <v>27.721751242265487</v>
      </c>
      <c r="BI174" s="1">
        <v>28.156454156468442</v>
      </c>
      <c r="BJ174" s="1">
        <v>28.580531527758453</v>
      </c>
      <c r="BK174" s="1">
        <v>28.993992022462546</v>
      </c>
      <c r="BL174" s="1">
        <v>29.396826169217551</v>
      </c>
      <c r="BM174" s="1">
        <v>29.789005338044742</v>
      </c>
      <c r="BN174" s="1">
        <v>30.170480730994495</v>
      </c>
      <c r="BO174" s="1">
        <v>30.541183196636062</v>
      </c>
      <c r="BP174" s="1">
        <v>30.90102078181366</v>
      </c>
      <c r="BQ174" s="1">
        <v>31.249878391388457</v>
      </c>
      <c r="BR174" s="1">
        <v>31.587617353456718</v>
      </c>
      <c r="BS174" s="1">
        <v>31.914074200482453</v>
      </c>
      <c r="BT174" s="1">
        <v>32.22906055100195</v>
      </c>
      <c r="BU174" s="1">
        <v>32.532366153276385</v>
      </c>
      <c r="BV174" s="1">
        <v>32.823764338417384</v>
      </c>
      <c r="BW174" s="1">
        <v>33.103019792343161</v>
      </c>
      <c r="BX174" s="1">
        <v>33.369890533816267</v>
      </c>
      <c r="BY174" s="1">
        <v>33.624129657560232</v>
      </c>
      <c r="BZ174" s="1">
        <v>33.865487346174078</v>
      </c>
      <c r="CA174" s="1">
        <v>34.093717521612461</v>
      </c>
      <c r="CB174" s="1">
        <v>34.308585282647542</v>
      </c>
      <c r="CC174" s="1">
        <v>34.509876767651498</v>
      </c>
      <c r="CD174" s="1">
        <v>34.69740997840848</v>
      </c>
      <c r="CE174" s="1">
        <v>34.871047156283367</v>
      </c>
    </row>
    <row r="175" spans="8:83" x14ac:dyDescent="0.3">
      <c r="H175">
        <v>29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17</v>
      </c>
      <c r="O175" s="1" t="s">
        <v>17</v>
      </c>
      <c r="P175" s="1" t="s">
        <v>17</v>
      </c>
      <c r="Q175" s="1" t="s">
        <v>17</v>
      </c>
      <c r="R175" s="1" t="s">
        <v>17</v>
      </c>
      <c r="S175" s="1" t="s">
        <v>17</v>
      </c>
      <c r="T175" s="1" t="s">
        <v>17</v>
      </c>
      <c r="U175" s="1" t="s">
        <v>17</v>
      </c>
      <c r="V175" s="1">
        <v>1.0000000000000027</v>
      </c>
      <c r="W175" s="1">
        <v>1.9803087581698691</v>
      </c>
      <c r="X175" s="1">
        <v>2.9413073752928369</v>
      </c>
      <c r="Y175" s="1">
        <v>3.8833686704410986</v>
      </c>
      <c r="Z175" s="1">
        <v>4.8068565652441517</v>
      </c>
      <c r="AA175" s="1">
        <v>5.7121264497300821</v>
      </c>
      <c r="AB175" s="1">
        <v>6.5995261519004842</v>
      </c>
      <c r="AC175" s="1">
        <v>7.4693953477135171</v>
      </c>
      <c r="AD175" s="1">
        <v>8.3220675192540021</v>
      </c>
      <c r="AE175" s="1">
        <v>9.1578701457527298</v>
      </c>
      <c r="AF175" s="1">
        <v>9.9771238994786717</v>
      </c>
      <c r="AG175" s="1">
        <v>10.780141204384478</v>
      </c>
      <c r="AH175" s="1">
        <v>11.567228025268433</v>
      </c>
      <c r="AI175" s="1">
        <v>12.338682713963212</v>
      </c>
      <c r="AJ175" s="1">
        <v>13.09479604158998</v>
      </c>
      <c r="AK175" s="1">
        <v>13.835851615278605</v>
      </c>
      <c r="AL175" s="1">
        <v>14.56212597852638</v>
      </c>
      <c r="AM175" s="1">
        <v>15.273887716001193</v>
      </c>
      <c r="AN175" s="1">
        <v>15.971398132476926</v>
      </c>
      <c r="AO175" s="1">
        <v>16.654911196926427</v>
      </c>
      <c r="AP175" s="1">
        <v>17.324672902464297</v>
      </c>
      <c r="AQ175" s="1">
        <v>17.980921828665053</v>
      </c>
      <c r="AR175" s="1">
        <v>18.623888179844215</v>
      </c>
      <c r="AS175" s="1">
        <v>19.253794078283288</v>
      </c>
      <c r="AT175" s="1">
        <v>19.870853602220414</v>
      </c>
      <c r="AU175" s="1">
        <v>20.475272475875542</v>
      </c>
      <c r="AV175" s="1">
        <v>21.067246855085209</v>
      </c>
      <c r="AW175" s="1">
        <v>21.646965070105306</v>
      </c>
      <c r="AX175" s="1">
        <v>22.214604685380401</v>
      </c>
      <c r="AY175" s="1">
        <v>22.770334435211495</v>
      </c>
      <c r="AZ175" s="1">
        <v>23.314312689268352</v>
      </c>
      <c r="BA175" s="1">
        <v>23.846687667291867</v>
      </c>
      <c r="BB175" s="1">
        <v>24.367596233288857</v>
      </c>
      <c r="BC175" s="1">
        <v>24.877163779330605</v>
      </c>
      <c r="BD175" s="1">
        <v>25.375503343618639</v>
      </c>
      <c r="BE175" s="1">
        <v>25.862715756557613</v>
      </c>
      <c r="BF175" s="1">
        <v>26.338888541902811</v>
      </c>
      <c r="BG175" s="1">
        <v>26.80409487472642</v>
      </c>
      <c r="BH175" s="1">
        <v>27.258393022013628</v>
      </c>
      <c r="BI175" s="1">
        <v>27.701825893449723</v>
      </c>
      <c r="BJ175" s="1">
        <v>28.134419833628378</v>
      </c>
      <c r="BK175" s="1">
        <v>28.556183682918849</v>
      </c>
      <c r="BL175" s="1">
        <v>28.967107779748535</v>
      </c>
      <c r="BM175" s="1">
        <v>29.367162919174788</v>
      </c>
      <c r="BN175" s="1">
        <v>29.756299323259132</v>
      </c>
      <c r="BO175" s="1">
        <v>30.134446451831483</v>
      </c>
      <c r="BP175" s="1">
        <v>30.501510505079199</v>
      </c>
      <c r="BQ175" s="1">
        <v>30.857374076455812</v>
      </c>
      <c r="BR175" s="1">
        <v>31.201895709167601</v>
      </c>
      <c r="BS175" s="1">
        <v>31.534908652828268</v>
      </c>
      <c r="BT175" s="1">
        <v>31.856220742787769</v>
      </c>
      <c r="BU175" s="1">
        <v>32.165617504909342</v>
      </c>
      <c r="BV175" s="1">
        <v>32.462867718207917</v>
      </c>
      <c r="BW175" s="1">
        <v>32.747731342887192</v>
      </c>
      <c r="BX175" s="1">
        <v>33.019961538101498</v>
      </c>
      <c r="BY175" s="1">
        <v>33.279306440078727</v>
      </c>
      <c r="BZ175" s="1">
        <v>33.525511214439298</v>
      </c>
      <c r="CA175" s="1">
        <v>33.758324841255138</v>
      </c>
      <c r="CB175" s="1">
        <v>33.977507701875076</v>
      </c>
      <c r="CC175" s="1">
        <v>34.182841639777479</v>
      </c>
      <c r="CD175" s="1">
        <v>34.374141001752243</v>
      </c>
      <c r="CE175" s="1">
        <v>34.55126526261509</v>
      </c>
    </row>
    <row r="176" spans="8:83" x14ac:dyDescent="0.3">
      <c r="H176">
        <v>30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  <c r="P176" s="1" t="s">
        <v>17</v>
      </c>
      <c r="Q176" s="1" t="s">
        <v>17</v>
      </c>
      <c r="R176" s="1" t="s">
        <v>17</v>
      </c>
      <c r="S176" s="1" t="s">
        <v>17</v>
      </c>
      <c r="T176" s="1" t="s">
        <v>17</v>
      </c>
      <c r="U176" s="1" t="s">
        <v>17</v>
      </c>
      <c r="V176" s="1" t="s">
        <v>17</v>
      </c>
      <c r="W176" s="1">
        <v>1.0000000000000104</v>
      </c>
      <c r="X176" s="1">
        <v>1.980301980487323</v>
      </c>
      <c r="Y176" s="1">
        <v>2.9412862492670913</v>
      </c>
      <c r="Z176" s="1">
        <v>3.8833240379808407</v>
      </c>
      <c r="AA176" s="1">
        <v>4.8067778752963246</v>
      </c>
      <c r="AB176" s="1">
        <v>5.7120025759580768</v>
      </c>
      <c r="AC176" s="1">
        <v>6.5993446389189314</v>
      </c>
      <c r="AD176" s="1">
        <v>7.4691442448434389</v>
      </c>
      <c r="AE176" s="1">
        <v>8.3217354509641446</v>
      </c>
      <c r="AF176" s="1">
        <v>9.1574453708218542</v>
      </c>
      <c r="AG176" s="1">
        <v>9.9765927039589819</v>
      </c>
      <c r="AH176" s="1">
        <v>10.779489561019986</v>
      </c>
      <c r="AI176" s="1">
        <v>11.566440286763795</v>
      </c>
      <c r="AJ176" s="1">
        <v>12.337741492965767</v>
      </c>
      <c r="AK176" s="1">
        <v>13.093682483508488</v>
      </c>
      <c r="AL176" s="1">
        <v>13.834545356756362</v>
      </c>
      <c r="AM176" s="1">
        <v>14.560604092377174</v>
      </c>
      <c r="AN176" s="1">
        <v>15.272125243915102</v>
      </c>
      <c r="AO176" s="1">
        <v>15.969367881760707</v>
      </c>
      <c r="AP176" s="1">
        <v>16.652582940237028</v>
      </c>
      <c r="AQ176" s="1">
        <v>17.32201379121291</v>
      </c>
      <c r="AR176" s="1">
        <v>17.977895263066252</v>
      </c>
      <c r="AS176" s="1">
        <v>18.620453939798924</v>
      </c>
      <c r="AT176" s="1">
        <v>19.249908199790561</v>
      </c>
      <c r="AU176" s="1">
        <v>19.8664678995973</v>
      </c>
      <c r="AV176" s="1">
        <v>20.470333135193918</v>
      </c>
      <c r="AW176" s="1">
        <v>21.061696019783849</v>
      </c>
      <c r="AX176" s="1">
        <v>21.640737684508771</v>
      </c>
      <c r="AY176" s="1">
        <v>22.207630252997692</v>
      </c>
      <c r="AZ176" s="1">
        <v>22.762535276056358</v>
      </c>
      <c r="BA176" s="1">
        <v>23.305603950682311</v>
      </c>
      <c r="BB176" s="1">
        <v>23.836975890038925</v>
      </c>
      <c r="BC176" s="1">
        <v>24.356779004919847</v>
      </c>
      <c r="BD176" s="1">
        <v>24.865128604099592</v>
      </c>
      <c r="BE176" s="1">
        <v>25.362127543340474</v>
      </c>
      <c r="BF176" s="1">
        <v>25.847865104467829</v>
      </c>
      <c r="BG176" s="1">
        <v>26.322415932405043</v>
      </c>
      <c r="BH176" s="1">
        <v>26.785839464533165</v>
      </c>
      <c r="BI176" s="1">
        <v>27.238179472454689</v>
      </c>
      <c r="BJ176" s="1">
        <v>27.67946282994123</v>
      </c>
      <c r="BK176" s="1">
        <v>28.109698554936553</v>
      </c>
      <c r="BL176" s="1">
        <v>28.528876791798211</v>
      </c>
      <c r="BM176" s="1">
        <v>28.936967748950448</v>
      </c>
      <c r="BN176" s="1">
        <v>29.333920648576502</v>
      </c>
      <c r="BO176" s="1">
        <v>29.719663533581748</v>
      </c>
      <c r="BP176" s="1">
        <v>30.094100720017778</v>
      </c>
      <c r="BQ176" s="1">
        <v>30.457112443019188</v>
      </c>
      <c r="BR176" s="1">
        <v>30.808554404381422</v>
      </c>
      <c r="BS176" s="1">
        <v>31.148256504240621</v>
      </c>
      <c r="BT176" s="1">
        <v>31.476022717978591</v>
      </c>
      <c r="BU176" s="1">
        <v>31.791634263364745</v>
      </c>
      <c r="BV176" s="1">
        <v>32.094855274930033</v>
      </c>
      <c r="BW176" s="1">
        <v>32.385440891252678</v>
      </c>
      <c r="BX176" s="1">
        <v>32.66313931325039</v>
      </c>
      <c r="BY176" s="1">
        <v>32.927693618020044</v>
      </c>
      <c r="BZ176" s="1">
        <v>33.178843852381114</v>
      </c>
      <c r="CA176" s="1">
        <v>33.416333954224619</v>
      </c>
      <c r="CB176" s="1">
        <v>33.639919491733373</v>
      </c>
      <c r="CC176" s="1">
        <v>33.849377926324671</v>
      </c>
      <c r="CD176" s="1">
        <v>34.0445198756141</v>
      </c>
      <c r="CE176" s="1">
        <v>34.225201991719565</v>
      </c>
    </row>
    <row r="177" spans="8:83" x14ac:dyDescent="0.3">
      <c r="H177">
        <v>31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 t="s">
        <v>17</v>
      </c>
      <c r="P177" s="1" t="s">
        <v>17</v>
      </c>
      <c r="Q177" s="1" t="s">
        <v>17</v>
      </c>
      <c r="R177" s="1" t="s">
        <v>17</v>
      </c>
      <c r="S177" s="1" t="s">
        <v>17</v>
      </c>
      <c r="T177" s="1" t="s">
        <v>17</v>
      </c>
      <c r="U177" s="1" t="s">
        <v>17</v>
      </c>
      <c r="V177" s="1" t="s">
        <v>17</v>
      </c>
      <c r="W177" s="1" t="s">
        <v>17</v>
      </c>
      <c r="X177" s="1">
        <v>1.0000000000000004</v>
      </c>
      <c r="Y177" s="1">
        <v>1.9802941215135148</v>
      </c>
      <c r="Z177" s="1">
        <v>2.941261055646871</v>
      </c>
      <c r="AA177" s="1">
        <v>3.8832706156565644</v>
      </c>
      <c r="AB177" s="1">
        <v>4.8066847458736239</v>
      </c>
      <c r="AC177" s="1">
        <v>5.7118569077412893</v>
      </c>
      <c r="AD177" s="1">
        <v>6.599134117455919</v>
      </c>
      <c r="AE177" s="1">
        <v>7.4688571447386742</v>
      </c>
      <c r="AF177" s="1">
        <v>8.3213596760936284</v>
      </c>
      <c r="AG177" s="1">
        <v>9.1569668149570287</v>
      </c>
      <c r="AH177" s="1">
        <v>9.9759969434709816</v>
      </c>
      <c r="AI177" s="1">
        <v>10.778760521845689</v>
      </c>
      <c r="AJ177" s="1">
        <v>11.56556012192255</v>
      </c>
      <c r="AK177" s="1">
        <v>12.336690860806643</v>
      </c>
      <c r="AL177" s="1">
        <v>13.092440505298423</v>
      </c>
      <c r="AM177" s="1">
        <v>13.833088540366031</v>
      </c>
      <c r="AN177" s="1">
        <v>14.558906875634749</v>
      </c>
      <c r="AO177" s="1">
        <v>15.270159787211041</v>
      </c>
      <c r="AP177" s="1">
        <v>15.967103251649103</v>
      </c>
      <c r="AQ177" s="1">
        <v>16.649985531090287</v>
      </c>
      <c r="AR177" s="1">
        <v>17.319046172513552</v>
      </c>
      <c r="AS177" s="1">
        <v>17.974516312860771</v>
      </c>
      <c r="AT177" s="1">
        <v>18.616618718569192</v>
      </c>
      <c r="AU177" s="1">
        <v>19.245567463016538</v>
      </c>
      <c r="AV177" s="1">
        <v>19.861566662871702</v>
      </c>
      <c r="AW177" s="1">
        <v>20.464812291627815</v>
      </c>
      <c r="AX177" s="1">
        <v>21.055489120044584</v>
      </c>
      <c r="AY177" s="1">
        <v>21.633772730373636</v>
      </c>
      <c r="AZ177" s="1">
        <v>22.199827919594835</v>
      </c>
      <c r="BA177" s="1">
        <v>22.753808922832217</v>
      </c>
      <c r="BB177" s="1">
        <v>23.295858158612059</v>
      </c>
      <c r="BC177" s="1">
        <v>23.82610610794552</v>
      </c>
      <c r="BD177" s="1">
        <v>24.344670396601796</v>
      </c>
      <c r="BE177" s="1">
        <v>24.851655947109226</v>
      </c>
      <c r="BF177" s="1">
        <v>25.347153835306788</v>
      </c>
      <c r="BG177" s="1">
        <v>25.831240206020141</v>
      </c>
      <c r="BH177" s="1">
        <v>26.30397569095485</v>
      </c>
      <c r="BI177" s="1">
        <v>26.765404941252459</v>
      </c>
      <c r="BJ177" s="1">
        <v>27.215555370681539</v>
      </c>
      <c r="BK177" s="1">
        <v>27.654436178390863</v>
      </c>
      <c r="BL177" s="1">
        <v>28.082037310700404</v>
      </c>
      <c r="BM177" s="1">
        <v>28.498328377407596</v>
      </c>
      <c r="BN177" s="1">
        <v>28.903257580374959</v>
      </c>
      <c r="BO177" s="1">
        <v>29.296751516614371</v>
      </c>
      <c r="BP177" s="1">
        <v>29.678712579520614</v>
      </c>
      <c r="BQ177" s="1">
        <v>30.049018597693664</v>
      </c>
      <c r="BR177" s="1">
        <v>30.407522373425639</v>
      </c>
      <c r="BS177" s="1">
        <v>30.754050388895251</v>
      </c>
      <c r="BT177" s="1">
        <v>31.088402680599319</v>
      </c>
      <c r="BU177" s="1">
        <v>31.410356070134721</v>
      </c>
      <c r="BV177" s="1">
        <v>31.719669952592202</v>
      </c>
      <c r="BW177" s="1">
        <v>32.016094546346665</v>
      </c>
      <c r="BX177" s="1">
        <v>32.299372992708328</v>
      </c>
      <c r="BY177" s="1">
        <v>32.569243206209421</v>
      </c>
      <c r="BZ177" s="1">
        <v>32.825440010214876</v>
      </c>
      <c r="CA177" s="1">
        <v>33.067702197347714</v>
      </c>
      <c r="CB177" s="1">
        <v>33.295780424219807</v>
      </c>
      <c r="CC177" s="1">
        <v>33.509447680596438</v>
      </c>
      <c r="CD177" s="1">
        <v>33.7085107786761</v>
      </c>
      <c r="CE177" s="1">
        <v>33.892823490168986</v>
      </c>
    </row>
    <row r="178" spans="8:83" x14ac:dyDescent="0.3">
      <c r="H178">
        <v>32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  <c r="Q178" s="1" t="s">
        <v>17</v>
      </c>
      <c r="R178" s="1" t="s">
        <v>17</v>
      </c>
      <c r="S178" s="1" t="s">
        <v>17</v>
      </c>
      <c r="T178" s="1" t="s">
        <v>17</v>
      </c>
      <c r="U178" s="1" t="s">
        <v>17</v>
      </c>
      <c r="V178" s="1" t="s">
        <v>17</v>
      </c>
      <c r="W178" s="1" t="s">
        <v>17</v>
      </c>
      <c r="X178" s="1" t="s">
        <v>17</v>
      </c>
      <c r="Y178" s="1">
        <v>0.99999999999999645</v>
      </c>
      <c r="Z178" s="1">
        <v>1.9802842973797239</v>
      </c>
      <c r="AA178" s="1">
        <v>2.9412301393840448</v>
      </c>
      <c r="AB178" s="1">
        <v>3.8832067461511661</v>
      </c>
      <c r="AC178" s="1">
        <v>4.8065746844084423</v>
      </c>
      <c r="AD178" s="1">
        <v>5.7116879460739565</v>
      </c>
      <c r="AE178" s="1">
        <v>6.5988941510239085</v>
      </c>
      <c r="AF178" s="1">
        <v>7.4685336935305386</v>
      </c>
      <c r="AG178" s="1">
        <v>8.3209382122613764</v>
      </c>
      <c r="AH178" s="1">
        <v>9.156432489478318</v>
      </c>
      <c r="AI178" s="1">
        <v>9.9753332262646275</v>
      </c>
      <c r="AJ178" s="1">
        <v>10.777949076762729</v>
      </c>
      <c r="AK178" s="1">
        <v>11.56458109052357</v>
      </c>
      <c r="AL178" s="1">
        <v>12.335522819037605</v>
      </c>
      <c r="AM178" s="1">
        <v>13.091059365481533</v>
      </c>
      <c r="AN178" s="1">
        <v>13.831468105409604</v>
      </c>
      <c r="AO178" s="1">
        <v>14.557018627408203</v>
      </c>
      <c r="AP178" s="1">
        <v>15.267972053673804</v>
      </c>
      <c r="AQ178" s="1">
        <v>15.964581636914854</v>
      </c>
      <c r="AR178" s="1">
        <v>16.647091739485166</v>
      </c>
      <c r="AS178" s="1">
        <v>17.315738144642843</v>
      </c>
      <c r="AT178" s="1">
        <v>17.97074809687744</v>
      </c>
      <c r="AU178" s="1">
        <v>18.612339972871027</v>
      </c>
      <c r="AV178" s="1">
        <v>19.24072199244705</v>
      </c>
      <c r="AW178" s="1">
        <v>19.856094068558996</v>
      </c>
      <c r="AX178" s="1">
        <v>20.458644686229537</v>
      </c>
      <c r="AY178" s="1">
        <v>21.048552957265798</v>
      </c>
      <c r="AZ178" s="1">
        <v>21.625986991397557</v>
      </c>
      <c r="BA178" s="1">
        <v>22.191104124184264</v>
      </c>
      <c r="BB178" s="1">
        <v>22.744049637050288</v>
      </c>
      <c r="BC178" s="1">
        <v>23.284956633936883</v>
      </c>
      <c r="BD178" s="1">
        <v>23.813945105127186</v>
      </c>
      <c r="BE178" s="1">
        <v>24.331122082302848</v>
      </c>
      <c r="BF178" s="1">
        <v>24.836580472109919</v>
      </c>
      <c r="BG178" s="1">
        <v>25.33039795003782</v>
      </c>
      <c r="BH178" s="1">
        <v>25.812636366611034</v>
      </c>
      <c r="BI178" s="1">
        <v>26.283341270548629</v>
      </c>
      <c r="BJ178" s="1">
        <v>26.742540626690921</v>
      </c>
      <c r="BK178" s="1">
        <v>27.190243819108026</v>
      </c>
      <c r="BL178" s="1">
        <v>27.626440592020781</v>
      </c>
      <c r="BM178" s="1">
        <v>28.05109994432258</v>
      </c>
      <c r="BN178" s="1">
        <v>28.464169036629464</v>
      </c>
      <c r="BO178" s="1">
        <v>28.86557299040599</v>
      </c>
      <c r="BP178" s="1">
        <v>29.255212236958361</v>
      </c>
      <c r="BQ178" s="1">
        <v>29.632962148996306</v>
      </c>
      <c r="BR178" s="1">
        <v>29.998672569842721</v>
      </c>
      <c r="BS178" s="1">
        <v>30.35216649362</v>
      </c>
      <c r="BT178" s="1">
        <v>30.693239937157379</v>
      </c>
      <c r="BU178" s="1">
        <v>31.021665235718107</v>
      </c>
      <c r="BV178" s="1">
        <v>31.337196947751551</v>
      </c>
      <c r="BW178" s="1">
        <v>31.639580270520842</v>
      </c>
      <c r="BX178" s="1">
        <v>31.928553181961238</v>
      </c>
      <c r="BY178" s="1">
        <v>32.203848328161271</v>
      </c>
      <c r="BZ178" s="1">
        <v>32.465195201903512</v>
      </c>
      <c r="CA178" s="1">
        <v>32.712327345018679</v>
      </c>
      <c r="CB178" s="1">
        <v>32.94499040181632</v>
      </c>
      <c r="CC178" s="1">
        <v>33.162952798700573</v>
      </c>
      <c r="CD178" s="1">
        <v>33.366017464407555</v>
      </c>
      <c r="CE178" s="1">
        <v>33.554035231165471</v>
      </c>
    </row>
    <row r="179" spans="8:83" x14ac:dyDescent="0.3">
      <c r="H179">
        <v>33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  <c r="Q179" s="1" t="s">
        <v>17</v>
      </c>
      <c r="R179" s="1" t="s">
        <v>17</v>
      </c>
      <c r="S179" s="1" t="s">
        <v>17</v>
      </c>
      <c r="T179" s="1" t="s">
        <v>17</v>
      </c>
      <c r="U179" s="1" t="s">
        <v>17</v>
      </c>
      <c r="V179" s="1" t="s">
        <v>17</v>
      </c>
      <c r="W179" s="1" t="s">
        <v>17</v>
      </c>
      <c r="X179" s="1" t="s">
        <v>17</v>
      </c>
      <c r="Y179" s="1" t="s">
        <v>17</v>
      </c>
      <c r="Z179" s="1">
        <v>1.0000000000000033</v>
      </c>
      <c r="AA179" s="1">
        <v>1.980272605174753</v>
      </c>
      <c r="AB179" s="1">
        <v>2.9411944615025569</v>
      </c>
      <c r="AC179" s="1">
        <v>3.8831333875114877</v>
      </c>
      <c r="AD179" s="1">
        <v>4.8064504946862732</v>
      </c>
      <c r="AE179" s="1">
        <v>5.7115003943137914</v>
      </c>
      <c r="AF179" s="1">
        <v>6.5986303267539581</v>
      </c>
      <c r="AG179" s="1">
        <v>7.4681786006672439</v>
      </c>
      <c r="AH179" s="1">
        <v>8.3204765304108879</v>
      </c>
      <c r="AI179" s="1">
        <v>9.1558471866329771</v>
      </c>
      <c r="AJ179" s="1">
        <v>9.9746054311988388</v>
      </c>
      <c r="AK179" s="1">
        <v>10.777058368437034</v>
      </c>
      <c r="AL179" s="1">
        <v>11.563505453812924</v>
      </c>
      <c r="AM179" s="1">
        <v>12.334237524563683</v>
      </c>
      <c r="AN179" s="1">
        <v>13.089537534884327</v>
      </c>
      <c r="AO179" s="1">
        <v>13.829680495388722</v>
      </c>
      <c r="AP179" s="1">
        <v>14.554932780022844</v>
      </c>
      <c r="AQ179" s="1">
        <v>15.265552734971701</v>
      </c>
      <c r="AR179" s="1">
        <v>15.961789637260807</v>
      </c>
      <c r="AS179" s="1">
        <v>16.643884012275233</v>
      </c>
      <c r="AT179" s="1">
        <v>17.312067674897822</v>
      </c>
      <c r="AU179" s="1">
        <v>17.966563393852567</v>
      </c>
      <c r="AV179" s="1">
        <v>18.607583576727748</v>
      </c>
      <c r="AW179" s="1">
        <v>19.235332157172035</v>
      </c>
      <c r="AX179" s="1">
        <v>19.850001411062099</v>
      </c>
      <c r="AY179" s="1">
        <v>20.451774052542813</v>
      </c>
      <c r="AZ179" s="1">
        <v>21.040821572405395</v>
      </c>
      <c r="BA179" s="1">
        <v>21.617304470578148</v>
      </c>
      <c r="BB179" s="1">
        <v>22.181370950418778</v>
      </c>
      <c r="BC179" s="1">
        <v>22.733156792885527</v>
      </c>
      <c r="BD179" s="1">
        <v>23.272784401533624</v>
      </c>
      <c r="BE179" s="1">
        <v>23.800362960690457</v>
      </c>
      <c r="BF179" s="1">
        <v>24.315987245561843</v>
      </c>
      <c r="BG179" s="1">
        <v>24.819736493864465</v>
      </c>
      <c r="BH179" s="1">
        <v>25.31167380007474</v>
      </c>
      <c r="BI179" s="1">
        <v>25.791845628998022</v>
      </c>
      <c r="BJ179" s="1">
        <v>26.260280507909908</v>
      </c>
      <c r="BK179" s="1">
        <v>26.716988009615079</v>
      </c>
      <c r="BL179" s="1">
        <v>27.161957672067796</v>
      </c>
      <c r="BM179" s="1">
        <v>27.595157870660085</v>
      </c>
      <c r="BN179" s="1">
        <v>28.01653470329018</v>
      </c>
      <c r="BO179" s="1">
        <v>28.426011785448356</v>
      </c>
      <c r="BP179" s="1">
        <v>28.823487545892405</v>
      </c>
      <c r="BQ179" s="1">
        <v>29.208834850799427</v>
      </c>
      <c r="BR179" s="1">
        <v>29.581900523506771</v>
      </c>
      <c r="BS179" s="1">
        <v>29.942503998154034</v>
      </c>
      <c r="BT179" s="1">
        <v>30.290437189014135</v>
      </c>
      <c r="BU179" s="1">
        <v>30.625467852504919</v>
      </c>
      <c r="BV179" s="1">
        <v>30.947345610698999</v>
      </c>
      <c r="BW179" s="1">
        <v>31.255810536208418</v>
      </c>
      <c r="BX179" s="1">
        <v>31.550595337120576</v>
      </c>
      <c r="BY179" s="1">
        <v>31.831427282440814</v>
      </c>
      <c r="BZ179" s="1">
        <v>32.09803042444851</v>
      </c>
      <c r="CA179" s="1">
        <v>32.350132945906566</v>
      </c>
      <c r="CB179" s="1">
        <v>32.58747537546455</v>
      </c>
      <c r="CC179" s="1">
        <v>32.809821482065317</v>
      </c>
      <c r="CD179" s="1">
        <v>33.016970230902537</v>
      </c>
      <c r="CE179" s="1">
        <v>33.208769454107973</v>
      </c>
    </row>
    <row r="180" spans="8:83" x14ac:dyDescent="0.3">
      <c r="H180">
        <v>34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  <c r="Q180" s="1" t="s">
        <v>17</v>
      </c>
      <c r="R180" s="1" t="s">
        <v>17</v>
      </c>
      <c r="S180" s="1" t="s">
        <v>17</v>
      </c>
      <c r="T180" s="1" t="s">
        <v>17</v>
      </c>
      <c r="U180" s="1" t="s">
        <v>17</v>
      </c>
      <c r="V180" s="1" t="s">
        <v>17</v>
      </c>
      <c r="W180" s="1" t="s">
        <v>17</v>
      </c>
      <c r="X180" s="1" t="s">
        <v>17</v>
      </c>
      <c r="Y180" s="1" t="s">
        <v>17</v>
      </c>
      <c r="Z180" s="1" t="s">
        <v>17</v>
      </c>
      <c r="AA180" s="1">
        <v>1.000000000000006</v>
      </c>
      <c r="AB180" s="1">
        <v>1.9802598290059483</v>
      </c>
      <c r="AC180" s="1">
        <v>2.9411547076718891</v>
      </c>
      <c r="AD180" s="1">
        <v>3.8830530146333433</v>
      </c>
      <c r="AE180" s="1">
        <v>4.806316497515418</v>
      </c>
      <c r="AF180" s="1">
        <v>5.711299384680796</v>
      </c>
      <c r="AG180" s="1">
        <v>6.5983467930476563</v>
      </c>
      <c r="AH180" s="1">
        <v>7.4677967044748073</v>
      </c>
      <c r="AI180" s="1">
        <v>8.3199786912122367</v>
      </c>
      <c r="AJ180" s="1">
        <v>9.155213951530369</v>
      </c>
      <c r="AK180" s="1">
        <v>9.9738157700471177</v>
      </c>
      <c r="AL180" s="1">
        <v>10.776089628588435</v>
      </c>
      <c r="AM180" s="1">
        <v>11.562332217315443</v>
      </c>
      <c r="AN180" s="1">
        <v>12.332832184705641</v>
      </c>
      <c r="AO180" s="1">
        <v>13.087870075795594</v>
      </c>
      <c r="AP180" s="1">
        <v>13.827717625146258</v>
      </c>
      <c r="AQ180" s="1">
        <v>14.552638378003754</v>
      </c>
      <c r="AR180" s="1">
        <v>15.262886627943368</v>
      </c>
      <c r="AS180" s="1">
        <v>15.95870774077844</v>
      </c>
      <c r="AT180" s="1">
        <v>16.640338196526489</v>
      </c>
      <c r="AU180" s="1">
        <v>17.308005246997695</v>
      </c>
      <c r="AV180" s="1">
        <v>17.961925574354915</v>
      </c>
      <c r="AW180" s="1">
        <v>18.60230721628847</v>
      </c>
      <c r="AX180" s="1">
        <v>19.229346318111062</v>
      </c>
      <c r="AY180" s="1">
        <v>19.843229270979506</v>
      </c>
      <c r="AZ180" s="1">
        <v>20.44413101683374</v>
      </c>
      <c r="BA180" s="1">
        <v>21.032215285566302</v>
      </c>
      <c r="BB180" s="1">
        <v>21.607633263038068</v>
      </c>
      <c r="BC180" s="1">
        <v>22.170523462717153</v>
      </c>
      <c r="BD180" s="1">
        <v>22.7210107514565</v>
      </c>
      <c r="BE180" s="1">
        <v>23.259206510852209</v>
      </c>
      <c r="BF180" s="1">
        <v>23.785207423403946</v>
      </c>
      <c r="BG180" s="1">
        <v>24.299094321439647</v>
      </c>
      <c r="BH180" s="1">
        <v>24.800931569173997</v>
      </c>
      <c r="BI180" s="1">
        <v>25.290766566488532</v>
      </c>
      <c r="BJ180" s="1">
        <v>25.768628414753056</v>
      </c>
      <c r="BK180" s="1">
        <v>26.234526879419178</v>
      </c>
      <c r="BL180" s="1">
        <v>26.688451287898793</v>
      </c>
      <c r="BM180" s="1">
        <v>27.130369379157774</v>
      </c>
      <c r="BN180" s="1">
        <v>27.560226166347064</v>
      </c>
      <c r="BO180" s="1">
        <v>27.977943727764774</v>
      </c>
      <c r="BP180" s="1">
        <v>28.38341844810871</v>
      </c>
      <c r="BQ180" s="1">
        <v>28.776520635064475</v>
      </c>
      <c r="BR180" s="1">
        <v>29.157094029381504</v>
      </c>
      <c r="BS180" s="1">
        <v>29.524954431420362</v>
      </c>
      <c r="BT180" s="1">
        <v>29.879889567854253</v>
      </c>
      <c r="BU180" s="1">
        <v>30.221662521339024</v>
      </c>
      <c r="BV180" s="1">
        <v>30.550017875242546</v>
      </c>
      <c r="BW180" s="1">
        <v>30.864690471294981</v>
      </c>
      <c r="BX180" s="1">
        <v>31.165407638495228</v>
      </c>
      <c r="BY180" s="1">
        <v>31.451891157301894</v>
      </c>
      <c r="BZ180" s="1">
        <v>31.723859526712946</v>
      </c>
      <c r="CA180" s="1">
        <v>31.981035459333356</v>
      </c>
      <c r="CB180" s="1">
        <v>32.223154262108302</v>
      </c>
      <c r="CC180" s="1">
        <v>32.449974949973111</v>
      </c>
      <c r="CD180" s="1">
        <v>32.661292442417256</v>
      </c>
      <c r="CE180" s="1">
        <v>32.856951509285956</v>
      </c>
    </row>
    <row r="181" spans="8:83" x14ac:dyDescent="0.3">
      <c r="H181">
        <v>35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  <c r="P181" s="1" t="s">
        <v>17</v>
      </c>
      <c r="Q181" s="1" t="s">
        <v>17</v>
      </c>
      <c r="R181" s="1" t="s">
        <v>17</v>
      </c>
      <c r="S181" s="1" t="s">
        <v>17</v>
      </c>
      <c r="T181" s="1" t="s">
        <v>17</v>
      </c>
      <c r="U181" s="1" t="s">
        <v>17</v>
      </c>
      <c r="V181" s="1" t="s">
        <v>17</v>
      </c>
      <c r="W181" s="1" t="s">
        <v>17</v>
      </c>
      <c r="X181" s="1" t="s">
        <v>17</v>
      </c>
      <c r="Y181" s="1" t="s">
        <v>17</v>
      </c>
      <c r="Z181" s="1" t="s">
        <v>17</v>
      </c>
      <c r="AA181" s="1" t="s">
        <v>17</v>
      </c>
      <c r="AB181" s="1">
        <v>0.99999999999999889</v>
      </c>
      <c r="AC181" s="1">
        <v>1.9802450842450197</v>
      </c>
      <c r="AD181" s="1">
        <v>2.9411110496662585</v>
      </c>
      <c r="AE181" s="1">
        <v>3.8829669286512543</v>
      </c>
      <c r="AF181" s="1">
        <v>4.806174082904529</v>
      </c>
      <c r="AG181" s="1">
        <v>5.7110845792026295</v>
      </c>
      <c r="AH181" s="1">
        <v>6.5980432055791054</v>
      </c>
      <c r="AI181" s="1">
        <v>7.4673861711085676</v>
      </c>
      <c r="AJ181" s="1">
        <v>8.3194411422534351</v>
      </c>
      <c r="AK181" s="1">
        <v>9.1545277124609203</v>
      </c>
      <c r="AL181" s="1">
        <v>9.972957515256045</v>
      </c>
      <c r="AM181" s="1">
        <v>10.77503321545516</v>
      </c>
      <c r="AN181" s="1">
        <v>11.561049274250044</v>
      </c>
      <c r="AO181" s="1">
        <v>12.331291886206936</v>
      </c>
      <c r="AP181" s="1">
        <v>13.086038257993815</v>
      </c>
      <c r="AQ181" s="1">
        <v>13.825557242049932</v>
      </c>
      <c r="AR181" s="1">
        <v>14.550108252836386</v>
      </c>
      <c r="AS181" s="1">
        <v>15.259941597267817</v>
      </c>
      <c r="AT181" s="1">
        <v>15.955298517523616</v>
      </c>
      <c r="AU181" s="1">
        <v>16.636410841741032</v>
      </c>
      <c r="AV181" s="1">
        <v>17.303499615561687</v>
      </c>
      <c r="AW181" s="1">
        <v>17.956777066074938</v>
      </c>
      <c r="AX181" s="1">
        <v>18.596443288507469</v>
      </c>
      <c r="AY181" s="1">
        <v>19.222688427503897</v>
      </c>
      <c r="AZ181" s="1">
        <v>19.835690947931155</v>
      </c>
      <c r="BA181" s="1">
        <v>20.435617876824004</v>
      </c>
      <c r="BB181" s="1">
        <v>21.02262344457769</v>
      </c>
      <c r="BC181" s="1">
        <v>21.59684895400196</v>
      </c>
      <c r="BD181" s="1">
        <v>22.158421786480037</v>
      </c>
      <c r="BE181" s="1">
        <v>22.70745556657636</v>
      </c>
      <c r="BF181" s="1">
        <v>23.244048923753041</v>
      </c>
      <c r="BG181" s="1">
        <v>23.768284318114578</v>
      </c>
      <c r="BH181" s="1">
        <v>24.280227410022412</v>
      </c>
      <c r="BI181" s="1">
        <v>24.779926553882326</v>
      </c>
      <c r="BJ181" s="1">
        <v>25.267411437098556</v>
      </c>
      <c r="BK181" s="1">
        <v>25.742692021776374</v>
      </c>
      <c r="BL181" s="1">
        <v>26.205757420406382</v>
      </c>
      <c r="BM181" s="1">
        <v>26.656574722291648</v>
      </c>
      <c r="BN181" s="1">
        <v>27.095087833274889</v>
      </c>
      <c r="BO181" s="1">
        <v>27.521217262490918</v>
      </c>
      <c r="BP181" s="1">
        <v>27.934857308064466</v>
      </c>
      <c r="BQ181" s="1">
        <v>28.335875665977188</v>
      </c>
      <c r="BR181" s="1">
        <v>28.724112930277773</v>
      </c>
      <c r="BS181" s="1">
        <v>29.099381191971101</v>
      </c>
      <c r="BT181" s="1">
        <v>29.461463903035391</v>
      </c>
      <c r="BU181" s="1">
        <v>29.810119375157875</v>
      </c>
      <c r="BV181" s="1">
        <v>30.145087048204822</v>
      </c>
      <c r="BW181" s="1">
        <v>30.466096424230702</v>
      </c>
      <c r="BX181" s="1">
        <v>30.772869341269647</v>
      </c>
      <c r="BY181" s="1">
        <v>31.065121977080686</v>
      </c>
      <c r="BZ181" s="1">
        <v>31.342567161881178</v>
      </c>
      <c r="CA181" s="1">
        <v>31.6049220243478</v>
      </c>
      <c r="CB181" s="1">
        <v>31.851916541118388</v>
      </c>
      <c r="CC181" s="1">
        <v>32.083304874245158</v>
      </c>
      <c r="CD181" s="1">
        <v>32.298877813369302</v>
      </c>
      <c r="CE181" s="1">
        <v>32.498477002358925</v>
      </c>
    </row>
    <row r="182" spans="8:83" x14ac:dyDescent="0.3">
      <c r="H182">
        <v>36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17</v>
      </c>
      <c r="P182" s="1" t="s">
        <v>17</v>
      </c>
      <c r="Q182" s="1" t="s">
        <v>17</v>
      </c>
      <c r="R182" s="1" t="s">
        <v>17</v>
      </c>
      <c r="S182" s="1" t="s">
        <v>17</v>
      </c>
      <c r="T182" s="1" t="s">
        <v>17</v>
      </c>
      <c r="U182" s="1" t="s">
        <v>17</v>
      </c>
      <c r="V182" s="1" t="s">
        <v>17</v>
      </c>
      <c r="W182" s="1" t="s">
        <v>17</v>
      </c>
      <c r="X182" s="1" t="s">
        <v>17</v>
      </c>
      <c r="Y182" s="1" t="s">
        <v>17</v>
      </c>
      <c r="Z182" s="1" t="s">
        <v>17</v>
      </c>
      <c r="AA182" s="1" t="s">
        <v>17</v>
      </c>
      <c r="AB182" s="1" t="s">
        <v>17</v>
      </c>
      <c r="AC182" s="1">
        <v>0.99999999999999922</v>
      </c>
      <c r="AD182" s="1">
        <v>1.9802303330715409</v>
      </c>
      <c r="AE182" s="1">
        <v>2.9410674687256386</v>
      </c>
      <c r="AF182" s="1">
        <v>3.8828800512027262</v>
      </c>
      <c r="AG182" s="1">
        <v>4.8060272424942365</v>
      </c>
      <c r="AH182" s="1">
        <v>5.7108607791598205</v>
      </c>
      <c r="AI182" s="1">
        <v>6.597723645908113</v>
      </c>
      <c r="AJ182" s="1">
        <v>7.4669501126759785</v>
      </c>
      <c r="AK182" s="1">
        <v>8.3188662136892901</v>
      </c>
      <c r="AL182" s="1">
        <v>9.1537898628351311</v>
      </c>
      <c r="AM182" s="1">
        <v>9.9720298245451851</v>
      </c>
      <c r="AN182" s="1">
        <v>10.773886494298615</v>
      </c>
      <c r="AO182" s="1">
        <v>11.559651834351433</v>
      </c>
      <c r="AP182" s="1">
        <v>12.329608637927938</v>
      </c>
      <c r="AQ182" s="1">
        <v>13.084031175660622</v>
      </c>
      <c r="AR182" s="1">
        <v>13.823184089999895</v>
      </c>
      <c r="AS182" s="1">
        <v>14.547322732304988</v>
      </c>
      <c r="AT182" s="1">
        <v>15.256693206517934</v>
      </c>
      <c r="AU182" s="1">
        <v>15.951532012817079</v>
      </c>
      <c r="AV182" s="1">
        <v>16.632064651585107</v>
      </c>
      <c r="AW182" s="1">
        <v>17.29850762693183</v>
      </c>
      <c r="AX182" s="1">
        <v>17.9510650666105</v>
      </c>
      <c r="AY182" s="1">
        <v>18.589930947257848</v>
      </c>
      <c r="AZ182" s="1">
        <v>19.215287330349927</v>
      </c>
      <c r="BA182" s="1">
        <v>19.827304609023564</v>
      </c>
      <c r="BB182" s="1">
        <v>20.426140121884913</v>
      </c>
      <c r="BC182" s="1">
        <v>21.011938019424523</v>
      </c>
      <c r="BD182" s="1">
        <v>21.584828250147382</v>
      </c>
      <c r="BE182" s="1">
        <v>22.144926728498014</v>
      </c>
      <c r="BF182" s="1">
        <v>22.692334071621762</v>
      </c>
      <c r="BG182" s="1">
        <v>23.22713440144468</v>
      </c>
      <c r="BH182" s="1">
        <v>23.749394701583938</v>
      </c>
      <c r="BI182" s="1">
        <v>24.259164300933449</v>
      </c>
      <c r="BJ182" s="1">
        <v>24.756473485188824</v>
      </c>
      <c r="BK182" s="1">
        <v>25.241332417222004</v>
      </c>
      <c r="BL182" s="1">
        <v>25.713729990107215</v>
      </c>
      <c r="BM182" s="1">
        <v>26.173632629897025</v>
      </c>
      <c r="BN182" s="1">
        <v>26.620983111966492</v>
      </c>
      <c r="BO182" s="1">
        <v>27.055700343468075</v>
      </c>
      <c r="BP182" s="1">
        <v>27.477676492312657</v>
      </c>
      <c r="BQ182" s="1">
        <v>27.886776588154081</v>
      </c>
      <c r="BR182" s="1">
        <v>28.282838012526948</v>
      </c>
      <c r="BS182" s="1">
        <v>28.665669069499152</v>
      </c>
      <c r="BT182" s="1">
        <v>29.035048846948548</v>
      </c>
      <c r="BU182" s="1">
        <v>29.390730785808781</v>
      </c>
      <c r="BV182" s="1">
        <v>29.732449074868029</v>
      </c>
      <c r="BW182" s="1">
        <v>30.059927764825574</v>
      </c>
      <c r="BX182" s="1">
        <v>30.372883087907063</v>
      </c>
      <c r="BY182" s="1">
        <v>30.671025501991323</v>
      </c>
      <c r="BZ182" s="1">
        <v>30.954062049952366</v>
      </c>
      <c r="CA182" s="1">
        <v>31.221704159750537</v>
      </c>
      <c r="CB182" s="1">
        <v>31.473676366232777</v>
      </c>
      <c r="CC182" s="1">
        <v>31.70972787706997</v>
      </c>
      <c r="CD182" s="1">
        <v>31.929645265679145</v>
      </c>
      <c r="CE182" s="1">
        <v>32.133266984571371</v>
      </c>
    </row>
    <row r="183" spans="8:83" x14ac:dyDescent="0.3">
      <c r="H183">
        <v>37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 t="s">
        <v>17</v>
      </c>
      <c r="P183" s="1" t="s">
        <v>17</v>
      </c>
      <c r="Q183" s="1" t="s">
        <v>17</v>
      </c>
      <c r="R183" s="1" t="s">
        <v>17</v>
      </c>
      <c r="S183" s="1" t="s">
        <v>17</v>
      </c>
      <c r="T183" s="1" t="s">
        <v>17</v>
      </c>
      <c r="U183" s="1" t="s">
        <v>17</v>
      </c>
      <c r="V183" s="1" t="s">
        <v>17</v>
      </c>
      <c r="W183" s="1" t="s">
        <v>17</v>
      </c>
      <c r="X183" s="1" t="s">
        <v>17</v>
      </c>
      <c r="Y183" s="1" t="s">
        <v>17</v>
      </c>
      <c r="Z183" s="1" t="s">
        <v>17</v>
      </c>
      <c r="AA183" s="1" t="s">
        <v>17</v>
      </c>
      <c r="AB183" s="1" t="s">
        <v>17</v>
      </c>
      <c r="AC183" s="1" t="s">
        <v>17</v>
      </c>
      <c r="AD183" s="1">
        <v>1.0000000000000016</v>
      </c>
      <c r="AE183" s="1">
        <v>1.980215673027917</v>
      </c>
      <c r="AF183" s="1">
        <v>2.941023098284723</v>
      </c>
      <c r="AG183" s="1">
        <v>3.882788681480704</v>
      </c>
      <c r="AH183" s="1">
        <v>4.8058712531353667</v>
      </c>
      <c r="AI183" s="1">
        <v>5.7106207154064625</v>
      </c>
      <c r="AJ183" s="1">
        <v>6.5973780799170614</v>
      </c>
      <c r="AK183" s="1">
        <v>7.4664759564782193</v>
      </c>
      <c r="AL183" s="1">
        <v>8.3182386707880447</v>
      </c>
      <c r="AM183" s="1">
        <v>9.1529812145594764</v>
      </c>
      <c r="AN183" s="1">
        <v>9.9710100417646306</v>
      </c>
      <c r="AO183" s="1">
        <v>10.772623003067952</v>
      </c>
      <c r="AP183" s="1">
        <v>11.558108595177568</v>
      </c>
      <c r="AQ183" s="1">
        <v>12.32774662032285</v>
      </c>
      <c r="AR183" s="1">
        <v>13.08180705836617</v>
      </c>
      <c r="AS183" s="1">
        <v>13.820550410692364</v>
      </c>
      <c r="AT183" s="1">
        <v>14.544227744763573</v>
      </c>
      <c r="AU183" s="1">
        <v>15.253080330585803</v>
      </c>
      <c r="AV183" s="1">
        <v>15.947338216521231</v>
      </c>
      <c r="AW183" s="1">
        <v>16.627222273218838</v>
      </c>
      <c r="AX183" s="1">
        <v>17.292940745359854</v>
      </c>
      <c r="AY183" s="1">
        <v>17.94469152177734</v>
      </c>
      <c r="AZ183" s="1">
        <v>18.582660335834067</v>
      </c>
      <c r="BA183" s="1">
        <v>19.207021017221969</v>
      </c>
      <c r="BB183" s="1">
        <v>19.817934077813458</v>
      </c>
      <c r="BC183" s="1">
        <v>20.415546575382287</v>
      </c>
      <c r="BD183" s="1">
        <v>20.999991079285483</v>
      </c>
      <c r="BE183" s="1">
        <v>21.571385841775204</v>
      </c>
      <c r="BF183" s="1">
        <v>22.129833509282548</v>
      </c>
      <c r="BG183" s="1">
        <v>22.675419900337321</v>
      </c>
      <c r="BH183" s="1">
        <v>23.208213349508352</v>
      </c>
      <c r="BI183" s="1">
        <v>23.728264180573902</v>
      </c>
      <c r="BJ183" s="1">
        <v>24.235603290043262</v>
      </c>
      <c r="BK183" s="1">
        <v>24.73024104575715</v>
      </c>
      <c r="BL183" s="1">
        <v>25.212166116780974</v>
      </c>
      <c r="BM183" s="1">
        <v>25.681344252034869</v>
      </c>
      <c r="BN183" s="1">
        <v>26.137717072765383</v>
      </c>
      <c r="BO183" s="1">
        <v>26.581201850612853</v>
      </c>
      <c r="BP183" s="1">
        <v>27.011688578688613</v>
      </c>
      <c r="BQ183" s="1">
        <v>27.429039564512024</v>
      </c>
      <c r="BR183" s="1">
        <v>27.833088909865189</v>
      </c>
      <c r="BS183" s="1">
        <v>28.223641052617811</v>
      </c>
      <c r="BT183" s="1">
        <v>28.600470625206068</v>
      </c>
      <c r="BU183" s="1">
        <v>28.963326095864389</v>
      </c>
      <c r="BV183" s="1">
        <v>29.31193629239695</v>
      </c>
      <c r="BW183" s="1">
        <v>29.646019700050122</v>
      </c>
      <c r="BX183" s="1">
        <v>29.965286827910621</v>
      </c>
      <c r="BY183" s="1">
        <v>30.269442294259061</v>
      </c>
      <c r="BZ183" s="1">
        <v>30.558187233496096</v>
      </c>
      <c r="CA183" s="1">
        <v>30.83122725354885</v>
      </c>
      <c r="CB183" s="1">
        <v>31.088281333575825</v>
      </c>
      <c r="CC183" s="1">
        <v>31.329093623170586</v>
      </c>
      <c r="CD183" s="1">
        <v>31.55344639127976</v>
      </c>
      <c r="CE183" s="1">
        <v>31.761174832261766</v>
      </c>
    </row>
    <row r="184" spans="8:83" x14ac:dyDescent="0.3">
      <c r="H184">
        <v>38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  <c r="P184" s="1" t="s">
        <v>17</v>
      </c>
      <c r="Q184" s="1" t="s">
        <v>17</v>
      </c>
      <c r="R184" s="1" t="s">
        <v>17</v>
      </c>
      <c r="S184" s="1" t="s">
        <v>17</v>
      </c>
      <c r="T184" s="1" t="s">
        <v>17</v>
      </c>
      <c r="U184" s="1" t="s">
        <v>17</v>
      </c>
      <c r="V184" s="1" t="s">
        <v>17</v>
      </c>
      <c r="W184" s="1" t="s">
        <v>17</v>
      </c>
      <c r="X184" s="1" t="s">
        <v>17</v>
      </c>
      <c r="Y184" s="1" t="s">
        <v>17</v>
      </c>
      <c r="Z184" s="1" t="s">
        <v>17</v>
      </c>
      <c r="AA184" s="1" t="s">
        <v>17</v>
      </c>
      <c r="AB184" s="1" t="s">
        <v>17</v>
      </c>
      <c r="AC184" s="1" t="s">
        <v>17</v>
      </c>
      <c r="AD184" s="1" t="s">
        <v>17</v>
      </c>
      <c r="AE184" s="1">
        <v>1.0000000000000056</v>
      </c>
      <c r="AF184" s="1">
        <v>1.9802000230100931</v>
      </c>
      <c r="AG184" s="1">
        <v>2.940973870144004</v>
      </c>
      <c r="AH184" s="1">
        <v>3.8826876144297269</v>
      </c>
      <c r="AI184" s="1">
        <v>4.805698220326593</v>
      </c>
      <c r="AJ184" s="1">
        <v>5.7103535823158413</v>
      </c>
      <c r="AK184" s="1">
        <v>6.5969930234874905</v>
      </c>
      <c r="AL184" s="1">
        <v>7.4659474156150001</v>
      </c>
      <c r="AM184" s="1">
        <v>8.3175381080928013</v>
      </c>
      <c r="AN184" s="1">
        <v>9.1520777402517552</v>
      </c>
      <c r="AO184" s="1">
        <v>9.9698701744689302</v>
      </c>
      <c r="AP184" s="1">
        <v>10.771209730368128</v>
      </c>
      <c r="AQ184" s="1">
        <v>11.556381857608097</v>
      </c>
      <c r="AR184" s="1">
        <v>12.325661985229406</v>
      </c>
      <c r="AS184" s="1">
        <v>13.07931587248485</v>
      </c>
      <c r="AT184" s="1">
        <v>13.817599654293552</v>
      </c>
      <c r="AU184" s="1">
        <v>14.540759470370118</v>
      </c>
      <c r="AV184" s="1">
        <v>15.249030012291621</v>
      </c>
      <c r="AW184" s="1">
        <v>15.942636608682214</v>
      </c>
      <c r="AX184" s="1">
        <v>16.621791707360241</v>
      </c>
      <c r="AY184" s="1">
        <v>17.286697191277074</v>
      </c>
      <c r="AZ184" s="1">
        <v>17.937542542572086</v>
      </c>
      <c r="BA184" s="1">
        <v>18.574505099454324</v>
      </c>
      <c r="BB184" s="1">
        <v>19.197748613511148</v>
      </c>
      <c r="BC184" s="1">
        <v>19.807423110678481</v>
      </c>
      <c r="BD184" s="1">
        <v>20.40366383604643</v>
      </c>
      <c r="BE184" s="1">
        <v>20.986591428628856</v>
      </c>
      <c r="BF184" s="1">
        <v>21.556310606636167</v>
      </c>
      <c r="BG184" s="1">
        <v>22.112908920729065</v>
      </c>
      <c r="BH184" s="1">
        <v>22.656456084717192</v>
      </c>
      <c r="BI184" s="1">
        <v>23.187003438096166</v>
      </c>
      <c r="BJ184" s="1">
        <v>23.704582500979523</v>
      </c>
      <c r="BK184" s="1">
        <v>24.209203850468803</v>
      </c>
      <c r="BL184" s="1">
        <v>24.70085592692984</v>
      </c>
      <c r="BM184" s="1">
        <v>25.179503787971065</v>
      </c>
      <c r="BN184" s="1">
        <v>25.645087876542885</v>
      </c>
      <c r="BO184" s="1">
        <v>26.097523794525642</v>
      </c>
      <c r="BP184" s="1">
        <v>26.536699314690484</v>
      </c>
      <c r="BQ184" s="1">
        <v>26.962473965420362</v>
      </c>
      <c r="BR184" s="1">
        <v>27.374678500066342</v>
      </c>
      <c r="BS184" s="1">
        <v>27.77311340934115</v>
      </c>
      <c r="BT184" s="1">
        <v>28.157548776941649</v>
      </c>
      <c r="BU184" s="1">
        <v>28.527727994273942</v>
      </c>
      <c r="BV184" s="1">
        <v>28.883374415898381</v>
      </c>
      <c r="BW184" s="1">
        <v>29.224200845066953</v>
      </c>
      <c r="BX184" s="1">
        <v>29.549911947884024</v>
      </c>
      <c r="BY184" s="1">
        <v>29.860206380749901</v>
      </c>
      <c r="BZ184" s="1">
        <v>30.15477924586753</v>
      </c>
      <c r="CA184" s="1">
        <v>30.433330209258401</v>
      </c>
      <c r="CB184" s="1">
        <v>30.695572578055597</v>
      </c>
      <c r="CC184" s="1">
        <v>30.94124533785843</v>
      </c>
      <c r="CD184" s="1">
        <v>31.170126363006844</v>
      </c>
      <c r="CE184" s="1">
        <v>31.382047521480395</v>
      </c>
    </row>
    <row r="185" spans="8:83" x14ac:dyDescent="0.3">
      <c r="H185">
        <v>39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 t="s">
        <v>17</v>
      </c>
      <c r="P185" s="1" t="s">
        <v>17</v>
      </c>
      <c r="Q185" s="1" t="s">
        <v>17</v>
      </c>
      <c r="R185" s="1" t="s">
        <v>17</v>
      </c>
      <c r="S185" s="1" t="s">
        <v>17</v>
      </c>
      <c r="T185" s="1" t="s">
        <v>17</v>
      </c>
      <c r="U185" s="1" t="s">
        <v>17</v>
      </c>
      <c r="V185" s="1" t="s">
        <v>17</v>
      </c>
      <c r="W185" s="1" t="s">
        <v>17</v>
      </c>
      <c r="X185" s="1" t="s">
        <v>17</v>
      </c>
      <c r="Y185" s="1" t="s">
        <v>17</v>
      </c>
      <c r="Z185" s="1" t="s">
        <v>17</v>
      </c>
      <c r="AA185" s="1" t="s">
        <v>17</v>
      </c>
      <c r="AB185" s="1" t="s">
        <v>17</v>
      </c>
      <c r="AC185" s="1" t="s">
        <v>17</v>
      </c>
      <c r="AD185" s="1" t="s">
        <v>17</v>
      </c>
      <c r="AE185" s="1" t="s">
        <v>17</v>
      </c>
      <c r="AF185" s="1">
        <v>0.999999999999996</v>
      </c>
      <c r="AG185" s="1">
        <v>1.9801814166290992</v>
      </c>
      <c r="AH185" s="1">
        <v>2.9409177175667574</v>
      </c>
      <c r="AI185" s="1">
        <v>3.8825730779312648</v>
      </c>
      <c r="AJ185" s="1">
        <v>4.8055024196498524</v>
      </c>
      <c r="AK185" s="1">
        <v>5.7100519201169835</v>
      </c>
      <c r="AL185" s="1">
        <v>6.5965591346945169</v>
      </c>
      <c r="AM185" s="1">
        <v>7.4653519040138399</v>
      </c>
      <c r="AN185" s="1">
        <v>8.3167491827000521</v>
      </c>
      <c r="AO185" s="1">
        <v>9.1510609711305602</v>
      </c>
      <c r="AP185" s="1">
        <v>9.968587534166506</v>
      </c>
      <c r="AQ185" s="1">
        <v>10.769620087531266</v>
      </c>
      <c r="AR185" s="1">
        <v>11.554439623914188</v>
      </c>
      <c r="AS185" s="1">
        <v>12.323317270887763</v>
      </c>
      <c r="AT185" s="1">
        <v>13.076514337279898</v>
      </c>
      <c r="AU185" s="1">
        <v>13.814281934811486</v>
      </c>
      <c r="AV185" s="1">
        <v>14.536859495814269</v>
      </c>
      <c r="AW185" s="1">
        <v>15.244476900536014</v>
      </c>
      <c r="AX185" s="1">
        <v>15.937350888227233</v>
      </c>
      <c r="AY185" s="1">
        <v>16.615687419861846</v>
      </c>
      <c r="AZ185" s="1">
        <v>17.279679805106166</v>
      </c>
      <c r="BA185" s="1">
        <v>17.929508964389591</v>
      </c>
      <c r="BB185" s="1">
        <v>18.565341957070931</v>
      </c>
      <c r="BC185" s="1">
        <v>19.187331839600301</v>
      </c>
      <c r="BD185" s="1">
        <v>19.795616589009871</v>
      </c>
      <c r="BE185" s="1">
        <v>20.39031928121377</v>
      </c>
      <c r="BF185" s="1">
        <v>20.971546749723476</v>
      </c>
      <c r="BG185" s="1">
        <v>21.539388313717367</v>
      </c>
      <c r="BH185" s="1">
        <v>22.093915095219526</v>
      </c>
      <c r="BI185" s="1">
        <v>22.635179470780056</v>
      </c>
      <c r="BJ185" s="1">
        <v>23.163213597216743</v>
      </c>
      <c r="BK185" s="1">
        <v>23.6780282652879</v>
      </c>
      <c r="BL185" s="1">
        <v>24.179611681855494</v>
      </c>
      <c r="BM185" s="1">
        <v>24.667928198693915</v>
      </c>
      <c r="BN185" s="1">
        <v>25.142917055705016</v>
      </c>
      <c r="BO185" s="1">
        <v>25.604492149932597</v>
      </c>
      <c r="BP185" s="1">
        <v>26.05253898716504</v>
      </c>
      <c r="BQ185" s="1">
        <v>26.486914258267738</v>
      </c>
      <c r="BR185" s="1">
        <v>26.907445297820402</v>
      </c>
      <c r="BS185" s="1">
        <v>27.313928566461076</v>
      </c>
      <c r="BT185" s="1">
        <v>27.706129503592194</v>
      </c>
      <c r="BU185" s="1">
        <v>28.083786317142874</v>
      </c>
      <c r="BV185" s="1">
        <v>28.446616773453499</v>
      </c>
      <c r="BW185" s="1">
        <v>28.79432787442035</v>
      </c>
      <c r="BX185" s="1">
        <v>29.126618320422224</v>
      </c>
      <c r="BY185" s="1">
        <v>29.44318068073823</v>
      </c>
      <c r="BZ185" s="1">
        <v>29.743703898655554</v>
      </c>
      <c r="CA185" s="1">
        <v>30.027881573468772</v>
      </c>
      <c r="CB185" s="1">
        <v>30.295421221133619</v>
      </c>
      <c r="CC185" s="1">
        <v>30.546056554775419</v>
      </c>
      <c r="CD185" s="1">
        <v>30.779560961810166</v>
      </c>
      <c r="CE185" s="1">
        <v>30.995762913961485</v>
      </c>
    </row>
    <row r="186" spans="8:83" x14ac:dyDescent="0.3">
      <c r="H186">
        <v>40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  <c r="P186" s="1" t="s">
        <v>17</v>
      </c>
      <c r="Q186" s="1" t="s">
        <v>17</v>
      </c>
      <c r="R186" s="1" t="s">
        <v>17</v>
      </c>
      <c r="S186" s="1" t="s">
        <v>17</v>
      </c>
      <c r="T186" s="1" t="s">
        <v>17</v>
      </c>
      <c r="U186" s="1" t="s">
        <v>17</v>
      </c>
      <c r="V186" s="1" t="s">
        <v>17</v>
      </c>
      <c r="W186" s="1" t="s">
        <v>17</v>
      </c>
      <c r="X186" s="1" t="s">
        <v>17</v>
      </c>
      <c r="Y186" s="1" t="s">
        <v>17</v>
      </c>
      <c r="Z186" s="1" t="s">
        <v>17</v>
      </c>
      <c r="AA186" s="1" t="s">
        <v>17</v>
      </c>
      <c r="AB186" s="1" t="s">
        <v>17</v>
      </c>
      <c r="AC186" s="1" t="s">
        <v>17</v>
      </c>
      <c r="AD186" s="1" t="s">
        <v>17</v>
      </c>
      <c r="AE186" s="1" t="s">
        <v>17</v>
      </c>
      <c r="AF186" s="1" t="s">
        <v>17</v>
      </c>
      <c r="AG186" s="1">
        <v>1.0000000000000058</v>
      </c>
      <c r="AH186" s="1">
        <v>1.980161717655996</v>
      </c>
      <c r="AI186" s="1">
        <v>2.9408566914527006</v>
      </c>
      <c r="AJ186" s="1">
        <v>3.8824470195907268</v>
      </c>
      <c r="AK186" s="1">
        <v>4.805285878929574</v>
      </c>
      <c r="AL186" s="1">
        <v>5.7097176499646585</v>
      </c>
      <c r="AM186" s="1">
        <v>6.5960768020358671</v>
      </c>
      <c r="AN186" s="1">
        <v>7.4646887388079577</v>
      </c>
      <c r="AO186" s="1">
        <v>8.3158697286493659</v>
      </c>
      <c r="AP186" s="1">
        <v>9.1499261075669232</v>
      </c>
      <c r="AQ186" s="1">
        <v>9.9671549794624514</v>
      </c>
      <c r="AR186" s="1">
        <v>10.767843018501148</v>
      </c>
      <c r="AS186" s="1">
        <v>11.552266834265572</v>
      </c>
      <c r="AT186" s="1">
        <v>12.320693019065548</v>
      </c>
      <c r="AU186" s="1">
        <v>13.073377761925514</v>
      </c>
      <c r="AV186" s="1">
        <v>13.810565336331658</v>
      </c>
      <c r="AW186" s="1">
        <v>14.532490270549737</v>
      </c>
      <c r="AX186" s="1">
        <v>15.239373686146468</v>
      </c>
      <c r="AY186" s="1">
        <v>15.931425708482754</v>
      </c>
      <c r="AZ186" s="1">
        <v>16.608843555811294</v>
      </c>
      <c r="BA186" s="1">
        <v>17.271811806646149</v>
      </c>
      <c r="BB186" s="1">
        <v>17.920500898169642</v>
      </c>
      <c r="BC186" s="1">
        <v>18.555066981526362</v>
      </c>
      <c r="BD186" s="1">
        <v>19.17565082354767</v>
      </c>
      <c r="BE186" s="1">
        <v>19.78237798865667</v>
      </c>
      <c r="BF186" s="1">
        <v>20.375357470463808</v>
      </c>
      <c r="BG186" s="1">
        <v>20.954680394118832</v>
      </c>
      <c r="BH186" s="1">
        <v>21.520419319683455</v>
      </c>
      <c r="BI186" s="1">
        <v>22.072627682725035</v>
      </c>
      <c r="BJ186" s="1">
        <v>22.611338290249741</v>
      </c>
      <c r="BK186" s="1">
        <v>23.136562151197477</v>
      </c>
      <c r="BL186" s="1">
        <v>23.648287233981204</v>
      </c>
      <c r="BM186" s="1">
        <v>24.146477169593091</v>
      </c>
      <c r="BN186" s="1">
        <v>24.631069969408269</v>
      </c>
      <c r="BO186" s="1">
        <v>25.10197778952892</v>
      </c>
      <c r="BP186" s="1">
        <v>25.559083820750473</v>
      </c>
      <c r="BQ186" s="1">
        <v>26.002241856327743</v>
      </c>
      <c r="BR186" s="1">
        <v>26.431275739666294</v>
      </c>
      <c r="BS186" s="1">
        <v>26.84597781598049</v>
      </c>
      <c r="BT186" s="1">
        <v>27.246108782021366</v>
      </c>
      <c r="BU186" s="1">
        <v>27.631401552465295</v>
      </c>
      <c r="BV186" s="1">
        <v>28.001568187085262</v>
      </c>
      <c r="BW186" s="1">
        <v>28.356309763560617</v>
      </c>
      <c r="BX186" s="1">
        <v>28.695318890202337</v>
      </c>
      <c r="BY186" s="1">
        <v>29.018281920255166</v>
      </c>
      <c r="BZ186" s="1">
        <v>29.324881507656897</v>
      </c>
      <c r="CA186" s="1">
        <v>29.614805056493925</v>
      </c>
      <c r="CB186" s="1">
        <v>29.887754168898987</v>
      </c>
      <c r="CC186" s="1">
        <v>30.143457173862853</v>
      </c>
      <c r="CD186" s="1">
        <v>30.381682876853411</v>
      </c>
      <c r="CE186" s="1">
        <v>30.602256281412387</v>
      </c>
    </row>
    <row r="187" spans="8:83" x14ac:dyDescent="0.3">
      <c r="H187">
        <v>41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 t="s">
        <v>17</v>
      </c>
      <c r="P187" s="1" t="s">
        <v>17</v>
      </c>
      <c r="Q187" s="1" t="s">
        <v>17</v>
      </c>
      <c r="R187" s="1" t="s">
        <v>17</v>
      </c>
      <c r="S187" s="1" t="s">
        <v>17</v>
      </c>
      <c r="T187" s="1" t="s">
        <v>17</v>
      </c>
      <c r="U187" s="1" t="s">
        <v>17</v>
      </c>
      <c r="V187" s="1" t="s">
        <v>17</v>
      </c>
      <c r="W187" s="1" t="s">
        <v>17</v>
      </c>
      <c r="X187" s="1" t="s">
        <v>17</v>
      </c>
      <c r="Y187" s="1" t="s">
        <v>17</v>
      </c>
      <c r="Z187" s="1" t="s">
        <v>17</v>
      </c>
      <c r="AA187" s="1" t="s">
        <v>17</v>
      </c>
      <c r="AB187" s="1" t="s">
        <v>17</v>
      </c>
      <c r="AC187" s="1" t="s">
        <v>17</v>
      </c>
      <c r="AD187" s="1" t="s">
        <v>17</v>
      </c>
      <c r="AE187" s="1" t="s">
        <v>17</v>
      </c>
      <c r="AF187" s="1" t="s">
        <v>17</v>
      </c>
      <c r="AG187" s="1" t="s">
        <v>17</v>
      </c>
      <c r="AH187" s="1">
        <v>0.99999999999999623</v>
      </c>
      <c r="AI187" s="1">
        <v>1.9801392530348492</v>
      </c>
      <c r="AJ187" s="1">
        <v>2.9407871861022525</v>
      </c>
      <c r="AK187" s="1">
        <v>3.8823041242925833</v>
      </c>
      <c r="AL187" s="1">
        <v>4.8050414182954411</v>
      </c>
      <c r="AM187" s="1">
        <v>5.7093403070450348</v>
      </c>
      <c r="AN187" s="1">
        <v>6.5955327803129471</v>
      </c>
      <c r="AO187" s="1">
        <v>7.4639415076778182</v>
      </c>
      <c r="AP187" s="1">
        <v>8.3148790253276204</v>
      </c>
      <c r="AQ187" s="1">
        <v>9.148648450489306</v>
      </c>
      <c r="AR187" s="1">
        <v>9.9655422595573633</v>
      </c>
      <c r="AS187" s="1">
        <v>10.765842660638455</v>
      </c>
      <c r="AT187" s="1">
        <v>11.549821641818856</v>
      </c>
      <c r="AU187" s="1">
        <v>12.317740577338979</v>
      </c>
      <c r="AV187" s="1">
        <v>13.069848684732818</v>
      </c>
      <c r="AW187" s="1">
        <v>13.806385239072569</v>
      </c>
      <c r="AX187" s="1">
        <v>14.527575837382413</v>
      </c>
      <c r="AY187" s="1">
        <v>15.23363485791965</v>
      </c>
      <c r="AZ187" s="1">
        <v>15.924763510596016</v>
      </c>
      <c r="BA187" s="1">
        <v>16.601150109758763</v>
      </c>
      <c r="BB187" s="1">
        <v>17.262968542205606</v>
      </c>
      <c r="BC187" s="1">
        <v>17.910378119549897</v>
      </c>
      <c r="BD187" s="1">
        <v>18.543522457716254</v>
      </c>
      <c r="BE187" s="1">
        <v>19.162529662527273</v>
      </c>
      <c r="BF187" s="1">
        <v>19.767510933602839</v>
      </c>
      <c r="BG187" s="1">
        <v>20.358559240448006</v>
      </c>
      <c r="BH187" s="1">
        <v>20.935748611726002</v>
      </c>
      <c r="BI187" s="1">
        <v>21.499133564529664</v>
      </c>
      <c r="BJ187" s="1">
        <v>22.048747569872582</v>
      </c>
      <c r="BK187" s="1">
        <v>22.584601859513466</v>
      </c>
      <c r="BL187" s="1">
        <v>23.106684158348283</v>
      </c>
      <c r="BM187" s="1">
        <v>23.614957361267574</v>
      </c>
      <c r="BN187" s="1">
        <v>24.109358225008769</v>
      </c>
      <c r="BO187" s="1">
        <v>24.589797127730662</v>
      </c>
      <c r="BP187" s="1">
        <v>25.056154896033124</v>
      </c>
      <c r="BQ187" s="1">
        <v>25.508282363974899</v>
      </c>
      <c r="BR187" s="1">
        <v>25.945999809586393</v>
      </c>
      <c r="BS187" s="1">
        <v>26.36909537518952</v>
      </c>
      <c r="BT187" s="1">
        <v>26.777324914084147</v>
      </c>
      <c r="BU187" s="1">
        <v>27.170415935191702</v>
      </c>
      <c r="BV187" s="1">
        <v>27.548074670431028</v>
      </c>
      <c r="BW187" s="1">
        <v>27.909996147351901</v>
      </c>
      <c r="BX187" s="1">
        <v>28.255866752717349</v>
      </c>
      <c r="BY187" s="1">
        <v>28.585366491622864</v>
      </c>
      <c r="BZ187" s="1">
        <v>28.898171594983712</v>
      </c>
      <c r="CA187" s="1">
        <v>29.193963140005863</v>
      </c>
      <c r="CB187" s="1">
        <v>29.472436689307305</v>
      </c>
      <c r="CC187" s="1">
        <v>29.733315073310468</v>
      </c>
      <c r="CD187" s="1">
        <v>29.976362418150934</v>
      </c>
      <c r="CE187" s="1">
        <v>30.201400185476171</v>
      </c>
    </row>
    <row r="188" spans="8:83" x14ac:dyDescent="0.3">
      <c r="H188">
        <v>42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17</v>
      </c>
      <c r="P188" s="1" t="s">
        <v>17</v>
      </c>
      <c r="Q188" s="1" t="s">
        <v>17</v>
      </c>
      <c r="R188" s="1" t="s">
        <v>17</v>
      </c>
      <c r="S188" s="1" t="s">
        <v>17</v>
      </c>
      <c r="T188" s="1" t="s">
        <v>17</v>
      </c>
      <c r="U188" s="1" t="s">
        <v>17</v>
      </c>
      <c r="V188" s="1" t="s">
        <v>17</v>
      </c>
      <c r="W188" s="1" t="s">
        <v>17</v>
      </c>
      <c r="X188" s="1" t="s">
        <v>17</v>
      </c>
      <c r="Y188" s="1" t="s">
        <v>17</v>
      </c>
      <c r="Z188" s="1" t="s">
        <v>17</v>
      </c>
      <c r="AA188" s="1" t="s">
        <v>17</v>
      </c>
      <c r="AB188" s="1" t="s">
        <v>17</v>
      </c>
      <c r="AC188" s="1" t="s">
        <v>17</v>
      </c>
      <c r="AD188" s="1" t="s">
        <v>17</v>
      </c>
      <c r="AE188" s="1" t="s">
        <v>17</v>
      </c>
      <c r="AF188" s="1" t="s">
        <v>17</v>
      </c>
      <c r="AG188" s="1" t="s">
        <v>17</v>
      </c>
      <c r="AH188" s="1" t="s">
        <v>17</v>
      </c>
      <c r="AI188" s="1">
        <v>1.0000000000000007</v>
      </c>
      <c r="AJ188" s="1">
        <v>1.9801137237315043</v>
      </c>
      <c r="AK188" s="1">
        <v>2.9407087976203079</v>
      </c>
      <c r="AL188" s="1">
        <v>3.8821436918414522</v>
      </c>
      <c r="AM188" s="1">
        <v>4.8047665599181766</v>
      </c>
      <c r="AN188" s="1">
        <v>5.7089161187935638</v>
      </c>
      <c r="AO188" s="1">
        <v>6.5949215763609192</v>
      </c>
      <c r="AP188" s="1">
        <v>7.4631018017880741</v>
      </c>
      <c r="AQ188" s="1">
        <v>8.3137660544236525</v>
      </c>
      <c r="AR188" s="1">
        <v>9.1472127371666101</v>
      </c>
      <c r="AS188" s="1">
        <v>9.9637297765598216</v>
      </c>
      <c r="AT188" s="1">
        <v>10.76359467203557</v>
      </c>
      <c r="AU188" s="1">
        <v>11.547074094109911</v>
      </c>
      <c r="AV188" s="1">
        <v>12.314422310258843</v>
      </c>
      <c r="AW188" s="1">
        <v>13.065883444030577</v>
      </c>
      <c r="AX188" s="1">
        <v>13.801687663764444</v>
      </c>
      <c r="AY188" s="1">
        <v>14.522053691704894</v>
      </c>
      <c r="AZ188" s="1">
        <v>15.227186814918143</v>
      </c>
      <c r="BA188" s="1">
        <v>15.917279163600657</v>
      </c>
      <c r="BB188" s="1">
        <v>16.592508148051206</v>
      </c>
      <c r="BC188" s="1">
        <v>17.253036308044479</v>
      </c>
      <c r="BD188" s="1">
        <v>17.899010169621722</v>
      </c>
      <c r="BE188" s="1">
        <v>18.530560434438026</v>
      </c>
      <c r="BF188" s="1">
        <v>19.147800555372207</v>
      </c>
      <c r="BG188" s="1">
        <v>19.750825385787962</v>
      </c>
      <c r="BH188" s="1">
        <v>20.339710454405321</v>
      </c>
      <c r="BI188" s="1">
        <v>20.914511383007277</v>
      </c>
      <c r="BJ188" s="1">
        <v>21.475262320836901</v>
      </c>
      <c r="BK188" s="1">
        <v>22.021974727244142</v>
      </c>
      <c r="BL188" s="1">
        <v>22.554636078392225</v>
      </c>
      <c r="BM188" s="1">
        <v>23.07320851730384</v>
      </c>
      <c r="BN188" s="1">
        <v>23.577627519206235</v>
      </c>
      <c r="BO188" s="1">
        <v>24.067801646233885</v>
      </c>
      <c r="BP188" s="1">
        <v>24.543609310153528</v>
      </c>
      <c r="BQ188" s="1">
        <v>25.004898322446255</v>
      </c>
      <c r="BR188" s="1">
        <v>25.451485319402213</v>
      </c>
      <c r="BS188" s="1">
        <v>25.883154150431146</v>
      </c>
      <c r="BT188" s="1">
        <v>26.299655721642186</v>
      </c>
      <c r="BU188" s="1">
        <v>26.700712020418518</v>
      </c>
      <c r="BV188" s="1">
        <v>27.086023326000824</v>
      </c>
      <c r="BW188" s="1">
        <v>27.455278486224472</v>
      </c>
      <c r="BX188" s="1">
        <v>27.808157533048192</v>
      </c>
      <c r="BY188" s="1">
        <v>28.144333987450224</v>
      </c>
      <c r="BZ188" s="1">
        <v>28.463477519751674</v>
      </c>
      <c r="CA188" s="1">
        <v>28.765262744765646</v>
      </c>
      <c r="CB188" s="1">
        <v>29.04937905623791</v>
      </c>
      <c r="CC188" s="1">
        <v>29.315543668251351</v>
      </c>
      <c r="CD188" s="1">
        <v>29.563515927384845</v>
      </c>
      <c r="CE188" s="1">
        <v>29.793113677529469</v>
      </c>
    </row>
    <row r="189" spans="8:83" x14ac:dyDescent="0.3">
      <c r="H189">
        <v>43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17</v>
      </c>
      <c r="P189" s="1" t="s">
        <v>17</v>
      </c>
      <c r="Q189" s="1" t="s">
        <v>17</v>
      </c>
      <c r="R189" s="1" t="s">
        <v>17</v>
      </c>
      <c r="S189" s="1" t="s">
        <v>17</v>
      </c>
      <c r="T189" s="1" t="s">
        <v>17</v>
      </c>
      <c r="U189" s="1" t="s">
        <v>17</v>
      </c>
      <c r="V189" s="1" t="s">
        <v>17</v>
      </c>
      <c r="W189" s="1" t="s">
        <v>17</v>
      </c>
      <c r="X189" s="1" t="s">
        <v>17</v>
      </c>
      <c r="Y189" s="1" t="s">
        <v>17</v>
      </c>
      <c r="Z189" s="1" t="s">
        <v>17</v>
      </c>
      <c r="AA189" s="1" t="s">
        <v>17</v>
      </c>
      <c r="AB189" s="1" t="s">
        <v>17</v>
      </c>
      <c r="AC189" s="1" t="s">
        <v>17</v>
      </c>
      <c r="AD189" s="1" t="s">
        <v>17</v>
      </c>
      <c r="AE189" s="1" t="s">
        <v>17</v>
      </c>
      <c r="AF189" s="1" t="s">
        <v>17</v>
      </c>
      <c r="AG189" s="1" t="s">
        <v>17</v>
      </c>
      <c r="AH189" s="1" t="s">
        <v>17</v>
      </c>
      <c r="AI189" s="1" t="s">
        <v>17</v>
      </c>
      <c r="AJ189" s="1">
        <v>0.999999999999998</v>
      </c>
      <c r="AK189" s="1">
        <v>1.9800853213559828</v>
      </c>
      <c r="AL189" s="1">
        <v>2.9406217075182921</v>
      </c>
      <c r="AM189" s="1">
        <v>3.8819643759630305</v>
      </c>
      <c r="AN189" s="1">
        <v>4.8044589161201596</v>
      </c>
      <c r="AO189" s="1">
        <v>5.7084412154334894</v>
      </c>
      <c r="AP189" s="1">
        <v>6.5942366128510503</v>
      </c>
      <c r="AQ189" s="1">
        <v>7.462160642520705</v>
      </c>
      <c r="AR189" s="1">
        <v>8.3125177618658412</v>
      </c>
      <c r="AS189" s="1">
        <v>9.1456017393909743</v>
      </c>
      <c r="AT189" s="1">
        <v>9.9616957049264112</v>
      </c>
      <c r="AU189" s="1">
        <v>10.761071739670077</v>
      </c>
      <c r="AV189" s="1">
        <v>11.543989270125085</v>
      </c>
      <c r="AW189" s="1">
        <v>12.310697373048855</v>
      </c>
      <c r="AX189" s="1">
        <v>13.061430886842031</v>
      </c>
      <c r="AY189" s="1">
        <v>13.79641297157181</v>
      </c>
      <c r="AZ189" s="1">
        <v>14.515853079530563</v>
      </c>
      <c r="BA189" s="1">
        <v>15.21994723919112</v>
      </c>
      <c r="BB189" s="1">
        <v>15.908876460465367</v>
      </c>
      <c r="BC189" s="1">
        <v>16.582806581021682</v>
      </c>
      <c r="BD189" s="1">
        <v>17.241887099880127</v>
      </c>
      <c r="BE189" s="1">
        <v>17.886251370601546</v>
      </c>
      <c r="BF189" s="1">
        <v>18.5160151479969</v>
      </c>
      <c r="BG189" s="1">
        <v>19.131275209982267</v>
      </c>
      <c r="BH189" s="1">
        <v>19.732108617737591</v>
      </c>
      <c r="BI189" s="1">
        <v>20.31857212159872</v>
      </c>
      <c r="BJ189" s="1">
        <v>20.890700563688803</v>
      </c>
      <c r="BK189" s="1">
        <v>21.44850563586532</v>
      </c>
      <c r="BL189" s="1">
        <v>21.991974560185781</v>
      </c>
      <c r="BM189" s="1">
        <v>22.521068711563743</v>
      </c>
      <c r="BN189" s="1">
        <v>23.035722256034028</v>
      </c>
      <c r="BO189" s="1">
        <v>23.535841900478403</v>
      </c>
      <c r="BP189" s="1">
        <v>24.021303589667024</v>
      </c>
      <c r="BQ189" s="1">
        <v>24.491952047211829</v>
      </c>
      <c r="BR189" s="1">
        <v>24.947600188996546</v>
      </c>
      <c r="BS189" s="1">
        <v>25.388027478786423</v>
      </c>
      <c r="BT189" s="1">
        <v>25.812979768634307</v>
      </c>
      <c r="BU189" s="1">
        <v>26.222173405112958</v>
      </c>
      <c r="BV189" s="1">
        <v>26.615302586199562</v>
      </c>
      <c r="BW189" s="1">
        <v>26.99204984652545</v>
      </c>
      <c r="BX189" s="1">
        <v>27.352088725973267</v>
      </c>
      <c r="BY189" s="1">
        <v>27.695086121338914</v>
      </c>
      <c r="BZ189" s="1">
        <v>28.02070500063223</v>
      </c>
      <c r="CA189" s="1">
        <v>28.328613376677627</v>
      </c>
      <c r="CB189" s="1">
        <v>28.618494341093236</v>
      </c>
      <c r="CC189" s="1">
        <v>28.890059370302392</v>
      </c>
      <c r="CD189" s="1">
        <v>29.143062928082816</v>
      </c>
      <c r="CE189" s="1">
        <v>29.377319162421113</v>
      </c>
    </row>
    <row r="190" spans="8:83" x14ac:dyDescent="0.3">
      <c r="H190">
        <v>44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  <c r="P190" s="1" t="s">
        <v>17</v>
      </c>
      <c r="Q190" s="1" t="s">
        <v>17</v>
      </c>
      <c r="R190" s="1" t="s">
        <v>17</v>
      </c>
      <c r="S190" s="1" t="s">
        <v>17</v>
      </c>
      <c r="T190" s="1" t="s">
        <v>17</v>
      </c>
      <c r="U190" s="1" t="s">
        <v>17</v>
      </c>
      <c r="V190" s="1" t="s">
        <v>17</v>
      </c>
      <c r="W190" s="1" t="s">
        <v>17</v>
      </c>
      <c r="X190" s="1" t="s">
        <v>17</v>
      </c>
      <c r="Y190" s="1" t="s">
        <v>17</v>
      </c>
      <c r="Z190" s="1" t="s">
        <v>17</v>
      </c>
      <c r="AA190" s="1" t="s">
        <v>17</v>
      </c>
      <c r="AB190" s="1" t="s">
        <v>17</v>
      </c>
      <c r="AC190" s="1" t="s">
        <v>17</v>
      </c>
      <c r="AD190" s="1" t="s">
        <v>17</v>
      </c>
      <c r="AE190" s="1" t="s">
        <v>17</v>
      </c>
      <c r="AF190" s="1" t="s">
        <v>17</v>
      </c>
      <c r="AG190" s="1" t="s">
        <v>17</v>
      </c>
      <c r="AH190" s="1" t="s">
        <v>17</v>
      </c>
      <c r="AI190" s="1" t="s">
        <v>17</v>
      </c>
      <c r="AJ190" s="1" t="s">
        <v>17</v>
      </c>
      <c r="AK190" s="1">
        <v>0.99999999999999922</v>
      </c>
      <c r="AL190" s="1">
        <v>1.9800538435096342</v>
      </c>
      <c r="AM190" s="1">
        <v>2.9405239657866971</v>
      </c>
      <c r="AN190" s="1">
        <v>3.8817629784073766</v>
      </c>
      <c r="AO190" s="1">
        <v>4.8041135938238346</v>
      </c>
      <c r="AP190" s="1">
        <v>5.7079077616540692</v>
      </c>
      <c r="AQ190" s="1">
        <v>6.5934674274889256</v>
      </c>
      <c r="AR190" s="1">
        <v>7.4611032351231366</v>
      </c>
      <c r="AS190" s="1">
        <v>8.3111149222408756</v>
      </c>
      <c r="AT190" s="1">
        <v>9.1437913716813579</v>
      </c>
      <c r="AU190" s="1">
        <v>9.9594101931505961</v>
      </c>
      <c r="AV190" s="1">
        <v>10.758236084524839</v>
      </c>
      <c r="AW190" s="1">
        <v>11.540523183634741</v>
      </c>
      <c r="AX190" s="1">
        <v>12.306511100640279</v>
      </c>
      <c r="AY190" s="1">
        <v>13.05642753007206</v>
      </c>
      <c r="AZ190" s="1">
        <v>13.790486180153035</v>
      </c>
      <c r="BA190" s="1">
        <v>14.508887062523577</v>
      </c>
      <c r="BB190" s="1">
        <v>15.211814865095997</v>
      </c>
      <c r="BC190" s="1">
        <v>15.899438795249248</v>
      </c>
      <c r="BD190" s="1">
        <v>16.571911389723557</v>
      </c>
      <c r="BE190" s="1">
        <v>17.229368711734988</v>
      </c>
      <c r="BF190" s="1">
        <v>17.871928868154889</v>
      </c>
      <c r="BG190" s="1">
        <v>18.499690603361913</v>
      </c>
      <c r="BH190" s="1">
        <v>19.11273254436767</v>
      </c>
      <c r="BI190" s="1">
        <v>19.711112594636901</v>
      </c>
      <c r="BJ190" s="1">
        <v>20.294866304261408</v>
      </c>
      <c r="BK190" s="1">
        <v>20.864005602669401</v>
      </c>
      <c r="BL190" s="1">
        <v>21.418517452279136</v>
      </c>
      <c r="BM190" s="1">
        <v>21.958362443168234</v>
      </c>
      <c r="BN190" s="1">
        <v>22.48347340366935</v>
      </c>
      <c r="BO190" s="1">
        <v>22.993755145010443</v>
      </c>
      <c r="BP190" s="1">
        <v>23.489081091242312</v>
      </c>
      <c r="BQ190" s="1">
        <v>23.969292810864481</v>
      </c>
      <c r="BR190" s="1">
        <v>24.434199418336483</v>
      </c>
      <c r="BS190" s="1">
        <v>24.883575896274678</v>
      </c>
      <c r="BT190" s="1">
        <v>25.317162932615499</v>
      </c>
      <c r="BU190" s="1">
        <v>25.734671110283664</v>
      </c>
      <c r="BV190" s="1">
        <v>26.135788413563638</v>
      </c>
      <c r="BW190" s="1">
        <v>26.52019092640267</v>
      </c>
      <c r="BX190" s="1">
        <v>26.887545555232013</v>
      </c>
      <c r="BY190" s="1">
        <v>27.237512428413112</v>
      </c>
      <c r="BZ190" s="1">
        <v>27.569747665691036</v>
      </c>
      <c r="CA190" s="1">
        <v>27.883912534132687</v>
      </c>
      <c r="CB190" s="1">
        <v>28.179683685989698</v>
      </c>
      <c r="CC190" s="1">
        <v>28.456766735079174</v>
      </c>
      <c r="CD190" s="1">
        <v>28.71491115604692</v>
      </c>
      <c r="CE190" s="1">
        <v>28.953927320490838</v>
      </c>
    </row>
    <row r="191" spans="8:83" x14ac:dyDescent="0.3">
      <c r="H191">
        <v>45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 t="s">
        <v>17</v>
      </c>
      <c r="P191" s="1" t="s">
        <v>17</v>
      </c>
      <c r="Q191" s="1" t="s">
        <v>17</v>
      </c>
      <c r="R191" s="1" t="s">
        <v>17</v>
      </c>
      <c r="S191" s="1" t="s">
        <v>17</v>
      </c>
      <c r="T191" s="1" t="s">
        <v>17</v>
      </c>
      <c r="U191" s="1" t="s">
        <v>17</v>
      </c>
      <c r="V191" s="1" t="s">
        <v>17</v>
      </c>
      <c r="W191" s="1" t="s">
        <v>17</v>
      </c>
      <c r="X191" s="1" t="s">
        <v>17</v>
      </c>
      <c r="Y191" s="1" t="s">
        <v>17</v>
      </c>
      <c r="Z191" s="1" t="s">
        <v>17</v>
      </c>
      <c r="AA191" s="1" t="s">
        <v>17</v>
      </c>
      <c r="AB191" s="1" t="s">
        <v>17</v>
      </c>
      <c r="AC191" s="1" t="s">
        <v>17</v>
      </c>
      <c r="AD191" s="1" t="s">
        <v>17</v>
      </c>
      <c r="AE191" s="1" t="s">
        <v>17</v>
      </c>
      <c r="AF191" s="1" t="s">
        <v>17</v>
      </c>
      <c r="AG191" s="1" t="s">
        <v>17</v>
      </c>
      <c r="AH191" s="1" t="s">
        <v>17</v>
      </c>
      <c r="AI191" s="1" t="s">
        <v>17</v>
      </c>
      <c r="AJ191" s="1" t="s">
        <v>17</v>
      </c>
      <c r="AK191" s="1" t="s">
        <v>17</v>
      </c>
      <c r="AL191" s="1">
        <v>1.0000000000000013</v>
      </c>
      <c r="AM191" s="1">
        <v>1.9800177088613429</v>
      </c>
      <c r="AN191" s="1">
        <v>2.9404129145472306</v>
      </c>
      <c r="AO191" s="1">
        <v>3.8815353044288545</v>
      </c>
      <c r="AP191" s="1">
        <v>4.8037235839969359</v>
      </c>
      <c r="AQ191" s="1">
        <v>5.7073062511120529</v>
      </c>
      <c r="AR191" s="1">
        <v>6.5926002718233576</v>
      </c>
      <c r="AS191" s="1">
        <v>7.4599114841071588</v>
      </c>
      <c r="AT191" s="1">
        <v>8.3095346501758893</v>
      </c>
      <c r="AU191" s="1">
        <v>9.1417530296768099</v>
      </c>
      <c r="AV191" s="1">
        <v>9.9568367076445412</v>
      </c>
      <c r="AW191" s="1">
        <v>10.755044994148967</v>
      </c>
      <c r="AX191" s="1">
        <v>11.536622375920656</v>
      </c>
      <c r="AY191" s="1">
        <v>12.301801181552685</v>
      </c>
      <c r="AZ191" s="1">
        <v>13.050799468679712</v>
      </c>
      <c r="BA191" s="1">
        <v>13.783821319599559</v>
      </c>
      <c r="BB191" s="1">
        <v>14.5010551810119</v>
      </c>
      <c r="BC191" s="1">
        <v>15.202673704021642</v>
      </c>
      <c r="BD191" s="1">
        <v>15.888832529812419</v>
      </c>
      <c r="BE191" s="1">
        <v>16.559670490772845</v>
      </c>
      <c r="BF191" s="1">
        <v>17.215308097497445</v>
      </c>
      <c r="BG191" s="1">
        <v>17.855846104020607</v>
      </c>
      <c r="BH191" s="1">
        <v>18.481364737578961</v>
      </c>
      <c r="BI191" s="1">
        <v>19.091923080094503</v>
      </c>
      <c r="BJ191" s="1">
        <v>19.687557405178165</v>
      </c>
      <c r="BK191" s="1">
        <v>20.268279885047097</v>
      </c>
      <c r="BL191" s="1">
        <v>20.834077216777356</v>
      </c>
      <c r="BM191" s="1">
        <v>21.384909188371772</v>
      </c>
      <c r="BN191" s="1">
        <v>21.920707261078331</v>
      </c>
      <c r="BO191" s="1">
        <v>22.441374308833318</v>
      </c>
      <c r="BP191" s="1">
        <v>22.946781179600826</v>
      </c>
      <c r="BQ191" s="1">
        <v>23.436766217466193</v>
      </c>
      <c r="BR191" s="1">
        <v>23.911134651966833</v>
      </c>
      <c r="BS191" s="1">
        <v>24.369656886142206</v>
      </c>
      <c r="BT191" s="1">
        <v>24.812068330382981</v>
      </c>
      <c r="BU191" s="1">
        <v>25.238073677367836</v>
      </c>
      <c r="BV191" s="1">
        <v>25.647354561205351</v>
      </c>
      <c r="BW191" s="1">
        <v>26.039580473469989</v>
      </c>
      <c r="BX191" s="1">
        <v>26.414411541438483</v>
      </c>
      <c r="BY191" s="1">
        <v>26.771500976369779</v>
      </c>
      <c r="BZ191" s="1">
        <v>27.110497899322674</v>
      </c>
      <c r="CA191" s="1">
        <v>27.431056683436623</v>
      </c>
      <c r="CB191" s="1">
        <v>27.732847400156672</v>
      </c>
      <c r="CC191" s="1">
        <v>28.015569671922094</v>
      </c>
      <c r="CD191" s="1">
        <v>28.27896787466095</v>
      </c>
      <c r="CE191" s="1">
        <v>28.522848520634426</v>
      </c>
    </row>
    <row r="192" spans="8:83" x14ac:dyDescent="0.3">
      <c r="H192">
        <v>46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17</v>
      </c>
      <c r="P192" s="1" t="s">
        <v>17</v>
      </c>
      <c r="Q192" s="1" t="s">
        <v>17</v>
      </c>
      <c r="R192" s="1" t="s">
        <v>17</v>
      </c>
      <c r="S192" s="1" t="s">
        <v>17</v>
      </c>
      <c r="T192" s="1" t="s">
        <v>17</v>
      </c>
      <c r="U192" s="1" t="s">
        <v>17</v>
      </c>
      <c r="V192" s="1" t="s">
        <v>17</v>
      </c>
      <c r="W192" s="1" t="s">
        <v>17</v>
      </c>
      <c r="X192" s="1" t="s">
        <v>17</v>
      </c>
      <c r="Y192" s="1" t="s">
        <v>17</v>
      </c>
      <c r="Z192" s="1" t="s">
        <v>17</v>
      </c>
      <c r="AA192" s="1" t="s">
        <v>17</v>
      </c>
      <c r="AB192" s="1" t="s">
        <v>17</v>
      </c>
      <c r="AC192" s="1" t="s">
        <v>17</v>
      </c>
      <c r="AD192" s="1" t="s">
        <v>17</v>
      </c>
      <c r="AE192" s="1" t="s">
        <v>17</v>
      </c>
      <c r="AF192" s="1" t="s">
        <v>17</v>
      </c>
      <c r="AG192" s="1" t="s">
        <v>17</v>
      </c>
      <c r="AH192" s="1" t="s">
        <v>17</v>
      </c>
      <c r="AI192" s="1" t="s">
        <v>17</v>
      </c>
      <c r="AJ192" s="1" t="s">
        <v>17</v>
      </c>
      <c r="AK192" s="1" t="s">
        <v>17</v>
      </c>
      <c r="AL192" s="1" t="s">
        <v>17</v>
      </c>
      <c r="AM192" s="1">
        <v>0.99999999999999845</v>
      </c>
      <c r="AN192" s="1">
        <v>1.9799773993897971</v>
      </c>
      <c r="AO192" s="1">
        <v>2.9402890155697632</v>
      </c>
      <c r="AP192" s="1">
        <v>3.8812804601422783</v>
      </c>
      <c r="AQ192" s="1">
        <v>4.803286928948812</v>
      </c>
      <c r="AR192" s="1">
        <v>5.706631850888952</v>
      </c>
      <c r="AS192" s="1">
        <v>6.5916272998911003</v>
      </c>
      <c r="AT192" s="1">
        <v>7.4585740482880096</v>
      </c>
      <c r="AU192" s="1">
        <v>8.3077611313131268</v>
      </c>
      <c r="AV192" s="1">
        <v>9.1394641409605288</v>
      </c>
      <c r="AW192" s="1">
        <v>9.953947674561002</v>
      </c>
      <c r="AX192" s="1">
        <v>10.751461203862204</v>
      </c>
      <c r="AY192" s="1">
        <v>11.532241794573233</v>
      </c>
      <c r="AZ192" s="1">
        <v>12.296511950463852</v>
      </c>
      <c r="BA192" s="1">
        <v>13.044479915013724</v>
      </c>
      <c r="BB192" s="1">
        <v>13.776337977298819</v>
      </c>
      <c r="BC192" s="1">
        <v>14.492262308732517</v>
      </c>
      <c r="BD192" s="1">
        <v>15.192411723979317</v>
      </c>
      <c r="BE192" s="1">
        <v>15.876927886181994</v>
      </c>
      <c r="BF192" s="1">
        <v>16.545933763112899</v>
      </c>
      <c r="BG192" s="1">
        <v>17.199532163153432</v>
      </c>
      <c r="BH192" s="1">
        <v>17.837804949351476</v>
      </c>
      <c r="BI192" s="1">
        <v>18.460812408293144</v>
      </c>
      <c r="BJ192" s="1">
        <v>19.06859155319831</v>
      </c>
      <c r="BK192" s="1">
        <v>19.661154804472257</v>
      </c>
      <c r="BL192" s="1">
        <v>20.238488587948119</v>
      </c>
      <c r="BM192" s="1">
        <v>20.800551871717158</v>
      </c>
      <c r="BN192" s="1">
        <v>21.347274719541094</v>
      </c>
      <c r="BO192" s="1">
        <v>21.878558024982517</v>
      </c>
      <c r="BP192" s="1">
        <v>22.394270002631085</v>
      </c>
      <c r="BQ192" s="1">
        <v>22.894245700452579</v>
      </c>
      <c r="BR192" s="1">
        <v>23.378286376668314</v>
      </c>
      <c r="BS192" s="1">
        <v>23.846157752898968</v>
      </c>
      <c r="BT192" s="1">
        <v>24.297589844625971</v>
      </c>
      <c r="BU192" s="1">
        <v>24.732281323293044</v>
      </c>
      <c r="BV192" s="1">
        <v>25.149907331615942</v>
      </c>
      <c r="BW192" s="1">
        <v>25.550130622193368</v>
      </c>
      <c r="BX192" s="1">
        <v>25.93260439239085</v>
      </c>
      <c r="BY192" s="1">
        <v>26.296974782540421</v>
      </c>
      <c r="BZ192" s="1">
        <v>26.642883759375916</v>
      </c>
      <c r="CA192" s="1">
        <v>26.969978648800307</v>
      </c>
      <c r="CB192" s="1">
        <v>27.277922795106292</v>
      </c>
      <c r="CC192" s="1">
        <v>27.566409696117407</v>
      </c>
      <c r="CD192" s="1">
        <v>27.835178515657301</v>
      </c>
      <c r="CE192" s="1">
        <v>28.084031820825466</v>
      </c>
    </row>
    <row r="193" spans="8:83" x14ac:dyDescent="0.3">
      <c r="H193">
        <v>47</v>
      </c>
      <c r="I193" s="1" t="s">
        <v>17</v>
      </c>
      <c r="J193" s="1" t="s">
        <v>17</v>
      </c>
      <c r="K193" s="1" t="s">
        <v>17</v>
      </c>
      <c r="L193" s="1" t="s">
        <v>17</v>
      </c>
      <c r="M193" s="1" t="s">
        <v>17</v>
      </c>
      <c r="N193" s="1" t="s">
        <v>17</v>
      </c>
      <c r="O193" s="1" t="s">
        <v>17</v>
      </c>
      <c r="P193" s="1" t="s">
        <v>17</v>
      </c>
      <c r="Q193" s="1" t="s">
        <v>17</v>
      </c>
      <c r="R193" s="1" t="s">
        <v>17</v>
      </c>
      <c r="S193" s="1" t="s">
        <v>17</v>
      </c>
      <c r="T193" s="1" t="s">
        <v>17</v>
      </c>
      <c r="U193" s="1" t="s">
        <v>17</v>
      </c>
      <c r="V193" s="1" t="s">
        <v>17</v>
      </c>
      <c r="W193" s="1" t="s">
        <v>17</v>
      </c>
      <c r="X193" s="1" t="s">
        <v>17</v>
      </c>
      <c r="Y193" s="1" t="s">
        <v>17</v>
      </c>
      <c r="Z193" s="1" t="s">
        <v>17</v>
      </c>
      <c r="AA193" s="1" t="s">
        <v>17</v>
      </c>
      <c r="AB193" s="1" t="s">
        <v>17</v>
      </c>
      <c r="AC193" s="1" t="s">
        <v>17</v>
      </c>
      <c r="AD193" s="1" t="s">
        <v>17</v>
      </c>
      <c r="AE193" s="1" t="s">
        <v>17</v>
      </c>
      <c r="AF193" s="1" t="s">
        <v>17</v>
      </c>
      <c r="AG193" s="1" t="s">
        <v>17</v>
      </c>
      <c r="AH193" s="1" t="s">
        <v>17</v>
      </c>
      <c r="AI193" s="1" t="s">
        <v>17</v>
      </c>
      <c r="AJ193" s="1" t="s">
        <v>17</v>
      </c>
      <c r="AK193" s="1" t="s">
        <v>17</v>
      </c>
      <c r="AL193" s="1" t="s">
        <v>17</v>
      </c>
      <c r="AM193" s="1" t="s">
        <v>17</v>
      </c>
      <c r="AN193" s="1">
        <v>0.99999999999999845</v>
      </c>
      <c r="AO193" s="1">
        <v>1.9799324114800192</v>
      </c>
      <c r="AP193" s="1">
        <v>2.9401499074737427</v>
      </c>
      <c r="AQ193" s="1">
        <v>3.880994532442275</v>
      </c>
      <c r="AR193" s="1">
        <v>4.8027963234862554</v>
      </c>
      <c r="AS193" s="1">
        <v>5.7058737307338161</v>
      </c>
      <c r="AT193" s="1">
        <v>6.5905336718066705</v>
      </c>
      <c r="AU193" s="1">
        <v>7.4570710874183748</v>
      </c>
      <c r="AV193" s="1">
        <v>8.3057672003749357</v>
      </c>
      <c r="AW193" s="1">
        <v>9.136892014179443</v>
      </c>
      <c r="AX193" s="1">
        <v>9.9507000977105413</v>
      </c>
      <c r="AY193" s="1">
        <v>10.747433360331899</v>
      </c>
      <c r="AZ193" s="1">
        <v>11.527318851942731</v>
      </c>
      <c r="BA193" s="1">
        <v>12.290569070790236</v>
      </c>
      <c r="BB193" s="1">
        <v>13.037380234742381</v>
      </c>
      <c r="BC193" s="1">
        <v>13.76793211469337</v>
      </c>
      <c r="BD193" s="1">
        <v>14.482386770160689</v>
      </c>
      <c r="BE193" s="1">
        <v>15.180888758705427</v>
      </c>
      <c r="BF193" s="1">
        <v>15.863563560540117</v>
      </c>
      <c r="BG193" s="1">
        <v>16.530516084595781</v>
      </c>
      <c r="BH193" s="1">
        <v>17.181829866521234</v>
      </c>
      <c r="BI193" s="1">
        <v>17.817566424659816</v>
      </c>
      <c r="BJ193" s="1">
        <v>18.437763528474257</v>
      </c>
      <c r="BK193" s="1">
        <v>19.042433852139808</v>
      </c>
      <c r="BL193" s="1">
        <v>19.631563544146321</v>
      </c>
      <c r="BM193" s="1">
        <v>20.205110734233582</v>
      </c>
      <c r="BN193" s="1">
        <v>20.763004057247315</v>
      </c>
      <c r="BO193" s="1">
        <v>21.305142381837495</v>
      </c>
      <c r="BP193" s="1">
        <v>21.831391229994288</v>
      </c>
      <c r="BQ193" s="1">
        <v>22.341582279433599</v>
      </c>
      <c r="BR193" s="1">
        <v>22.835512727745094</v>
      </c>
      <c r="BS193" s="1">
        <v>23.312943509844747</v>
      </c>
      <c r="BT193" s="1">
        <v>23.773599124972289</v>
      </c>
      <c r="BU193" s="1">
        <v>24.217172087917909</v>
      </c>
      <c r="BV193" s="1">
        <v>24.643330904011972</v>
      </c>
      <c r="BW193" s="1">
        <v>25.051731435316707</v>
      </c>
      <c r="BX193" s="1">
        <v>25.44201979343153</v>
      </c>
      <c r="BY193" s="1">
        <v>25.813834888735212</v>
      </c>
      <c r="BZ193" s="1">
        <v>26.166811372734621</v>
      </c>
      <c r="CA193" s="1">
        <v>26.500589365602686</v>
      </c>
      <c r="CB193" s="1">
        <v>26.814825333184924</v>
      </c>
      <c r="CC193" s="1">
        <v>27.109206510945501</v>
      </c>
      <c r="CD193" s="1">
        <v>27.383466733382516</v>
      </c>
      <c r="CE193" s="1">
        <v>27.637404533706398</v>
      </c>
    </row>
    <row r="194" spans="8:83" x14ac:dyDescent="0.3">
      <c r="H194">
        <v>48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17</v>
      </c>
      <c r="P194" s="1" t="s">
        <v>17</v>
      </c>
      <c r="Q194" s="1" t="s">
        <v>17</v>
      </c>
      <c r="R194" s="1" t="s">
        <v>17</v>
      </c>
      <c r="S194" s="1" t="s">
        <v>17</v>
      </c>
      <c r="T194" s="1" t="s">
        <v>17</v>
      </c>
      <c r="U194" s="1" t="s">
        <v>17</v>
      </c>
      <c r="V194" s="1" t="s">
        <v>17</v>
      </c>
      <c r="W194" s="1" t="s">
        <v>17</v>
      </c>
      <c r="X194" s="1" t="s">
        <v>17</v>
      </c>
      <c r="Y194" s="1" t="s">
        <v>17</v>
      </c>
      <c r="Z194" s="1" t="s">
        <v>17</v>
      </c>
      <c r="AA194" s="1" t="s">
        <v>17</v>
      </c>
      <c r="AB194" s="1" t="s">
        <v>17</v>
      </c>
      <c r="AC194" s="1" t="s">
        <v>17</v>
      </c>
      <c r="AD194" s="1" t="s">
        <v>17</v>
      </c>
      <c r="AE194" s="1" t="s">
        <v>17</v>
      </c>
      <c r="AF194" s="1" t="s">
        <v>17</v>
      </c>
      <c r="AG194" s="1" t="s">
        <v>17</v>
      </c>
      <c r="AH194" s="1" t="s">
        <v>17</v>
      </c>
      <c r="AI194" s="1" t="s">
        <v>17</v>
      </c>
      <c r="AJ194" s="1" t="s">
        <v>17</v>
      </c>
      <c r="AK194" s="1" t="s">
        <v>17</v>
      </c>
      <c r="AL194" s="1" t="s">
        <v>17</v>
      </c>
      <c r="AM194" s="1" t="s">
        <v>17</v>
      </c>
      <c r="AN194" s="1" t="s">
        <v>17</v>
      </c>
      <c r="AO194" s="1">
        <v>1.0000000000000007</v>
      </c>
      <c r="AP194" s="1">
        <v>1.9798813517592302</v>
      </c>
      <c r="AQ194" s="1">
        <v>2.9399931043111716</v>
      </c>
      <c r="AR194" s="1">
        <v>3.8806720534355881</v>
      </c>
      <c r="AS194" s="1">
        <v>4.8022431706554149</v>
      </c>
      <c r="AT194" s="1">
        <v>5.7050196588182329</v>
      </c>
      <c r="AU194" s="1">
        <v>6.5893024985938338</v>
      </c>
      <c r="AV194" s="1">
        <v>7.4553786718216903</v>
      </c>
      <c r="AW194" s="1">
        <v>8.3035237112833773</v>
      </c>
      <c r="AX194" s="1">
        <v>9.1339973990573942</v>
      </c>
      <c r="AY194" s="1">
        <v>9.9470465984588383</v>
      </c>
      <c r="AZ194" s="1">
        <v>10.742903009038166</v>
      </c>
      <c r="BA194" s="1">
        <v>11.52178348069717</v>
      </c>
      <c r="BB194" s="1">
        <v>12.28388824955997</v>
      </c>
      <c r="BC194" s="1">
        <v>13.029400767966841</v>
      </c>
      <c r="BD194" s="1">
        <v>13.758486414178153</v>
      </c>
      <c r="BE194" s="1">
        <v>14.471292706083295</v>
      </c>
      <c r="BF194" s="1">
        <v>15.167947693546795</v>
      </c>
      <c r="BG194" s="1">
        <v>15.848558433881781</v>
      </c>
      <c r="BH194" s="1">
        <v>16.513210173425488</v>
      </c>
      <c r="BI194" s="1">
        <v>17.161965690327321</v>
      </c>
      <c r="BJ194" s="1">
        <v>17.794863527513606</v>
      </c>
      <c r="BK194" s="1">
        <v>18.411916618708226</v>
      </c>
      <c r="BL194" s="1">
        <v>19.013110828742299</v>
      </c>
      <c r="BM194" s="1">
        <v>19.598403429913656</v>
      </c>
      <c r="BN194" s="1">
        <v>20.167721595613607</v>
      </c>
      <c r="BO194" s="1">
        <v>20.72096212346937</v>
      </c>
      <c r="BP194" s="1">
        <v>21.25798778155734</v>
      </c>
      <c r="BQ194" s="1">
        <v>21.778626800598214</v>
      </c>
      <c r="BR194" s="1">
        <v>22.282672225083658</v>
      </c>
      <c r="BS194" s="1">
        <v>22.769880094224934</v>
      </c>
      <c r="BT194" s="1">
        <v>23.239969265407471</v>
      </c>
      <c r="BU194" s="1">
        <v>23.692625956572197</v>
      </c>
      <c r="BV194" s="1">
        <v>24.127511884521478</v>
      </c>
      <c r="BW194" s="1">
        <v>24.544275863873803</v>
      </c>
      <c r="BX194" s="1">
        <v>24.942556759109589</v>
      </c>
      <c r="BY194" s="1">
        <v>25.321986086018082</v>
      </c>
      <c r="BZ194" s="1">
        <v>25.682191014301143</v>
      </c>
      <c r="CA194" s="1">
        <v>26.022804294317005</v>
      </c>
      <c r="CB194" s="1">
        <v>26.343475356832066</v>
      </c>
      <c r="CC194" s="1">
        <v>26.643885032348322</v>
      </c>
      <c r="CD194" s="1">
        <v>26.923761704682072</v>
      </c>
      <c r="CE194" s="1">
        <v>27.18289978129733</v>
      </c>
    </row>
    <row r="195" spans="8:83" x14ac:dyDescent="0.3">
      <c r="H195">
        <v>49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17</v>
      </c>
      <c r="O195" s="1" t="s">
        <v>17</v>
      </c>
      <c r="P195" s="1" t="s">
        <v>17</v>
      </c>
      <c r="Q195" s="1" t="s">
        <v>17</v>
      </c>
      <c r="R195" s="1" t="s">
        <v>17</v>
      </c>
      <c r="S195" s="1" t="s">
        <v>17</v>
      </c>
      <c r="T195" s="1" t="s">
        <v>17</v>
      </c>
      <c r="U195" s="1" t="s">
        <v>17</v>
      </c>
      <c r="V195" s="1" t="s">
        <v>17</v>
      </c>
      <c r="W195" s="1" t="s">
        <v>17</v>
      </c>
      <c r="X195" s="1" t="s">
        <v>17</v>
      </c>
      <c r="Y195" s="1" t="s">
        <v>17</v>
      </c>
      <c r="Z195" s="1" t="s">
        <v>17</v>
      </c>
      <c r="AA195" s="1" t="s">
        <v>17</v>
      </c>
      <c r="AB195" s="1" t="s">
        <v>17</v>
      </c>
      <c r="AC195" s="1" t="s">
        <v>17</v>
      </c>
      <c r="AD195" s="1" t="s">
        <v>17</v>
      </c>
      <c r="AE195" s="1" t="s">
        <v>17</v>
      </c>
      <c r="AF195" s="1" t="s">
        <v>17</v>
      </c>
      <c r="AG195" s="1" t="s">
        <v>17</v>
      </c>
      <c r="AH195" s="1" t="s">
        <v>17</v>
      </c>
      <c r="AI195" s="1" t="s">
        <v>17</v>
      </c>
      <c r="AJ195" s="1" t="s">
        <v>17</v>
      </c>
      <c r="AK195" s="1" t="s">
        <v>17</v>
      </c>
      <c r="AL195" s="1" t="s">
        <v>17</v>
      </c>
      <c r="AM195" s="1" t="s">
        <v>17</v>
      </c>
      <c r="AN195" s="1" t="s">
        <v>17</v>
      </c>
      <c r="AO195" s="1" t="s">
        <v>17</v>
      </c>
      <c r="AP195" s="1">
        <v>0.99999999999999745</v>
      </c>
      <c r="AQ195" s="1">
        <v>1.9798244969436352</v>
      </c>
      <c r="AR195" s="1">
        <v>2.9398172016068744</v>
      </c>
      <c r="AS195" s="1">
        <v>3.8803097577365344</v>
      </c>
      <c r="AT195" s="1">
        <v>4.801621798772949</v>
      </c>
      <c r="AU195" s="1">
        <v>5.7040604850363428</v>
      </c>
      <c r="AV195" s="1">
        <v>6.5879186905965819</v>
      </c>
      <c r="AW195" s="1">
        <v>7.4534776053967953</v>
      </c>
      <c r="AX195" s="1">
        <v>8.3010023452880315</v>
      </c>
      <c r="AY195" s="1">
        <v>9.1307448421135256</v>
      </c>
      <c r="AZ195" s="1">
        <v>9.9429415526137142</v>
      </c>
      <c r="BA195" s="1">
        <v>10.737813778991571</v>
      </c>
      <c r="BB195" s="1">
        <v>11.51556586856298</v>
      </c>
      <c r="BC195" s="1">
        <v>12.276385040260058</v>
      </c>
      <c r="BD195" s="1">
        <v>13.020440067843086</v>
      </c>
      <c r="BE195" s="1">
        <v>13.747881497997263</v>
      </c>
      <c r="BF195" s="1">
        <v>14.458840009670904</v>
      </c>
      <c r="BG195" s="1">
        <v>15.153424858247774</v>
      </c>
      <c r="BH195" s="1">
        <v>15.831723040318924</v>
      </c>
      <c r="BI195" s="1">
        <v>16.49379862297706</v>
      </c>
      <c r="BJ195" s="1">
        <v>17.139690940501019</v>
      </c>
      <c r="BK195" s="1">
        <v>17.769413192166279</v>
      </c>
      <c r="BL195" s="1">
        <v>18.38295095258464</v>
      </c>
      <c r="BM195" s="1">
        <v>18.980260616780768</v>
      </c>
      <c r="BN195" s="1">
        <v>19.561267862890539</v>
      </c>
      <c r="BO195" s="1">
        <v>20.125867369619083</v>
      </c>
      <c r="BP195" s="1">
        <v>20.673919087435554</v>
      </c>
      <c r="BQ195" s="1">
        <v>21.205247720342122</v>
      </c>
      <c r="BR195" s="1">
        <v>21.719642063678183</v>
      </c>
      <c r="BS195" s="1">
        <v>22.216853147720723</v>
      </c>
      <c r="BT195" s="1">
        <v>22.696594057514098</v>
      </c>
      <c r="BU195" s="1">
        <v>23.15854456851428</v>
      </c>
      <c r="BV195" s="1">
        <v>23.602359451988193</v>
      </c>
      <c r="BW195" s="1">
        <v>24.027680312114864</v>
      </c>
      <c r="BX195" s="1">
        <v>24.434138598641834</v>
      </c>
      <c r="BY195" s="1">
        <v>24.821358261744191</v>
      </c>
      <c r="BZ195" s="1">
        <v>25.188958816277008</v>
      </c>
      <c r="CA195" s="1">
        <v>25.536565472332196</v>
      </c>
      <c r="CB195" s="1">
        <v>25.863820462887269</v>
      </c>
      <c r="CC195" s="1">
        <v>26.170398065345889</v>
      </c>
      <c r="CD195" s="1">
        <v>26.45602108677728</v>
      </c>
      <c r="CE195" s="1">
        <v>26.720479713477353</v>
      </c>
    </row>
    <row r="196" spans="8:83" x14ac:dyDescent="0.3">
      <c r="H196">
        <v>50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17</v>
      </c>
      <c r="P196" s="1" t="s">
        <v>17</v>
      </c>
      <c r="Q196" s="1" t="s">
        <v>17</v>
      </c>
      <c r="R196" s="1" t="s">
        <v>17</v>
      </c>
      <c r="S196" s="1" t="s">
        <v>17</v>
      </c>
      <c r="T196" s="1" t="s">
        <v>17</v>
      </c>
      <c r="U196" s="1" t="s">
        <v>17</v>
      </c>
      <c r="V196" s="1" t="s">
        <v>17</v>
      </c>
      <c r="W196" s="1" t="s">
        <v>17</v>
      </c>
      <c r="X196" s="1" t="s">
        <v>17</v>
      </c>
      <c r="Y196" s="1" t="s">
        <v>17</v>
      </c>
      <c r="Z196" s="1" t="s">
        <v>17</v>
      </c>
      <c r="AA196" s="1" t="s">
        <v>17</v>
      </c>
      <c r="AB196" s="1" t="s">
        <v>17</v>
      </c>
      <c r="AC196" s="1" t="s">
        <v>17</v>
      </c>
      <c r="AD196" s="1" t="s">
        <v>17</v>
      </c>
      <c r="AE196" s="1" t="s">
        <v>17</v>
      </c>
      <c r="AF196" s="1" t="s">
        <v>17</v>
      </c>
      <c r="AG196" s="1" t="s">
        <v>17</v>
      </c>
      <c r="AH196" s="1" t="s">
        <v>17</v>
      </c>
      <c r="AI196" s="1" t="s">
        <v>17</v>
      </c>
      <c r="AJ196" s="1" t="s">
        <v>17</v>
      </c>
      <c r="AK196" s="1" t="s">
        <v>17</v>
      </c>
      <c r="AL196" s="1" t="s">
        <v>17</v>
      </c>
      <c r="AM196" s="1" t="s">
        <v>17</v>
      </c>
      <c r="AN196" s="1" t="s">
        <v>17</v>
      </c>
      <c r="AO196" s="1" t="s">
        <v>17</v>
      </c>
      <c r="AP196" s="1" t="s">
        <v>17</v>
      </c>
      <c r="AQ196" s="1">
        <v>1.0000000000000033</v>
      </c>
      <c r="AR196" s="1">
        <v>1.9797598525631348</v>
      </c>
      <c r="AS196" s="1">
        <v>2.9396180302912254</v>
      </c>
      <c r="AT196" s="1">
        <v>3.8799007481761749</v>
      </c>
      <c r="AU196" s="1">
        <v>4.8009214912565641</v>
      </c>
      <c r="AV196" s="1">
        <v>5.7029791641533505</v>
      </c>
      <c r="AW196" s="1">
        <v>6.5863607467736562</v>
      </c>
      <c r="AX196" s="1">
        <v>7.451336813951932</v>
      </c>
      <c r="AY196" s="1">
        <v>8.2981644850437544</v>
      </c>
      <c r="AZ196" s="1">
        <v>9.1270850856550609</v>
      </c>
      <c r="BA196" s="1">
        <v>9.9383244748082209</v>
      </c>
      <c r="BB196" s="1">
        <v>10.732091207521529</v>
      </c>
      <c r="BC196" s="1">
        <v>11.508576357740063</v>
      </c>
      <c r="BD196" s="1">
        <v>12.267952174433725</v>
      </c>
      <c r="BE196" s="1">
        <v>13.0103723041848</v>
      </c>
      <c r="BF196" s="1">
        <v>13.735970116743411</v>
      </c>
      <c r="BG196" s="1">
        <v>14.444857117163883</v>
      </c>
      <c r="BH196" s="1">
        <v>15.137122093378462</v>
      </c>
      <c r="BI196" s="1">
        <v>15.812830431681238</v>
      </c>
      <c r="BJ196" s="1">
        <v>16.472022276280644</v>
      </c>
      <c r="BK196" s="1">
        <v>17.114711098237592</v>
      </c>
      <c r="BL196" s="1">
        <v>17.740882175131631</v>
      </c>
      <c r="BM196" s="1">
        <v>18.350491004120208</v>
      </c>
      <c r="BN196" s="1">
        <v>18.943461732982477</v>
      </c>
      <c r="BO196" s="1">
        <v>19.519686871759571</v>
      </c>
      <c r="BP196" s="1">
        <v>20.079023487169788</v>
      </c>
      <c r="BQ196" s="1">
        <v>20.621292673706705</v>
      </c>
      <c r="BR196" s="1">
        <v>21.146278877808168</v>
      </c>
      <c r="BS196" s="1">
        <v>21.653728003231638</v>
      </c>
      <c r="BT196" s="1">
        <v>22.143347227174118</v>
      </c>
      <c r="BU196" s="1">
        <v>22.614809731368641</v>
      </c>
      <c r="BV196" s="1">
        <v>23.067763178499529</v>
      </c>
      <c r="BW196" s="1">
        <v>23.50184179304058</v>
      </c>
      <c r="BX196" s="1">
        <v>23.916669435944829</v>
      </c>
      <c r="BY196" s="1">
        <v>24.311862314169666</v>
      </c>
      <c r="BZ196" s="1">
        <v>24.687032108025068</v>
      </c>
      <c r="CA196" s="1">
        <v>25.04179631032811</v>
      </c>
      <c r="CB196" s="1">
        <v>25.375789787298608</v>
      </c>
      <c r="CC196" s="1">
        <v>25.688680109407237</v>
      </c>
      <c r="CD196" s="1">
        <v>25.980184376061455</v>
      </c>
      <c r="CE196" s="1">
        <v>26.250088453296712</v>
      </c>
    </row>
    <row r="197" spans="8:83" x14ac:dyDescent="0.3">
      <c r="H197">
        <v>51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1" t="s">
        <v>17</v>
      </c>
      <c r="P197" s="1" t="s">
        <v>17</v>
      </c>
      <c r="Q197" s="1" t="s">
        <v>17</v>
      </c>
      <c r="R197" s="1" t="s">
        <v>17</v>
      </c>
      <c r="S197" s="1" t="s">
        <v>17</v>
      </c>
      <c r="T197" s="1" t="s">
        <v>17</v>
      </c>
      <c r="U197" s="1" t="s">
        <v>17</v>
      </c>
      <c r="V197" s="1" t="s">
        <v>17</v>
      </c>
      <c r="W197" s="1" t="s">
        <v>17</v>
      </c>
      <c r="X197" s="1" t="s">
        <v>17</v>
      </c>
      <c r="Y197" s="1" t="s">
        <v>17</v>
      </c>
      <c r="Z197" s="1" t="s">
        <v>17</v>
      </c>
      <c r="AA197" s="1" t="s">
        <v>17</v>
      </c>
      <c r="AB197" s="1" t="s">
        <v>17</v>
      </c>
      <c r="AC197" s="1" t="s">
        <v>17</v>
      </c>
      <c r="AD197" s="1" t="s">
        <v>17</v>
      </c>
      <c r="AE197" s="1" t="s">
        <v>17</v>
      </c>
      <c r="AF197" s="1" t="s">
        <v>17</v>
      </c>
      <c r="AG197" s="1" t="s">
        <v>17</v>
      </c>
      <c r="AH197" s="1" t="s">
        <v>17</v>
      </c>
      <c r="AI197" s="1" t="s">
        <v>17</v>
      </c>
      <c r="AJ197" s="1" t="s">
        <v>17</v>
      </c>
      <c r="AK197" s="1" t="s">
        <v>17</v>
      </c>
      <c r="AL197" s="1" t="s">
        <v>17</v>
      </c>
      <c r="AM197" s="1" t="s">
        <v>17</v>
      </c>
      <c r="AN197" s="1" t="s">
        <v>17</v>
      </c>
      <c r="AO197" s="1" t="s">
        <v>17</v>
      </c>
      <c r="AP197" s="1" t="s">
        <v>17</v>
      </c>
      <c r="AQ197" s="1" t="s">
        <v>17</v>
      </c>
      <c r="AR197" s="1">
        <v>1.0000000000000007</v>
      </c>
      <c r="AS197" s="1">
        <v>1.9796871909142075</v>
      </c>
      <c r="AT197" s="1">
        <v>2.9393945267731882</v>
      </c>
      <c r="AU197" s="1">
        <v>3.8794419686753283</v>
      </c>
      <c r="AV197" s="1">
        <v>4.8001345960951305</v>
      </c>
      <c r="AW197" s="1">
        <v>5.7017653174492544</v>
      </c>
      <c r="AX197" s="1">
        <v>6.5846102971812046</v>
      </c>
      <c r="AY197" s="1">
        <v>7.4489319662886428</v>
      </c>
      <c r="AZ197" s="1">
        <v>8.2949766357479842</v>
      </c>
      <c r="BA197" s="1">
        <v>9.1229748304391549</v>
      </c>
      <c r="BB197" s="1">
        <v>9.9331394137671509</v>
      </c>
      <c r="BC197" s="1">
        <v>10.725665406934953</v>
      </c>
      <c r="BD197" s="1">
        <v>11.50072861727887</v>
      </c>
      <c r="BE197" s="1">
        <v>12.258485865454375</v>
      </c>
      <c r="BF197" s="1">
        <v>12.999073276400422</v>
      </c>
      <c r="BG197" s="1">
        <v>13.722604658673298</v>
      </c>
      <c r="BH197" s="1">
        <v>14.429170634410678</v>
      </c>
      <c r="BI197" s="1">
        <v>15.118837940674625</v>
      </c>
      <c r="BJ197" s="1">
        <v>15.791647550983628</v>
      </c>
      <c r="BK197" s="1">
        <v>16.447613214687465</v>
      </c>
      <c r="BL197" s="1">
        <v>17.086719905225891</v>
      </c>
      <c r="BM197" s="1">
        <v>17.708922200404441</v>
      </c>
      <c r="BN197" s="1">
        <v>18.314142681026308</v>
      </c>
      <c r="BO197" s="1">
        <v>18.902271636575616</v>
      </c>
      <c r="BP197" s="1">
        <v>19.473163181015764</v>
      </c>
      <c r="BQ197" s="1">
        <v>20.026634712961368</v>
      </c>
      <c r="BR197" s="1">
        <v>20.562466225885743</v>
      </c>
      <c r="BS197" s="1">
        <v>21.080398374356559</v>
      </c>
      <c r="BT197" s="1">
        <v>21.580132286357131</v>
      </c>
      <c r="BU197" s="1">
        <v>22.061334392119207</v>
      </c>
      <c r="BV197" s="1">
        <v>22.523645075646328</v>
      </c>
      <c r="BW197" s="1">
        <v>22.966691005121259</v>
      </c>
      <c r="BX197" s="1">
        <v>23.390088271113555</v>
      </c>
      <c r="BY197" s="1">
        <v>23.793445152078803</v>
      </c>
      <c r="BZ197" s="1">
        <v>24.176365306312444</v>
      </c>
      <c r="CA197" s="1">
        <v>24.53845832469338</v>
      </c>
      <c r="CB197" s="1">
        <v>24.87935153040776</v>
      </c>
      <c r="CC197" s="1">
        <v>25.198705626505987</v>
      </c>
      <c r="CD197" s="1">
        <v>25.496231868157569</v>
      </c>
      <c r="CE197" s="1">
        <v>25.771711697759862</v>
      </c>
    </row>
    <row r="198" spans="8:83" x14ac:dyDescent="0.3">
      <c r="H198">
        <v>52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17</v>
      </c>
      <c r="P198" s="1" t="s">
        <v>17</v>
      </c>
      <c r="Q198" s="1" t="s">
        <v>17</v>
      </c>
      <c r="R198" s="1" t="s">
        <v>17</v>
      </c>
      <c r="S198" s="1" t="s">
        <v>17</v>
      </c>
      <c r="T198" s="1" t="s">
        <v>17</v>
      </c>
      <c r="U198" s="1" t="s">
        <v>17</v>
      </c>
      <c r="V198" s="1" t="s">
        <v>17</v>
      </c>
      <c r="W198" s="1" t="s">
        <v>17</v>
      </c>
      <c r="X198" s="1" t="s">
        <v>17</v>
      </c>
      <c r="Y198" s="1" t="s">
        <v>17</v>
      </c>
      <c r="Z198" s="1" t="s">
        <v>17</v>
      </c>
      <c r="AA198" s="1" t="s">
        <v>17</v>
      </c>
      <c r="AB198" s="1" t="s">
        <v>17</v>
      </c>
      <c r="AC198" s="1" t="s">
        <v>17</v>
      </c>
      <c r="AD198" s="1" t="s">
        <v>17</v>
      </c>
      <c r="AE198" s="1" t="s">
        <v>17</v>
      </c>
      <c r="AF198" s="1" t="s">
        <v>17</v>
      </c>
      <c r="AG198" s="1" t="s">
        <v>17</v>
      </c>
      <c r="AH198" s="1" t="s">
        <v>17</v>
      </c>
      <c r="AI198" s="1" t="s">
        <v>17</v>
      </c>
      <c r="AJ198" s="1" t="s">
        <v>17</v>
      </c>
      <c r="AK198" s="1" t="s">
        <v>17</v>
      </c>
      <c r="AL198" s="1" t="s">
        <v>17</v>
      </c>
      <c r="AM198" s="1" t="s">
        <v>17</v>
      </c>
      <c r="AN198" s="1" t="s">
        <v>17</v>
      </c>
      <c r="AO198" s="1" t="s">
        <v>17</v>
      </c>
      <c r="AP198" s="1" t="s">
        <v>17</v>
      </c>
      <c r="AQ198" s="1" t="s">
        <v>17</v>
      </c>
      <c r="AR198" s="1" t="s">
        <v>17</v>
      </c>
      <c r="AS198" s="1">
        <v>0.99999999999999722</v>
      </c>
      <c r="AT198" s="1">
        <v>1.9796058831425702</v>
      </c>
      <c r="AU198" s="1">
        <v>2.939144244591311</v>
      </c>
      <c r="AV198" s="1">
        <v>3.8789264893307203</v>
      </c>
      <c r="AW198" s="1">
        <v>4.799251598933056</v>
      </c>
      <c r="AX198" s="1">
        <v>5.7004014638283094</v>
      </c>
      <c r="AY198" s="1">
        <v>6.5826439562517161</v>
      </c>
      <c r="AZ198" s="1">
        <v>7.4462304941851585</v>
      </c>
      <c r="BA198" s="1">
        <v>8.2913963822055088</v>
      </c>
      <c r="BB198" s="1">
        <v>9.1183588972221443</v>
      </c>
      <c r="BC198" s="1">
        <v>9.9273171040026611</v>
      </c>
      <c r="BD198" s="1">
        <v>10.718450455068174</v>
      </c>
      <c r="BE198" s="1">
        <v>11.491919022589602</v>
      </c>
      <c r="BF198" s="1">
        <v>12.247861753916892</v>
      </c>
      <c r="BG198" s="1">
        <v>12.986394817310016</v>
      </c>
      <c r="BH198" s="1">
        <v>13.70761071386373</v>
      </c>
      <c r="BI198" s="1">
        <v>14.411577564364626</v>
      </c>
      <c r="BJ198" s="1">
        <v>15.098337191875078</v>
      </c>
      <c r="BK198" s="1">
        <v>15.767903630823525</v>
      </c>
      <c r="BL198" s="1">
        <v>16.420261543089417</v>
      </c>
      <c r="BM198" s="1">
        <v>17.055364564695662</v>
      </c>
      <c r="BN198" s="1">
        <v>17.673133671237817</v>
      </c>
      <c r="BO198" s="1">
        <v>18.273456877464987</v>
      </c>
      <c r="BP198" s="1">
        <v>18.856185272543229</v>
      </c>
      <c r="BQ198" s="1">
        <v>19.421132469034717</v>
      </c>
      <c r="BR198" s="1">
        <v>19.968073898803087</v>
      </c>
      <c r="BS198" s="1">
        <v>20.496744839154466</v>
      </c>
      <c r="BT198" s="1">
        <v>21.006840221267442</v>
      </c>
      <c r="BU198" s="1">
        <v>21.498019559146748</v>
      </c>
      <c r="BV198" s="1">
        <v>21.969915780527071</v>
      </c>
      <c r="BW198" s="1">
        <v>22.42214781293886</v>
      </c>
      <c r="BX198" s="1">
        <v>22.85432378698339</v>
      </c>
      <c r="BY198" s="1">
        <v>23.266043859171791</v>
      </c>
      <c r="BZ198" s="1">
        <v>23.656903470060765</v>
      </c>
      <c r="CA198" s="1">
        <v>24.026504115796516</v>
      </c>
      <c r="CB198" s="1">
        <v>24.374465392493693</v>
      </c>
      <c r="CC198" s="1">
        <v>24.700440968228449</v>
      </c>
      <c r="CD198" s="1">
        <v>25.00413611134239</v>
      </c>
      <c r="CE198" s="1">
        <v>25.285327732665134</v>
      </c>
    </row>
    <row r="199" spans="8:83" x14ac:dyDescent="0.3">
      <c r="H199">
        <v>53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 t="s">
        <v>17</v>
      </c>
      <c r="P199" s="1" t="s">
        <v>17</v>
      </c>
      <c r="Q199" s="1" t="s">
        <v>17</v>
      </c>
      <c r="R199" s="1" t="s">
        <v>17</v>
      </c>
      <c r="S199" s="1" t="s">
        <v>17</v>
      </c>
      <c r="T199" s="1" t="s">
        <v>17</v>
      </c>
      <c r="U199" s="1" t="s">
        <v>17</v>
      </c>
      <c r="V199" s="1" t="s">
        <v>17</v>
      </c>
      <c r="W199" s="1" t="s">
        <v>17</v>
      </c>
      <c r="X199" s="1" t="s">
        <v>17</v>
      </c>
      <c r="Y199" s="1" t="s">
        <v>17</v>
      </c>
      <c r="Z199" s="1" t="s">
        <v>17</v>
      </c>
      <c r="AA199" s="1" t="s">
        <v>17</v>
      </c>
      <c r="AB199" s="1" t="s">
        <v>17</v>
      </c>
      <c r="AC199" s="1" t="s">
        <v>17</v>
      </c>
      <c r="AD199" s="1" t="s">
        <v>17</v>
      </c>
      <c r="AE199" s="1" t="s">
        <v>17</v>
      </c>
      <c r="AF199" s="1" t="s">
        <v>17</v>
      </c>
      <c r="AG199" s="1" t="s">
        <v>17</v>
      </c>
      <c r="AH199" s="1" t="s">
        <v>17</v>
      </c>
      <c r="AI199" s="1" t="s">
        <v>17</v>
      </c>
      <c r="AJ199" s="1" t="s">
        <v>17</v>
      </c>
      <c r="AK199" s="1" t="s">
        <v>17</v>
      </c>
      <c r="AL199" s="1" t="s">
        <v>17</v>
      </c>
      <c r="AM199" s="1" t="s">
        <v>17</v>
      </c>
      <c r="AN199" s="1" t="s">
        <v>17</v>
      </c>
      <c r="AO199" s="1" t="s">
        <v>17</v>
      </c>
      <c r="AP199" s="1" t="s">
        <v>17</v>
      </c>
      <c r="AQ199" s="1" t="s">
        <v>17</v>
      </c>
      <c r="AR199" s="1" t="s">
        <v>17</v>
      </c>
      <c r="AS199" s="1" t="s">
        <v>17</v>
      </c>
      <c r="AT199" s="1">
        <v>0.99999999999999978</v>
      </c>
      <c r="AU199" s="1">
        <v>1.979514698677129</v>
      </c>
      <c r="AV199" s="1">
        <v>2.9388619840615227</v>
      </c>
      <c r="AW199" s="1">
        <v>3.8783470621318332</v>
      </c>
      <c r="AX199" s="1">
        <v>4.7982576919091544</v>
      </c>
      <c r="AY199" s="1">
        <v>5.6988673223792929</v>
      </c>
      <c r="AZ199" s="1">
        <v>6.5804326057186069</v>
      </c>
      <c r="BA199" s="1">
        <v>7.4431937452383714</v>
      </c>
      <c r="BB199" s="1">
        <v>8.2873725412698338</v>
      </c>
      <c r="BC199" s="1">
        <v>9.1131722028494284</v>
      </c>
      <c r="BD199" s="1">
        <v>9.9207759184657114</v>
      </c>
      <c r="BE199" s="1">
        <v>10.710347092783429</v>
      </c>
      <c r="BF199" s="1">
        <v>11.482027565855139</v>
      </c>
      <c r="BG199" s="1">
        <v>12.235935924412473</v>
      </c>
      <c r="BH199" s="1">
        <v>12.972166595302335</v>
      </c>
      <c r="BI199" s="1">
        <v>13.690789117497253</v>
      </c>
      <c r="BJ199" s="1">
        <v>14.391846184761212</v>
      </c>
      <c r="BK199" s="1">
        <v>15.075352123701146</v>
      </c>
      <c r="BL199" s="1">
        <v>15.741291276876838</v>
      </c>
      <c r="BM199" s="1">
        <v>16.389616315073663</v>
      </c>
      <c r="BN199" s="1">
        <v>17.020246568702149</v>
      </c>
      <c r="BO199" s="1">
        <v>17.633067721124522</v>
      </c>
      <c r="BP199" s="1">
        <v>18.227927761377497</v>
      </c>
      <c r="BQ199" s="1">
        <v>18.804636421679884</v>
      </c>
      <c r="BR199" s="1">
        <v>19.362964458679603</v>
      </c>
      <c r="BS199" s="1">
        <v>19.902641638501557</v>
      </c>
      <c r="BT199" s="1">
        <v>20.423356541189349</v>
      </c>
      <c r="BU199" s="1">
        <v>20.924761592273367</v>
      </c>
      <c r="BV199" s="1">
        <v>21.406482077522476</v>
      </c>
      <c r="BW199" s="1">
        <v>21.86812899103532</v>
      </c>
      <c r="BX199" s="1">
        <v>22.309302305203371</v>
      </c>
      <c r="BY199" s="1">
        <v>22.729593852317812</v>
      </c>
      <c r="BZ199" s="1">
        <v>23.128590650535376</v>
      </c>
      <c r="CA199" s="1">
        <v>23.505885899671764</v>
      </c>
      <c r="CB199" s="1">
        <v>23.861091276328871</v>
      </c>
      <c r="CC199" s="1">
        <v>24.193853238403893</v>
      </c>
      <c r="CD199" s="1">
        <v>24.503870918309701</v>
      </c>
      <c r="CE199" s="1">
        <v>24.790916582450347</v>
      </c>
    </row>
    <row r="200" spans="8:83" x14ac:dyDescent="0.3">
      <c r="H200">
        <v>54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17</v>
      </c>
      <c r="P200" s="1" t="s">
        <v>17</v>
      </c>
      <c r="Q200" s="1" t="s">
        <v>17</v>
      </c>
      <c r="R200" s="1" t="s">
        <v>17</v>
      </c>
      <c r="S200" s="1" t="s">
        <v>17</v>
      </c>
      <c r="T200" s="1" t="s">
        <v>17</v>
      </c>
      <c r="U200" s="1" t="s">
        <v>17</v>
      </c>
      <c r="V200" s="1" t="s">
        <v>17</v>
      </c>
      <c r="W200" s="1" t="s">
        <v>17</v>
      </c>
      <c r="X200" s="1" t="s">
        <v>17</v>
      </c>
      <c r="Y200" s="1" t="s">
        <v>17</v>
      </c>
      <c r="Z200" s="1" t="s">
        <v>17</v>
      </c>
      <c r="AA200" s="1" t="s">
        <v>17</v>
      </c>
      <c r="AB200" s="1" t="s">
        <v>17</v>
      </c>
      <c r="AC200" s="1" t="s">
        <v>17</v>
      </c>
      <c r="AD200" s="1" t="s">
        <v>17</v>
      </c>
      <c r="AE200" s="1" t="s">
        <v>17</v>
      </c>
      <c r="AF200" s="1" t="s">
        <v>17</v>
      </c>
      <c r="AG200" s="1" t="s">
        <v>17</v>
      </c>
      <c r="AH200" s="1" t="s">
        <v>17</v>
      </c>
      <c r="AI200" s="1" t="s">
        <v>17</v>
      </c>
      <c r="AJ200" s="1" t="s">
        <v>17</v>
      </c>
      <c r="AK200" s="1" t="s">
        <v>17</v>
      </c>
      <c r="AL200" s="1" t="s">
        <v>17</v>
      </c>
      <c r="AM200" s="1" t="s">
        <v>17</v>
      </c>
      <c r="AN200" s="1" t="s">
        <v>17</v>
      </c>
      <c r="AO200" s="1" t="s">
        <v>17</v>
      </c>
      <c r="AP200" s="1" t="s">
        <v>17</v>
      </c>
      <c r="AQ200" s="1" t="s">
        <v>17</v>
      </c>
      <c r="AR200" s="1" t="s">
        <v>17</v>
      </c>
      <c r="AS200" s="1" t="s">
        <v>17</v>
      </c>
      <c r="AT200" s="1" t="s">
        <v>17</v>
      </c>
      <c r="AU200" s="1">
        <v>0.99999999999999711</v>
      </c>
      <c r="AV200" s="1">
        <v>1.9794108109659021</v>
      </c>
      <c r="AW200" s="1">
        <v>2.93854402187036</v>
      </c>
      <c r="AX200" s="1">
        <v>3.8776934098475815</v>
      </c>
      <c r="AY200" s="1">
        <v>4.7971381427203426</v>
      </c>
      <c r="AZ200" s="1">
        <v>5.6971402402181113</v>
      </c>
      <c r="BA200" s="1">
        <v>6.5779449291982282</v>
      </c>
      <c r="BB200" s="1">
        <v>7.439778648663137</v>
      </c>
      <c r="BC200" s="1">
        <v>8.2828488575072381</v>
      </c>
      <c r="BD200" s="1">
        <v>9.1073425753728081</v>
      </c>
      <c r="BE200" s="1">
        <v>9.9134266243248668</v>
      </c>
      <c r="BF200" s="1">
        <v>10.701245810819861</v>
      </c>
      <c r="BG200" s="1">
        <v>11.470921201679758</v>
      </c>
      <c r="BH200" s="1">
        <v>12.222549198568592</v>
      </c>
      <c r="BI200" s="1">
        <v>12.95620079477786</v>
      </c>
      <c r="BJ200" s="1">
        <v>13.671919576957198</v>
      </c>
      <c r="BK200" s="1">
        <v>14.369720171336263</v>
      </c>
      <c r="BL200" s="1">
        <v>15.049586593019434</v>
      </c>
      <c r="BM200" s="1">
        <v>15.711470522961896</v>
      </c>
      <c r="BN200" s="1">
        <v>16.355289604472539</v>
      </c>
      <c r="BO200" s="1">
        <v>16.980927130126837</v>
      </c>
      <c r="BP200" s="1">
        <v>17.588227909845969</v>
      </c>
      <c r="BQ200" s="1">
        <v>18.176997696640644</v>
      </c>
      <c r="BR200" s="1">
        <v>18.74700245282629</v>
      </c>
      <c r="BS200" s="1">
        <v>19.297966292930791</v>
      </c>
      <c r="BT200" s="1">
        <v>19.829571284046331</v>
      </c>
      <c r="BU200" s="1">
        <v>20.34146258262631</v>
      </c>
      <c r="BV200" s="1">
        <v>20.833257637769119</v>
      </c>
      <c r="BW200" s="1">
        <v>21.304559308010827</v>
      </c>
      <c r="BX200" s="1">
        <v>21.754959199675419</v>
      </c>
      <c r="BY200" s="1">
        <v>22.184040608746727</v>
      </c>
      <c r="BZ200" s="1">
        <v>22.591381916392667</v>
      </c>
      <c r="CA200" s="1">
        <v>22.976567814721641</v>
      </c>
      <c r="CB200" s="1">
        <v>23.339201859046685</v>
      </c>
      <c r="CC200" s="1">
        <v>23.67892311338256</v>
      </c>
      <c r="CD200" s="1">
        <v>23.995424417880077</v>
      </c>
      <c r="CE200" s="1">
        <v>24.288473276185432</v>
      </c>
    </row>
    <row r="201" spans="8:83" x14ac:dyDescent="0.3">
      <c r="H201">
        <v>55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17</v>
      </c>
      <c r="O201" s="1" t="s">
        <v>17</v>
      </c>
      <c r="P201" s="1" t="s">
        <v>17</v>
      </c>
      <c r="Q201" s="1" t="s">
        <v>17</v>
      </c>
      <c r="R201" s="1" t="s">
        <v>17</v>
      </c>
      <c r="S201" s="1" t="s">
        <v>17</v>
      </c>
      <c r="T201" s="1" t="s">
        <v>17</v>
      </c>
      <c r="U201" s="1" t="s">
        <v>17</v>
      </c>
      <c r="V201" s="1" t="s">
        <v>17</v>
      </c>
      <c r="W201" s="1" t="s">
        <v>17</v>
      </c>
      <c r="X201" s="1" t="s">
        <v>17</v>
      </c>
      <c r="Y201" s="1" t="s">
        <v>17</v>
      </c>
      <c r="Z201" s="1" t="s">
        <v>17</v>
      </c>
      <c r="AA201" s="1" t="s">
        <v>17</v>
      </c>
      <c r="AB201" s="1" t="s">
        <v>17</v>
      </c>
      <c r="AC201" s="1" t="s">
        <v>17</v>
      </c>
      <c r="AD201" s="1" t="s">
        <v>17</v>
      </c>
      <c r="AE201" s="1" t="s">
        <v>17</v>
      </c>
      <c r="AF201" s="1" t="s">
        <v>17</v>
      </c>
      <c r="AG201" s="1" t="s">
        <v>17</v>
      </c>
      <c r="AH201" s="1" t="s">
        <v>17</v>
      </c>
      <c r="AI201" s="1" t="s">
        <v>17</v>
      </c>
      <c r="AJ201" s="1" t="s">
        <v>17</v>
      </c>
      <c r="AK201" s="1" t="s">
        <v>17</v>
      </c>
      <c r="AL201" s="1" t="s">
        <v>17</v>
      </c>
      <c r="AM201" s="1" t="s">
        <v>17</v>
      </c>
      <c r="AN201" s="1" t="s">
        <v>17</v>
      </c>
      <c r="AO201" s="1" t="s">
        <v>17</v>
      </c>
      <c r="AP201" s="1" t="s">
        <v>17</v>
      </c>
      <c r="AQ201" s="1" t="s">
        <v>17</v>
      </c>
      <c r="AR201" s="1" t="s">
        <v>17</v>
      </c>
      <c r="AS201" s="1" t="s">
        <v>17</v>
      </c>
      <c r="AT201" s="1" t="s">
        <v>17</v>
      </c>
      <c r="AU201" s="1" t="s">
        <v>17</v>
      </c>
      <c r="AV201" s="1">
        <v>1.0000000000000004</v>
      </c>
      <c r="AW201" s="1">
        <v>1.9792961239202087</v>
      </c>
      <c r="AX201" s="1">
        <v>2.9381883246822396</v>
      </c>
      <c r="AY201" s="1">
        <v>3.8769616387791053</v>
      </c>
      <c r="AZ201" s="1">
        <v>4.7958835941230316</v>
      </c>
      <c r="BA201" s="1">
        <v>5.6952045727340987</v>
      </c>
      <c r="BB201" s="1">
        <v>6.5751557738189224</v>
      </c>
      <c r="BC201" s="1">
        <v>7.4359490174759495</v>
      </c>
      <c r="BD201" s="1">
        <v>8.2777752548772359</v>
      </c>
      <c r="BE201" s="1">
        <v>9.1008048150238015</v>
      </c>
      <c r="BF201" s="1">
        <v>9.9051855484956324</v>
      </c>
      <c r="BG201" s="1">
        <v>10.691041067183276</v>
      </c>
      <c r="BH201" s="1">
        <v>11.458469799308022</v>
      </c>
      <c r="BI201" s="1">
        <v>12.207544230583427</v>
      </c>
      <c r="BJ201" s="1">
        <v>12.938308863938341</v>
      </c>
      <c r="BK201" s="1">
        <v>13.650778633075245</v>
      </c>
      <c r="BL201" s="1">
        <v>14.344937217063796</v>
      </c>
      <c r="BM201" s="1">
        <v>15.020735281095481</v>
      </c>
      <c r="BN201" s="1">
        <v>15.678088737175573</v>
      </c>
      <c r="BO201" s="1">
        <v>16.316878424454281</v>
      </c>
      <c r="BP201" s="1">
        <v>16.936945890444584</v>
      </c>
      <c r="BQ201" s="1">
        <v>17.538092804694003</v>
      </c>
      <c r="BR201" s="1">
        <v>18.120080209574191</v>
      </c>
      <c r="BS201" s="1">
        <v>18.682626419944416</v>
      </c>
      <c r="BT201" s="1">
        <v>19.225406819306421</v>
      </c>
      <c r="BU201" s="1">
        <v>19.748059104587149</v>
      </c>
      <c r="BV201" s="1">
        <v>20.250192682894085</v>
      </c>
      <c r="BW201" s="1">
        <v>20.731402064049384</v>
      </c>
      <c r="BX201" s="1">
        <v>21.19127026911892</v>
      </c>
      <c r="BY201" s="1">
        <v>21.629371834128339</v>
      </c>
      <c r="BZ201" s="1">
        <v>22.045276276968028</v>
      </c>
      <c r="CA201" s="1">
        <v>22.438559559137538</v>
      </c>
      <c r="CB201" s="1">
        <v>22.808816901883642</v>
      </c>
      <c r="CC201" s="1">
        <v>23.155679781619305</v>
      </c>
      <c r="CD201" s="1">
        <v>23.478834581376297</v>
      </c>
      <c r="CE201" s="1">
        <v>23.778043917258906</v>
      </c>
    </row>
    <row r="202" spans="8:83" x14ac:dyDescent="0.3">
      <c r="H202">
        <v>56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17</v>
      </c>
      <c r="P202" s="1" t="s">
        <v>17</v>
      </c>
      <c r="Q202" s="1" t="s">
        <v>17</v>
      </c>
      <c r="R202" s="1" t="s">
        <v>17</v>
      </c>
      <c r="S202" s="1" t="s">
        <v>17</v>
      </c>
      <c r="T202" s="1" t="s">
        <v>17</v>
      </c>
      <c r="U202" s="1" t="s">
        <v>17</v>
      </c>
      <c r="V202" s="1" t="s">
        <v>17</v>
      </c>
      <c r="W202" s="1" t="s">
        <v>17</v>
      </c>
      <c r="X202" s="1" t="s">
        <v>17</v>
      </c>
      <c r="Y202" s="1" t="s">
        <v>17</v>
      </c>
      <c r="Z202" s="1" t="s">
        <v>17</v>
      </c>
      <c r="AA202" s="1" t="s">
        <v>17</v>
      </c>
      <c r="AB202" s="1" t="s">
        <v>17</v>
      </c>
      <c r="AC202" s="1" t="s">
        <v>17</v>
      </c>
      <c r="AD202" s="1" t="s">
        <v>17</v>
      </c>
      <c r="AE202" s="1" t="s">
        <v>17</v>
      </c>
      <c r="AF202" s="1" t="s">
        <v>17</v>
      </c>
      <c r="AG202" s="1" t="s">
        <v>17</v>
      </c>
      <c r="AH202" s="1" t="s">
        <v>17</v>
      </c>
      <c r="AI202" s="1" t="s">
        <v>17</v>
      </c>
      <c r="AJ202" s="1" t="s">
        <v>17</v>
      </c>
      <c r="AK202" s="1" t="s">
        <v>17</v>
      </c>
      <c r="AL202" s="1" t="s">
        <v>17</v>
      </c>
      <c r="AM202" s="1" t="s">
        <v>17</v>
      </c>
      <c r="AN202" s="1" t="s">
        <v>17</v>
      </c>
      <c r="AO202" s="1" t="s">
        <v>17</v>
      </c>
      <c r="AP202" s="1" t="s">
        <v>17</v>
      </c>
      <c r="AQ202" s="1" t="s">
        <v>17</v>
      </c>
      <c r="AR202" s="1" t="s">
        <v>17</v>
      </c>
      <c r="AS202" s="1" t="s">
        <v>17</v>
      </c>
      <c r="AT202" s="1" t="s">
        <v>17</v>
      </c>
      <c r="AU202" s="1" t="s">
        <v>17</v>
      </c>
      <c r="AV202" s="1" t="s">
        <v>17</v>
      </c>
      <c r="AW202" s="1">
        <v>1.000000000000002</v>
      </c>
      <c r="AX202" s="1">
        <v>1.979164705486125</v>
      </c>
      <c r="AY202" s="1">
        <v>2.937785179075743</v>
      </c>
      <c r="AZ202" s="1">
        <v>3.8761346046462259</v>
      </c>
      <c r="BA202" s="1">
        <v>4.7944686576913957</v>
      </c>
      <c r="BB202" s="1">
        <v>5.6930234253364498</v>
      </c>
      <c r="BC202" s="1">
        <v>6.5720152058932824</v>
      </c>
      <c r="BD202" s="1">
        <v>7.4316389875451332</v>
      </c>
      <c r="BE202" s="1">
        <v>8.272068700318739</v>
      </c>
      <c r="BF202" s="1">
        <v>9.0934553205902731</v>
      </c>
      <c r="BG202" s="1">
        <v>9.8959250736020543</v>
      </c>
      <c r="BH202" s="1">
        <v>10.679578468504367</v>
      </c>
      <c r="BI202" s="1">
        <v>11.444489523473926</v>
      </c>
      <c r="BJ202" s="1">
        <v>12.190703682302209</v>
      </c>
      <c r="BK202" s="1">
        <v>12.918236194413893</v>
      </c>
      <c r="BL202" s="1">
        <v>13.627070393828239</v>
      </c>
      <c r="BM202" s="1">
        <v>14.317155902720492</v>
      </c>
      <c r="BN202" s="1">
        <v>14.988406855342104</v>
      </c>
      <c r="BO202" s="1">
        <v>15.640701571593588</v>
      </c>
      <c r="BP202" s="1">
        <v>16.273878249050572</v>
      </c>
      <c r="BQ202" s="1">
        <v>16.887734364239691</v>
      </c>
      <c r="BR202" s="1">
        <v>17.482025907588646</v>
      </c>
      <c r="BS202" s="1">
        <v>18.056465238685256</v>
      </c>
      <c r="BT202" s="1">
        <v>18.610720878122702</v>
      </c>
      <c r="BU202" s="1">
        <v>19.144422863165293</v>
      </c>
      <c r="BV202" s="1">
        <v>19.657172343166142</v>
      </c>
      <c r="BW202" s="1">
        <v>20.148555255240762</v>
      </c>
      <c r="BX202" s="1">
        <v>20.618145804857811</v>
      </c>
      <c r="BY202" s="1">
        <v>21.065509533058492</v>
      </c>
      <c r="BZ202" s="1">
        <v>21.490206856657391</v>
      </c>
      <c r="CA202" s="1">
        <v>21.891804772306404</v>
      </c>
      <c r="CB202" s="1">
        <v>22.269889943586293</v>
      </c>
      <c r="CC202" s="1">
        <v>22.624086055735845</v>
      </c>
      <c r="CD202" s="1">
        <v>22.954072861425807</v>
      </c>
      <c r="CE202" s="1">
        <v>23.259607958087734</v>
      </c>
    </row>
    <row r="203" spans="8:83" x14ac:dyDescent="0.3">
      <c r="H203">
        <v>57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17</v>
      </c>
      <c r="O203" s="1" t="s">
        <v>17</v>
      </c>
      <c r="P203" s="1" t="s">
        <v>17</v>
      </c>
      <c r="Q203" s="1" t="s">
        <v>17</v>
      </c>
      <c r="R203" s="1" t="s">
        <v>17</v>
      </c>
      <c r="S203" s="1" t="s">
        <v>17</v>
      </c>
      <c r="T203" s="1" t="s">
        <v>17</v>
      </c>
      <c r="U203" s="1" t="s">
        <v>17</v>
      </c>
      <c r="V203" s="1" t="s">
        <v>17</v>
      </c>
      <c r="W203" s="1" t="s">
        <v>17</v>
      </c>
      <c r="X203" s="1" t="s">
        <v>17</v>
      </c>
      <c r="Y203" s="1" t="s">
        <v>17</v>
      </c>
      <c r="Z203" s="1" t="s">
        <v>17</v>
      </c>
      <c r="AA203" s="1" t="s">
        <v>17</v>
      </c>
      <c r="AB203" s="1" t="s">
        <v>17</v>
      </c>
      <c r="AC203" s="1" t="s">
        <v>17</v>
      </c>
      <c r="AD203" s="1" t="s">
        <v>17</v>
      </c>
      <c r="AE203" s="1" t="s">
        <v>17</v>
      </c>
      <c r="AF203" s="1" t="s">
        <v>17</v>
      </c>
      <c r="AG203" s="1" t="s">
        <v>17</v>
      </c>
      <c r="AH203" s="1" t="s">
        <v>17</v>
      </c>
      <c r="AI203" s="1" t="s">
        <v>17</v>
      </c>
      <c r="AJ203" s="1" t="s">
        <v>17</v>
      </c>
      <c r="AK203" s="1" t="s">
        <v>17</v>
      </c>
      <c r="AL203" s="1" t="s">
        <v>17</v>
      </c>
      <c r="AM203" s="1" t="s">
        <v>17</v>
      </c>
      <c r="AN203" s="1" t="s">
        <v>17</v>
      </c>
      <c r="AO203" s="1" t="s">
        <v>17</v>
      </c>
      <c r="AP203" s="1" t="s">
        <v>17</v>
      </c>
      <c r="AQ203" s="1" t="s">
        <v>17</v>
      </c>
      <c r="AR203" s="1" t="s">
        <v>17</v>
      </c>
      <c r="AS203" s="1" t="s">
        <v>17</v>
      </c>
      <c r="AT203" s="1" t="s">
        <v>17</v>
      </c>
      <c r="AU203" s="1" t="s">
        <v>17</v>
      </c>
      <c r="AV203" s="1" t="s">
        <v>17</v>
      </c>
      <c r="AW203" s="1" t="s">
        <v>17</v>
      </c>
      <c r="AX203" s="1">
        <v>0.99999999999999722</v>
      </c>
      <c r="AY203" s="1">
        <v>1.9790186147627629</v>
      </c>
      <c r="AZ203" s="1">
        <v>2.9373348411473943</v>
      </c>
      <c r="BA203" s="1">
        <v>3.8752097950748281</v>
      </c>
      <c r="BB203" s="1">
        <v>4.7928845872835089</v>
      </c>
      <c r="BC203" s="1">
        <v>5.6905801186195157</v>
      </c>
      <c r="BD203" s="1">
        <v>6.5684955263496931</v>
      </c>
      <c r="BE203" s="1">
        <v>7.4268084414954227</v>
      </c>
      <c r="BF203" s="1">
        <v>8.2656730530050257</v>
      </c>
      <c r="BG203" s="1">
        <v>9.0852182720224732</v>
      </c>
      <c r="BH203" s="1">
        <v>9.8855467463962032</v>
      </c>
      <c r="BI203" s="1">
        <v>10.666734069309157</v>
      </c>
      <c r="BJ203" s="1">
        <v>11.428826651534953</v>
      </c>
      <c r="BK203" s="1">
        <v>12.171840066985306</v>
      </c>
      <c r="BL203" s="1">
        <v>12.895757295050048</v>
      </c>
      <c r="BM203" s="1">
        <v>13.600526885932766</v>
      </c>
      <c r="BN203" s="1">
        <v>14.286061146778447</v>
      </c>
      <c r="BO203" s="1">
        <v>14.952235808300424</v>
      </c>
      <c r="BP203" s="1">
        <v>15.598885625138573</v>
      </c>
      <c r="BQ203" s="1">
        <v>16.225803764395195</v>
      </c>
      <c r="BR203" s="1">
        <v>16.832741024305832</v>
      </c>
      <c r="BS203" s="1">
        <v>17.419403643861155</v>
      </c>
      <c r="BT203" s="1">
        <v>17.985453090222965</v>
      </c>
      <c r="BU203" s="1">
        <v>18.53051152835123</v>
      </c>
      <c r="BV203" s="1">
        <v>19.054171620599231</v>
      </c>
      <c r="BW203" s="1">
        <v>19.556010493386893</v>
      </c>
      <c r="BX203" s="1">
        <v>20.035593291853786</v>
      </c>
      <c r="BY203" s="1">
        <v>20.492476312344785</v>
      </c>
      <c r="BZ203" s="1">
        <v>20.926210617941567</v>
      </c>
      <c r="CA203" s="1">
        <v>21.336353991573105</v>
      </c>
      <c r="CB203" s="1">
        <v>21.722484301582782</v>
      </c>
      <c r="CC203" s="1">
        <v>22.084217225742567</v>
      </c>
      <c r="CD203" s="1">
        <v>22.421225702295175</v>
      </c>
      <c r="CE203" s="1">
        <v>22.733262170674859</v>
      </c>
    </row>
    <row r="204" spans="8:83" x14ac:dyDescent="0.3">
      <c r="H204">
        <v>58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17</v>
      </c>
      <c r="Q204" s="1" t="s">
        <v>17</v>
      </c>
      <c r="R204" s="1" t="s">
        <v>17</v>
      </c>
      <c r="S204" s="1" t="s">
        <v>17</v>
      </c>
      <c r="T204" s="1" t="s">
        <v>17</v>
      </c>
      <c r="U204" s="1" t="s">
        <v>17</v>
      </c>
      <c r="V204" s="1" t="s">
        <v>17</v>
      </c>
      <c r="W204" s="1" t="s">
        <v>17</v>
      </c>
      <c r="X204" s="1" t="s">
        <v>17</v>
      </c>
      <c r="Y204" s="1" t="s">
        <v>17</v>
      </c>
      <c r="Z204" s="1" t="s">
        <v>17</v>
      </c>
      <c r="AA204" s="1" t="s">
        <v>17</v>
      </c>
      <c r="AB204" s="1" t="s">
        <v>17</v>
      </c>
      <c r="AC204" s="1" t="s">
        <v>17</v>
      </c>
      <c r="AD204" s="1" t="s">
        <v>17</v>
      </c>
      <c r="AE204" s="1" t="s">
        <v>17</v>
      </c>
      <c r="AF204" s="1" t="s">
        <v>17</v>
      </c>
      <c r="AG204" s="1" t="s">
        <v>17</v>
      </c>
      <c r="AH204" s="1" t="s">
        <v>17</v>
      </c>
      <c r="AI204" s="1" t="s">
        <v>17</v>
      </c>
      <c r="AJ204" s="1" t="s">
        <v>17</v>
      </c>
      <c r="AK204" s="1" t="s">
        <v>17</v>
      </c>
      <c r="AL204" s="1" t="s">
        <v>17</v>
      </c>
      <c r="AM204" s="1" t="s">
        <v>17</v>
      </c>
      <c r="AN204" s="1" t="s">
        <v>17</v>
      </c>
      <c r="AO204" s="1" t="s">
        <v>17</v>
      </c>
      <c r="AP204" s="1" t="s">
        <v>17</v>
      </c>
      <c r="AQ204" s="1" t="s">
        <v>17</v>
      </c>
      <c r="AR204" s="1" t="s">
        <v>17</v>
      </c>
      <c r="AS204" s="1" t="s">
        <v>17</v>
      </c>
      <c r="AT204" s="1" t="s">
        <v>17</v>
      </c>
      <c r="AU204" s="1" t="s">
        <v>17</v>
      </c>
      <c r="AV204" s="1" t="s">
        <v>17</v>
      </c>
      <c r="AW204" s="1" t="s">
        <v>17</v>
      </c>
      <c r="AX204" s="1" t="s">
        <v>17</v>
      </c>
      <c r="AY204" s="1">
        <v>0.99999999999999822</v>
      </c>
      <c r="AZ204" s="1">
        <v>1.9788539379476922</v>
      </c>
      <c r="BA204" s="1">
        <v>2.9368285257492701</v>
      </c>
      <c r="BB204" s="1">
        <v>3.8741700413965994</v>
      </c>
      <c r="BC204" s="1">
        <v>4.7911041198702078</v>
      </c>
      <c r="BD204" s="1">
        <v>5.6878341661552936</v>
      </c>
      <c r="BE204" s="1">
        <v>6.564541618090427</v>
      </c>
      <c r="BF204" s="1">
        <v>7.4213839690531547</v>
      </c>
      <c r="BG204" s="1">
        <v>8.2584928928870873</v>
      </c>
      <c r="BH204" s="1">
        <v>9.0759732372906132</v>
      </c>
      <c r="BI204" s="1">
        <v>9.8739022154870604</v>
      </c>
      <c r="BJ204" s="1">
        <v>10.652327232881099</v>
      </c>
      <c r="BK204" s="1">
        <v>11.411264197149544</v>
      </c>
      <c r="BL204" s="1">
        <v>12.150695722912882</v>
      </c>
      <c r="BM204" s="1">
        <v>12.870569257752148</v>
      </c>
      <c r="BN204" s="1">
        <v>13.570795229463421</v>
      </c>
      <c r="BO204" s="1">
        <v>14.251246705540208</v>
      </c>
      <c r="BP204" s="1">
        <v>14.91175489924278</v>
      </c>
      <c r="BQ204" s="1">
        <v>15.552108545029723</v>
      </c>
      <c r="BR204" s="1">
        <v>16.172053100484074</v>
      </c>
      <c r="BS204" s="1">
        <v>16.771288508993116</v>
      </c>
      <c r="BT204" s="1">
        <v>17.349468982608496</v>
      </c>
      <c r="BU204" s="1">
        <v>17.90620858889304</v>
      </c>
      <c r="BV204" s="1">
        <v>18.441091260531408</v>
      </c>
      <c r="BW204" s="1">
        <v>18.953685061323711</v>
      </c>
      <c r="BX204" s="1">
        <v>19.443545817018435</v>
      </c>
      <c r="BY204" s="1">
        <v>19.91022031493052</v>
      </c>
      <c r="BZ204" s="1">
        <v>20.353249996957437</v>
      </c>
      <c r="CA204" s="1">
        <v>20.772183168857264</v>
      </c>
      <c r="CB204" s="1">
        <v>21.166588652253758</v>
      </c>
      <c r="CC204" s="1">
        <v>21.536073888494581</v>
      </c>
      <c r="CD204" s="1">
        <v>21.880304806549464</v>
      </c>
      <c r="CE204" s="1">
        <v>22.199028540372744</v>
      </c>
    </row>
    <row r="205" spans="8:83" x14ac:dyDescent="0.3">
      <c r="H205">
        <v>59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 t="s">
        <v>17</v>
      </c>
      <c r="P205" s="1" t="s">
        <v>17</v>
      </c>
      <c r="Q205" s="1" t="s">
        <v>17</v>
      </c>
      <c r="R205" s="1" t="s">
        <v>17</v>
      </c>
      <c r="S205" s="1" t="s">
        <v>17</v>
      </c>
      <c r="T205" s="1" t="s">
        <v>17</v>
      </c>
      <c r="U205" s="1" t="s">
        <v>17</v>
      </c>
      <c r="V205" s="1" t="s">
        <v>17</v>
      </c>
      <c r="W205" s="1" t="s">
        <v>17</v>
      </c>
      <c r="X205" s="1" t="s">
        <v>17</v>
      </c>
      <c r="Y205" s="1" t="s">
        <v>17</v>
      </c>
      <c r="Z205" s="1" t="s">
        <v>17</v>
      </c>
      <c r="AA205" s="1" t="s">
        <v>17</v>
      </c>
      <c r="AB205" s="1" t="s">
        <v>17</v>
      </c>
      <c r="AC205" s="1" t="s">
        <v>17</v>
      </c>
      <c r="AD205" s="1" t="s">
        <v>17</v>
      </c>
      <c r="AE205" s="1" t="s">
        <v>17</v>
      </c>
      <c r="AF205" s="1" t="s">
        <v>17</v>
      </c>
      <c r="AG205" s="1" t="s">
        <v>17</v>
      </c>
      <c r="AH205" s="1" t="s">
        <v>17</v>
      </c>
      <c r="AI205" s="1" t="s">
        <v>17</v>
      </c>
      <c r="AJ205" s="1" t="s">
        <v>17</v>
      </c>
      <c r="AK205" s="1" t="s">
        <v>17</v>
      </c>
      <c r="AL205" s="1" t="s">
        <v>17</v>
      </c>
      <c r="AM205" s="1" t="s">
        <v>17</v>
      </c>
      <c r="AN205" s="1" t="s">
        <v>17</v>
      </c>
      <c r="AO205" s="1" t="s">
        <v>17</v>
      </c>
      <c r="AP205" s="1" t="s">
        <v>17</v>
      </c>
      <c r="AQ205" s="1" t="s">
        <v>17</v>
      </c>
      <c r="AR205" s="1" t="s">
        <v>17</v>
      </c>
      <c r="AS205" s="1" t="s">
        <v>17</v>
      </c>
      <c r="AT205" s="1" t="s">
        <v>17</v>
      </c>
      <c r="AU205" s="1" t="s">
        <v>17</v>
      </c>
      <c r="AV205" s="1" t="s">
        <v>17</v>
      </c>
      <c r="AW205" s="1" t="s">
        <v>17</v>
      </c>
      <c r="AX205" s="1" t="s">
        <v>17</v>
      </c>
      <c r="AY205" s="1" t="s">
        <v>17</v>
      </c>
      <c r="AZ205" s="1">
        <v>0.999999999999998</v>
      </c>
      <c r="BA205" s="1">
        <v>1.9786695958031322</v>
      </c>
      <c r="BB205" s="1">
        <v>2.936260385714645</v>
      </c>
      <c r="BC205" s="1">
        <v>3.8730028790799875</v>
      </c>
      <c r="BD205" s="1">
        <v>4.7891048750174052</v>
      </c>
      <c r="BE205" s="1">
        <v>5.6847517309449334</v>
      </c>
      <c r="BF205" s="1">
        <v>6.5601043425503143</v>
      </c>
      <c r="BG205" s="1">
        <v>7.4152972282111191</v>
      </c>
      <c r="BH205" s="1">
        <v>8.2504375006377568</v>
      </c>
      <c r="BI205" s="1">
        <v>9.0656040410813858</v>
      </c>
      <c r="BJ205" s="1">
        <v>9.8608452790398466</v>
      </c>
      <c r="BK205" s="1">
        <v>10.636177465841548</v>
      </c>
      <c r="BL205" s="1">
        <v>11.391582840532751</v>
      </c>
      <c r="BM205" s="1">
        <v>12.127007715411001</v>
      </c>
      <c r="BN205" s="1">
        <v>12.842360583254997</v>
      </c>
      <c r="BO205" s="1">
        <v>13.537511769450813</v>
      </c>
      <c r="BP205" s="1">
        <v>14.212288840979401</v>
      </c>
      <c r="BQ205" s="1">
        <v>14.86647596835566</v>
      </c>
      <c r="BR205" s="1">
        <v>15.499813110313887</v>
      </c>
      <c r="BS205" s="1">
        <v>16.111993728155017</v>
      </c>
      <c r="BT205" s="1">
        <v>16.702664563915882</v>
      </c>
      <c r="BU205" s="1">
        <v>17.271431347908013</v>
      </c>
      <c r="BV205" s="1">
        <v>17.817869024564679</v>
      </c>
      <c r="BW205" s="1">
        <v>18.341536326621029</v>
      </c>
      <c r="BX205" s="1">
        <v>18.841979484383451</v>
      </c>
      <c r="BY205" s="1">
        <v>19.318735494468605</v>
      </c>
      <c r="BZ205" s="1">
        <v>19.771335892599289</v>
      </c>
      <c r="CA205" s="1">
        <v>20.199319226638053</v>
      </c>
      <c r="CB205" s="1">
        <v>20.602245003514852</v>
      </c>
      <c r="CC205" s="1">
        <v>20.979712184180748</v>
      </c>
      <c r="CD205" s="1">
        <v>21.331379480709799</v>
      </c>
      <c r="CE205" s="1">
        <v>21.656988564422054</v>
      </c>
    </row>
    <row r="206" spans="8:83" x14ac:dyDescent="0.3">
      <c r="H206">
        <v>60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17</v>
      </c>
      <c r="P206" s="1" t="s">
        <v>17</v>
      </c>
      <c r="Q206" s="1" t="s">
        <v>17</v>
      </c>
      <c r="R206" s="1" t="s">
        <v>17</v>
      </c>
      <c r="S206" s="1" t="s">
        <v>17</v>
      </c>
      <c r="T206" s="1" t="s">
        <v>17</v>
      </c>
      <c r="U206" s="1" t="s">
        <v>17</v>
      </c>
      <c r="V206" s="1" t="s">
        <v>17</v>
      </c>
      <c r="W206" s="1" t="s">
        <v>17</v>
      </c>
      <c r="X206" s="1" t="s">
        <v>17</v>
      </c>
      <c r="Y206" s="1" t="s">
        <v>17</v>
      </c>
      <c r="Z206" s="1" t="s">
        <v>17</v>
      </c>
      <c r="AA206" s="1" t="s">
        <v>17</v>
      </c>
      <c r="AB206" s="1" t="s">
        <v>17</v>
      </c>
      <c r="AC206" s="1" t="s">
        <v>17</v>
      </c>
      <c r="AD206" s="1" t="s">
        <v>17</v>
      </c>
      <c r="AE206" s="1" t="s">
        <v>17</v>
      </c>
      <c r="AF206" s="1" t="s">
        <v>17</v>
      </c>
      <c r="AG206" s="1" t="s">
        <v>17</v>
      </c>
      <c r="AH206" s="1" t="s">
        <v>17</v>
      </c>
      <c r="AI206" s="1" t="s">
        <v>17</v>
      </c>
      <c r="AJ206" s="1" t="s">
        <v>17</v>
      </c>
      <c r="AK206" s="1" t="s">
        <v>17</v>
      </c>
      <c r="AL206" s="1" t="s">
        <v>17</v>
      </c>
      <c r="AM206" s="1" t="s">
        <v>17</v>
      </c>
      <c r="AN206" s="1" t="s">
        <v>17</v>
      </c>
      <c r="AO206" s="1" t="s">
        <v>17</v>
      </c>
      <c r="AP206" s="1" t="s">
        <v>17</v>
      </c>
      <c r="AQ206" s="1" t="s">
        <v>17</v>
      </c>
      <c r="AR206" s="1" t="s">
        <v>17</v>
      </c>
      <c r="AS206" s="1" t="s">
        <v>17</v>
      </c>
      <c r="AT206" s="1" t="s">
        <v>17</v>
      </c>
      <c r="AU206" s="1" t="s">
        <v>17</v>
      </c>
      <c r="AV206" s="1" t="s">
        <v>17</v>
      </c>
      <c r="AW206" s="1" t="s">
        <v>17</v>
      </c>
      <c r="AX206" s="1" t="s">
        <v>17</v>
      </c>
      <c r="AY206" s="1" t="s">
        <v>17</v>
      </c>
      <c r="AZ206" s="1" t="s">
        <v>17</v>
      </c>
      <c r="BA206" s="1">
        <v>1.0000000000000009</v>
      </c>
      <c r="BB206" s="1">
        <v>1.9784617750648299</v>
      </c>
      <c r="BC206" s="1">
        <v>2.9356208585618662</v>
      </c>
      <c r="BD206" s="1">
        <v>3.8716895786549124</v>
      </c>
      <c r="BE206" s="1">
        <v>4.7868573326838151</v>
      </c>
      <c r="BF206" s="1">
        <v>5.6812885231072121</v>
      </c>
      <c r="BG206" s="1">
        <v>6.5551206001719962</v>
      </c>
      <c r="BH206" s="1">
        <v>7.408463011142973</v>
      </c>
      <c r="BI206" s="1">
        <v>8.2413963565123804</v>
      </c>
      <c r="BJ206" s="1">
        <v>9.0539701213138244</v>
      </c>
      <c r="BK206" s="1">
        <v>9.8462009110784088</v>
      </c>
      <c r="BL206" s="1">
        <v>10.61807057774695</v>
      </c>
      <c r="BM206" s="1">
        <v>11.36952426347705</v>
      </c>
      <c r="BN206" s="1">
        <v>12.100468466619429</v>
      </c>
      <c r="BO206" s="1">
        <v>12.810770686262154</v>
      </c>
      <c r="BP206" s="1">
        <v>13.500254731155611</v>
      </c>
      <c r="BQ206" s="1">
        <v>14.16870006774483</v>
      </c>
      <c r="BR206" s="1">
        <v>14.815840987084913</v>
      </c>
      <c r="BS206" s="1">
        <v>15.441364269371771</v>
      </c>
      <c r="BT206" s="1">
        <v>16.044908957276515</v>
      </c>
      <c r="BU206" s="1">
        <v>16.626072187881817</v>
      </c>
      <c r="BV206" s="1">
        <v>17.184419641404411</v>
      </c>
      <c r="BW206" s="1">
        <v>17.719500433023981</v>
      </c>
      <c r="BX206" s="1">
        <v>18.23085090299719</v>
      </c>
      <c r="BY206" s="1">
        <v>18.717997956639856</v>
      </c>
      <c r="BZ206" s="1">
        <v>19.180462919352081</v>
      </c>
      <c r="CA206" s="1">
        <v>19.617774281505458</v>
      </c>
      <c r="CB206" s="1">
        <v>20.029481949348298</v>
      </c>
      <c r="CC206" s="1">
        <v>20.415176143062499</v>
      </c>
      <c r="CD206" s="1">
        <v>20.774508136247043</v>
      </c>
      <c r="CE206" s="1">
        <v>21.107213969869111</v>
      </c>
    </row>
    <row r="207" spans="8:83" x14ac:dyDescent="0.3">
      <c r="H207">
        <v>61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17</v>
      </c>
      <c r="O207" s="1" t="s">
        <v>17</v>
      </c>
      <c r="P207" s="1" t="s">
        <v>17</v>
      </c>
      <c r="Q207" s="1" t="s">
        <v>17</v>
      </c>
      <c r="R207" s="1" t="s">
        <v>17</v>
      </c>
      <c r="S207" s="1" t="s">
        <v>17</v>
      </c>
      <c r="T207" s="1" t="s">
        <v>17</v>
      </c>
      <c r="U207" s="1" t="s">
        <v>17</v>
      </c>
      <c r="V207" s="1" t="s">
        <v>17</v>
      </c>
      <c r="W207" s="1" t="s">
        <v>17</v>
      </c>
      <c r="X207" s="1" t="s">
        <v>17</v>
      </c>
      <c r="Y207" s="1" t="s">
        <v>17</v>
      </c>
      <c r="Z207" s="1" t="s">
        <v>17</v>
      </c>
      <c r="AA207" s="1" t="s">
        <v>17</v>
      </c>
      <c r="AB207" s="1" t="s">
        <v>17</v>
      </c>
      <c r="AC207" s="1" t="s">
        <v>17</v>
      </c>
      <c r="AD207" s="1" t="s">
        <v>17</v>
      </c>
      <c r="AE207" s="1" t="s">
        <v>17</v>
      </c>
      <c r="AF207" s="1" t="s">
        <v>17</v>
      </c>
      <c r="AG207" s="1" t="s">
        <v>17</v>
      </c>
      <c r="AH207" s="1" t="s">
        <v>17</v>
      </c>
      <c r="AI207" s="1" t="s">
        <v>17</v>
      </c>
      <c r="AJ207" s="1" t="s">
        <v>17</v>
      </c>
      <c r="AK207" s="1" t="s">
        <v>17</v>
      </c>
      <c r="AL207" s="1" t="s">
        <v>17</v>
      </c>
      <c r="AM207" s="1" t="s">
        <v>17</v>
      </c>
      <c r="AN207" s="1" t="s">
        <v>17</v>
      </c>
      <c r="AO207" s="1" t="s">
        <v>17</v>
      </c>
      <c r="AP207" s="1" t="s">
        <v>17</v>
      </c>
      <c r="AQ207" s="1" t="s">
        <v>17</v>
      </c>
      <c r="AR207" s="1" t="s">
        <v>17</v>
      </c>
      <c r="AS207" s="1" t="s">
        <v>17</v>
      </c>
      <c r="AT207" s="1" t="s">
        <v>17</v>
      </c>
      <c r="AU207" s="1" t="s">
        <v>17</v>
      </c>
      <c r="AV207" s="1" t="s">
        <v>17</v>
      </c>
      <c r="AW207" s="1" t="s">
        <v>17</v>
      </c>
      <c r="AX207" s="1" t="s">
        <v>17</v>
      </c>
      <c r="AY207" s="1" t="s">
        <v>17</v>
      </c>
      <c r="AZ207" s="1" t="s">
        <v>17</v>
      </c>
      <c r="BA207" s="1" t="s">
        <v>17</v>
      </c>
      <c r="BB207" s="1">
        <v>1.0000000000000029</v>
      </c>
      <c r="BC207" s="1">
        <v>1.9782283865239643</v>
      </c>
      <c r="BD207" s="1">
        <v>2.9349021615736111</v>
      </c>
      <c r="BE207" s="1">
        <v>3.8702148915658179</v>
      </c>
      <c r="BF207" s="1">
        <v>4.7843345978406369</v>
      </c>
      <c r="BG207" s="1">
        <v>5.6774017562453576</v>
      </c>
      <c r="BH207" s="1">
        <v>6.54952822323426</v>
      </c>
      <c r="BI207" s="1">
        <v>7.4007963735043338</v>
      </c>
      <c r="BJ207" s="1">
        <v>8.2312567813701474</v>
      </c>
      <c r="BK207" s="1">
        <v>9.0409264178892599</v>
      </c>
      <c r="BL207" s="1">
        <v>9.8297867355213953</v>
      </c>
      <c r="BM207" s="1">
        <v>10.597781668875141</v>
      </c>
      <c r="BN207" s="1">
        <v>11.344815658111923</v>
      </c>
      <c r="BO207" s="1">
        <v>12.070753285665811</v>
      </c>
      <c r="BP207" s="1">
        <v>12.775414481906997</v>
      </c>
      <c r="BQ207" s="1">
        <v>13.458573858822803</v>
      </c>
      <c r="BR207" s="1">
        <v>14.119959858594953</v>
      </c>
      <c r="BS207" s="1">
        <v>14.759252366721206</v>
      </c>
      <c r="BT207" s="1">
        <v>15.376082480360298</v>
      </c>
      <c r="BU207" s="1">
        <v>15.970038468642821</v>
      </c>
      <c r="BV207" s="1">
        <v>16.540676451394475</v>
      </c>
      <c r="BW207" s="1">
        <v>17.087535618768815</v>
      </c>
      <c r="BX207" s="1">
        <v>17.61014210479054</v>
      </c>
      <c r="BY207" s="1">
        <v>18.108012400858456</v>
      </c>
      <c r="BZ207" s="1">
        <v>18.580657295628708</v>
      </c>
      <c r="CA207" s="1">
        <v>19.02759490044664</v>
      </c>
      <c r="CB207" s="1">
        <v>19.448365213947707</v>
      </c>
      <c r="CC207" s="1">
        <v>19.842549436104623</v>
      </c>
      <c r="CD207" s="1">
        <v>20.209791164235224</v>
      </c>
      <c r="CE207" s="1">
        <v>20.549820628952972</v>
      </c>
    </row>
    <row r="208" spans="8:83" x14ac:dyDescent="0.3">
      <c r="H208">
        <v>62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17</v>
      </c>
      <c r="P208" s="1" t="s">
        <v>17</v>
      </c>
      <c r="Q208" s="1" t="s">
        <v>17</v>
      </c>
      <c r="R208" s="1" t="s">
        <v>17</v>
      </c>
      <c r="S208" s="1" t="s">
        <v>17</v>
      </c>
      <c r="T208" s="1" t="s">
        <v>17</v>
      </c>
      <c r="U208" s="1" t="s">
        <v>17</v>
      </c>
      <c r="V208" s="1" t="s">
        <v>17</v>
      </c>
      <c r="W208" s="1" t="s">
        <v>17</v>
      </c>
      <c r="X208" s="1" t="s">
        <v>17</v>
      </c>
      <c r="Y208" s="1" t="s">
        <v>17</v>
      </c>
      <c r="Z208" s="1" t="s">
        <v>17</v>
      </c>
      <c r="AA208" s="1" t="s">
        <v>17</v>
      </c>
      <c r="AB208" s="1" t="s">
        <v>17</v>
      </c>
      <c r="AC208" s="1" t="s">
        <v>17</v>
      </c>
      <c r="AD208" s="1" t="s">
        <v>17</v>
      </c>
      <c r="AE208" s="1" t="s">
        <v>17</v>
      </c>
      <c r="AF208" s="1" t="s">
        <v>17</v>
      </c>
      <c r="AG208" s="1" t="s">
        <v>17</v>
      </c>
      <c r="AH208" s="1" t="s">
        <v>17</v>
      </c>
      <c r="AI208" s="1" t="s">
        <v>17</v>
      </c>
      <c r="AJ208" s="1" t="s">
        <v>17</v>
      </c>
      <c r="AK208" s="1" t="s">
        <v>17</v>
      </c>
      <c r="AL208" s="1" t="s">
        <v>17</v>
      </c>
      <c r="AM208" s="1" t="s">
        <v>17</v>
      </c>
      <c r="AN208" s="1" t="s">
        <v>17</v>
      </c>
      <c r="AO208" s="1" t="s">
        <v>17</v>
      </c>
      <c r="AP208" s="1" t="s">
        <v>17</v>
      </c>
      <c r="AQ208" s="1" t="s">
        <v>17</v>
      </c>
      <c r="AR208" s="1" t="s">
        <v>17</v>
      </c>
      <c r="AS208" s="1" t="s">
        <v>17</v>
      </c>
      <c r="AT208" s="1" t="s">
        <v>17</v>
      </c>
      <c r="AU208" s="1" t="s">
        <v>17</v>
      </c>
      <c r="AV208" s="1" t="s">
        <v>17</v>
      </c>
      <c r="AW208" s="1" t="s">
        <v>17</v>
      </c>
      <c r="AX208" s="1" t="s">
        <v>17</v>
      </c>
      <c r="AY208" s="1" t="s">
        <v>17</v>
      </c>
      <c r="AZ208" s="1" t="s">
        <v>17</v>
      </c>
      <c r="BA208" s="1" t="s">
        <v>17</v>
      </c>
      <c r="BB208" s="1" t="s">
        <v>17</v>
      </c>
      <c r="BC208" s="1">
        <v>0.99999999999999789</v>
      </c>
      <c r="BD208" s="1">
        <v>1.977965665512007</v>
      </c>
      <c r="BE208" s="1">
        <v>2.9340948709992314</v>
      </c>
      <c r="BF208" s="1">
        <v>3.8685593773125797</v>
      </c>
      <c r="BG208" s="1">
        <v>4.7815027867531352</v>
      </c>
      <c r="BH208" s="1">
        <v>5.673039445271006</v>
      </c>
      <c r="BI208" s="1">
        <v>6.5432535609081217</v>
      </c>
      <c r="BJ208" s="1">
        <v>7.3921968335693977</v>
      </c>
      <c r="BK208" s="1">
        <v>8.2198866120230711</v>
      </c>
      <c r="BL208" s="1">
        <v>9.0263039359317236</v>
      </c>
      <c r="BM208" s="1">
        <v>9.811391492103283</v>
      </c>
      <c r="BN208" s="1">
        <v>10.575051593903531</v>
      </c>
      <c r="BO208" s="1">
        <v>11.317145809890693</v>
      </c>
      <c r="BP208" s="1">
        <v>12.037490062775371</v>
      </c>
      <c r="BQ208" s="1">
        <v>12.735853948271826</v>
      </c>
      <c r="BR208" s="1">
        <v>13.411959864725876</v>
      </c>
      <c r="BS208" s="1">
        <v>14.065480573113735</v>
      </c>
      <c r="BT208" s="1">
        <v>14.696038960231222</v>
      </c>
      <c r="BU208" s="1">
        <v>15.303214131658303</v>
      </c>
      <c r="BV208" s="1">
        <v>15.886552328149776</v>
      </c>
      <c r="BW208" s="1">
        <v>16.445582483998709</v>
      </c>
      <c r="BX208" s="1">
        <v>16.979820186789929</v>
      </c>
      <c r="BY208" s="1">
        <v>17.488771166874496</v>
      </c>
      <c r="BZ208" s="1">
        <v>17.971935324939615</v>
      </c>
      <c r="CA208" s="1">
        <v>18.428820047336686</v>
      </c>
      <c r="CB208" s="1">
        <v>18.858955094834368</v>
      </c>
      <c r="CC208" s="1">
        <v>19.261912346522401</v>
      </c>
      <c r="CD208" s="1">
        <v>19.63732746756132</v>
      </c>
      <c r="CE208" s="1">
        <v>19.984924684532306</v>
      </c>
    </row>
    <row r="209" spans="8:83" x14ac:dyDescent="0.3">
      <c r="H209">
        <v>63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 t="s">
        <v>17</v>
      </c>
      <c r="P209" s="1" t="s">
        <v>17</v>
      </c>
      <c r="Q209" s="1" t="s">
        <v>17</v>
      </c>
      <c r="R209" s="1" t="s">
        <v>17</v>
      </c>
      <c r="S209" s="1" t="s">
        <v>17</v>
      </c>
      <c r="T209" s="1" t="s">
        <v>17</v>
      </c>
      <c r="U209" s="1" t="s">
        <v>17</v>
      </c>
      <c r="V209" s="1" t="s">
        <v>17</v>
      </c>
      <c r="W209" s="1" t="s">
        <v>17</v>
      </c>
      <c r="X209" s="1" t="s">
        <v>17</v>
      </c>
      <c r="Y209" s="1" t="s">
        <v>17</v>
      </c>
      <c r="Z209" s="1" t="s">
        <v>17</v>
      </c>
      <c r="AA209" s="1" t="s">
        <v>17</v>
      </c>
      <c r="AB209" s="1" t="s">
        <v>17</v>
      </c>
      <c r="AC209" s="1" t="s">
        <v>17</v>
      </c>
      <c r="AD209" s="1" t="s">
        <v>17</v>
      </c>
      <c r="AE209" s="1" t="s">
        <v>17</v>
      </c>
      <c r="AF209" s="1" t="s">
        <v>17</v>
      </c>
      <c r="AG209" s="1" t="s">
        <v>17</v>
      </c>
      <c r="AH209" s="1" t="s">
        <v>17</v>
      </c>
      <c r="AI209" s="1" t="s">
        <v>17</v>
      </c>
      <c r="AJ209" s="1" t="s">
        <v>17</v>
      </c>
      <c r="AK209" s="1" t="s">
        <v>17</v>
      </c>
      <c r="AL209" s="1" t="s">
        <v>17</v>
      </c>
      <c r="AM209" s="1" t="s">
        <v>17</v>
      </c>
      <c r="AN209" s="1" t="s">
        <v>17</v>
      </c>
      <c r="AO209" s="1" t="s">
        <v>17</v>
      </c>
      <c r="AP209" s="1" t="s">
        <v>17</v>
      </c>
      <c r="AQ209" s="1" t="s">
        <v>17</v>
      </c>
      <c r="AR209" s="1" t="s">
        <v>17</v>
      </c>
      <c r="AS209" s="1" t="s">
        <v>17</v>
      </c>
      <c r="AT209" s="1" t="s">
        <v>17</v>
      </c>
      <c r="AU209" s="1" t="s">
        <v>17</v>
      </c>
      <c r="AV209" s="1" t="s">
        <v>17</v>
      </c>
      <c r="AW209" s="1" t="s">
        <v>17</v>
      </c>
      <c r="AX209" s="1" t="s">
        <v>17</v>
      </c>
      <c r="AY209" s="1" t="s">
        <v>17</v>
      </c>
      <c r="AZ209" s="1" t="s">
        <v>17</v>
      </c>
      <c r="BA209" s="1" t="s">
        <v>17</v>
      </c>
      <c r="BB209" s="1" t="s">
        <v>17</v>
      </c>
      <c r="BC209" s="1" t="s">
        <v>17</v>
      </c>
      <c r="BD209" s="1">
        <v>1.0000000000000073</v>
      </c>
      <c r="BE209" s="1">
        <v>1.9776715473816369</v>
      </c>
      <c r="BF209" s="1">
        <v>2.9331902729026611</v>
      </c>
      <c r="BG209" s="1">
        <v>3.866703014336784</v>
      </c>
      <c r="BH209" s="1">
        <v>4.7783266939381717</v>
      </c>
      <c r="BI209" s="1">
        <v>5.6681474170220696</v>
      </c>
      <c r="BJ209" s="1">
        <v>6.5362180483328558</v>
      </c>
      <c r="BK209" s="1">
        <v>7.3825563275201374</v>
      </c>
      <c r="BL209" s="1">
        <v>8.2071428670552073</v>
      </c>
      <c r="BM209" s="1">
        <v>9.0099190624347614</v>
      </c>
      <c r="BN209" s="1">
        <v>9.7907850260679972</v>
      </c>
      <c r="BO209" s="1">
        <v>10.549599207544039</v>
      </c>
      <c r="BP209" s="1">
        <v>11.286173382167593</v>
      </c>
      <c r="BQ209" s="1">
        <v>12.000271954463416</v>
      </c>
      <c r="BR209" s="1">
        <v>12.691611068194042</v>
      </c>
      <c r="BS209" s="1">
        <v>13.359856111383484</v>
      </c>
      <c r="BT209" s="1">
        <v>14.004621474170905</v>
      </c>
      <c r="BU209" s="1">
        <v>14.625476779054438</v>
      </c>
      <c r="BV209" s="1">
        <v>15.221958043236727</v>
      </c>
      <c r="BW209" s="1">
        <v>15.793583587530513</v>
      </c>
      <c r="BX209" s="1">
        <v>16.33985808532848</v>
      </c>
      <c r="BY209" s="1">
        <v>16.860276130698313</v>
      </c>
      <c r="BZ209" s="1">
        <v>17.354326356696959</v>
      </c>
      <c r="CA209" s="1">
        <v>17.821505050703433</v>
      </c>
      <c r="CB209" s="1">
        <v>18.261331378627215</v>
      </c>
      <c r="CC209" s="1">
        <v>18.67336757365771</v>
      </c>
      <c r="CD209" s="1">
        <v>19.057241092205398</v>
      </c>
      <c r="CE209" s="1">
        <v>19.412669947459744</v>
      </c>
    </row>
    <row r="210" spans="8:83" x14ac:dyDescent="0.3">
      <c r="H210">
        <v>64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  <c r="P210" s="1" t="s">
        <v>17</v>
      </c>
      <c r="Q210" s="1" t="s">
        <v>17</v>
      </c>
      <c r="R210" s="1" t="s">
        <v>17</v>
      </c>
      <c r="S210" s="1" t="s">
        <v>17</v>
      </c>
      <c r="T210" s="1" t="s">
        <v>17</v>
      </c>
      <c r="U210" s="1" t="s">
        <v>17</v>
      </c>
      <c r="V210" s="1" t="s">
        <v>17</v>
      </c>
      <c r="W210" s="1" t="s">
        <v>17</v>
      </c>
      <c r="X210" s="1" t="s">
        <v>17</v>
      </c>
      <c r="Y210" s="1" t="s">
        <v>17</v>
      </c>
      <c r="Z210" s="1" t="s">
        <v>17</v>
      </c>
      <c r="AA210" s="1" t="s">
        <v>17</v>
      </c>
      <c r="AB210" s="1" t="s">
        <v>17</v>
      </c>
      <c r="AC210" s="1" t="s">
        <v>17</v>
      </c>
      <c r="AD210" s="1" t="s">
        <v>17</v>
      </c>
      <c r="AE210" s="1" t="s">
        <v>17</v>
      </c>
      <c r="AF210" s="1" t="s">
        <v>17</v>
      </c>
      <c r="AG210" s="1" t="s">
        <v>17</v>
      </c>
      <c r="AH210" s="1" t="s">
        <v>17</v>
      </c>
      <c r="AI210" s="1" t="s">
        <v>17</v>
      </c>
      <c r="AJ210" s="1" t="s">
        <v>17</v>
      </c>
      <c r="AK210" s="1" t="s">
        <v>17</v>
      </c>
      <c r="AL210" s="1" t="s">
        <v>17</v>
      </c>
      <c r="AM210" s="1" t="s">
        <v>17</v>
      </c>
      <c r="AN210" s="1" t="s">
        <v>17</v>
      </c>
      <c r="AO210" s="1" t="s">
        <v>17</v>
      </c>
      <c r="AP210" s="1" t="s">
        <v>17</v>
      </c>
      <c r="AQ210" s="1" t="s">
        <v>17</v>
      </c>
      <c r="AR210" s="1" t="s">
        <v>17</v>
      </c>
      <c r="AS210" s="1" t="s">
        <v>17</v>
      </c>
      <c r="AT210" s="1" t="s">
        <v>17</v>
      </c>
      <c r="AU210" s="1" t="s">
        <v>17</v>
      </c>
      <c r="AV210" s="1" t="s">
        <v>17</v>
      </c>
      <c r="AW210" s="1" t="s">
        <v>17</v>
      </c>
      <c r="AX210" s="1" t="s">
        <v>17</v>
      </c>
      <c r="AY210" s="1" t="s">
        <v>17</v>
      </c>
      <c r="AZ210" s="1" t="s">
        <v>17</v>
      </c>
      <c r="BA210" s="1" t="s">
        <v>17</v>
      </c>
      <c r="BB210" s="1" t="s">
        <v>17</v>
      </c>
      <c r="BC210" s="1" t="s">
        <v>17</v>
      </c>
      <c r="BD210" s="1" t="s">
        <v>17</v>
      </c>
      <c r="BE210" s="1">
        <v>0.99999999999999678</v>
      </c>
      <c r="BF210" s="1">
        <v>1.9773412431609159</v>
      </c>
      <c r="BG210" s="1">
        <v>2.9321739207960844</v>
      </c>
      <c r="BH210" s="1">
        <v>3.8646176254767286</v>
      </c>
      <c r="BI210" s="1">
        <v>4.7747604290256165</v>
      </c>
      <c r="BJ210" s="1">
        <v>5.6626564035332345</v>
      </c>
      <c r="BK210" s="1">
        <v>6.5283236937943832</v>
      </c>
      <c r="BL210" s="1">
        <v>7.3717424695002425</v>
      </c>
      <c r="BM210" s="1">
        <v>8.1928527877144965</v>
      </c>
      <c r="BN210" s="1">
        <v>8.9915524795737145</v>
      </c>
      <c r="BO210" s="1">
        <v>9.7676967618823021</v>
      </c>
      <c r="BP210" s="1">
        <v>10.521093111194318</v>
      </c>
      <c r="BQ210" s="1">
        <v>11.251500551411128</v>
      </c>
      <c r="BR210" s="1">
        <v>11.958628743473326</v>
      </c>
      <c r="BS210" s="1">
        <v>12.642135433403205</v>
      </c>
      <c r="BT210" s="1">
        <v>13.301626204628173</v>
      </c>
      <c r="BU210" s="1">
        <v>13.936660850513373</v>
      </c>
      <c r="BV210" s="1">
        <v>14.546764791637328</v>
      </c>
      <c r="BW210" s="1">
        <v>15.131445348031441</v>
      </c>
      <c r="BX210" s="1">
        <v>15.690195880621838</v>
      </c>
      <c r="BY210" s="1">
        <v>16.222499440814016</v>
      </c>
      <c r="BZ210" s="1">
        <v>16.727832982862765</v>
      </c>
      <c r="CA210" s="1">
        <v>17.205681290157433</v>
      </c>
      <c r="CB210" s="1">
        <v>17.655552547126824</v>
      </c>
      <c r="CC210" s="1">
        <v>18.07699898906737</v>
      </c>
      <c r="CD210" s="1">
        <v>18.469639564090507</v>
      </c>
      <c r="CE210" s="1">
        <v>18.833185845258495</v>
      </c>
    </row>
    <row r="211" spans="8:83" x14ac:dyDescent="0.3">
      <c r="H211">
        <v>65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 t="s">
        <v>17</v>
      </c>
      <c r="P211" s="1" t="s">
        <v>17</v>
      </c>
      <c r="Q211" s="1" t="s">
        <v>17</v>
      </c>
      <c r="R211" s="1" t="s">
        <v>17</v>
      </c>
      <c r="S211" s="1" t="s">
        <v>17</v>
      </c>
      <c r="T211" s="1" t="s">
        <v>17</v>
      </c>
      <c r="U211" s="1" t="s">
        <v>17</v>
      </c>
      <c r="V211" s="1" t="s">
        <v>17</v>
      </c>
      <c r="W211" s="1" t="s">
        <v>17</v>
      </c>
      <c r="X211" s="1" t="s">
        <v>17</v>
      </c>
      <c r="Y211" s="1" t="s">
        <v>17</v>
      </c>
      <c r="Z211" s="1" t="s">
        <v>17</v>
      </c>
      <c r="AA211" s="1" t="s">
        <v>17</v>
      </c>
      <c r="AB211" s="1" t="s">
        <v>17</v>
      </c>
      <c r="AC211" s="1" t="s">
        <v>17</v>
      </c>
      <c r="AD211" s="1" t="s">
        <v>17</v>
      </c>
      <c r="AE211" s="1" t="s">
        <v>17</v>
      </c>
      <c r="AF211" s="1" t="s">
        <v>17</v>
      </c>
      <c r="AG211" s="1" t="s">
        <v>17</v>
      </c>
      <c r="AH211" s="1" t="s">
        <v>17</v>
      </c>
      <c r="AI211" s="1" t="s">
        <v>17</v>
      </c>
      <c r="AJ211" s="1" t="s">
        <v>17</v>
      </c>
      <c r="AK211" s="1" t="s">
        <v>17</v>
      </c>
      <c r="AL211" s="1" t="s">
        <v>17</v>
      </c>
      <c r="AM211" s="1" t="s">
        <v>17</v>
      </c>
      <c r="AN211" s="1" t="s">
        <v>17</v>
      </c>
      <c r="AO211" s="1" t="s">
        <v>17</v>
      </c>
      <c r="AP211" s="1" t="s">
        <v>17</v>
      </c>
      <c r="AQ211" s="1" t="s">
        <v>17</v>
      </c>
      <c r="AR211" s="1" t="s">
        <v>17</v>
      </c>
      <c r="AS211" s="1" t="s">
        <v>17</v>
      </c>
      <c r="AT211" s="1" t="s">
        <v>17</v>
      </c>
      <c r="AU211" s="1" t="s">
        <v>17</v>
      </c>
      <c r="AV211" s="1" t="s">
        <v>17</v>
      </c>
      <c r="AW211" s="1" t="s">
        <v>17</v>
      </c>
      <c r="AX211" s="1" t="s">
        <v>17</v>
      </c>
      <c r="AY211" s="1" t="s">
        <v>17</v>
      </c>
      <c r="AZ211" s="1" t="s">
        <v>17</v>
      </c>
      <c r="BA211" s="1" t="s">
        <v>17</v>
      </c>
      <c r="BB211" s="1" t="s">
        <v>17</v>
      </c>
      <c r="BC211" s="1" t="s">
        <v>17</v>
      </c>
      <c r="BD211" s="1" t="s">
        <v>17</v>
      </c>
      <c r="BE211" s="1" t="s">
        <v>17</v>
      </c>
      <c r="BF211" s="1">
        <v>1.0000000000000036</v>
      </c>
      <c r="BG211" s="1">
        <v>1.9769695941072269</v>
      </c>
      <c r="BH211" s="1">
        <v>2.9310311475365451</v>
      </c>
      <c r="BI211" s="1">
        <v>3.8622747739748453</v>
      </c>
      <c r="BJ211" s="1">
        <v>4.7707557991242462</v>
      </c>
      <c r="BK211" s="1">
        <v>5.6564927884499081</v>
      </c>
      <c r="BL211" s="1">
        <v>6.5194654518955595</v>
      </c>
      <c r="BM211" s="1">
        <v>7.3596124568030987</v>
      </c>
      <c r="BN211" s="1">
        <v>8.1768292656180677</v>
      </c>
      <c r="BO211" s="1">
        <v>8.9709677384797892</v>
      </c>
      <c r="BP211" s="1">
        <v>9.7418308884634985</v>
      </c>
      <c r="BQ211" s="1">
        <v>10.489172152661588</v>
      </c>
      <c r="BR211" s="1">
        <v>11.212694460770887</v>
      </c>
      <c r="BS211" s="1">
        <v>11.912047623970345</v>
      </c>
      <c r="BT211" s="1">
        <v>12.586828081502297</v>
      </c>
      <c r="BU211" s="1">
        <v>13.236585420946371</v>
      </c>
      <c r="BV211" s="1">
        <v>13.86083406019417</v>
      </c>
      <c r="BW211" s="1">
        <v>14.459069896945664</v>
      </c>
      <c r="BX211" s="1">
        <v>15.03077454616653</v>
      </c>
      <c r="BY211" s="1">
        <v>15.575419074285081</v>
      </c>
      <c r="BZ211" s="1">
        <v>16.092468309222106</v>
      </c>
      <c r="CA211" s="1">
        <v>16.581395089544209</v>
      </c>
      <c r="CB211" s="1">
        <v>17.041696197389015</v>
      </c>
      <c r="CC211" s="1">
        <v>17.472913487040586</v>
      </c>
      <c r="CD211" s="1">
        <v>17.87465707227317</v>
      </c>
      <c r="CE211" s="1">
        <v>18.246631839236045</v>
      </c>
    </row>
    <row r="212" spans="8:83" x14ac:dyDescent="0.3">
      <c r="H212">
        <v>66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 t="s">
        <v>17</v>
      </c>
      <c r="P212" s="1" t="s">
        <v>17</v>
      </c>
      <c r="Q212" s="1" t="s">
        <v>17</v>
      </c>
      <c r="R212" s="1" t="s">
        <v>17</v>
      </c>
      <c r="S212" s="1" t="s">
        <v>17</v>
      </c>
      <c r="T212" s="1" t="s">
        <v>17</v>
      </c>
      <c r="U212" s="1" t="s">
        <v>17</v>
      </c>
      <c r="V212" s="1" t="s">
        <v>17</v>
      </c>
      <c r="W212" s="1" t="s">
        <v>17</v>
      </c>
      <c r="X212" s="1" t="s">
        <v>17</v>
      </c>
      <c r="Y212" s="1" t="s">
        <v>17</v>
      </c>
      <c r="Z212" s="1" t="s">
        <v>17</v>
      </c>
      <c r="AA212" s="1" t="s">
        <v>17</v>
      </c>
      <c r="AB212" s="1" t="s">
        <v>17</v>
      </c>
      <c r="AC212" s="1" t="s">
        <v>17</v>
      </c>
      <c r="AD212" s="1" t="s">
        <v>17</v>
      </c>
      <c r="AE212" s="1" t="s">
        <v>17</v>
      </c>
      <c r="AF212" s="1" t="s">
        <v>17</v>
      </c>
      <c r="AG212" s="1" t="s">
        <v>17</v>
      </c>
      <c r="AH212" s="1" t="s">
        <v>17</v>
      </c>
      <c r="AI212" s="1" t="s">
        <v>17</v>
      </c>
      <c r="AJ212" s="1" t="s">
        <v>17</v>
      </c>
      <c r="AK212" s="1" t="s">
        <v>17</v>
      </c>
      <c r="AL212" s="1" t="s">
        <v>17</v>
      </c>
      <c r="AM212" s="1" t="s">
        <v>17</v>
      </c>
      <c r="AN212" s="1" t="s">
        <v>17</v>
      </c>
      <c r="AO212" s="1" t="s">
        <v>17</v>
      </c>
      <c r="AP212" s="1" t="s">
        <v>17</v>
      </c>
      <c r="AQ212" s="1" t="s">
        <v>17</v>
      </c>
      <c r="AR212" s="1" t="s">
        <v>17</v>
      </c>
      <c r="AS212" s="1" t="s">
        <v>17</v>
      </c>
      <c r="AT212" s="1" t="s">
        <v>17</v>
      </c>
      <c r="AU212" s="1" t="s">
        <v>17</v>
      </c>
      <c r="AV212" s="1" t="s">
        <v>17</v>
      </c>
      <c r="AW212" s="1" t="s">
        <v>17</v>
      </c>
      <c r="AX212" s="1" t="s">
        <v>17</v>
      </c>
      <c r="AY212" s="1" t="s">
        <v>17</v>
      </c>
      <c r="AZ212" s="1" t="s">
        <v>17</v>
      </c>
      <c r="BA212" s="1" t="s">
        <v>17</v>
      </c>
      <c r="BB212" s="1" t="s">
        <v>17</v>
      </c>
      <c r="BC212" s="1" t="s">
        <v>17</v>
      </c>
      <c r="BD212" s="1" t="s">
        <v>17</v>
      </c>
      <c r="BE212" s="1" t="s">
        <v>17</v>
      </c>
      <c r="BF212" s="1" t="s">
        <v>17</v>
      </c>
      <c r="BG212" s="1">
        <v>0.99999999999999412</v>
      </c>
      <c r="BH212" s="1">
        <v>1.9765519410060552</v>
      </c>
      <c r="BI212" s="1">
        <v>2.9297480609828352</v>
      </c>
      <c r="BJ212" s="1">
        <v>3.8596449898423106</v>
      </c>
      <c r="BK212" s="1">
        <v>4.7662617306990844</v>
      </c>
      <c r="BL212" s="1">
        <v>5.6495775151931262</v>
      </c>
      <c r="BM212" s="1">
        <v>6.5095295648526434</v>
      </c>
      <c r="BN212" s="1">
        <v>7.3460108778271334</v>
      </c>
      <c r="BO212" s="1">
        <v>8.1588698221092422</v>
      </c>
      <c r="BP212" s="1">
        <v>8.9479047671406029</v>
      </c>
      <c r="BQ212" s="1">
        <v>9.7128633377100595</v>
      </c>
      <c r="BR212" s="1">
        <v>10.453441460584463</v>
      </c>
      <c r="BS212" s="1">
        <v>11.169280691833558</v>
      </c>
      <c r="BT212" s="1">
        <v>11.859967957437332</v>
      </c>
      <c r="BU212" s="1">
        <v>12.525042227264363</v>
      </c>
      <c r="BV212" s="1">
        <v>13.164006472429277</v>
      </c>
      <c r="BW212" s="1">
        <v>13.77634470727288</v>
      </c>
      <c r="BX212" s="1">
        <v>14.361526326710381</v>
      </c>
      <c r="BY212" s="1">
        <v>14.919009928455692</v>
      </c>
      <c r="BZ212" s="1">
        <v>15.448247724652932</v>
      </c>
      <c r="CA212" s="1">
        <v>15.948700126929477</v>
      </c>
      <c r="CB212" s="1">
        <v>16.419852054912905</v>
      </c>
      <c r="CC212" s="1">
        <v>16.861234562876852</v>
      </c>
      <c r="CD212" s="1">
        <v>17.272448573687196</v>
      </c>
      <c r="CE212" s="1">
        <v>17.653192016683281</v>
      </c>
    </row>
    <row r="213" spans="8:83" x14ac:dyDescent="0.3">
      <c r="H213">
        <v>67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 t="s">
        <v>17</v>
      </c>
      <c r="P213" s="1" t="s">
        <v>17</v>
      </c>
      <c r="Q213" s="1" t="s">
        <v>17</v>
      </c>
      <c r="R213" s="1" t="s">
        <v>17</v>
      </c>
      <c r="S213" s="1" t="s">
        <v>17</v>
      </c>
      <c r="T213" s="1" t="s">
        <v>17</v>
      </c>
      <c r="U213" s="1" t="s">
        <v>17</v>
      </c>
      <c r="V213" s="1" t="s">
        <v>17</v>
      </c>
      <c r="W213" s="1" t="s">
        <v>17</v>
      </c>
      <c r="X213" s="1" t="s">
        <v>17</v>
      </c>
      <c r="Y213" s="1" t="s">
        <v>17</v>
      </c>
      <c r="Z213" s="1" t="s">
        <v>17</v>
      </c>
      <c r="AA213" s="1" t="s">
        <v>17</v>
      </c>
      <c r="AB213" s="1" t="s">
        <v>17</v>
      </c>
      <c r="AC213" s="1" t="s">
        <v>17</v>
      </c>
      <c r="AD213" s="1" t="s">
        <v>17</v>
      </c>
      <c r="AE213" s="1" t="s">
        <v>17</v>
      </c>
      <c r="AF213" s="1" t="s">
        <v>17</v>
      </c>
      <c r="AG213" s="1" t="s">
        <v>17</v>
      </c>
      <c r="AH213" s="1" t="s">
        <v>17</v>
      </c>
      <c r="AI213" s="1" t="s">
        <v>17</v>
      </c>
      <c r="AJ213" s="1" t="s">
        <v>17</v>
      </c>
      <c r="AK213" s="1" t="s">
        <v>17</v>
      </c>
      <c r="AL213" s="1" t="s">
        <v>17</v>
      </c>
      <c r="AM213" s="1" t="s">
        <v>17</v>
      </c>
      <c r="AN213" s="1" t="s">
        <v>17</v>
      </c>
      <c r="AO213" s="1" t="s">
        <v>17</v>
      </c>
      <c r="AP213" s="1" t="s">
        <v>17</v>
      </c>
      <c r="AQ213" s="1" t="s">
        <v>17</v>
      </c>
      <c r="AR213" s="1" t="s">
        <v>17</v>
      </c>
      <c r="AS213" s="1" t="s">
        <v>17</v>
      </c>
      <c r="AT213" s="1" t="s">
        <v>17</v>
      </c>
      <c r="AU213" s="1" t="s">
        <v>17</v>
      </c>
      <c r="AV213" s="1" t="s">
        <v>17</v>
      </c>
      <c r="AW213" s="1" t="s">
        <v>17</v>
      </c>
      <c r="AX213" s="1" t="s">
        <v>17</v>
      </c>
      <c r="AY213" s="1" t="s">
        <v>17</v>
      </c>
      <c r="AZ213" s="1" t="s">
        <v>17</v>
      </c>
      <c r="BA213" s="1" t="s">
        <v>17</v>
      </c>
      <c r="BB213" s="1" t="s">
        <v>17</v>
      </c>
      <c r="BC213" s="1" t="s">
        <v>17</v>
      </c>
      <c r="BD213" s="1" t="s">
        <v>17</v>
      </c>
      <c r="BE213" s="1" t="s">
        <v>17</v>
      </c>
      <c r="BF213" s="1" t="s">
        <v>17</v>
      </c>
      <c r="BG213" s="1" t="s">
        <v>17</v>
      </c>
      <c r="BH213" s="1">
        <v>0.99999999999999944</v>
      </c>
      <c r="BI213" s="1">
        <v>1.9760833806697258</v>
      </c>
      <c r="BJ213" s="1">
        <v>2.9283081316660518</v>
      </c>
      <c r="BK213" s="1">
        <v>3.8566937123887328</v>
      </c>
      <c r="BL213" s="1">
        <v>4.7612188558071491</v>
      </c>
      <c r="BM213" s="1">
        <v>5.6418192760711037</v>
      </c>
      <c r="BN213" s="1">
        <v>6.4983854021009506</v>
      </c>
      <c r="BO213" s="1">
        <v>7.3307619610422865</v>
      </c>
      <c r="BP213" s="1">
        <v>8.1387424809708868</v>
      </c>
      <c r="BQ213" s="1">
        <v>8.9220685268762203</v>
      </c>
      <c r="BR213" s="1">
        <v>9.6804287244008353</v>
      </c>
      <c r="BS213" s="1">
        <v>10.413456022991451</v>
      </c>
      <c r="BT213" s="1">
        <v>11.120727430278006</v>
      </c>
      <c r="BU213" s="1">
        <v>11.801770846301384</v>
      </c>
      <c r="BV213" s="1">
        <v>12.456077307979852</v>
      </c>
      <c r="BW213" s="1">
        <v>13.08311844028538</v>
      </c>
      <c r="BX213" s="1">
        <v>13.682350897736272</v>
      </c>
      <c r="BY213" s="1">
        <v>14.253220278397153</v>
      </c>
      <c r="BZ213" s="1">
        <v>14.795165641438478</v>
      </c>
      <c r="CA213" s="1">
        <v>15.307634442392342</v>
      </c>
      <c r="CB213" s="1">
        <v>15.7900992332544</v>
      </c>
      <c r="CC213" s="1">
        <v>16.242079808408679</v>
      </c>
      <c r="CD213" s="1">
        <v>16.663167508451242</v>
      </c>
      <c r="CE213" s="1">
        <v>17.053053009681047</v>
      </c>
    </row>
    <row r="214" spans="8:83" x14ac:dyDescent="0.3">
      <c r="H214">
        <v>68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  <c r="P214" s="1" t="s">
        <v>17</v>
      </c>
      <c r="Q214" s="1" t="s">
        <v>17</v>
      </c>
      <c r="R214" s="1" t="s">
        <v>17</v>
      </c>
      <c r="S214" s="1" t="s">
        <v>17</v>
      </c>
      <c r="T214" s="1" t="s">
        <v>17</v>
      </c>
      <c r="U214" s="1" t="s">
        <v>17</v>
      </c>
      <c r="V214" s="1" t="s">
        <v>17</v>
      </c>
      <c r="W214" s="1" t="s">
        <v>17</v>
      </c>
      <c r="X214" s="1" t="s">
        <v>17</v>
      </c>
      <c r="Y214" s="1" t="s">
        <v>17</v>
      </c>
      <c r="Z214" s="1" t="s">
        <v>17</v>
      </c>
      <c r="AA214" s="1" t="s">
        <v>17</v>
      </c>
      <c r="AB214" s="1" t="s">
        <v>17</v>
      </c>
      <c r="AC214" s="1" t="s">
        <v>17</v>
      </c>
      <c r="AD214" s="1" t="s">
        <v>17</v>
      </c>
      <c r="AE214" s="1" t="s">
        <v>17</v>
      </c>
      <c r="AF214" s="1" t="s">
        <v>17</v>
      </c>
      <c r="AG214" s="1" t="s">
        <v>17</v>
      </c>
      <c r="AH214" s="1" t="s">
        <v>17</v>
      </c>
      <c r="AI214" s="1" t="s">
        <v>17</v>
      </c>
      <c r="AJ214" s="1" t="s">
        <v>17</v>
      </c>
      <c r="AK214" s="1" t="s">
        <v>17</v>
      </c>
      <c r="AL214" s="1" t="s">
        <v>17</v>
      </c>
      <c r="AM214" s="1" t="s">
        <v>17</v>
      </c>
      <c r="AN214" s="1" t="s">
        <v>17</v>
      </c>
      <c r="AO214" s="1" t="s">
        <v>17</v>
      </c>
      <c r="AP214" s="1" t="s">
        <v>17</v>
      </c>
      <c r="AQ214" s="1" t="s">
        <v>17</v>
      </c>
      <c r="AR214" s="1" t="s">
        <v>17</v>
      </c>
      <c r="AS214" s="1" t="s">
        <v>17</v>
      </c>
      <c r="AT214" s="1" t="s">
        <v>17</v>
      </c>
      <c r="AU214" s="1" t="s">
        <v>17</v>
      </c>
      <c r="AV214" s="1" t="s">
        <v>17</v>
      </c>
      <c r="AW214" s="1" t="s">
        <v>17</v>
      </c>
      <c r="AX214" s="1" t="s">
        <v>17</v>
      </c>
      <c r="AY214" s="1" t="s">
        <v>17</v>
      </c>
      <c r="AZ214" s="1" t="s">
        <v>17</v>
      </c>
      <c r="BA214" s="1" t="s">
        <v>17</v>
      </c>
      <c r="BB214" s="1" t="s">
        <v>17</v>
      </c>
      <c r="BC214" s="1" t="s">
        <v>17</v>
      </c>
      <c r="BD214" s="1" t="s">
        <v>17</v>
      </c>
      <c r="BE214" s="1" t="s">
        <v>17</v>
      </c>
      <c r="BF214" s="1" t="s">
        <v>17</v>
      </c>
      <c r="BG214" s="1" t="s">
        <v>17</v>
      </c>
      <c r="BH214" s="1" t="s">
        <v>17</v>
      </c>
      <c r="BI214" s="1">
        <v>0.99999999999999722</v>
      </c>
      <c r="BJ214" s="1">
        <v>1.9755567709215214</v>
      </c>
      <c r="BK214" s="1">
        <v>2.9266902489709881</v>
      </c>
      <c r="BL214" s="1">
        <v>3.8533786460193906</v>
      </c>
      <c r="BM214" s="1">
        <v>4.755556101043509</v>
      </c>
      <c r="BN214" s="1">
        <v>5.6331103581830204</v>
      </c>
      <c r="BO214" s="1">
        <v>6.4858823399887244</v>
      </c>
      <c r="BP214" s="1">
        <v>7.3136605154292411</v>
      </c>
      <c r="BQ214" s="1">
        <v>8.1161801171541086</v>
      </c>
      <c r="BR214" s="1">
        <v>8.8931221413122028</v>
      </c>
      <c r="BS214" s="1">
        <v>9.6441105436428067</v>
      </c>
      <c r="BT214" s="1">
        <v>10.36871196734625</v>
      </c>
      <c r="BU214" s="1">
        <v>11.066442744768246</v>
      </c>
      <c r="BV214" s="1">
        <v>11.736781441888079</v>
      </c>
      <c r="BW214" s="1">
        <v>12.379186737094816</v>
      </c>
      <c r="BX214" s="1">
        <v>12.993101971508228</v>
      </c>
      <c r="BY214" s="1">
        <v>13.577959158882102</v>
      </c>
      <c r="BZ214" s="1">
        <v>14.133183613855893</v>
      </c>
      <c r="CA214" s="1">
        <v>14.658209253163713</v>
      </c>
      <c r="CB214" s="1">
        <v>15.152495704932846</v>
      </c>
      <c r="CC214" s="1">
        <v>15.615550997242153</v>
      </c>
      <c r="CD214" s="1">
        <v>16.046956457453593</v>
      </c>
      <c r="CE214" s="1">
        <v>16.446395182618947</v>
      </c>
    </row>
    <row r="215" spans="8:83" x14ac:dyDescent="0.3">
      <c r="H215">
        <v>69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 t="s">
        <v>17</v>
      </c>
      <c r="P215" s="1" t="s">
        <v>17</v>
      </c>
      <c r="Q215" s="1" t="s">
        <v>17</v>
      </c>
      <c r="R215" s="1" t="s">
        <v>17</v>
      </c>
      <c r="S215" s="1" t="s">
        <v>17</v>
      </c>
      <c r="T215" s="1" t="s">
        <v>17</v>
      </c>
      <c r="U215" s="1" t="s">
        <v>17</v>
      </c>
      <c r="V215" s="1" t="s">
        <v>17</v>
      </c>
      <c r="W215" s="1" t="s">
        <v>17</v>
      </c>
      <c r="X215" s="1" t="s">
        <v>17</v>
      </c>
      <c r="Y215" s="1" t="s">
        <v>17</v>
      </c>
      <c r="Z215" s="1" t="s">
        <v>17</v>
      </c>
      <c r="AA215" s="1" t="s">
        <v>17</v>
      </c>
      <c r="AB215" s="1" t="s">
        <v>17</v>
      </c>
      <c r="AC215" s="1" t="s">
        <v>17</v>
      </c>
      <c r="AD215" s="1" t="s">
        <v>17</v>
      </c>
      <c r="AE215" s="1" t="s">
        <v>17</v>
      </c>
      <c r="AF215" s="1" t="s">
        <v>17</v>
      </c>
      <c r="AG215" s="1" t="s">
        <v>17</v>
      </c>
      <c r="AH215" s="1" t="s">
        <v>17</v>
      </c>
      <c r="AI215" s="1" t="s">
        <v>17</v>
      </c>
      <c r="AJ215" s="1" t="s">
        <v>17</v>
      </c>
      <c r="AK215" s="1" t="s">
        <v>17</v>
      </c>
      <c r="AL215" s="1" t="s">
        <v>17</v>
      </c>
      <c r="AM215" s="1" t="s">
        <v>17</v>
      </c>
      <c r="AN215" s="1" t="s">
        <v>17</v>
      </c>
      <c r="AO215" s="1" t="s">
        <v>17</v>
      </c>
      <c r="AP215" s="1" t="s">
        <v>17</v>
      </c>
      <c r="AQ215" s="1" t="s">
        <v>17</v>
      </c>
      <c r="AR215" s="1" t="s">
        <v>17</v>
      </c>
      <c r="AS215" s="1" t="s">
        <v>17</v>
      </c>
      <c r="AT215" s="1" t="s">
        <v>17</v>
      </c>
      <c r="AU215" s="1" t="s">
        <v>17</v>
      </c>
      <c r="AV215" s="1" t="s">
        <v>17</v>
      </c>
      <c r="AW215" s="1" t="s">
        <v>17</v>
      </c>
      <c r="AX215" s="1" t="s">
        <v>17</v>
      </c>
      <c r="AY215" s="1" t="s">
        <v>17</v>
      </c>
      <c r="AZ215" s="1" t="s">
        <v>17</v>
      </c>
      <c r="BA215" s="1" t="s">
        <v>17</v>
      </c>
      <c r="BB215" s="1" t="s">
        <v>17</v>
      </c>
      <c r="BC215" s="1" t="s">
        <v>17</v>
      </c>
      <c r="BD215" s="1" t="s">
        <v>17</v>
      </c>
      <c r="BE215" s="1" t="s">
        <v>17</v>
      </c>
      <c r="BF215" s="1" t="s">
        <v>17</v>
      </c>
      <c r="BG215" s="1" t="s">
        <v>17</v>
      </c>
      <c r="BH215" s="1" t="s">
        <v>17</v>
      </c>
      <c r="BI215" s="1" t="s">
        <v>17</v>
      </c>
      <c r="BJ215" s="1">
        <v>1.0000000000000036</v>
      </c>
      <c r="BK215" s="1">
        <v>1.9749647651474145</v>
      </c>
      <c r="BL215" s="1">
        <v>2.9248719613970424</v>
      </c>
      <c r="BM215" s="1">
        <v>3.8496540775335668</v>
      </c>
      <c r="BN215" s="1">
        <v>4.7491960450508079</v>
      </c>
      <c r="BO215" s="1">
        <v>5.6233348007074033</v>
      </c>
      <c r="BP215" s="1">
        <v>6.4718535134201343</v>
      </c>
      <c r="BQ215" s="1">
        <v>7.2944807819150261</v>
      </c>
      <c r="BR215" s="1">
        <v>8.0908896094855507</v>
      </c>
      <c r="BS215" s="1">
        <v>8.8606945298298712</v>
      </c>
      <c r="BT215" s="1">
        <v>9.6034513281031053</v>
      </c>
      <c r="BU215" s="1">
        <v>10.31866421803355</v>
      </c>
      <c r="BV215" s="1">
        <v>11.005798700721446</v>
      </c>
      <c r="BW215" s="1">
        <v>11.664299891379899</v>
      </c>
      <c r="BX215" s="1">
        <v>12.293597183667156</v>
      </c>
      <c r="BY215" s="1">
        <v>12.893108360060726</v>
      </c>
      <c r="BZ215" s="1">
        <v>13.462244336072988</v>
      </c>
      <c r="CA215" s="1">
        <v>14.000424844842229</v>
      </c>
      <c r="CB215" s="1">
        <v>14.507095975116098</v>
      </c>
      <c r="CC215" s="1">
        <v>14.981753428287071</v>
      </c>
      <c r="CD215" s="1">
        <v>15.423968041593408</v>
      </c>
      <c r="CE215" s="1">
        <v>15.833414971871017</v>
      </c>
    </row>
    <row r="216" spans="8:83" x14ac:dyDescent="0.3">
      <c r="H216">
        <v>70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  <c r="P216" s="1" t="s">
        <v>17</v>
      </c>
      <c r="Q216" s="1" t="s">
        <v>17</v>
      </c>
      <c r="R216" s="1" t="s">
        <v>17</v>
      </c>
      <c r="S216" s="1" t="s">
        <v>17</v>
      </c>
      <c r="T216" s="1" t="s">
        <v>17</v>
      </c>
      <c r="U216" s="1" t="s">
        <v>17</v>
      </c>
      <c r="V216" s="1" t="s">
        <v>17</v>
      </c>
      <c r="W216" s="1" t="s">
        <v>17</v>
      </c>
      <c r="X216" s="1" t="s">
        <v>17</v>
      </c>
      <c r="Y216" s="1" t="s">
        <v>17</v>
      </c>
      <c r="Z216" s="1" t="s">
        <v>17</v>
      </c>
      <c r="AA216" s="1" t="s">
        <v>17</v>
      </c>
      <c r="AB216" s="1" t="s">
        <v>17</v>
      </c>
      <c r="AC216" s="1" t="s">
        <v>17</v>
      </c>
      <c r="AD216" s="1" t="s">
        <v>17</v>
      </c>
      <c r="AE216" s="1" t="s">
        <v>17</v>
      </c>
      <c r="AF216" s="1" t="s">
        <v>17</v>
      </c>
      <c r="AG216" s="1" t="s">
        <v>17</v>
      </c>
      <c r="AH216" s="1" t="s">
        <v>17</v>
      </c>
      <c r="AI216" s="1" t="s">
        <v>17</v>
      </c>
      <c r="AJ216" s="1" t="s">
        <v>17</v>
      </c>
      <c r="AK216" s="1" t="s">
        <v>17</v>
      </c>
      <c r="AL216" s="1" t="s">
        <v>17</v>
      </c>
      <c r="AM216" s="1" t="s">
        <v>17</v>
      </c>
      <c r="AN216" s="1" t="s">
        <v>17</v>
      </c>
      <c r="AO216" s="1" t="s">
        <v>17</v>
      </c>
      <c r="AP216" s="1" t="s">
        <v>17</v>
      </c>
      <c r="AQ216" s="1" t="s">
        <v>17</v>
      </c>
      <c r="AR216" s="1" t="s">
        <v>17</v>
      </c>
      <c r="AS216" s="1" t="s">
        <v>17</v>
      </c>
      <c r="AT216" s="1" t="s">
        <v>17</v>
      </c>
      <c r="AU216" s="1" t="s">
        <v>17</v>
      </c>
      <c r="AV216" s="1" t="s">
        <v>17</v>
      </c>
      <c r="AW216" s="1" t="s">
        <v>17</v>
      </c>
      <c r="AX216" s="1" t="s">
        <v>17</v>
      </c>
      <c r="AY216" s="1" t="s">
        <v>17</v>
      </c>
      <c r="AZ216" s="1" t="s">
        <v>17</v>
      </c>
      <c r="BA216" s="1" t="s">
        <v>17</v>
      </c>
      <c r="BB216" s="1" t="s">
        <v>17</v>
      </c>
      <c r="BC216" s="1" t="s">
        <v>17</v>
      </c>
      <c r="BD216" s="1" t="s">
        <v>17</v>
      </c>
      <c r="BE216" s="1" t="s">
        <v>17</v>
      </c>
      <c r="BF216" s="1" t="s">
        <v>17</v>
      </c>
      <c r="BG216" s="1" t="s">
        <v>17</v>
      </c>
      <c r="BH216" s="1" t="s">
        <v>17</v>
      </c>
      <c r="BI216" s="1" t="s">
        <v>17</v>
      </c>
      <c r="BJ216" s="1" t="s">
        <v>17</v>
      </c>
      <c r="BK216" s="1">
        <v>0.99999999999999878</v>
      </c>
      <c r="BL216" s="1">
        <v>1.9742990005449106</v>
      </c>
      <c r="BM216" s="1">
        <v>2.9228277568602223</v>
      </c>
      <c r="BN216" s="1">
        <v>3.8454682457000757</v>
      </c>
      <c r="BO216" s="1">
        <v>4.7420532166702092</v>
      </c>
      <c r="BP216" s="1">
        <v>5.6123602708789191</v>
      </c>
      <c r="BQ216" s="1">
        <v>6.456111037985373</v>
      </c>
      <c r="BR216" s="1">
        <v>7.2729701246315539</v>
      </c>
      <c r="BS216" s="1">
        <v>8.0625421664765007</v>
      </c>
      <c r="BT216" s="1">
        <v>8.8243715420857125</v>
      </c>
      <c r="BU216" s="1">
        <v>9.5579497343420314</v>
      </c>
      <c r="BV216" s="1">
        <v>10.262728519433821</v>
      </c>
      <c r="BW216" s="1">
        <v>10.938138764191631</v>
      </c>
      <c r="BX216" s="1">
        <v>11.583595210191614</v>
      </c>
      <c r="BY216" s="1">
        <v>12.198500689676225</v>
      </c>
      <c r="BZ216" s="1">
        <v>12.782250991592223</v>
      </c>
      <c r="CA216" s="1">
        <v>13.334250948932086</v>
      </c>
      <c r="CB216" s="1">
        <v>13.853932427059412</v>
      </c>
      <c r="CC216" s="1">
        <v>14.340778177940683</v>
      </c>
      <c r="CD216" s="1">
        <v>14.794348018733315</v>
      </c>
      <c r="CE216" s="1">
        <v>15.21430876492059</v>
      </c>
    </row>
    <row r="217" spans="8:83" x14ac:dyDescent="0.3">
      <c r="H217">
        <v>71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 t="s">
        <v>17</v>
      </c>
      <c r="P217" s="1" t="s">
        <v>17</v>
      </c>
      <c r="Q217" s="1" t="s">
        <v>17</v>
      </c>
      <c r="R217" s="1" t="s">
        <v>17</v>
      </c>
      <c r="S217" s="1" t="s">
        <v>17</v>
      </c>
      <c r="T217" s="1" t="s">
        <v>17</v>
      </c>
      <c r="U217" s="1" t="s">
        <v>17</v>
      </c>
      <c r="V217" s="1" t="s">
        <v>17</v>
      </c>
      <c r="W217" s="1" t="s">
        <v>17</v>
      </c>
      <c r="X217" s="1" t="s">
        <v>17</v>
      </c>
      <c r="Y217" s="1" t="s">
        <v>17</v>
      </c>
      <c r="Z217" s="1" t="s">
        <v>17</v>
      </c>
      <c r="AA217" s="1" t="s">
        <v>17</v>
      </c>
      <c r="AB217" s="1" t="s">
        <v>17</v>
      </c>
      <c r="AC217" s="1" t="s">
        <v>17</v>
      </c>
      <c r="AD217" s="1" t="s">
        <v>17</v>
      </c>
      <c r="AE217" s="1" t="s">
        <v>17</v>
      </c>
      <c r="AF217" s="1" t="s">
        <v>17</v>
      </c>
      <c r="AG217" s="1" t="s">
        <v>17</v>
      </c>
      <c r="AH217" s="1" t="s">
        <v>17</v>
      </c>
      <c r="AI217" s="1" t="s">
        <v>17</v>
      </c>
      <c r="AJ217" s="1" t="s">
        <v>17</v>
      </c>
      <c r="AK217" s="1" t="s">
        <v>17</v>
      </c>
      <c r="AL217" s="1" t="s">
        <v>17</v>
      </c>
      <c r="AM217" s="1" t="s">
        <v>17</v>
      </c>
      <c r="AN217" s="1" t="s">
        <v>17</v>
      </c>
      <c r="AO217" s="1" t="s">
        <v>17</v>
      </c>
      <c r="AP217" s="1" t="s">
        <v>17</v>
      </c>
      <c r="AQ217" s="1" t="s">
        <v>17</v>
      </c>
      <c r="AR217" s="1" t="s">
        <v>17</v>
      </c>
      <c r="AS217" s="1" t="s">
        <v>17</v>
      </c>
      <c r="AT217" s="1" t="s">
        <v>17</v>
      </c>
      <c r="AU217" s="1" t="s">
        <v>17</v>
      </c>
      <c r="AV217" s="1" t="s">
        <v>17</v>
      </c>
      <c r="AW217" s="1" t="s">
        <v>17</v>
      </c>
      <c r="AX217" s="1" t="s">
        <v>17</v>
      </c>
      <c r="AY217" s="1" t="s">
        <v>17</v>
      </c>
      <c r="AZ217" s="1" t="s">
        <v>17</v>
      </c>
      <c r="BA217" s="1" t="s">
        <v>17</v>
      </c>
      <c r="BB217" s="1" t="s">
        <v>17</v>
      </c>
      <c r="BC217" s="1" t="s">
        <v>17</v>
      </c>
      <c r="BD217" s="1" t="s">
        <v>17</v>
      </c>
      <c r="BE217" s="1" t="s">
        <v>17</v>
      </c>
      <c r="BF217" s="1" t="s">
        <v>17</v>
      </c>
      <c r="BG217" s="1" t="s">
        <v>17</v>
      </c>
      <c r="BH217" s="1" t="s">
        <v>17</v>
      </c>
      <c r="BI217" s="1" t="s">
        <v>17</v>
      </c>
      <c r="BJ217" s="1" t="s">
        <v>17</v>
      </c>
      <c r="BK217" s="1" t="s">
        <v>17</v>
      </c>
      <c r="BL217" s="1">
        <v>1.0000000000000027</v>
      </c>
      <c r="BM217" s="1">
        <v>1.973549963394007</v>
      </c>
      <c r="BN217" s="1">
        <v>2.9205287536050575</v>
      </c>
      <c r="BO217" s="1">
        <v>3.8407647083465566</v>
      </c>
      <c r="BP217" s="1">
        <v>4.7340295620741717</v>
      </c>
      <c r="BQ217" s="1">
        <v>5.6000376013255293</v>
      </c>
      <c r="BR217" s="1">
        <v>6.438444585412884</v>
      </c>
      <c r="BS217" s="1">
        <v>7.2488447206930724</v>
      </c>
      <c r="BT217" s="1">
        <v>8.030770366909616</v>
      </c>
      <c r="BU217" s="1">
        <v>8.7836995927900094</v>
      </c>
      <c r="BV217" s="1">
        <v>9.5070697129457518</v>
      </c>
      <c r="BW217" s="1">
        <v>10.200296581063304</v>
      </c>
      <c r="BX217" s="1">
        <v>10.862779500207212</v>
      </c>
      <c r="BY217" s="1">
        <v>11.493905549952418</v>
      </c>
      <c r="BZ217" s="1">
        <v>12.093054580783319</v>
      </c>
      <c r="CA217" s="1">
        <v>12.659615725802599</v>
      </c>
      <c r="CB217" s="1">
        <v>13.193005863570036</v>
      </c>
      <c r="CC217" s="1">
        <v>13.692694101584225</v>
      </c>
      <c r="CD217" s="1">
        <v>14.158228645434685</v>
      </c>
      <c r="CE217" s="1">
        <v>14.589267521541913</v>
      </c>
    </row>
    <row r="218" spans="8:83" x14ac:dyDescent="0.3">
      <c r="H218">
        <v>72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17</v>
      </c>
      <c r="P218" s="1" t="s">
        <v>17</v>
      </c>
      <c r="Q218" s="1" t="s">
        <v>17</v>
      </c>
      <c r="R218" s="1" t="s">
        <v>17</v>
      </c>
      <c r="S218" s="1" t="s">
        <v>17</v>
      </c>
      <c r="T218" s="1" t="s">
        <v>17</v>
      </c>
      <c r="U218" s="1" t="s">
        <v>17</v>
      </c>
      <c r="V218" s="1" t="s">
        <v>17</v>
      </c>
      <c r="W218" s="1" t="s">
        <v>17</v>
      </c>
      <c r="X218" s="1" t="s">
        <v>17</v>
      </c>
      <c r="Y218" s="1" t="s">
        <v>17</v>
      </c>
      <c r="Z218" s="1" t="s">
        <v>17</v>
      </c>
      <c r="AA218" s="1" t="s">
        <v>17</v>
      </c>
      <c r="AB218" s="1" t="s">
        <v>17</v>
      </c>
      <c r="AC218" s="1" t="s">
        <v>17</v>
      </c>
      <c r="AD218" s="1" t="s">
        <v>17</v>
      </c>
      <c r="AE218" s="1" t="s">
        <v>17</v>
      </c>
      <c r="AF218" s="1" t="s">
        <v>17</v>
      </c>
      <c r="AG218" s="1" t="s">
        <v>17</v>
      </c>
      <c r="AH218" s="1" t="s">
        <v>17</v>
      </c>
      <c r="AI218" s="1" t="s">
        <v>17</v>
      </c>
      <c r="AJ218" s="1" t="s">
        <v>17</v>
      </c>
      <c r="AK218" s="1" t="s">
        <v>17</v>
      </c>
      <c r="AL218" s="1" t="s">
        <v>17</v>
      </c>
      <c r="AM218" s="1" t="s">
        <v>17</v>
      </c>
      <c r="AN218" s="1" t="s">
        <v>17</v>
      </c>
      <c r="AO218" s="1" t="s">
        <v>17</v>
      </c>
      <c r="AP218" s="1" t="s">
        <v>17</v>
      </c>
      <c r="AQ218" s="1" t="s">
        <v>17</v>
      </c>
      <c r="AR218" s="1" t="s">
        <v>17</v>
      </c>
      <c r="AS218" s="1" t="s">
        <v>17</v>
      </c>
      <c r="AT218" s="1" t="s">
        <v>17</v>
      </c>
      <c r="AU218" s="1" t="s">
        <v>17</v>
      </c>
      <c r="AV218" s="1" t="s">
        <v>17</v>
      </c>
      <c r="AW218" s="1" t="s">
        <v>17</v>
      </c>
      <c r="AX218" s="1" t="s">
        <v>17</v>
      </c>
      <c r="AY218" s="1" t="s">
        <v>17</v>
      </c>
      <c r="AZ218" s="1" t="s">
        <v>17</v>
      </c>
      <c r="BA218" s="1" t="s">
        <v>17</v>
      </c>
      <c r="BB218" s="1" t="s">
        <v>17</v>
      </c>
      <c r="BC218" s="1" t="s">
        <v>17</v>
      </c>
      <c r="BD218" s="1" t="s">
        <v>17</v>
      </c>
      <c r="BE218" s="1" t="s">
        <v>17</v>
      </c>
      <c r="BF218" s="1" t="s">
        <v>17</v>
      </c>
      <c r="BG218" s="1" t="s">
        <v>17</v>
      </c>
      <c r="BH218" s="1" t="s">
        <v>17</v>
      </c>
      <c r="BI218" s="1" t="s">
        <v>17</v>
      </c>
      <c r="BJ218" s="1" t="s">
        <v>17</v>
      </c>
      <c r="BK218" s="1" t="s">
        <v>17</v>
      </c>
      <c r="BL218" s="1" t="s">
        <v>17</v>
      </c>
      <c r="BM218" s="1">
        <v>0.99999999999999922</v>
      </c>
      <c r="BN218" s="1">
        <v>1.9727069239566064</v>
      </c>
      <c r="BO218" s="1">
        <v>2.9179444457509249</v>
      </c>
      <c r="BP218" s="1">
        <v>3.835478098172318</v>
      </c>
      <c r="BQ218" s="1">
        <v>4.7250144053098238</v>
      </c>
      <c r="BR218" s="1">
        <v>5.5861997739215044</v>
      </c>
      <c r="BS218" s="1">
        <v>6.4186173854994033</v>
      </c>
      <c r="BT218" s="1">
        <v>7.2217868946333592</v>
      </c>
      <c r="BU218" s="1">
        <v>7.995172189883661</v>
      </c>
      <c r="BV218" s="1">
        <v>8.7381952984603561</v>
      </c>
      <c r="BW218" s="1">
        <v>9.4502562035841304</v>
      </c>
      <c r="BX218" s="1">
        <v>10.130737888195725</v>
      </c>
      <c r="BY218" s="1">
        <v>10.779010779650587</v>
      </c>
      <c r="BZ218" s="1">
        <v>11.394437879808995</v>
      </c>
      <c r="CA218" s="1">
        <v>11.976391725345723</v>
      </c>
      <c r="CB218" s="1">
        <v>12.524273352199186</v>
      </c>
      <c r="CC218" s="1">
        <v>13.0375374442363</v>
      </c>
      <c r="CD218" s="1">
        <v>13.515719932403117</v>
      </c>
      <c r="CE218" s="1">
        <v>13.95846955216021</v>
      </c>
    </row>
    <row r="219" spans="8:83" x14ac:dyDescent="0.3">
      <c r="H219">
        <v>73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 t="s">
        <v>17</v>
      </c>
      <c r="P219" s="1" t="s">
        <v>17</v>
      </c>
      <c r="Q219" s="1" t="s">
        <v>17</v>
      </c>
      <c r="R219" s="1" t="s">
        <v>17</v>
      </c>
      <c r="S219" s="1" t="s">
        <v>17</v>
      </c>
      <c r="T219" s="1" t="s">
        <v>17</v>
      </c>
      <c r="U219" s="1" t="s">
        <v>17</v>
      </c>
      <c r="V219" s="1" t="s">
        <v>17</v>
      </c>
      <c r="W219" s="1" t="s">
        <v>17</v>
      </c>
      <c r="X219" s="1" t="s">
        <v>17</v>
      </c>
      <c r="Y219" s="1" t="s">
        <v>17</v>
      </c>
      <c r="Z219" s="1" t="s">
        <v>17</v>
      </c>
      <c r="AA219" s="1" t="s">
        <v>17</v>
      </c>
      <c r="AB219" s="1" t="s">
        <v>17</v>
      </c>
      <c r="AC219" s="1" t="s">
        <v>17</v>
      </c>
      <c r="AD219" s="1" t="s">
        <v>17</v>
      </c>
      <c r="AE219" s="1" t="s">
        <v>17</v>
      </c>
      <c r="AF219" s="1" t="s">
        <v>17</v>
      </c>
      <c r="AG219" s="1" t="s">
        <v>17</v>
      </c>
      <c r="AH219" s="1" t="s">
        <v>17</v>
      </c>
      <c r="AI219" s="1" t="s">
        <v>17</v>
      </c>
      <c r="AJ219" s="1" t="s">
        <v>17</v>
      </c>
      <c r="AK219" s="1" t="s">
        <v>17</v>
      </c>
      <c r="AL219" s="1" t="s">
        <v>17</v>
      </c>
      <c r="AM219" s="1" t="s">
        <v>17</v>
      </c>
      <c r="AN219" s="1" t="s">
        <v>17</v>
      </c>
      <c r="AO219" s="1" t="s">
        <v>17</v>
      </c>
      <c r="AP219" s="1" t="s">
        <v>17</v>
      </c>
      <c r="AQ219" s="1" t="s">
        <v>17</v>
      </c>
      <c r="AR219" s="1" t="s">
        <v>17</v>
      </c>
      <c r="AS219" s="1" t="s">
        <v>17</v>
      </c>
      <c r="AT219" s="1" t="s">
        <v>17</v>
      </c>
      <c r="AU219" s="1" t="s">
        <v>17</v>
      </c>
      <c r="AV219" s="1" t="s">
        <v>17</v>
      </c>
      <c r="AW219" s="1" t="s">
        <v>17</v>
      </c>
      <c r="AX219" s="1" t="s">
        <v>17</v>
      </c>
      <c r="AY219" s="1" t="s">
        <v>17</v>
      </c>
      <c r="AZ219" s="1" t="s">
        <v>17</v>
      </c>
      <c r="BA219" s="1" t="s">
        <v>17</v>
      </c>
      <c r="BB219" s="1" t="s">
        <v>17</v>
      </c>
      <c r="BC219" s="1" t="s">
        <v>17</v>
      </c>
      <c r="BD219" s="1" t="s">
        <v>17</v>
      </c>
      <c r="BE219" s="1" t="s">
        <v>17</v>
      </c>
      <c r="BF219" s="1" t="s">
        <v>17</v>
      </c>
      <c r="BG219" s="1" t="s">
        <v>17</v>
      </c>
      <c r="BH219" s="1" t="s">
        <v>17</v>
      </c>
      <c r="BI219" s="1" t="s">
        <v>17</v>
      </c>
      <c r="BJ219" s="1" t="s">
        <v>17</v>
      </c>
      <c r="BK219" s="1" t="s">
        <v>17</v>
      </c>
      <c r="BL219" s="1" t="s">
        <v>17</v>
      </c>
      <c r="BM219" s="1" t="s">
        <v>17</v>
      </c>
      <c r="BN219" s="1">
        <v>1.0000000000000029</v>
      </c>
      <c r="BO219" s="1">
        <v>1.9717598369192773</v>
      </c>
      <c r="BP219" s="1">
        <v>2.9150384646576435</v>
      </c>
      <c r="BQ219" s="1">
        <v>3.8295341726959986</v>
      </c>
      <c r="BR219" s="1">
        <v>4.714883446358721</v>
      </c>
      <c r="BS219" s="1">
        <v>5.57065777167342</v>
      </c>
      <c r="BT219" s="1">
        <v>6.3963633252711736</v>
      </c>
      <c r="BU219" s="1">
        <v>7.1914489530206529</v>
      </c>
      <c r="BV219" s="1">
        <v>7.9553204648572891</v>
      </c>
      <c r="BW219" s="1">
        <v>8.687361008197291</v>
      </c>
      <c r="BX219" s="1">
        <v>9.3869362531679457</v>
      </c>
      <c r="BY219" s="1">
        <v>10.053398962015471</v>
      </c>
      <c r="BZ219" s="1">
        <v>10.686094263139765</v>
      </c>
      <c r="CA219" s="1">
        <v>11.284377087291523</v>
      </c>
      <c r="CB219" s="1">
        <v>11.847631664142778</v>
      </c>
      <c r="CC219" s="1">
        <v>12.375297376595354</v>
      </c>
      <c r="CD219" s="1">
        <v>12.866897134333019</v>
      </c>
      <c r="CE219" s="1">
        <v>13.322069816723472</v>
      </c>
    </row>
    <row r="220" spans="8:83" x14ac:dyDescent="0.3">
      <c r="H220">
        <v>74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17</v>
      </c>
      <c r="P220" s="1" t="s">
        <v>17</v>
      </c>
      <c r="Q220" s="1" t="s">
        <v>17</v>
      </c>
      <c r="R220" s="1" t="s">
        <v>17</v>
      </c>
      <c r="S220" s="1" t="s">
        <v>17</v>
      </c>
      <c r="T220" s="1" t="s">
        <v>17</v>
      </c>
      <c r="U220" s="1" t="s">
        <v>17</v>
      </c>
      <c r="V220" s="1" t="s">
        <v>17</v>
      </c>
      <c r="W220" s="1" t="s">
        <v>17</v>
      </c>
      <c r="X220" s="1" t="s">
        <v>17</v>
      </c>
      <c r="Y220" s="1" t="s">
        <v>17</v>
      </c>
      <c r="Z220" s="1" t="s">
        <v>17</v>
      </c>
      <c r="AA220" s="1" t="s">
        <v>17</v>
      </c>
      <c r="AB220" s="1" t="s">
        <v>17</v>
      </c>
      <c r="AC220" s="1" t="s">
        <v>17</v>
      </c>
      <c r="AD220" s="1" t="s">
        <v>17</v>
      </c>
      <c r="AE220" s="1" t="s">
        <v>17</v>
      </c>
      <c r="AF220" s="1" t="s">
        <v>17</v>
      </c>
      <c r="AG220" s="1" t="s">
        <v>17</v>
      </c>
      <c r="AH220" s="1" t="s">
        <v>17</v>
      </c>
      <c r="AI220" s="1" t="s">
        <v>17</v>
      </c>
      <c r="AJ220" s="1" t="s">
        <v>17</v>
      </c>
      <c r="AK220" s="1" t="s">
        <v>17</v>
      </c>
      <c r="AL220" s="1" t="s">
        <v>17</v>
      </c>
      <c r="AM220" s="1" t="s">
        <v>17</v>
      </c>
      <c r="AN220" s="1" t="s">
        <v>17</v>
      </c>
      <c r="AO220" s="1" t="s">
        <v>17</v>
      </c>
      <c r="AP220" s="1" t="s">
        <v>17</v>
      </c>
      <c r="AQ220" s="1" t="s">
        <v>17</v>
      </c>
      <c r="AR220" s="1" t="s">
        <v>17</v>
      </c>
      <c r="AS220" s="1" t="s">
        <v>17</v>
      </c>
      <c r="AT220" s="1" t="s">
        <v>17</v>
      </c>
      <c r="AU220" s="1" t="s">
        <v>17</v>
      </c>
      <c r="AV220" s="1" t="s">
        <v>17</v>
      </c>
      <c r="AW220" s="1" t="s">
        <v>17</v>
      </c>
      <c r="AX220" s="1" t="s">
        <v>17</v>
      </c>
      <c r="AY220" s="1" t="s">
        <v>17</v>
      </c>
      <c r="AZ220" s="1" t="s">
        <v>17</v>
      </c>
      <c r="BA220" s="1" t="s">
        <v>17</v>
      </c>
      <c r="BB220" s="1" t="s">
        <v>17</v>
      </c>
      <c r="BC220" s="1" t="s">
        <v>17</v>
      </c>
      <c r="BD220" s="1" t="s">
        <v>17</v>
      </c>
      <c r="BE220" s="1" t="s">
        <v>17</v>
      </c>
      <c r="BF220" s="1" t="s">
        <v>17</v>
      </c>
      <c r="BG220" s="1" t="s">
        <v>17</v>
      </c>
      <c r="BH220" s="1" t="s">
        <v>17</v>
      </c>
      <c r="BI220" s="1" t="s">
        <v>17</v>
      </c>
      <c r="BJ220" s="1" t="s">
        <v>17</v>
      </c>
      <c r="BK220" s="1" t="s">
        <v>17</v>
      </c>
      <c r="BL220" s="1" t="s">
        <v>17</v>
      </c>
      <c r="BM220" s="1" t="s">
        <v>17</v>
      </c>
      <c r="BN220" s="1" t="s">
        <v>17</v>
      </c>
      <c r="BO220" s="1">
        <v>0.99999999999999867</v>
      </c>
      <c r="BP220" s="1">
        <v>1.9706911027819352</v>
      </c>
      <c r="BQ220" s="1">
        <v>2.9117628298637395</v>
      </c>
      <c r="BR220" s="1">
        <v>3.8228411025257421</v>
      </c>
      <c r="BS220" s="1">
        <v>4.7034849538169414</v>
      </c>
      <c r="BT220" s="1">
        <v>5.553186209443485</v>
      </c>
      <c r="BU220" s="1">
        <v>6.3713776982686481</v>
      </c>
      <c r="BV220" s="1">
        <v>7.1574479625618315</v>
      </c>
      <c r="BW220" s="1">
        <v>7.9107622234812327</v>
      </c>
      <c r="BX220" s="1">
        <v>8.6306677169913222</v>
      </c>
      <c r="BY220" s="1">
        <v>9.3164983960615526</v>
      </c>
      <c r="BZ220" s="1">
        <v>9.9675803579690356</v>
      </c>
      <c r="CA220" s="1">
        <v>10.583249787206267</v>
      </c>
      <c r="CB220" s="1">
        <v>11.162873018638546</v>
      </c>
      <c r="CC220" s="1">
        <v>11.705873143160476</v>
      </c>
      <c r="CD220" s="1">
        <v>12.21175920580756</v>
      </c>
      <c r="CE220" s="1">
        <v>12.680159591476373</v>
      </c>
    </row>
    <row r="221" spans="8:83" x14ac:dyDescent="0.3">
      <c r="H221">
        <v>75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17</v>
      </c>
      <c r="P221" s="1" t="s">
        <v>17</v>
      </c>
      <c r="Q221" s="1" t="s">
        <v>17</v>
      </c>
      <c r="R221" s="1" t="s">
        <v>17</v>
      </c>
      <c r="S221" s="1" t="s">
        <v>17</v>
      </c>
      <c r="T221" s="1" t="s">
        <v>17</v>
      </c>
      <c r="U221" s="1" t="s">
        <v>17</v>
      </c>
      <c r="V221" s="1" t="s">
        <v>17</v>
      </c>
      <c r="W221" s="1" t="s">
        <v>17</v>
      </c>
      <c r="X221" s="1" t="s">
        <v>17</v>
      </c>
      <c r="Y221" s="1" t="s">
        <v>17</v>
      </c>
      <c r="Z221" s="1" t="s">
        <v>17</v>
      </c>
      <c r="AA221" s="1" t="s">
        <v>17</v>
      </c>
      <c r="AB221" s="1" t="s">
        <v>17</v>
      </c>
      <c r="AC221" s="1" t="s">
        <v>17</v>
      </c>
      <c r="AD221" s="1" t="s">
        <v>17</v>
      </c>
      <c r="AE221" s="1" t="s">
        <v>17</v>
      </c>
      <c r="AF221" s="1" t="s">
        <v>17</v>
      </c>
      <c r="AG221" s="1" t="s">
        <v>17</v>
      </c>
      <c r="AH221" s="1" t="s">
        <v>17</v>
      </c>
      <c r="AI221" s="1" t="s">
        <v>17</v>
      </c>
      <c r="AJ221" s="1" t="s">
        <v>17</v>
      </c>
      <c r="AK221" s="1" t="s">
        <v>17</v>
      </c>
      <c r="AL221" s="1" t="s">
        <v>17</v>
      </c>
      <c r="AM221" s="1" t="s">
        <v>17</v>
      </c>
      <c r="AN221" s="1" t="s">
        <v>17</v>
      </c>
      <c r="AO221" s="1" t="s">
        <v>17</v>
      </c>
      <c r="AP221" s="1" t="s">
        <v>17</v>
      </c>
      <c r="AQ221" s="1" t="s">
        <v>17</v>
      </c>
      <c r="AR221" s="1" t="s">
        <v>17</v>
      </c>
      <c r="AS221" s="1" t="s">
        <v>17</v>
      </c>
      <c r="AT221" s="1" t="s">
        <v>17</v>
      </c>
      <c r="AU221" s="1" t="s">
        <v>17</v>
      </c>
      <c r="AV221" s="1" t="s">
        <v>17</v>
      </c>
      <c r="AW221" s="1" t="s">
        <v>17</v>
      </c>
      <c r="AX221" s="1" t="s">
        <v>17</v>
      </c>
      <c r="AY221" s="1" t="s">
        <v>17</v>
      </c>
      <c r="AZ221" s="1" t="s">
        <v>17</v>
      </c>
      <c r="BA221" s="1" t="s">
        <v>17</v>
      </c>
      <c r="BB221" s="1" t="s">
        <v>17</v>
      </c>
      <c r="BC221" s="1" t="s">
        <v>17</v>
      </c>
      <c r="BD221" s="1" t="s">
        <v>17</v>
      </c>
      <c r="BE221" s="1" t="s">
        <v>17</v>
      </c>
      <c r="BF221" s="1" t="s">
        <v>17</v>
      </c>
      <c r="BG221" s="1" t="s">
        <v>17</v>
      </c>
      <c r="BH221" s="1" t="s">
        <v>17</v>
      </c>
      <c r="BI221" s="1" t="s">
        <v>17</v>
      </c>
      <c r="BJ221" s="1" t="s">
        <v>17</v>
      </c>
      <c r="BK221" s="1" t="s">
        <v>17</v>
      </c>
      <c r="BL221" s="1" t="s">
        <v>17</v>
      </c>
      <c r="BM221" s="1" t="s">
        <v>17</v>
      </c>
      <c r="BN221" s="1" t="s">
        <v>17</v>
      </c>
      <c r="BO221" s="1" t="s">
        <v>17</v>
      </c>
      <c r="BP221" s="1">
        <v>1.0000000000000011</v>
      </c>
      <c r="BQ221" s="1">
        <v>1.9694863014451838</v>
      </c>
      <c r="BR221" s="1">
        <v>2.9080735307407992</v>
      </c>
      <c r="BS221" s="1">
        <v>3.8153074064478423</v>
      </c>
      <c r="BT221" s="1">
        <v>4.6906644105363284</v>
      </c>
      <c r="BU221" s="1">
        <v>5.533560246791839</v>
      </c>
      <c r="BV221" s="1">
        <v>6.3433649952235074</v>
      </c>
      <c r="BW221" s="1">
        <v>7.1194247105752329</v>
      </c>
      <c r="BX221" s="1">
        <v>7.861066919355026</v>
      </c>
      <c r="BY221" s="1">
        <v>8.5676054640111854</v>
      </c>
      <c r="BZ221" s="1">
        <v>9.2383460941061006</v>
      </c>
      <c r="CA221" s="1">
        <v>9.8726049509893716</v>
      </c>
      <c r="CB221" s="1">
        <v>10.469729236739099</v>
      </c>
      <c r="CC221" s="1">
        <v>11.029124623145472</v>
      </c>
      <c r="CD221" s="1">
        <v>11.550285331425634</v>
      </c>
      <c r="CE221" s="1">
        <v>12.032828525987126</v>
      </c>
    </row>
    <row r="222" spans="8:83" x14ac:dyDescent="0.3">
      <c r="H222">
        <v>76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  <c r="P222" s="1" t="s">
        <v>17</v>
      </c>
      <c r="Q222" s="1" t="s">
        <v>17</v>
      </c>
      <c r="R222" s="1" t="s">
        <v>17</v>
      </c>
      <c r="S222" s="1" t="s">
        <v>17</v>
      </c>
      <c r="T222" s="1" t="s">
        <v>17</v>
      </c>
      <c r="U222" s="1" t="s">
        <v>17</v>
      </c>
      <c r="V222" s="1" t="s">
        <v>17</v>
      </c>
      <c r="W222" s="1" t="s">
        <v>17</v>
      </c>
      <c r="X222" s="1" t="s">
        <v>17</v>
      </c>
      <c r="Y222" s="1" t="s">
        <v>17</v>
      </c>
      <c r="Z222" s="1" t="s">
        <v>17</v>
      </c>
      <c r="AA222" s="1" t="s">
        <v>17</v>
      </c>
      <c r="AB222" s="1" t="s">
        <v>17</v>
      </c>
      <c r="AC222" s="1" t="s">
        <v>17</v>
      </c>
      <c r="AD222" s="1" t="s">
        <v>17</v>
      </c>
      <c r="AE222" s="1" t="s">
        <v>17</v>
      </c>
      <c r="AF222" s="1" t="s">
        <v>17</v>
      </c>
      <c r="AG222" s="1" t="s">
        <v>17</v>
      </c>
      <c r="AH222" s="1" t="s">
        <v>17</v>
      </c>
      <c r="AI222" s="1" t="s">
        <v>17</v>
      </c>
      <c r="AJ222" s="1" t="s">
        <v>17</v>
      </c>
      <c r="AK222" s="1" t="s">
        <v>17</v>
      </c>
      <c r="AL222" s="1" t="s">
        <v>17</v>
      </c>
      <c r="AM222" s="1" t="s">
        <v>17</v>
      </c>
      <c r="AN222" s="1" t="s">
        <v>17</v>
      </c>
      <c r="AO222" s="1" t="s">
        <v>17</v>
      </c>
      <c r="AP222" s="1" t="s">
        <v>17</v>
      </c>
      <c r="AQ222" s="1" t="s">
        <v>17</v>
      </c>
      <c r="AR222" s="1" t="s">
        <v>17</v>
      </c>
      <c r="AS222" s="1" t="s">
        <v>17</v>
      </c>
      <c r="AT222" s="1" t="s">
        <v>17</v>
      </c>
      <c r="AU222" s="1" t="s">
        <v>17</v>
      </c>
      <c r="AV222" s="1" t="s">
        <v>17</v>
      </c>
      <c r="AW222" s="1" t="s">
        <v>17</v>
      </c>
      <c r="AX222" s="1" t="s">
        <v>17</v>
      </c>
      <c r="AY222" s="1" t="s">
        <v>17</v>
      </c>
      <c r="AZ222" s="1" t="s">
        <v>17</v>
      </c>
      <c r="BA222" s="1" t="s">
        <v>17</v>
      </c>
      <c r="BB222" s="1" t="s">
        <v>17</v>
      </c>
      <c r="BC222" s="1" t="s">
        <v>17</v>
      </c>
      <c r="BD222" s="1" t="s">
        <v>17</v>
      </c>
      <c r="BE222" s="1" t="s">
        <v>17</v>
      </c>
      <c r="BF222" s="1" t="s">
        <v>17</v>
      </c>
      <c r="BG222" s="1" t="s">
        <v>17</v>
      </c>
      <c r="BH222" s="1" t="s">
        <v>17</v>
      </c>
      <c r="BI222" s="1" t="s">
        <v>17</v>
      </c>
      <c r="BJ222" s="1" t="s">
        <v>17</v>
      </c>
      <c r="BK222" s="1" t="s">
        <v>17</v>
      </c>
      <c r="BL222" s="1" t="s">
        <v>17</v>
      </c>
      <c r="BM222" s="1" t="s">
        <v>17</v>
      </c>
      <c r="BN222" s="1" t="s">
        <v>17</v>
      </c>
      <c r="BO222" s="1" t="s">
        <v>17</v>
      </c>
      <c r="BP222" s="1" t="s">
        <v>17</v>
      </c>
      <c r="BQ222" s="1">
        <v>0.99999999999999933</v>
      </c>
      <c r="BR222" s="1">
        <v>1.968128407690229</v>
      </c>
      <c r="BS222" s="1">
        <v>2.9039166435370456</v>
      </c>
      <c r="BT222" s="1">
        <v>3.806824712257169</v>
      </c>
      <c r="BU222" s="1">
        <v>4.6762499274448732</v>
      </c>
      <c r="BV222" s="1">
        <v>5.5115425429511644</v>
      </c>
      <c r="BW222" s="1">
        <v>6.3120280311884684</v>
      </c>
      <c r="BX222" s="1">
        <v>7.0770127531739684</v>
      </c>
      <c r="BY222" s="1">
        <v>7.8057889551718143</v>
      </c>
      <c r="BZ222" s="1">
        <v>8.4976405358440328</v>
      </c>
      <c r="CA222" s="1">
        <v>9.1518621127119069</v>
      </c>
      <c r="CB222" s="1">
        <v>9.7677803416333617</v>
      </c>
      <c r="CC222" s="1">
        <v>10.344782188459355</v>
      </c>
      <c r="CD222" s="1">
        <v>10.882345955480387</v>
      </c>
      <c r="CE222" s="1">
        <v>11.380076757702328</v>
      </c>
    </row>
    <row r="223" spans="8:83" x14ac:dyDescent="0.3">
      <c r="H223">
        <v>77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17</v>
      </c>
      <c r="P223" s="1" t="s">
        <v>17</v>
      </c>
      <c r="Q223" s="1" t="s">
        <v>17</v>
      </c>
      <c r="R223" s="1" t="s">
        <v>17</v>
      </c>
      <c r="S223" s="1" t="s">
        <v>17</v>
      </c>
      <c r="T223" s="1" t="s">
        <v>17</v>
      </c>
      <c r="U223" s="1" t="s">
        <v>17</v>
      </c>
      <c r="V223" s="1" t="s">
        <v>17</v>
      </c>
      <c r="W223" s="1" t="s">
        <v>17</v>
      </c>
      <c r="X223" s="1" t="s">
        <v>17</v>
      </c>
      <c r="Y223" s="1" t="s">
        <v>17</v>
      </c>
      <c r="Z223" s="1" t="s">
        <v>17</v>
      </c>
      <c r="AA223" s="1" t="s">
        <v>17</v>
      </c>
      <c r="AB223" s="1" t="s">
        <v>17</v>
      </c>
      <c r="AC223" s="1" t="s">
        <v>17</v>
      </c>
      <c r="AD223" s="1" t="s">
        <v>17</v>
      </c>
      <c r="AE223" s="1" t="s">
        <v>17</v>
      </c>
      <c r="AF223" s="1" t="s">
        <v>17</v>
      </c>
      <c r="AG223" s="1" t="s">
        <v>17</v>
      </c>
      <c r="AH223" s="1" t="s">
        <v>17</v>
      </c>
      <c r="AI223" s="1" t="s">
        <v>17</v>
      </c>
      <c r="AJ223" s="1" t="s">
        <v>17</v>
      </c>
      <c r="AK223" s="1" t="s">
        <v>17</v>
      </c>
      <c r="AL223" s="1" t="s">
        <v>17</v>
      </c>
      <c r="AM223" s="1" t="s">
        <v>17</v>
      </c>
      <c r="AN223" s="1" t="s">
        <v>17</v>
      </c>
      <c r="AO223" s="1" t="s">
        <v>17</v>
      </c>
      <c r="AP223" s="1" t="s">
        <v>17</v>
      </c>
      <c r="AQ223" s="1" t="s">
        <v>17</v>
      </c>
      <c r="AR223" s="1" t="s">
        <v>17</v>
      </c>
      <c r="AS223" s="1" t="s">
        <v>17</v>
      </c>
      <c r="AT223" s="1" t="s">
        <v>17</v>
      </c>
      <c r="AU223" s="1" t="s">
        <v>17</v>
      </c>
      <c r="AV223" s="1" t="s">
        <v>17</v>
      </c>
      <c r="AW223" s="1" t="s">
        <v>17</v>
      </c>
      <c r="AX223" s="1" t="s">
        <v>17</v>
      </c>
      <c r="AY223" s="1" t="s">
        <v>17</v>
      </c>
      <c r="AZ223" s="1" t="s">
        <v>17</v>
      </c>
      <c r="BA223" s="1" t="s">
        <v>17</v>
      </c>
      <c r="BB223" s="1" t="s">
        <v>17</v>
      </c>
      <c r="BC223" s="1" t="s">
        <v>17</v>
      </c>
      <c r="BD223" s="1" t="s">
        <v>17</v>
      </c>
      <c r="BE223" s="1" t="s">
        <v>17</v>
      </c>
      <c r="BF223" s="1" t="s">
        <v>17</v>
      </c>
      <c r="BG223" s="1" t="s">
        <v>17</v>
      </c>
      <c r="BH223" s="1" t="s">
        <v>17</v>
      </c>
      <c r="BI223" s="1" t="s">
        <v>17</v>
      </c>
      <c r="BJ223" s="1" t="s">
        <v>17</v>
      </c>
      <c r="BK223" s="1" t="s">
        <v>17</v>
      </c>
      <c r="BL223" s="1" t="s">
        <v>17</v>
      </c>
      <c r="BM223" s="1" t="s">
        <v>17</v>
      </c>
      <c r="BN223" s="1" t="s">
        <v>17</v>
      </c>
      <c r="BO223" s="1" t="s">
        <v>17</v>
      </c>
      <c r="BP223" s="1" t="s">
        <v>17</v>
      </c>
      <c r="BQ223" s="1" t="s">
        <v>17</v>
      </c>
      <c r="BR223" s="1">
        <v>0.99999999999999911</v>
      </c>
      <c r="BS223" s="1">
        <v>1.9665951628043099</v>
      </c>
      <c r="BT223" s="1">
        <v>2.8992277160358486</v>
      </c>
      <c r="BU223" s="1">
        <v>3.7972751323511975</v>
      </c>
      <c r="BV223" s="1">
        <v>4.6600662754177877</v>
      </c>
      <c r="BW223" s="1">
        <v>5.4869044116388999</v>
      </c>
      <c r="BX223" s="1">
        <v>6.2770730668595514</v>
      </c>
      <c r="BY223" s="1">
        <v>7.0298411875023152</v>
      </c>
      <c r="BZ223" s="1">
        <v>7.7444690975776362</v>
      </c>
      <c r="CA223" s="1">
        <v>8.4202281928289811</v>
      </c>
      <c r="CB223" s="1">
        <v>9.0564229620651382</v>
      </c>
      <c r="CC223" s="1">
        <v>9.6524201895430597</v>
      </c>
      <c r="CD223" s="1">
        <v>10.207681002830791</v>
      </c>
      <c r="CE223" s="1">
        <v>10.72179751699179</v>
      </c>
    </row>
    <row r="224" spans="8:83" x14ac:dyDescent="0.3">
      <c r="H224">
        <v>78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  <c r="P224" s="1" t="s">
        <v>17</v>
      </c>
      <c r="Q224" s="1" t="s">
        <v>17</v>
      </c>
      <c r="R224" s="1" t="s">
        <v>17</v>
      </c>
      <c r="S224" s="1" t="s">
        <v>17</v>
      </c>
      <c r="T224" s="1" t="s">
        <v>17</v>
      </c>
      <c r="U224" s="1" t="s">
        <v>17</v>
      </c>
      <c r="V224" s="1" t="s">
        <v>17</v>
      </c>
      <c r="W224" s="1" t="s">
        <v>17</v>
      </c>
      <c r="X224" s="1" t="s">
        <v>17</v>
      </c>
      <c r="Y224" s="1" t="s">
        <v>17</v>
      </c>
      <c r="Z224" s="1" t="s">
        <v>17</v>
      </c>
      <c r="AA224" s="1" t="s">
        <v>17</v>
      </c>
      <c r="AB224" s="1" t="s">
        <v>17</v>
      </c>
      <c r="AC224" s="1" t="s">
        <v>17</v>
      </c>
      <c r="AD224" s="1" t="s">
        <v>17</v>
      </c>
      <c r="AE224" s="1" t="s">
        <v>17</v>
      </c>
      <c r="AF224" s="1" t="s">
        <v>17</v>
      </c>
      <c r="AG224" s="1" t="s">
        <v>17</v>
      </c>
      <c r="AH224" s="1" t="s">
        <v>17</v>
      </c>
      <c r="AI224" s="1" t="s">
        <v>17</v>
      </c>
      <c r="AJ224" s="1" t="s">
        <v>17</v>
      </c>
      <c r="AK224" s="1" t="s">
        <v>17</v>
      </c>
      <c r="AL224" s="1" t="s">
        <v>17</v>
      </c>
      <c r="AM224" s="1" t="s">
        <v>17</v>
      </c>
      <c r="AN224" s="1" t="s">
        <v>17</v>
      </c>
      <c r="AO224" s="1" t="s">
        <v>17</v>
      </c>
      <c r="AP224" s="1" t="s">
        <v>17</v>
      </c>
      <c r="AQ224" s="1" t="s">
        <v>17</v>
      </c>
      <c r="AR224" s="1" t="s">
        <v>17</v>
      </c>
      <c r="AS224" s="1" t="s">
        <v>17</v>
      </c>
      <c r="AT224" s="1" t="s">
        <v>17</v>
      </c>
      <c r="AU224" s="1" t="s">
        <v>17</v>
      </c>
      <c r="AV224" s="1" t="s">
        <v>17</v>
      </c>
      <c r="AW224" s="1" t="s">
        <v>17</v>
      </c>
      <c r="AX224" s="1" t="s">
        <v>17</v>
      </c>
      <c r="AY224" s="1" t="s">
        <v>17</v>
      </c>
      <c r="AZ224" s="1" t="s">
        <v>17</v>
      </c>
      <c r="BA224" s="1" t="s">
        <v>17</v>
      </c>
      <c r="BB224" s="1" t="s">
        <v>17</v>
      </c>
      <c r="BC224" s="1" t="s">
        <v>17</v>
      </c>
      <c r="BD224" s="1" t="s">
        <v>17</v>
      </c>
      <c r="BE224" s="1" t="s">
        <v>17</v>
      </c>
      <c r="BF224" s="1" t="s">
        <v>17</v>
      </c>
      <c r="BG224" s="1" t="s">
        <v>17</v>
      </c>
      <c r="BH224" s="1" t="s">
        <v>17</v>
      </c>
      <c r="BI224" s="1" t="s">
        <v>17</v>
      </c>
      <c r="BJ224" s="1" t="s">
        <v>17</v>
      </c>
      <c r="BK224" s="1" t="s">
        <v>17</v>
      </c>
      <c r="BL224" s="1" t="s">
        <v>17</v>
      </c>
      <c r="BM224" s="1" t="s">
        <v>17</v>
      </c>
      <c r="BN224" s="1" t="s">
        <v>17</v>
      </c>
      <c r="BO224" s="1" t="s">
        <v>17</v>
      </c>
      <c r="BP224" s="1" t="s">
        <v>17</v>
      </c>
      <c r="BQ224" s="1" t="s">
        <v>17</v>
      </c>
      <c r="BR224" s="1" t="s">
        <v>17</v>
      </c>
      <c r="BS224" s="1">
        <v>1.0000000000000011</v>
      </c>
      <c r="BT224" s="1">
        <v>1.9648636669417663</v>
      </c>
      <c r="BU224" s="1">
        <v>2.8939469593823279</v>
      </c>
      <c r="BV224" s="1">
        <v>3.7865555469976839</v>
      </c>
      <c r="BW224" s="1">
        <v>4.6419686175765493</v>
      </c>
      <c r="BX224" s="1">
        <v>5.4594449361298034</v>
      </c>
      <c r="BY224" s="1">
        <v>6.2382281843914793</v>
      </c>
      <c r="BZ224" s="1">
        <v>6.9775531236990851</v>
      </c>
      <c r="CA224" s="1">
        <v>7.6766659697543211</v>
      </c>
      <c r="CB224" s="1">
        <v>8.3348471749968684</v>
      </c>
      <c r="CC224" s="1">
        <v>8.9514416402006862</v>
      </c>
      <c r="CD224" s="1">
        <v>9.5258918698881558</v>
      </c>
      <c r="CE224" s="1">
        <v>10.05777588291118</v>
      </c>
    </row>
    <row r="225" spans="8:83" x14ac:dyDescent="0.3">
      <c r="H225">
        <v>79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 t="s">
        <v>17</v>
      </c>
      <c r="P225" s="1" t="s">
        <v>17</v>
      </c>
      <c r="Q225" s="1" t="s">
        <v>17</v>
      </c>
      <c r="R225" s="1" t="s">
        <v>17</v>
      </c>
      <c r="S225" s="1" t="s">
        <v>17</v>
      </c>
      <c r="T225" s="1" t="s">
        <v>17</v>
      </c>
      <c r="U225" s="1" t="s">
        <v>17</v>
      </c>
      <c r="V225" s="1" t="s">
        <v>17</v>
      </c>
      <c r="W225" s="1" t="s">
        <v>17</v>
      </c>
      <c r="X225" s="1" t="s">
        <v>17</v>
      </c>
      <c r="Y225" s="1" t="s">
        <v>17</v>
      </c>
      <c r="Z225" s="1" t="s">
        <v>17</v>
      </c>
      <c r="AA225" s="1" t="s">
        <v>17</v>
      </c>
      <c r="AB225" s="1" t="s">
        <v>17</v>
      </c>
      <c r="AC225" s="1" t="s">
        <v>17</v>
      </c>
      <c r="AD225" s="1" t="s">
        <v>17</v>
      </c>
      <c r="AE225" s="1" t="s">
        <v>17</v>
      </c>
      <c r="AF225" s="1" t="s">
        <v>17</v>
      </c>
      <c r="AG225" s="1" t="s">
        <v>17</v>
      </c>
      <c r="AH225" s="1" t="s">
        <v>17</v>
      </c>
      <c r="AI225" s="1" t="s">
        <v>17</v>
      </c>
      <c r="AJ225" s="1" t="s">
        <v>17</v>
      </c>
      <c r="AK225" s="1" t="s">
        <v>17</v>
      </c>
      <c r="AL225" s="1" t="s">
        <v>17</v>
      </c>
      <c r="AM225" s="1" t="s">
        <v>17</v>
      </c>
      <c r="AN225" s="1" t="s">
        <v>17</v>
      </c>
      <c r="AO225" s="1" t="s">
        <v>17</v>
      </c>
      <c r="AP225" s="1" t="s">
        <v>17</v>
      </c>
      <c r="AQ225" s="1" t="s">
        <v>17</v>
      </c>
      <c r="AR225" s="1" t="s">
        <v>17</v>
      </c>
      <c r="AS225" s="1" t="s">
        <v>17</v>
      </c>
      <c r="AT225" s="1" t="s">
        <v>17</v>
      </c>
      <c r="AU225" s="1" t="s">
        <v>17</v>
      </c>
      <c r="AV225" s="1" t="s">
        <v>17</v>
      </c>
      <c r="AW225" s="1" t="s">
        <v>17</v>
      </c>
      <c r="AX225" s="1" t="s">
        <v>17</v>
      </c>
      <c r="AY225" s="1" t="s">
        <v>17</v>
      </c>
      <c r="AZ225" s="1" t="s">
        <v>17</v>
      </c>
      <c r="BA225" s="1" t="s">
        <v>17</v>
      </c>
      <c r="BB225" s="1" t="s">
        <v>17</v>
      </c>
      <c r="BC225" s="1" t="s">
        <v>17</v>
      </c>
      <c r="BD225" s="1" t="s">
        <v>17</v>
      </c>
      <c r="BE225" s="1" t="s">
        <v>17</v>
      </c>
      <c r="BF225" s="1" t="s">
        <v>17</v>
      </c>
      <c r="BG225" s="1" t="s">
        <v>17</v>
      </c>
      <c r="BH225" s="1" t="s">
        <v>17</v>
      </c>
      <c r="BI225" s="1" t="s">
        <v>17</v>
      </c>
      <c r="BJ225" s="1" t="s">
        <v>17</v>
      </c>
      <c r="BK225" s="1" t="s">
        <v>17</v>
      </c>
      <c r="BL225" s="1" t="s">
        <v>17</v>
      </c>
      <c r="BM225" s="1" t="s">
        <v>17</v>
      </c>
      <c r="BN225" s="1" t="s">
        <v>17</v>
      </c>
      <c r="BO225" s="1" t="s">
        <v>17</v>
      </c>
      <c r="BP225" s="1" t="s">
        <v>17</v>
      </c>
      <c r="BQ225" s="1" t="s">
        <v>17</v>
      </c>
      <c r="BR225" s="1" t="s">
        <v>17</v>
      </c>
      <c r="BS225" s="1" t="s">
        <v>17</v>
      </c>
      <c r="BT225" s="1">
        <v>0.99999999999999845</v>
      </c>
      <c r="BU225" s="1">
        <v>1.9629166526555863</v>
      </c>
      <c r="BV225" s="1">
        <v>2.888030343012038</v>
      </c>
      <c r="BW225" s="1">
        <v>3.774594009866842</v>
      </c>
      <c r="BX225" s="1">
        <v>4.6218394255267858</v>
      </c>
      <c r="BY225" s="1">
        <v>5.4289827297514215</v>
      </c>
      <c r="BZ225" s="1">
        <v>6.1952308170599339</v>
      </c>
      <c r="CA225" s="1">
        <v>6.9198024534561355</v>
      </c>
      <c r="CB225" s="1">
        <v>7.6019518884418256</v>
      </c>
      <c r="CC225" s="1">
        <v>8.2410001667941213</v>
      </c>
      <c r="CD225" s="1">
        <v>8.8363694913622712</v>
      </c>
      <c r="CE225" s="1">
        <v>9.3876225141949003</v>
      </c>
    </row>
    <row r="226" spans="8:83" x14ac:dyDescent="0.3">
      <c r="H226">
        <v>80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17</v>
      </c>
      <c r="P226" s="1" t="s">
        <v>17</v>
      </c>
      <c r="Q226" s="1" t="s">
        <v>17</v>
      </c>
      <c r="R226" s="1" t="s">
        <v>17</v>
      </c>
      <c r="S226" s="1" t="s">
        <v>17</v>
      </c>
      <c r="T226" s="1" t="s">
        <v>17</v>
      </c>
      <c r="U226" s="1" t="s">
        <v>17</v>
      </c>
      <c r="V226" s="1" t="s">
        <v>17</v>
      </c>
      <c r="W226" s="1" t="s">
        <v>17</v>
      </c>
      <c r="X226" s="1" t="s">
        <v>17</v>
      </c>
      <c r="Y226" s="1" t="s">
        <v>17</v>
      </c>
      <c r="Z226" s="1" t="s">
        <v>17</v>
      </c>
      <c r="AA226" s="1" t="s">
        <v>17</v>
      </c>
      <c r="AB226" s="1" t="s">
        <v>17</v>
      </c>
      <c r="AC226" s="1" t="s">
        <v>17</v>
      </c>
      <c r="AD226" s="1" t="s">
        <v>17</v>
      </c>
      <c r="AE226" s="1" t="s">
        <v>17</v>
      </c>
      <c r="AF226" s="1" t="s">
        <v>17</v>
      </c>
      <c r="AG226" s="1" t="s">
        <v>17</v>
      </c>
      <c r="AH226" s="1" t="s">
        <v>17</v>
      </c>
      <c r="AI226" s="1" t="s">
        <v>17</v>
      </c>
      <c r="AJ226" s="1" t="s">
        <v>17</v>
      </c>
      <c r="AK226" s="1" t="s">
        <v>17</v>
      </c>
      <c r="AL226" s="1" t="s">
        <v>17</v>
      </c>
      <c r="AM226" s="1" t="s">
        <v>17</v>
      </c>
      <c r="AN226" s="1" t="s">
        <v>17</v>
      </c>
      <c r="AO226" s="1" t="s">
        <v>17</v>
      </c>
      <c r="AP226" s="1" t="s">
        <v>17</v>
      </c>
      <c r="AQ226" s="1" t="s">
        <v>17</v>
      </c>
      <c r="AR226" s="1" t="s">
        <v>17</v>
      </c>
      <c r="AS226" s="1" t="s">
        <v>17</v>
      </c>
      <c r="AT226" s="1" t="s">
        <v>17</v>
      </c>
      <c r="AU226" s="1" t="s">
        <v>17</v>
      </c>
      <c r="AV226" s="1" t="s">
        <v>17</v>
      </c>
      <c r="AW226" s="1" t="s">
        <v>17</v>
      </c>
      <c r="AX226" s="1" t="s">
        <v>17</v>
      </c>
      <c r="AY226" s="1" t="s">
        <v>17</v>
      </c>
      <c r="AZ226" s="1" t="s">
        <v>17</v>
      </c>
      <c r="BA226" s="1" t="s">
        <v>17</v>
      </c>
      <c r="BB226" s="1" t="s">
        <v>17</v>
      </c>
      <c r="BC226" s="1" t="s">
        <v>17</v>
      </c>
      <c r="BD226" s="1" t="s">
        <v>17</v>
      </c>
      <c r="BE226" s="1" t="s">
        <v>17</v>
      </c>
      <c r="BF226" s="1" t="s">
        <v>17</v>
      </c>
      <c r="BG226" s="1" t="s">
        <v>17</v>
      </c>
      <c r="BH226" s="1" t="s">
        <v>17</v>
      </c>
      <c r="BI226" s="1" t="s">
        <v>17</v>
      </c>
      <c r="BJ226" s="1" t="s">
        <v>17</v>
      </c>
      <c r="BK226" s="1" t="s">
        <v>17</v>
      </c>
      <c r="BL226" s="1" t="s">
        <v>17</v>
      </c>
      <c r="BM226" s="1" t="s">
        <v>17</v>
      </c>
      <c r="BN226" s="1" t="s">
        <v>17</v>
      </c>
      <c r="BO226" s="1" t="s">
        <v>17</v>
      </c>
      <c r="BP226" s="1" t="s">
        <v>17</v>
      </c>
      <c r="BQ226" s="1" t="s">
        <v>17</v>
      </c>
      <c r="BR226" s="1" t="s">
        <v>17</v>
      </c>
      <c r="BS226" s="1" t="s">
        <v>17</v>
      </c>
      <c r="BT226" s="1" t="s">
        <v>17</v>
      </c>
      <c r="BU226" s="1">
        <v>1.0000000000000016</v>
      </c>
      <c r="BV226" s="1">
        <v>1.9607411895984164</v>
      </c>
      <c r="BW226" s="1">
        <v>2.8814477371586737</v>
      </c>
      <c r="BX226" s="1">
        <v>3.7613218294005746</v>
      </c>
      <c r="BY226" s="1">
        <v>4.5995494184641244</v>
      </c>
      <c r="BZ226" s="1">
        <v>5.3953068552010528</v>
      </c>
      <c r="CA226" s="1">
        <v>6.1477828191361832</v>
      </c>
      <c r="CB226" s="1">
        <v>6.8562028398144212</v>
      </c>
      <c r="CC226" s="1">
        <v>7.5198618144410325</v>
      </c>
      <c r="CD226" s="1">
        <v>8.1381596940406915</v>
      </c>
      <c r="CE226" s="1">
        <v>8.7106422877442622</v>
      </c>
    </row>
    <row r="227" spans="8:83" x14ac:dyDescent="0.3">
      <c r="H227">
        <v>81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 t="s">
        <v>17</v>
      </c>
      <c r="P227" s="1" t="s">
        <v>17</v>
      </c>
      <c r="Q227" s="1" t="s">
        <v>17</v>
      </c>
      <c r="R227" s="1" t="s">
        <v>17</v>
      </c>
      <c r="S227" s="1" t="s">
        <v>17</v>
      </c>
      <c r="T227" s="1" t="s">
        <v>17</v>
      </c>
      <c r="U227" s="1" t="s">
        <v>17</v>
      </c>
      <c r="V227" s="1" t="s">
        <v>17</v>
      </c>
      <c r="W227" s="1" t="s">
        <v>17</v>
      </c>
      <c r="X227" s="1" t="s">
        <v>17</v>
      </c>
      <c r="Y227" s="1" t="s">
        <v>17</v>
      </c>
      <c r="Z227" s="1" t="s">
        <v>17</v>
      </c>
      <c r="AA227" s="1" t="s">
        <v>17</v>
      </c>
      <c r="AB227" s="1" t="s">
        <v>17</v>
      </c>
      <c r="AC227" s="1" t="s">
        <v>17</v>
      </c>
      <c r="AD227" s="1" t="s">
        <v>17</v>
      </c>
      <c r="AE227" s="1" t="s">
        <v>17</v>
      </c>
      <c r="AF227" s="1" t="s">
        <v>17</v>
      </c>
      <c r="AG227" s="1" t="s">
        <v>17</v>
      </c>
      <c r="AH227" s="1" t="s">
        <v>17</v>
      </c>
      <c r="AI227" s="1" t="s">
        <v>17</v>
      </c>
      <c r="AJ227" s="1" t="s">
        <v>17</v>
      </c>
      <c r="AK227" s="1" t="s">
        <v>17</v>
      </c>
      <c r="AL227" s="1" t="s">
        <v>17</v>
      </c>
      <c r="AM227" s="1" t="s">
        <v>17</v>
      </c>
      <c r="AN227" s="1" t="s">
        <v>17</v>
      </c>
      <c r="AO227" s="1" t="s">
        <v>17</v>
      </c>
      <c r="AP227" s="1" t="s">
        <v>17</v>
      </c>
      <c r="AQ227" s="1" t="s">
        <v>17</v>
      </c>
      <c r="AR227" s="1" t="s">
        <v>17</v>
      </c>
      <c r="AS227" s="1" t="s">
        <v>17</v>
      </c>
      <c r="AT227" s="1" t="s">
        <v>17</v>
      </c>
      <c r="AU227" s="1" t="s">
        <v>17</v>
      </c>
      <c r="AV227" s="1" t="s">
        <v>17</v>
      </c>
      <c r="AW227" s="1" t="s">
        <v>17</v>
      </c>
      <c r="AX227" s="1" t="s">
        <v>17</v>
      </c>
      <c r="AY227" s="1" t="s">
        <v>17</v>
      </c>
      <c r="AZ227" s="1" t="s">
        <v>17</v>
      </c>
      <c r="BA227" s="1" t="s">
        <v>17</v>
      </c>
      <c r="BB227" s="1" t="s">
        <v>17</v>
      </c>
      <c r="BC227" s="1" t="s">
        <v>17</v>
      </c>
      <c r="BD227" s="1" t="s">
        <v>17</v>
      </c>
      <c r="BE227" s="1" t="s">
        <v>17</v>
      </c>
      <c r="BF227" s="1" t="s">
        <v>17</v>
      </c>
      <c r="BG227" s="1" t="s">
        <v>17</v>
      </c>
      <c r="BH227" s="1" t="s">
        <v>17</v>
      </c>
      <c r="BI227" s="1" t="s">
        <v>17</v>
      </c>
      <c r="BJ227" s="1" t="s">
        <v>17</v>
      </c>
      <c r="BK227" s="1" t="s">
        <v>17</v>
      </c>
      <c r="BL227" s="1" t="s">
        <v>17</v>
      </c>
      <c r="BM227" s="1" t="s">
        <v>17</v>
      </c>
      <c r="BN227" s="1" t="s">
        <v>17</v>
      </c>
      <c r="BO227" s="1" t="s">
        <v>17</v>
      </c>
      <c r="BP227" s="1" t="s">
        <v>17</v>
      </c>
      <c r="BQ227" s="1" t="s">
        <v>17</v>
      </c>
      <c r="BR227" s="1" t="s">
        <v>17</v>
      </c>
      <c r="BS227" s="1" t="s">
        <v>17</v>
      </c>
      <c r="BT227" s="1" t="s">
        <v>17</v>
      </c>
      <c r="BU227" s="1" t="s">
        <v>17</v>
      </c>
      <c r="BV227" s="1">
        <v>0.99999999999999856</v>
      </c>
      <c r="BW227" s="1">
        <v>1.9583294205852728</v>
      </c>
      <c r="BX227" s="1">
        <v>2.8741578473957055</v>
      </c>
      <c r="BY227" s="1">
        <v>3.7466379680970192</v>
      </c>
      <c r="BZ227" s="1">
        <v>4.5749124767287865</v>
      </c>
      <c r="CA227" s="1">
        <v>5.3581368997907983</v>
      </c>
      <c r="CB227" s="1">
        <v>6.0955051196069521</v>
      </c>
      <c r="CC227" s="1">
        <v>6.7862832207353287</v>
      </c>
      <c r="CD227" s="1">
        <v>7.4298466343723604</v>
      </c>
      <c r="CE227" s="1">
        <v>8.0257226100270156</v>
      </c>
    </row>
    <row r="228" spans="8:83" x14ac:dyDescent="0.3">
      <c r="H228">
        <v>82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17</v>
      </c>
      <c r="P228" s="1" t="s">
        <v>17</v>
      </c>
      <c r="Q228" s="1" t="s">
        <v>17</v>
      </c>
      <c r="R228" s="1" t="s">
        <v>17</v>
      </c>
      <c r="S228" s="1" t="s">
        <v>17</v>
      </c>
      <c r="T228" s="1" t="s">
        <v>17</v>
      </c>
      <c r="U228" s="1" t="s">
        <v>17</v>
      </c>
      <c r="V228" s="1" t="s">
        <v>17</v>
      </c>
      <c r="W228" s="1" t="s">
        <v>17</v>
      </c>
      <c r="X228" s="1" t="s">
        <v>17</v>
      </c>
      <c r="Y228" s="1" t="s">
        <v>17</v>
      </c>
      <c r="Z228" s="1" t="s">
        <v>17</v>
      </c>
      <c r="AA228" s="1" t="s">
        <v>17</v>
      </c>
      <c r="AB228" s="1" t="s">
        <v>17</v>
      </c>
      <c r="AC228" s="1" t="s">
        <v>17</v>
      </c>
      <c r="AD228" s="1" t="s">
        <v>17</v>
      </c>
      <c r="AE228" s="1" t="s">
        <v>17</v>
      </c>
      <c r="AF228" s="1" t="s">
        <v>17</v>
      </c>
      <c r="AG228" s="1" t="s">
        <v>17</v>
      </c>
      <c r="AH228" s="1" t="s">
        <v>17</v>
      </c>
      <c r="AI228" s="1" t="s">
        <v>17</v>
      </c>
      <c r="AJ228" s="1" t="s">
        <v>17</v>
      </c>
      <c r="AK228" s="1" t="s">
        <v>17</v>
      </c>
      <c r="AL228" s="1" t="s">
        <v>17</v>
      </c>
      <c r="AM228" s="1" t="s">
        <v>17</v>
      </c>
      <c r="AN228" s="1" t="s">
        <v>17</v>
      </c>
      <c r="AO228" s="1" t="s">
        <v>17</v>
      </c>
      <c r="AP228" s="1" t="s">
        <v>17</v>
      </c>
      <c r="AQ228" s="1" t="s">
        <v>17</v>
      </c>
      <c r="AR228" s="1" t="s">
        <v>17</v>
      </c>
      <c r="AS228" s="1" t="s">
        <v>17</v>
      </c>
      <c r="AT228" s="1" t="s">
        <v>17</v>
      </c>
      <c r="AU228" s="1" t="s">
        <v>17</v>
      </c>
      <c r="AV228" s="1" t="s">
        <v>17</v>
      </c>
      <c r="AW228" s="1" t="s">
        <v>17</v>
      </c>
      <c r="AX228" s="1" t="s">
        <v>17</v>
      </c>
      <c r="AY228" s="1" t="s">
        <v>17</v>
      </c>
      <c r="AZ228" s="1" t="s">
        <v>17</v>
      </c>
      <c r="BA228" s="1" t="s">
        <v>17</v>
      </c>
      <c r="BB228" s="1" t="s">
        <v>17</v>
      </c>
      <c r="BC228" s="1" t="s">
        <v>17</v>
      </c>
      <c r="BD228" s="1" t="s">
        <v>17</v>
      </c>
      <c r="BE228" s="1" t="s">
        <v>17</v>
      </c>
      <c r="BF228" s="1" t="s">
        <v>17</v>
      </c>
      <c r="BG228" s="1" t="s">
        <v>17</v>
      </c>
      <c r="BH228" s="1" t="s">
        <v>17</v>
      </c>
      <c r="BI228" s="1" t="s">
        <v>17</v>
      </c>
      <c r="BJ228" s="1" t="s">
        <v>17</v>
      </c>
      <c r="BK228" s="1" t="s">
        <v>17</v>
      </c>
      <c r="BL228" s="1" t="s">
        <v>17</v>
      </c>
      <c r="BM228" s="1" t="s">
        <v>17</v>
      </c>
      <c r="BN228" s="1" t="s">
        <v>17</v>
      </c>
      <c r="BO228" s="1" t="s">
        <v>17</v>
      </c>
      <c r="BP228" s="1" t="s">
        <v>17</v>
      </c>
      <c r="BQ228" s="1" t="s">
        <v>17</v>
      </c>
      <c r="BR228" s="1" t="s">
        <v>17</v>
      </c>
      <c r="BS228" s="1" t="s">
        <v>17</v>
      </c>
      <c r="BT228" s="1" t="s">
        <v>17</v>
      </c>
      <c r="BU228" s="1" t="s">
        <v>17</v>
      </c>
      <c r="BV228" s="1" t="s">
        <v>17</v>
      </c>
      <c r="BW228" s="1">
        <v>1.0000000000000002</v>
      </c>
      <c r="BX228" s="1">
        <v>1.9556509558593276</v>
      </c>
      <c r="BY228" s="1">
        <v>2.8660687119671073</v>
      </c>
      <c r="BZ228" s="1">
        <v>3.7303586845382517</v>
      </c>
      <c r="CA228" s="1">
        <v>4.5476396802356174</v>
      </c>
      <c r="CB228" s="1">
        <v>5.317070529354103</v>
      </c>
      <c r="CC228" s="1">
        <v>6.0378854039579757</v>
      </c>
      <c r="CD228" s="1">
        <v>6.709432577417382</v>
      </c>
      <c r="CE228" s="1">
        <v>7.3312187428580087</v>
      </c>
    </row>
    <row r="229" spans="8:83" x14ac:dyDescent="0.3">
      <c r="H229">
        <v>83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 t="s">
        <v>17</v>
      </c>
      <c r="P229" s="1" t="s">
        <v>17</v>
      </c>
      <c r="Q229" s="1" t="s">
        <v>17</v>
      </c>
      <c r="R229" s="1" t="s">
        <v>17</v>
      </c>
      <c r="S229" s="1" t="s">
        <v>17</v>
      </c>
      <c r="T229" s="1" t="s">
        <v>17</v>
      </c>
      <c r="U229" s="1" t="s">
        <v>17</v>
      </c>
      <c r="V229" s="1" t="s">
        <v>17</v>
      </c>
      <c r="W229" s="1" t="s">
        <v>17</v>
      </c>
      <c r="X229" s="1" t="s">
        <v>17</v>
      </c>
      <c r="Y229" s="1" t="s">
        <v>17</v>
      </c>
      <c r="Z229" s="1" t="s">
        <v>17</v>
      </c>
      <c r="AA229" s="1" t="s">
        <v>17</v>
      </c>
      <c r="AB229" s="1" t="s">
        <v>17</v>
      </c>
      <c r="AC229" s="1" t="s">
        <v>17</v>
      </c>
      <c r="AD229" s="1" t="s">
        <v>17</v>
      </c>
      <c r="AE229" s="1" t="s">
        <v>17</v>
      </c>
      <c r="AF229" s="1" t="s">
        <v>17</v>
      </c>
      <c r="AG229" s="1" t="s">
        <v>17</v>
      </c>
      <c r="AH229" s="1" t="s">
        <v>17</v>
      </c>
      <c r="AI229" s="1" t="s">
        <v>17</v>
      </c>
      <c r="AJ229" s="1" t="s">
        <v>17</v>
      </c>
      <c r="AK229" s="1" t="s">
        <v>17</v>
      </c>
      <c r="AL229" s="1" t="s">
        <v>17</v>
      </c>
      <c r="AM229" s="1" t="s">
        <v>17</v>
      </c>
      <c r="AN229" s="1" t="s">
        <v>17</v>
      </c>
      <c r="AO229" s="1" t="s">
        <v>17</v>
      </c>
      <c r="AP229" s="1" t="s">
        <v>17</v>
      </c>
      <c r="AQ229" s="1" t="s">
        <v>17</v>
      </c>
      <c r="AR229" s="1" t="s">
        <v>17</v>
      </c>
      <c r="AS229" s="1" t="s">
        <v>17</v>
      </c>
      <c r="AT229" s="1" t="s">
        <v>17</v>
      </c>
      <c r="AU229" s="1" t="s">
        <v>17</v>
      </c>
      <c r="AV229" s="1" t="s">
        <v>17</v>
      </c>
      <c r="AW229" s="1" t="s">
        <v>17</v>
      </c>
      <c r="AX229" s="1" t="s">
        <v>17</v>
      </c>
      <c r="AY229" s="1" t="s">
        <v>17</v>
      </c>
      <c r="AZ229" s="1" t="s">
        <v>17</v>
      </c>
      <c r="BA229" s="1" t="s">
        <v>17</v>
      </c>
      <c r="BB229" s="1" t="s">
        <v>17</v>
      </c>
      <c r="BC229" s="1" t="s">
        <v>17</v>
      </c>
      <c r="BD229" s="1" t="s">
        <v>17</v>
      </c>
      <c r="BE229" s="1" t="s">
        <v>17</v>
      </c>
      <c r="BF229" s="1" t="s">
        <v>17</v>
      </c>
      <c r="BG229" s="1" t="s">
        <v>17</v>
      </c>
      <c r="BH229" s="1" t="s">
        <v>17</v>
      </c>
      <c r="BI229" s="1" t="s">
        <v>17</v>
      </c>
      <c r="BJ229" s="1" t="s">
        <v>17</v>
      </c>
      <c r="BK229" s="1" t="s">
        <v>17</v>
      </c>
      <c r="BL229" s="1" t="s">
        <v>17</v>
      </c>
      <c r="BM229" s="1" t="s">
        <v>17</v>
      </c>
      <c r="BN229" s="1" t="s">
        <v>17</v>
      </c>
      <c r="BO229" s="1" t="s">
        <v>17</v>
      </c>
      <c r="BP229" s="1" t="s">
        <v>17</v>
      </c>
      <c r="BQ229" s="1" t="s">
        <v>17</v>
      </c>
      <c r="BR229" s="1" t="s">
        <v>17</v>
      </c>
      <c r="BS229" s="1" t="s">
        <v>17</v>
      </c>
      <c r="BT229" s="1" t="s">
        <v>17</v>
      </c>
      <c r="BU229" s="1" t="s">
        <v>17</v>
      </c>
      <c r="BV229" s="1" t="s">
        <v>17</v>
      </c>
      <c r="BW229" s="1" t="s">
        <v>17</v>
      </c>
      <c r="BX229" s="1">
        <v>1.0000000000000004</v>
      </c>
      <c r="BY229" s="1">
        <v>1.9526676560367451</v>
      </c>
      <c r="BZ229" s="1">
        <v>2.8570668692347998</v>
      </c>
      <c r="CA229" s="1">
        <v>3.7122755525792974</v>
      </c>
      <c r="CB229" s="1">
        <v>4.5174135000703961</v>
      </c>
      <c r="CC229" s="1">
        <v>5.2716793438749603</v>
      </c>
      <c r="CD229" s="1">
        <v>5.9743911125829676</v>
      </c>
      <c r="CE229" s="1">
        <v>6.625032606350441</v>
      </c>
    </row>
    <row r="230" spans="8:83" x14ac:dyDescent="0.3">
      <c r="H230">
        <v>84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  <c r="Q230" s="1" t="s">
        <v>17</v>
      </c>
      <c r="R230" s="1" t="s">
        <v>17</v>
      </c>
      <c r="S230" s="1" t="s">
        <v>17</v>
      </c>
      <c r="T230" s="1" t="s">
        <v>17</v>
      </c>
      <c r="U230" s="1" t="s">
        <v>17</v>
      </c>
      <c r="V230" s="1" t="s">
        <v>17</v>
      </c>
      <c r="W230" s="1" t="s">
        <v>17</v>
      </c>
      <c r="X230" s="1" t="s">
        <v>17</v>
      </c>
      <c r="Y230" s="1" t="s">
        <v>17</v>
      </c>
      <c r="Z230" s="1" t="s">
        <v>17</v>
      </c>
      <c r="AA230" s="1" t="s">
        <v>17</v>
      </c>
      <c r="AB230" s="1" t="s">
        <v>17</v>
      </c>
      <c r="AC230" s="1" t="s">
        <v>17</v>
      </c>
      <c r="AD230" s="1" t="s">
        <v>17</v>
      </c>
      <c r="AE230" s="1" t="s">
        <v>17</v>
      </c>
      <c r="AF230" s="1" t="s">
        <v>17</v>
      </c>
      <c r="AG230" s="1" t="s">
        <v>17</v>
      </c>
      <c r="AH230" s="1" t="s">
        <v>17</v>
      </c>
      <c r="AI230" s="1" t="s">
        <v>17</v>
      </c>
      <c r="AJ230" s="1" t="s">
        <v>17</v>
      </c>
      <c r="AK230" s="1" t="s">
        <v>17</v>
      </c>
      <c r="AL230" s="1" t="s">
        <v>17</v>
      </c>
      <c r="AM230" s="1" t="s">
        <v>17</v>
      </c>
      <c r="AN230" s="1" t="s">
        <v>17</v>
      </c>
      <c r="AO230" s="1" t="s">
        <v>17</v>
      </c>
      <c r="AP230" s="1" t="s">
        <v>17</v>
      </c>
      <c r="AQ230" s="1" t="s">
        <v>17</v>
      </c>
      <c r="AR230" s="1" t="s">
        <v>17</v>
      </c>
      <c r="AS230" s="1" t="s">
        <v>17</v>
      </c>
      <c r="AT230" s="1" t="s">
        <v>17</v>
      </c>
      <c r="AU230" s="1" t="s">
        <v>17</v>
      </c>
      <c r="AV230" s="1" t="s">
        <v>17</v>
      </c>
      <c r="AW230" s="1" t="s">
        <v>17</v>
      </c>
      <c r="AX230" s="1" t="s">
        <v>17</v>
      </c>
      <c r="AY230" s="1" t="s">
        <v>17</v>
      </c>
      <c r="AZ230" s="1" t="s">
        <v>17</v>
      </c>
      <c r="BA230" s="1" t="s">
        <v>17</v>
      </c>
      <c r="BB230" s="1" t="s">
        <v>17</v>
      </c>
      <c r="BC230" s="1" t="s">
        <v>17</v>
      </c>
      <c r="BD230" s="1" t="s">
        <v>17</v>
      </c>
      <c r="BE230" s="1" t="s">
        <v>17</v>
      </c>
      <c r="BF230" s="1" t="s">
        <v>17</v>
      </c>
      <c r="BG230" s="1" t="s">
        <v>17</v>
      </c>
      <c r="BH230" s="1" t="s">
        <v>17</v>
      </c>
      <c r="BI230" s="1" t="s">
        <v>17</v>
      </c>
      <c r="BJ230" s="1" t="s">
        <v>17</v>
      </c>
      <c r="BK230" s="1" t="s">
        <v>17</v>
      </c>
      <c r="BL230" s="1" t="s">
        <v>17</v>
      </c>
      <c r="BM230" s="1" t="s">
        <v>17</v>
      </c>
      <c r="BN230" s="1" t="s">
        <v>17</v>
      </c>
      <c r="BO230" s="1" t="s">
        <v>17</v>
      </c>
      <c r="BP230" s="1" t="s">
        <v>17</v>
      </c>
      <c r="BQ230" s="1" t="s">
        <v>17</v>
      </c>
      <c r="BR230" s="1" t="s">
        <v>17</v>
      </c>
      <c r="BS230" s="1" t="s">
        <v>17</v>
      </c>
      <c r="BT230" s="1" t="s">
        <v>17</v>
      </c>
      <c r="BU230" s="1" t="s">
        <v>17</v>
      </c>
      <c r="BV230" s="1" t="s">
        <v>17</v>
      </c>
      <c r="BW230" s="1" t="s">
        <v>17</v>
      </c>
      <c r="BX230" s="1" t="s">
        <v>17</v>
      </c>
      <c r="BY230" s="1">
        <v>0.99999999999999933</v>
      </c>
      <c r="BZ230" s="1">
        <v>1.9493333876375152</v>
      </c>
      <c r="CA230" s="1">
        <v>2.8470322629224247</v>
      </c>
      <c r="CB230" s="1">
        <v>3.6921726876961651</v>
      </c>
      <c r="CC230" s="1">
        <v>4.4839134789626973</v>
      </c>
      <c r="CD230" s="1">
        <v>5.2215387822414963</v>
      </c>
      <c r="CE230" s="1">
        <v>5.9045067508132965</v>
      </c>
    </row>
    <row r="231" spans="8:83" x14ac:dyDescent="0.3">
      <c r="H231">
        <v>85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 t="s">
        <v>17</v>
      </c>
      <c r="P231" s="1" t="s">
        <v>17</v>
      </c>
      <c r="Q231" s="1" t="s">
        <v>17</v>
      </c>
      <c r="R231" s="1" t="s">
        <v>17</v>
      </c>
      <c r="S231" s="1" t="s">
        <v>17</v>
      </c>
      <c r="T231" s="1" t="s">
        <v>17</v>
      </c>
      <c r="U231" s="1" t="s">
        <v>17</v>
      </c>
      <c r="V231" s="1" t="s">
        <v>17</v>
      </c>
      <c r="W231" s="1" t="s">
        <v>17</v>
      </c>
      <c r="X231" s="1" t="s">
        <v>17</v>
      </c>
      <c r="Y231" s="1" t="s">
        <v>17</v>
      </c>
      <c r="Z231" s="1" t="s">
        <v>17</v>
      </c>
      <c r="AA231" s="1" t="s">
        <v>17</v>
      </c>
      <c r="AB231" s="1" t="s">
        <v>17</v>
      </c>
      <c r="AC231" s="1" t="s">
        <v>17</v>
      </c>
      <c r="AD231" s="1" t="s">
        <v>17</v>
      </c>
      <c r="AE231" s="1" t="s">
        <v>17</v>
      </c>
      <c r="AF231" s="1" t="s">
        <v>17</v>
      </c>
      <c r="AG231" s="1" t="s">
        <v>17</v>
      </c>
      <c r="AH231" s="1" t="s">
        <v>17</v>
      </c>
      <c r="AI231" s="1" t="s">
        <v>17</v>
      </c>
      <c r="AJ231" s="1" t="s">
        <v>17</v>
      </c>
      <c r="AK231" s="1" t="s">
        <v>17</v>
      </c>
      <c r="AL231" s="1" t="s">
        <v>17</v>
      </c>
      <c r="AM231" s="1" t="s">
        <v>17</v>
      </c>
      <c r="AN231" s="1" t="s">
        <v>17</v>
      </c>
      <c r="AO231" s="1" t="s">
        <v>17</v>
      </c>
      <c r="AP231" s="1" t="s">
        <v>17</v>
      </c>
      <c r="AQ231" s="1" t="s">
        <v>17</v>
      </c>
      <c r="AR231" s="1" t="s">
        <v>17</v>
      </c>
      <c r="AS231" s="1" t="s">
        <v>17</v>
      </c>
      <c r="AT231" s="1" t="s">
        <v>17</v>
      </c>
      <c r="AU231" s="1" t="s">
        <v>17</v>
      </c>
      <c r="AV231" s="1" t="s">
        <v>17</v>
      </c>
      <c r="AW231" s="1" t="s">
        <v>17</v>
      </c>
      <c r="AX231" s="1" t="s">
        <v>17</v>
      </c>
      <c r="AY231" s="1" t="s">
        <v>17</v>
      </c>
      <c r="AZ231" s="1" t="s">
        <v>17</v>
      </c>
      <c r="BA231" s="1" t="s">
        <v>17</v>
      </c>
      <c r="BB231" s="1" t="s">
        <v>17</v>
      </c>
      <c r="BC231" s="1" t="s">
        <v>17</v>
      </c>
      <c r="BD231" s="1" t="s">
        <v>17</v>
      </c>
      <c r="BE231" s="1" t="s">
        <v>17</v>
      </c>
      <c r="BF231" s="1" t="s">
        <v>17</v>
      </c>
      <c r="BG231" s="1" t="s">
        <v>17</v>
      </c>
      <c r="BH231" s="1" t="s">
        <v>17</v>
      </c>
      <c r="BI231" s="1" t="s">
        <v>17</v>
      </c>
      <c r="BJ231" s="1" t="s">
        <v>17</v>
      </c>
      <c r="BK231" s="1" t="s">
        <v>17</v>
      </c>
      <c r="BL231" s="1" t="s">
        <v>17</v>
      </c>
      <c r="BM231" s="1" t="s">
        <v>17</v>
      </c>
      <c r="BN231" s="1" t="s">
        <v>17</v>
      </c>
      <c r="BO231" s="1" t="s">
        <v>17</v>
      </c>
      <c r="BP231" s="1" t="s">
        <v>17</v>
      </c>
      <c r="BQ231" s="1" t="s">
        <v>17</v>
      </c>
      <c r="BR231" s="1" t="s">
        <v>17</v>
      </c>
      <c r="BS231" s="1" t="s">
        <v>17</v>
      </c>
      <c r="BT231" s="1" t="s">
        <v>17</v>
      </c>
      <c r="BU231" s="1" t="s">
        <v>17</v>
      </c>
      <c r="BV231" s="1" t="s">
        <v>17</v>
      </c>
      <c r="BW231" s="1" t="s">
        <v>17</v>
      </c>
      <c r="BX231" s="1" t="s">
        <v>17</v>
      </c>
      <c r="BY231" s="1" t="s">
        <v>17</v>
      </c>
      <c r="BZ231" s="1">
        <v>0.99999999999999944</v>
      </c>
      <c r="CA231" s="1">
        <v>1.9456097162229771</v>
      </c>
      <c r="CB231" s="1">
        <v>2.8358558992598262</v>
      </c>
      <c r="CC231" s="1">
        <v>3.6698524715670904</v>
      </c>
      <c r="CD231" s="1">
        <v>4.4468453729907225</v>
      </c>
      <c r="CE231" s="1">
        <v>5.1662638380585255</v>
      </c>
    </row>
    <row r="232" spans="8:83" x14ac:dyDescent="0.3">
      <c r="H232">
        <v>86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17</v>
      </c>
      <c r="P232" s="1" t="s">
        <v>17</v>
      </c>
      <c r="Q232" s="1" t="s">
        <v>17</v>
      </c>
      <c r="R232" s="1" t="s">
        <v>17</v>
      </c>
      <c r="S232" s="1" t="s">
        <v>17</v>
      </c>
      <c r="T232" s="1" t="s">
        <v>17</v>
      </c>
      <c r="U232" s="1" t="s">
        <v>17</v>
      </c>
      <c r="V232" s="1" t="s">
        <v>17</v>
      </c>
      <c r="W232" s="1" t="s">
        <v>17</v>
      </c>
      <c r="X232" s="1" t="s">
        <v>17</v>
      </c>
      <c r="Y232" s="1" t="s">
        <v>17</v>
      </c>
      <c r="Z232" s="1" t="s">
        <v>17</v>
      </c>
      <c r="AA232" s="1" t="s">
        <v>17</v>
      </c>
      <c r="AB232" s="1" t="s">
        <v>17</v>
      </c>
      <c r="AC232" s="1" t="s">
        <v>17</v>
      </c>
      <c r="AD232" s="1" t="s">
        <v>17</v>
      </c>
      <c r="AE232" s="1" t="s">
        <v>17</v>
      </c>
      <c r="AF232" s="1" t="s">
        <v>17</v>
      </c>
      <c r="AG232" s="1" t="s">
        <v>17</v>
      </c>
      <c r="AH232" s="1" t="s">
        <v>17</v>
      </c>
      <c r="AI232" s="1" t="s">
        <v>17</v>
      </c>
      <c r="AJ232" s="1" t="s">
        <v>17</v>
      </c>
      <c r="AK232" s="1" t="s">
        <v>17</v>
      </c>
      <c r="AL232" s="1" t="s">
        <v>17</v>
      </c>
      <c r="AM232" s="1" t="s">
        <v>17</v>
      </c>
      <c r="AN232" s="1" t="s">
        <v>17</v>
      </c>
      <c r="AO232" s="1" t="s">
        <v>17</v>
      </c>
      <c r="AP232" s="1" t="s">
        <v>17</v>
      </c>
      <c r="AQ232" s="1" t="s">
        <v>17</v>
      </c>
      <c r="AR232" s="1" t="s">
        <v>17</v>
      </c>
      <c r="AS232" s="1" t="s">
        <v>17</v>
      </c>
      <c r="AT232" s="1" t="s">
        <v>17</v>
      </c>
      <c r="AU232" s="1" t="s">
        <v>17</v>
      </c>
      <c r="AV232" s="1" t="s">
        <v>17</v>
      </c>
      <c r="AW232" s="1" t="s">
        <v>17</v>
      </c>
      <c r="AX232" s="1" t="s">
        <v>17</v>
      </c>
      <c r="AY232" s="1" t="s">
        <v>17</v>
      </c>
      <c r="AZ232" s="1" t="s">
        <v>17</v>
      </c>
      <c r="BA232" s="1" t="s">
        <v>17</v>
      </c>
      <c r="BB232" s="1" t="s">
        <v>17</v>
      </c>
      <c r="BC232" s="1" t="s">
        <v>17</v>
      </c>
      <c r="BD232" s="1" t="s">
        <v>17</v>
      </c>
      <c r="BE232" s="1" t="s">
        <v>17</v>
      </c>
      <c r="BF232" s="1" t="s">
        <v>17</v>
      </c>
      <c r="BG232" s="1" t="s">
        <v>17</v>
      </c>
      <c r="BH232" s="1" t="s">
        <v>17</v>
      </c>
      <c r="BI232" s="1" t="s">
        <v>17</v>
      </c>
      <c r="BJ232" s="1" t="s">
        <v>17</v>
      </c>
      <c r="BK232" s="1" t="s">
        <v>17</v>
      </c>
      <c r="BL232" s="1" t="s">
        <v>17</v>
      </c>
      <c r="BM232" s="1" t="s">
        <v>17</v>
      </c>
      <c r="BN232" s="1" t="s">
        <v>17</v>
      </c>
      <c r="BO232" s="1" t="s">
        <v>17</v>
      </c>
      <c r="BP232" s="1" t="s">
        <v>17</v>
      </c>
      <c r="BQ232" s="1" t="s">
        <v>17</v>
      </c>
      <c r="BR232" s="1" t="s">
        <v>17</v>
      </c>
      <c r="BS232" s="1" t="s">
        <v>17</v>
      </c>
      <c r="BT232" s="1" t="s">
        <v>17</v>
      </c>
      <c r="BU232" s="1" t="s">
        <v>17</v>
      </c>
      <c r="BV232" s="1" t="s">
        <v>17</v>
      </c>
      <c r="BW232" s="1" t="s">
        <v>17</v>
      </c>
      <c r="BX232" s="1" t="s">
        <v>17</v>
      </c>
      <c r="BY232" s="1" t="s">
        <v>17</v>
      </c>
      <c r="BZ232" s="1" t="s">
        <v>17</v>
      </c>
      <c r="CA232" s="1">
        <v>1.0000000000000004</v>
      </c>
      <c r="CB232" s="1">
        <v>1.9414520258873136</v>
      </c>
      <c r="CC232" s="1">
        <v>2.8234190340505476</v>
      </c>
      <c r="CD232" s="1">
        <v>3.6451035917422274</v>
      </c>
      <c r="CE232" s="1">
        <v>4.4059021037767243</v>
      </c>
    </row>
    <row r="233" spans="8:83" x14ac:dyDescent="0.3">
      <c r="H233">
        <v>87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17</v>
      </c>
      <c r="P233" s="1" t="s">
        <v>17</v>
      </c>
      <c r="Q233" s="1" t="s">
        <v>17</v>
      </c>
      <c r="R233" s="1" t="s">
        <v>17</v>
      </c>
      <c r="S233" s="1" t="s">
        <v>17</v>
      </c>
      <c r="T233" s="1" t="s">
        <v>17</v>
      </c>
      <c r="U233" s="1" t="s">
        <v>17</v>
      </c>
      <c r="V233" s="1" t="s">
        <v>17</v>
      </c>
      <c r="W233" s="1" t="s">
        <v>17</v>
      </c>
      <c r="X233" s="1" t="s">
        <v>17</v>
      </c>
      <c r="Y233" s="1" t="s">
        <v>17</v>
      </c>
      <c r="Z233" s="1" t="s">
        <v>17</v>
      </c>
      <c r="AA233" s="1" t="s">
        <v>17</v>
      </c>
      <c r="AB233" s="1" t="s">
        <v>17</v>
      </c>
      <c r="AC233" s="1" t="s">
        <v>17</v>
      </c>
      <c r="AD233" s="1" t="s">
        <v>17</v>
      </c>
      <c r="AE233" s="1" t="s">
        <v>17</v>
      </c>
      <c r="AF233" s="1" t="s">
        <v>17</v>
      </c>
      <c r="AG233" s="1" t="s">
        <v>17</v>
      </c>
      <c r="AH233" s="1" t="s">
        <v>17</v>
      </c>
      <c r="AI233" s="1" t="s">
        <v>17</v>
      </c>
      <c r="AJ233" s="1" t="s">
        <v>17</v>
      </c>
      <c r="AK233" s="1" t="s">
        <v>17</v>
      </c>
      <c r="AL233" s="1" t="s">
        <v>17</v>
      </c>
      <c r="AM233" s="1" t="s">
        <v>17</v>
      </c>
      <c r="AN233" s="1" t="s">
        <v>17</v>
      </c>
      <c r="AO233" s="1" t="s">
        <v>17</v>
      </c>
      <c r="AP233" s="1" t="s">
        <v>17</v>
      </c>
      <c r="AQ233" s="1" t="s">
        <v>17</v>
      </c>
      <c r="AR233" s="1" t="s">
        <v>17</v>
      </c>
      <c r="AS233" s="1" t="s">
        <v>17</v>
      </c>
      <c r="AT233" s="1" t="s">
        <v>17</v>
      </c>
      <c r="AU233" s="1" t="s">
        <v>17</v>
      </c>
      <c r="AV233" s="1" t="s">
        <v>17</v>
      </c>
      <c r="AW233" s="1" t="s">
        <v>17</v>
      </c>
      <c r="AX233" s="1" t="s">
        <v>17</v>
      </c>
      <c r="AY233" s="1" t="s">
        <v>17</v>
      </c>
      <c r="AZ233" s="1" t="s">
        <v>17</v>
      </c>
      <c r="BA233" s="1" t="s">
        <v>17</v>
      </c>
      <c r="BB233" s="1" t="s">
        <v>17</v>
      </c>
      <c r="BC233" s="1" t="s">
        <v>17</v>
      </c>
      <c r="BD233" s="1" t="s">
        <v>17</v>
      </c>
      <c r="BE233" s="1" t="s">
        <v>17</v>
      </c>
      <c r="BF233" s="1" t="s">
        <v>17</v>
      </c>
      <c r="BG233" s="1" t="s">
        <v>17</v>
      </c>
      <c r="BH233" s="1" t="s">
        <v>17</v>
      </c>
      <c r="BI233" s="1" t="s">
        <v>17</v>
      </c>
      <c r="BJ233" s="1" t="s">
        <v>17</v>
      </c>
      <c r="BK233" s="1" t="s">
        <v>17</v>
      </c>
      <c r="BL233" s="1" t="s">
        <v>17</v>
      </c>
      <c r="BM233" s="1" t="s">
        <v>17</v>
      </c>
      <c r="BN233" s="1" t="s">
        <v>17</v>
      </c>
      <c r="BO233" s="1" t="s">
        <v>17</v>
      </c>
      <c r="BP233" s="1" t="s">
        <v>17</v>
      </c>
      <c r="BQ233" s="1" t="s">
        <v>17</v>
      </c>
      <c r="BR233" s="1" t="s">
        <v>17</v>
      </c>
      <c r="BS233" s="1" t="s">
        <v>17</v>
      </c>
      <c r="BT233" s="1" t="s">
        <v>17</v>
      </c>
      <c r="BU233" s="1" t="s">
        <v>17</v>
      </c>
      <c r="BV233" s="1" t="s">
        <v>17</v>
      </c>
      <c r="BW233" s="1" t="s">
        <v>17</v>
      </c>
      <c r="BX233" s="1" t="s">
        <v>17</v>
      </c>
      <c r="BY233" s="1" t="s">
        <v>17</v>
      </c>
      <c r="BZ233" s="1" t="s">
        <v>17</v>
      </c>
      <c r="CA233" s="1" t="s">
        <v>17</v>
      </c>
      <c r="CB233" s="1">
        <v>1</v>
      </c>
      <c r="CC233" s="1">
        <v>1.9368156676193726</v>
      </c>
      <c r="CD233" s="1">
        <v>2.8095999785535879</v>
      </c>
      <c r="CE233" s="1">
        <v>3.6177118006269944</v>
      </c>
    </row>
    <row r="234" spans="8:83" x14ac:dyDescent="0.3">
      <c r="H234">
        <v>88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17</v>
      </c>
      <c r="P234" s="1" t="s">
        <v>17</v>
      </c>
      <c r="Q234" s="1" t="s">
        <v>17</v>
      </c>
      <c r="R234" s="1" t="s">
        <v>17</v>
      </c>
      <c r="S234" s="1" t="s">
        <v>17</v>
      </c>
      <c r="T234" s="1" t="s">
        <v>17</v>
      </c>
      <c r="U234" s="1" t="s">
        <v>17</v>
      </c>
      <c r="V234" s="1" t="s">
        <v>17</v>
      </c>
      <c r="W234" s="1" t="s">
        <v>17</v>
      </c>
      <c r="X234" s="1" t="s">
        <v>17</v>
      </c>
      <c r="Y234" s="1" t="s">
        <v>17</v>
      </c>
      <c r="Z234" s="1" t="s">
        <v>17</v>
      </c>
      <c r="AA234" s="1" t="s">
        <v>17</v>
      </c>
      <c r="AB234" s="1" t="s">
        <v>17</v>
      </c>
      <c r="AC234" s="1" t="s">
        <v>17</v>
      </c>
      <c r="AD234" s="1" t="s">
        <v>17</v>
      </c>
      <c r="AE234" s="1" t="s">
        <v>17</v>
      </c>
      <c r="AF234" s="1" t="s">
        <v>17</v>
      </c>
      <c r="AG234" s="1" t="s">
        <v>17</v>
      </c>
      <c r="AH234" s="1" t="s">
        <v>17</v>
      </c>
      <c r="AI234" s="1" t="s">
        <v>17</v>
      </c>
      <c r="AJ234" s="1" t="s">
        <v>17</v>
      </c>
      <c r="AK234" s="1" t="s">
        <v>17</v>
      </c>
      <c r="AL234" s="1" t="s">
        <v>17</v>
      </c>
      <c r="AM234" s="1" t="s">
        <v>17</v>
      </c>
      <c r="AN234" s="1" t="s">
        <v>17</v>
      </c>
      <c r="AO234" s="1" t="s">
        <v>17</v>
      </c>
      <c r="AP234" s="1" t="s">
        <v>17</v>
      </c>
      <c r="AQ234" s="1" t="s">
        <v>17</v>
      </c>
      <c r="AR234" s="1" t="s">
        <v>17</v>
      </c>
      <c r="AS234" s="1" t="s">
        <v>17</v>
      </c>
      <c r="AT234" s="1" t="s">
        <v>17</v>
      </c>
      <c r="AU234" s="1" t="s">
        <v>17</v>
      </c>
      <c r="AV234" s="1" t="s">
        <v>17</v>
      </c>
      <c r="AW234" s="1" t="s">
        <v>17</v>
      </c>
      <c r="AX234" s="1" t="s">
        <v>17</v>
      </c>
      <c r="AY234" s="1" t="s">
        <v>17</v>
      </c>
      <c r="AZ234" s="1" t="s">
        <v>17</v>
      </c>
      <c r="BA234" s="1" t="s">
        <v>17</v>
      </c>
      <c r="BB234" s="1" t="s">
        <v>17</v>
      </c>
      <c r="BC234" s="1" t="s">
        <v>17</v>
      </c>
      <c r="BD234" s="1" t="s">
        <v>17</v>
      </c>
      <c r="BE234" s="1" t="s">
        <v>17</v>
      </c>
      <c r="BF234" s="1" t="s">
        <v>17</v>
      </c>
      <c r="BG234" s="1" t="s">
        <v>17</v>
      </c>
      <c r="BH234" s="1" t="s">
        <v>17</v>
      </c>
      <c r="BI234" s="1" t="s">
        <v>17</v>
      </c>
      <c r="BJ234" s="1" t="s">
        <v>17</v>
      </c>
      <c r="BK234" s="1" t="s">
        <v>17</v>
      </c>
      <c r="BL234" s="1" t="s">
        <v>17</v>
      </c>
      <c r="BM234" s="1" t="s">
        <v>17</v>
      </c>
      <c r="BN234" s="1" t="s">
        <v>17</v>
      </c>
      <c r="BO234" s="1" t="s">
        <v>17</v>
      </c>
      <c r="BP234" s="1" t="s">
        <v>17</v>
      </c>
      <c r="BQ234" s="1" t="s">
        <v>17</v>
      </c>
      <c r="BR234" s="1" t="s">
        <v>17</v>
      </c>
      <c r="BS234" s="1" t="s">
        <v>17</v>
      </c>
      <c r="BT234" s="1" t="s">
        <v>17</v>
      </c>
      <c r="BU234" s="1" t="s">
        <v>17</v>
      </c>
      <c r="BV234" s="1" t="s">
        <v>17</v>
      </c>
      <c r="BW234" s="1" t="s">
        <v>17</v>
      </c>
      <c r="BX234" s="1" t="s">
        <v>17</v>
      </c>
      <c r="BY234" s="1" t="s">
        <v>17</v>
      </c>
      <c r="BZ234" s="1" t="s">
        <v>17</v>
      </c>
      <c r="CA234" s="1" t="s">
        <v>17</v>
      </c>
      <c r="CB234" s="1" t="s">
        <v>17</v>
      </c>
      <c r="CC234" s="1">
        <v>0.99999999999999978</v>
      </c>
      <c r="CD234" s="1">
        <v>1.9316499938052134</v>
      </c>
      <c r="CE234" s="1">
        <v>2.7942656075331227</v>
      </c>
    </row>
    <row r="235" spans="8:83" x14ac:dyDescent="0.3">
      <c r="H235">
        <v>89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17</v>
      </c>
      <c r="O235" s="1" t="s">
        <v>17</v>
      </c>
      <c r="P235" s="1" t="s">
        <v>17</v>
      </c>
      <c r="Q235" s="1" t="s">
        <v>17</v>
      </c>
      <c r="R235" s="1" t="s">
        <v>17</v>
      </c>
      <c r="S235" s="1" t="s">
        <v>17</v>
      </c>
      <c r="T235" s="1" t="s">
        <v>17</v>
      </c>
      <c r="U235" s="1" t="s">
        <v>17</v>
      </c>
      <c r="V235" s="1" t="s">
        <v>17</v>
      </c>
      <c r="W235" s="1" t="s">
        <v>17</v>
      </c>
      <c r="X235" s="1" t="s">
        <v>17</v>
      </c>
      <c r="Y235" s="1" t="s">
        <v>17</v>
      </c>
      <c r="Z235" s="1" t="s">
        <v>17</v>
      </c>
      <c r="AA235" s="1" t="s">
        <v>17</v>
      </c>
      <c r="AB235" s="1" t="s">
        <v>17</v>
      </c>
      <c r="AC235" s="1" t="s">
        <v>17</v>
      </c>
      <c r="AD235" s="1" t="s">
        <v>17</v>
      </c>
      <c r="AE235" s="1" t="s">
        <v>17</v>
      </c>
      <c r="AF235" s="1" t="s">
        <v>17</v>
      </c>
      <c r="AG235" s="1" t="s">
        <v>17</v>
      </c>
      <c r="AH235" s="1" t="s">
        <v>17</v>
      </c>
      <c r="AI235" s="1" t="s">
        <v>17</v>
      </c>
      <c r="AJ235" s="1" t="s">
        <v>17</v>
      </c>
      <c r="AK235" s="1" t="s">
        <v>17</v>
      </c>
      <c r="AL235" s="1" t="s">
        <v>17</v>
      </c>
      <c r="AM235" s="1" t="s">
        <v>17</v>
      </c>
      <c r="AN235" s="1" t="s">
        <v>17</v>
      </c>
      <c r="AO235" s="1" t="s">
        <v>17</v>
      </c>
      <c r="AP235" s="1" t="s">
        <v>17</v>
      </c>
      <c r="AQ235" s="1" t="s">
        <v>17</v>
      </c>
      <c r="AR235" s="1" t="s">
        <v>17</v>
      </c>
      <c r="AS235" s="1" t="s">
        <v>17</v>
      </c>
      <c r="AT235" s="1" t="s">
        <v>17</v>
      </c>
      <c r="AU235" s="1" t="s">
        <v>17</v>
      </c>
      <c r="AV235" s="1" t="s">
        <v>17</v>
      </c>
      <c r="AW235" s="1" t="s">
        <v>17</v>
      </c>
      <c r="AX235" s="1" t="s">
        <v>17</v>
      </c>
      <c r="AY235" s="1" t="s">
        <v>17</v>
      </c>
      <c r="AZ235" s="1" t="s">
        <v>17</v>
      </c>
      <c r="BA235" s="1" t="s">
        <v>17</v>
      </c>
      <c r="BB235" s="1" t="s">
        <v>17</v>
      </c>
      <c r="BC235" s="1" t="s">
        <v>17</v>
      </c>
      <c r="BD235" s="1" t="s">
        <v>17</v>
      </c>
      <c r="BE235" s="1" t="s">
        <v>17</v>
      </c>
      <c r="BF235" s="1" t="s">
        <v>17</v>
      </c>
      <c r="BG235" s="1" t="s">
        <v>17</v>
      </c>
      <c r="BH235" s="1" t="s">
        <v>17</v>
      </c>
      <c r="BI235" s="1" t="s">
        <v>17</v>
      </c>
      <c r="BJ235" s="1" t="s">
        <v>17</v>
      </c>
      <c r="BK235" s="1" t="s">
        <v>17</v>
      </c>
      <c r="BL235" s="1" t="s">
        <v>17</v>
      </c>
      <c r="BM235" s="1" t="s">
        <v>17</v>
      </c>
      <c r="BN235" s="1" t="s">
        <v>17</v>
      </c>
      <c r="BO235" s="1" t="s">
        <v>17</v>
      </c>
      <c r="BP235" s="1" t="s">
        <v>17</v>
      </c>
      <c r="BQ235" s="1" t="s">
        <v>17</v>
      </c>
      <c r="BR235" s="1" t="s">
        <v>17</v>
      </c>
      <c r="BS235" s="1" t="s">
        <v>17</v>
      </c>
      <c r="BT235" s="1" t="s">
        <v>17</v>
      </c>
      <c r="BU235" s="1" t="s">
        <v>17</v>
      </c>
      <c r="BV235" s="1" t="s">
        <v>17</v>
      </c>
      <c r="BW235" s="1" t="s">
        <v>17</v>
      </c>
      <c r="BX235" s="1" t="s">
        <v>17</v>
      </c>
      <c r="BY235" s="1" t="s">
        <v>17</v>
      </c>
      <c r="BZ235" s="1" t="s">
        <v>17</v>
      </c>
      <c r="CA235" s="1" t="s">
        <v>17</v>
      </c>
      <c r="CB235" s="1" t="s">
        <v>17</v>
      </c>
      <c r="CC235" s="1" t="s">
        <v>17</v>
      </c>
      <c r="CD235" s="1">
        <v>1</v>
      </c>
      <c r="CE235" s="1">
        <v>1.925900949351868</v>
      </c>
    </row>
    <row r="236" spans="8:83" x14ac:dyDescent="0.3">
      <c r="H236">
        <v>90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  <c r="P236" s="1" t="s">
        <v>17</v>
      </c>
      <c r="Q236" s="1" t="s">
        <v>17</v>
      </c>
      <c r="R236" s="1" t="s">
        <v>17</v>
      </c>
      <c r="S236" s="1" t="s">
        <v>17</v>
      </c>
      <c r="T236" s="1" t="s">
        <v>17</v>
      </c>
      <c r="U236" s="1" t="s">
        <v>17</v>
      </c>
      <c r="V236" s="1" t="s">
        <v>17</v>
      </c>
      <c r="W236" s="1" t="s">
        <v>17</v>
      </c>
      <c r="X236" s="1" t="s">
        <v>17</v>
      </c>
      <c r="Y236" s="1" t="s">
        <v>17</v>
      </c>
      <c r="Z236" s="1" t="s">
        <v>17</v>
      </c>
      <c r="AA236" s="1" t="s">
        <v>17</v>
      </c>
      <c r="AB236" s="1" t="s">
        <v>17</v>
      </c>
      <c r="AC236" s="1" t="s">
        <v>17</v>
      </c>
      <c r="AD236" s="1" t="s">
        <v>17</v>
      </c>
      <c r="AE236" s="1" t="s">
        <v>17</v>
      </c>
      <c r="AF236" s="1" t="s">
        <v>17</v>
      </c>
      <c r="AG236" s="1" t="s">
        <v>17</v>
      </c>
      <c r="AH236" s="1" t="s">
        <v>17</v>
      </c>
      <c r="AI236" s="1" t="s">
        <v>17</v>
      </c>
      <c r="AJ236" s="1" t="s">
        <v>17</v>
      </c>
      <c r="AK236" s="1" t="s">
        <v>17</v>
      </c>
      <c r="AL236" s="1" t="s">
        <v>17</v>
      </c>
      <c r="AM236" s="1" t="s">
        <v>17</v>
      </c>
      <c r="AN236" s="1" t="s">
        <v>17</v>
      </c>
      <c r="AO236" s="1" t="s">
        <v>17</v>
      </c>
      <c r="AP236" s="1" t="s">
        <v>17</v>
      </c>
      <c r="AQ236" s="1" t="s">
        <v>17</v>
      </c>
      <c r="AR236" s="1" t="s">
        <v>17</v>
      </c>
      <c r="AS236" s="1" t="s">
        <v>17</v>
      </c>
      <c r="AT236" s="1" t="s">
        <v>17</v>
      </c>
      <c r="AU236" s="1" t="s">
        <v>17</v>
      </c>
      <c r="AV236" s="1" t="s">
        <v>17</v>
      </c>
      <c r="AW236" s="1" t="s">
        <v>17</v>
      </c>
      <c r="AX236" s="1" t="s">
        <v>17</v>
      </c>
      <c r="AY236" s="1" t="s">
        <v>17</v>
      </c>
      <c r="AZ236" s="1" t="s">
        <v>17</v>
      </c>
      <c r="BA236" s="1" t="s">
        <v>17</v>
      </c>
      <c r="BB236" s="1" t="s">
        <v>17</v>
      </c>
      <c r="BC236" s="1" t="s">
        <v>17</v>
      </c>
      <c r="BD236" s="1" t="s">
        <v>17</v>
      </c>
      <c r="BE236" s="1" t="s">
        <v>17</v>
      </c>
      <c r="BF236" s="1" t="s">
        <v>17</v>
      </c>
      <c r="BG236" s="1" t="s">
        <v>17</v>
      </c>
      <c r="BH236" s="1" t="s">
        <v>17</v>
      </c>
      <c r="BI236" s="1" t="s">
        <v>17</v>
      </c>
      <c r="BJ236" s="1" t="s">
        <v>17</v>
      </c>
      <c r="BK236" s="1" t="s">
        <v>17</v>
      </c>
      <c r="BL236" s="1" t="s">
        <v>17</v>
      </c>
      <c r="BM236" s="1" t="s">
        <v>17</v>
      </c>
      <c r="BN236" s="1" t="s">
        <v>17</v>
      </c>
      <c r="BO236" s="1" t="s">
        <v>17</v>
      </c>
      <c r="BP236" s="1" t="s">
        <v>17</v>
      </c>
      <c r="BQ236" s="1" t="s">
        <v>17</v>
      </c>
      <c r="BR236" s="1" t="s">
        <v>17</v>
      </c>
      <c r="BS236" s="1" t="s">
        <v>17</v>
      </c>
      <c r="BT236" s="1" t="s">
        <v>17</v>
      </c>
      <c r="BU236" s="1" t="s">
        <v>17</v>
      </c>
      <c r="BV236" s="1" t="s">
        <v>17</v>
      </c>
      <c r="BW236" s="1" t="s">
        <v>17</v>
      </c>
      <c r="BX236" s="1" t="s">
        <v>17</v>
      </c>
      <c r="BY236" s="1" t="s">
        <v>17</v>
      </c>
      <c r="BZ236" s="1" t="s">
        <v>17</v>
      </c>
      <c r="CA236" s="1" t="s">
        <v>17</v>
      </c>
      <c r="CB236" s="1" t="s">
        <v>17</v>
      </c>
      <c r="CC236" s="1" t="s">
        <v>17</v>
      </c>
      <c r="CD236" s="1" t="s">
        <v>17</v>
      </c>
      <c r="CE236" s="1">
        <v>1</v>
      </c>
    </row>
    <row r="237" spans="8:83" x14ac:dyDescent="0.3">
      <c r="H237">
        <v>91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  <c r="Q237" s="1" t="s">
        <v>17</v>
      </c>
      <c r="R237" s="1" t="s">
        <v>17</v>
      </c>
      <c r="S237" s="1" t="s">
        <v>17</v>
      </c>
      <c r="T237" s="1" t="s">
        <v>17</v>
      </c>
      <c r="U237" s="1" t="s">
        <v>17</v>
      </c>
      <c r="V237" s="1" t="s">
        <v>17</v>
      </c>
      <c r="W237" s="1" t="s">
        <v>17</v>
      </c>
      <c r="X237" s="1" t="s">
        <v>17</v>
      </c>
      <c r="Y237" s="1" t="s">
        <v>17</v>
      </c>
      <c r="Z237" s="1" t="s">
        <v>17</v>
      </c>
      <c r="AA237" s="1" t="s">
        <v>17</v>
      </c>
      <c r="AB237" s="1" t="s">
        <v>17</v>
      </c>
      <c r="AC237" s="1" t="s">
        <v>17</v>
      </c>
      <c r="AD237" s="1" t="s">
        <v>17</v>
      </c>
      <c r="AE237" s="1" t="s">
        <v>17</v>
      </c>
      <c r="AF237" s="1" t="s">
        <v>17</v>
      </c>
      <c r="AG237" s="1" t="s">
        <v>17</v>
      </c>
      <c r="AH237" s="1" t="s">
        <v>17</v>
      </c>
      <c r="AI237" s="1" t="s">
        <v>17</v>
      </c>
      <c r="AJ237" s="1" t="s">
        <v>17</v>
      </c>
      <c r="AK237" s="1" t="s">
        <v>17</v>
      </c>
      <c r="AL237" s="1" t="s">
        <v>17</v>
      </c>
      <c r="AM237" s="1" t="s">
        <v>17</v>
      </c>
      <c r="AN237" s="1" t="s">
        <v>17</v>
      </c>
      <c r="AO237" s="1" t="s">
        <v>17</v>
      </c>
      <c r="AP237" s="1" t="s">
        <v>17</v>
      </c>
      <c r="AQ237" s="1" t="s">
        <v>17</v>
      </c>
      <c r="AR237" s="1" t="s">
        <v>17</v>
      </c>
      <c r="AS237" s="1" t="s">
        <v>17</v>
      </c>
      <c r="AT237" s="1" t="s">
        <v>17</v>
      </c>
      <c r="AU237" s="1" t="s">
        <v>17</v>
      </c>
      <c r="AV237" s="1" t="s">
        <v>17</v>
      </c>
      <c r="AW237" s="1" t="s">
        <v>17</v>
      </c>
      <c r="AX237" s="1" t="s">
        <v>17</v>
      </c>
      <c r="AY237" s="1" t="s">
        <v>17</v>
      </c>
      <c r="AZ237" s="1" t="s">
        <v>17</v>
      </c>
      <c r="BA237" s="1" t="s">
        <v>17</v>
      </c>
      <c r="BB237" s="1" t="s">
        <v>17</v>
      </c>
      <c r="BC237" s="1" t="s">
        <v>17</v>
      </c>
      <c r="BD237" s="1" t="s">
        <v>17</v>
      </c>
      <c r="BE237" s="1" t="s">
        <v>17</v>
      </c>
      <c r="BF237" s="1" t="s">
        <v>17</v>
      </c>
      <c r="BG237" s="1" t="s">
        <v>17</v>
      </c>
      <c r="BH237" s="1" t="s">
        <v>17</v>
      </c>
      <c r="BI237" s="1" t="s">
        <v>17</v>
      </c>
      <c r="BJ237" s="1" t="s">
        <v>17</v>
      </c>
      <c r="BK237" s="1" t="s">
        <v>17</v>
      </c>
      <c r="BL237" s="1" t="s">
        <v>17</v>
      </c>
      <c r="BM237" s="1" t="s">
        <v>17</v>
      </c>
      <c r="BN237" s="1" t="s">
        <v>17</v>
      </c>
      <c r="BO237" s="1" t="s">
        <v>17</v>
      </c>
      <c r="BP237" s="1" t="s">
        <v>17</v>
      </c>
      <c r="BQ237" s="1" t="s">
        <v>17</v>
      </c>
      <c r="BR237" s="1" t="s">
        <v>17</v>
      </c>
      <c r="BS237" s="1" t="s">
        <v>17</v>
      </c>
      <c r="BT237" s="1" t="s">
        <v>17</v>
      </c>
      <c r="BU237" s="1" t="s">
        <v>17</v>
      </c>
      <c r="BV237" s="1" t="s">
        <v>17</v>
      </c>
      <c r="BW237" s="1" t="s">
        <v>17</v>
      </c>
      <c r="BX237" s="1" t="s">
        <v>17</v>
      </c>
      <c r="BY237" s="1" t="s">
        <v>17</v>
      </c>
      <c r="BZ237" s="1" t="s">
        <v>17</v>
      </c>
      <c r="CA237" s="1" t="s">
        <v>17</v>
      </c>
      <c r="CB237" s="1" t="s">
        <v>17</v>
      </c>
      <c r="CC237" s="1" t="s">
        <v>17</v>
      </c>
      <c r="CD237" s="1" t="s">
        <v>17</v>
      </c>
      <c r="CE237" s="1" t="s">
        <v>17</v>
      </c>
    </row>
    <row r="240" spans="8:83" x14ac:dyDescent="0.3">
      <c r="H240" t="s">
        <v>4</v>
      </c>
      <c r="I240" s="51" t="s">
        <v>20</v>
      </c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</row>
    <row r="241" spans="8:83" x14ac:dyDescent="0.3">
      <c r="H241" t="s">
        <v>0</v>
      </c>
      <c r="I241">
        <v>17</v>
      </c>
      <c r="J241">
        <v>18</v>
      </c>
      <c r="K241">
        <v>19</v>
      </c>
      <c r="L241">
        <v>20</v>
      </c>
      <c r="M241">
        <v>21</v>
      </c>
      <c r="N241">
        <v>22</v>
      </c>
      <c r="O241">
        <v>23</v>
      </c>
      <c r="P241">
        <v>24</v>
      </c>
      <c r="Q241">
        <v>25</v>
      </c>
      <c r="R241">
        <v>26</v>
      </c>
      <c r="S241">
        <v>27</v>
      </c>
      <c r="T241">
        <v>28</v>
      </c>
      <c r="U241">
        <v>29</v>
      </c>
      <c r="V241">
        <v>30</v>
      </c>
      <c r="W241">
        <v>31</v>
      </c>
      <c r="X241">
        <v>32</v>
      </c>
      <c r="Y241">
        <v>33</v>
      </c>
      <c r="Z241">
        <v>34</v>
      </c>
      <c r="AA241">
        <v>35</v>
      </c>
      <c r="AB241">
        <v>36</v>
      </c>
      <c r="AC241">
        <v>37</v>
      </c>
      <c r="AD241">
        <v>38</v>
      </c>
      <c r="AE241">
        <v>39</v>
      </c>
      <c r="AF241">
        <v>40</v>
      </c>
      <c r="AG241">
        <v>41</v>
      </c>
      <c r="AH241">
        <v>42</v>
      </c>
      <c r="AI241">
        <v>43</v>
      </c>
      <c r="AJ241">
        <v>44</v>
      </c>
      <c r="AK241">
        <v>45</v>
      </c>
      <c r="AL241">
        <v>46</v>
      </c>
      <c r="AM241">
        <v>47</v>
      </c>
      <c r="AN241">
        <v>48</v>
      </c>
      <c r="AO241">
        <v>49</v>
      </c>
      <c r="AP241">
        <v>50</v>
      </c>
      <c r="AQ241">
        <v>51</v>
      </c>
      <c r="AR241">
        <v>52</v>
      </c>
      <c r="AS241">
        <v>53</v>
      </c>
      <c r="AT241">
        <v>54</v>
      </c>
      <c r="AU241">
        <v>55</v>
      </c>
      <c r="AV241">
        <v>56</v>
      </c>
      <c r="AW241">
        <v>57</v>
      </c>
      <c r="AX241">
        <v>58</v>
      </c>
      <c r="AY241">
        <v>59</v>
      </c>
      <c r="AZ241">
        <v>60</v>
      </c>
      <c r="BA241">
        <v>61</v>
      </c>
      <c r="BB241">
        <v>62</v>
      </c>
      <c r="BC241">
        <v>63</v>
      </c>
      <c r="BD241">
        <v>64</v>
      </c>
      <c r="BE241">
        <v>65</v>
      </c>
      <c r="BF241">
        <v>66</v>
      </c>
      <c r="BG241">
        <v>67</v>
      </c>
      <c r="BH241">
        <v>68</v>
      </c>
      <c r="BI241">
        <v>69</v>
      </c>
      <c r="BJ241">
        <v>70</v>
      </c>
      <c r="BK241">
        <v>71</v>
      </c>
      <c r="BL241">
        <v>72</v>
      </c>
      <c r="BM241">
        <v>73</v>
      </c>
      <c r="BN241">
        <v>74</v>
      </c>
      <c r="BO241">
        <v>75</v>
      </c>
      <c r="BP241">
        <v>76</v>
      </c>
      <c r="BQ241">
        <v>77</v>
      </c>
      <c r="BR241">
        <v>78</v>
      </c>
      <c r="BS241">
        <v>79</v>
      </c>
      <c r="BT241">
        <v>80</v>
      </c>
      <c r="BU241">
        <v>81</v>
      </c>
      <c r="BV241">
        <v>82</v>
      </c>
      <c r="BW241">
        <v>83</v>
      </c>
      <c r="BX241">
        <v>84</v>
      </c>
      <c r="BY241">
        <v>85</v>
      </c>
      <c r="BZ241">
        <v>86</v>
      </c>
      <c r="CA241">
        <v>87</v>
      </c>
      <c r="CB241">
        <v>88</v>
      </c>
      <c r="CC241">
        <v>89</v>
      </c>
      <c r="CD241">
        <v>90</v>
      </c>
      <c r="CE241">
        <v>91</v>
      </c>
    </row>
    <row r="242" spans="8:83" x14ac:dyDescent="0.3">
      <c r="H242">
        <v>17</v>
      </c>
      <c r="I242" s="1" t="s">
        <v>17</v>
      </c>
      <c r="J242" s="1">
        <v>0.99999999999999922</v>
      </c>
      <c r="K242" s="1">
        <v>1.9802941176470521</v>
      </c>
      <c r="L242" s="1">
        <v>2.9412697039600131</v>
      </c>
      <c r="M242" s="1">
        <v>3.8833055725173513</v>
      </c>
      <c r="N242" s="1">
        <v>4.8067741619945883</v>
      </c>
      <c r="O242" s="1">
        <v>5.7120395167613349</v>
      </c>
      <c r="P242" s="1">
        <v>6.5994587583420836</v>
      </c>
      <c r="Q242" s="1">
        <v>7.4693809904571093</v>
      </c>
      <c r="R242" s="1">
        <v>8.3221487113499339</v>
      </c>
      <c r="S242" s="1">
        <v>9.1580976798483977</v>
      </c>
      <c r="T242" s="1">
        <v>9.9775563119923376</v>
      </c>
      <c r="U242" s="1">
        <v>10.780845951529413</v>
      </c>
      <c r="V242" s="1">
        <v>11.568280811570805</v>
      </c>
      <c r="W242" s="1">
        <v>12.340168475481217</v>
      </c>
      <c r="X242" s="1">
        <v>13.096808315354439</v>
      </c>
      <c r="Y242" s="1">
        <v>13.838491934454179</v>
      </c>
      <c r="Z242" s="1">
        <v>14.565503292672044</v>
      </c>
      <c r="AA242" s="1">
        <v>15.278118407696633</v>
      </c>
      <c r="AB242" s="1">
        <v>15.976606292186402</v>
      </c>
      <c r="AC242" s="1">
        <v>16.661229199264611</v>
      </c>
      <c r="AD242" s="1">
        <v>17.332241512821998</v>
      </c>
      <c r="AE242" s="1">
        <v>17.989891465935379</v>
      </c>
      <c r="AF242" s="1">
        <v>18.634419346111141</v>
      </c>
      <c r="AG242" s="1">
        <v>19.266057347737544</v>
      </c>
      <c r="AH242" s="1">
        <v>19.885030391494659</v>
      </c>
      <c r="AI242" s="1">
        <v>20.491555360534925</v>
      </c>
      <c r="AJ242" s="1">
        <v>21.08584042980101</v>
      </c>
      <c r="AK242" s="1">
        <v>21.668084834218398</v>
      </c>
      <c r="AL242" s="1">
        <v>22.238478856586628</v>
      </c>
      <c r="AM242" s="1">
        <v>22.797203279629407</v>
      </c>
      <c r="AN242" s="1">
        <v>23.344429470523075</v>
      </c>
      <c r="AO242" s="1">
        <v>23.880317916881253</v>
      </c>
      <c r="AP242" s="1">
        <v>24.405018899255708</v>
      </c>
      <c r="AQ242" s="1">
        <v>24.918671312786458</v>
      </c>
      <c r="AR242" s="1">
        <v>25.421402046421971</v>
      </c>
      <c r="AS242" s="1">
        <v>25.91332606227088</v>
      </c>
      <c r="AT242" s="1">
        <v>26.39454494086441</v>
      </c>
      <c r="AU242" s="1">
        <v>26.865147294112553</v>
      </c>
      <c r="AV242" s="1">
        <v>27.325207208152754</v>
      </c>
      <c r="AW242" s="1">
        <v>27.774784550606306</v>
      </c>
      <c r="AX242" s="1">
        <v>28.213924171138565</v>
      </c>
      <c r="AY242" s="1">
        <v>28.642655324729827</v>
      </c>
      <c r="AZ242" s="1">
        <v>29.060991037020354</v>
      </c>
      <c r="BA242" s="1">
        <v>29.46892780825031</v>
      </c>
      <c r="BB242" s="1">
        <v>29.86644541282757</v>
      </c>
      <c r="BC242" s="1">
        <v>30.253506336302017</v>
      </c>
      <c r="BD242" s="1">
        <v>30.630055901563242</v>
      </c>
      <c r="BE242" s="1">
        <v>30.996022575414376</v>
      </c>
      <c r="BF242" s="1">
        <v>31.351318088498207</v>
      </c>
      <c r="BG242" s="1">
        <v>31.69583769476171</v>
      </c>
      <c r="BH242" s="1">
        <v>32.029460704784185</v>
      </c>
      <c r="BI242" s="1">
        <v>32.352052573370983</v>
      </c>
      <c r="BJ242" s="1">
        <v>32.663465037285611</v>
      </c>
      <c r="BK242" s="1">
        <v>32.963538724465629</v>
      </c>
      <c r="BL242" s="1">
        <v>33.252104581992562</v>
      </c>
      <c r="BM242" s="1">
        <v>33.528987479715909</v>
      </c>
      <c r="BN242" s="1">
        <v>33.79400895630188</v>
      </c>
      <c r="BO242" s="1">
        <v>34.046990904022984</v>
      </c>
      <c r="BP242" s="1">
        <v>34.287760035773061</v>
      </c>
      <c r="BQ242" s="1">
        <v>34.516152928841073</v>
      </c>
      <c r="BR242" s="1">
        <v>34.732021156140718</v>
      </c>
      <c r="BS242" s="1">
        <v>34.93523801916988</v>
      </c>
      <c r="BT242" s="1">
        <v>35.125704613130189</v>
      </c>
      <c r="BU242" s="1">
        <v>35.303363074171735</v>
      </c>
      <c r="BV242" s="1">
        <v>35.468210635435796</v>
      </c>
      <c r="BW242" s="1">
        <v>35.620314647901999</v>
      </c>
      <c r="BX242" s="1">
        <v>35.759815672792257</v>
      </c>
      <c r="BY242" s="1">
        <v>35.886928577551302</v>
      </c>
      <c r="BZ242" s="1">
        <v>36.001941087716084</v>
      </c>
      <c r="CA242" s="1">
        <v>36.105216809429628</v>
      </c>
      <c r="CB242" s="1">
        <v>36.197195867991248</v>
      </c>
      <c r="CC242" s="1">
        <v>36.278393536790347</v>
      </c>
      <c r="CD242" s="1">
        <v>36.349395972029356</v>
      </c>
      <c r="CE242" s="1">
        <v>36.410853601544254</v>
      </c>
    </row>
    <row r="243" spans="8:83" x14ac:dyDescent="0.3">
      <c r="H243">
        <v>18</v>
      </c>
      <c r="I243" s="1" t="s">
        <v>17</v>
      </c>
      <c r="J243" s="1" t="s">
        <v>17</v>
      </c>
      <c r="K243" s="1">
        <v>0.99999999999999389</v>
      </c>
      <c r="L243" s="1">
        <v>1.9802931273519495</v>
      </c>
      <c r="M243" s="1">
        <v>2.9412658105487539</v>
      </c>
      <c r="N243" s="1">
        <v>3.8832979750319843</v>
      </c>
      <c r="O243" s="1">
        <v>4.8067609831948817</v>
      </c>
      <c r="P243" s="1">
        <v>5.7120191354224685</v>
      </c>
      <c r="Q243" s="1">
        <v>6.5994285531215651</v>
      </c>
      <c r="R243" s="1">
        <v>7.4693386194388767</v>
      </c>
      <c r="S243" s="1">
        <v>8.3220918426296286</v>
      </c>
      <c r="T243" s="1">
        <v>9.1580232405562416</v>
      </c>
      <c r="U243" s="1">
        <v>9.9774606166216646</v>
      </c>
      <c r="V243" s="1">
        <v>10.780724500252246</v>
      </c>
      <c r="W243" s="1">
        <v>11.568128657856628</v>
      </c>
      <c r="X243" s="1">
        <v>12.33997847950948</v>
      </c>
      <c r="Y243" s="1">
        <v>13.096571430286293</v>
      </c>
      <c r="Z243" s="1">
        <v>13.838197178243311</v>
      </c>
      <c r="AA243" s="1">
        <v>14.565137289579525</v>
      </c>
      <c r="AB243" s="1">
        <v>15.277666184648595</v>
      </c>
      <c r="AC243" s="1">
        <v>15.976051388388743</v>
      </c>
      <c r="AD243" s="1">
        <v>16.66055239831827</v>
      </c>
      <c r="AE243" s="1">
        <v>17.331422437497839</v>
      </c>
      <c r="AF243" s="1">
        <v>17.988906623695733</v>
      </c>
      <c r="AG243" s="1">
        <v>18.633241818874183</v>
      </c>
      <c r="AH243" s="1">
        <v>19.26465746507106</v>
      </c>
      <c r="AI243" s="1">
        <v>19.883374805226147</v>
      </c>
      <c r="AJ243" s="1">
        <v>20.489606199016933</v>
      </c>
      <c r="AK243" s="1">
        <v>21.083554886391408</v>
      </c>
      <c r="AL243" s="1">
        <v>21.665414975215882</v>
      </c>
      <c r="AM243" s="1">
        <v>22.235370882310228</v>
      </c>
      <c r="AN243" s="1">
        <v>22.793597419675507</v>
      </c>
      <c r="AO243" s="1">
        <v>23.340258301048983</v>
      </c>
      <c r="AP243" s="1">
        <v>23.875506827923616</v>
      </c>
      <c r="AQ243" s="1">
        <v>24.399484687510942</v>
      </c>
      <c r="AR243" s="1">
        <v>24.912321319482363</v>
      </c>
      <c r="AS243" s="1">
        <v>25.414133996915993</v>
      </c>
      <c r="AT243" s="1">
        <v>25.905026342315928</v>
      </c>
      <c r="AU243" s="1">
        <v>26.385088748869695</v>
      </c>
      <c r="AV243" s="1">
        <v>26.854396791995011</v>
      </c>
      <c r="AW243" s="1">
        <v>27.31301154277271</v>
      </c>
      <c r="AX243" s="1">
        <v>27.760978752436579</v>
      </c>
      <c r="AY243" s="1">
        <v>28.198328264050829</v>
      </c>
      <c r="AZ243" s="1">
        <v>28.625073365097276</v>
      </c>
      <c r="BA243" s="1">
        <v>29.041210485463864</v>
      </c>
      <c r="BB243" s="1">
        <v>29.446718992983421</v>
      </c>
      <c r="BC243" s="1">
        <v>29.841560619089968</v>
      </c>
      <c r="BD243" s="1">
        <v>30.225679587553262</v>
      </c>
      <c r="BE243" s="1">
        <v>30.599002927215388</v>
      </c>
      <c r="BF243" s="1">
        <v>30.961440594327605</v>
      </c>
      <c r="BG243" s="1">
        <v>31.312885737230669</v>
      </c>
      <c r="BH243" s="1">
        <v>31.653215240403913</v>
      </c>
      <c r="BI243" s="1">
        <v>31.982291854023806</v>
      </c>
      <c r="BJ243" s="1">
        <v>32.299964334464768</v>
      </c>
      <c r="BK243" s="1">
        <v>32.606070105965536</v>
      </c>
      <c r="BL243" s="1">
        <v>32.900436717304146</v>
      </c>
      <c r="BM243" s="1">
        <v>33.182885517862019</v>
      </c>
      <c r="BN243" s="1">
        <v>33.453234458873801</v>
      </c>
      <c r="BO243" s="1">
        <v>33.711301852288678</v>
      </c>
      <c r="BP243" s="1">
        <v>33.956910927581283</v>
      </c>
      <c r="BQ243" s="1">
        <v>34.189894976915582</v>
      </c>
      <c r="BR243" s="1">
        <v>34.410102589522488</v>
      </c>
      <c r="BS243" s="1">
        <v>34.61740452000528</v>
      </c>
      <c r="BT243" s="1">
        <v>34.811699875380334</v>
      </c>
      <c r="BU243" s="1">
        <v>34.992929628618029</v>
      </c>
      <c r="BV243" s="1">
        <v>35.161090957240233</v>
      </c>
      <c r="BW243" s="1">
        <v>35.316252566116653</v>
      </c>
      <c r="BX243" s="1">
        <v>35.458557842032306</v>
      </c>
      <c r="BY243" s="1">
        <v>35.588225971699501</v>
      </c>
      <c r="BZ243" s="1">
        <v>35.705550464516861</v>
      </c>
      <c r="CA243" s="1">
        <v>35.810902235841802</v>
      </c>
      <c r="CB243" s="1">
        <v>35.904730258376915</v>
      </c>
      <c r="CC243" s="1">
        <v>35.987560163542511</v>
      </c>
      <c r="CD243" s="1">
        <v>36.059989890458986</v>
      </c>
      <c r="CE243" s="1">
        <v>36.122682941869328</v>
      </c>
    </row>
    <row r="244" spans="8:83" x14ac:dyDescent="0.3">
      <c r="H244">
        <v>19</v>
      </c>
      <c r="I244" s="1" t="s">
        <v>17</v>
      </c>
      <c r="J244" s="1" t="s">
        <v>17</v>
      </c>
      <c r="K244" s="1" t="s">
        <v>17</v>
      </c>
      <c r="L244" s="1">
        <v>1.0000000000000047</v>
      </c>
      <c r="M244" s="1">
        <v>1.9802911561694494</v>
      </c>
      <c r="N244" s="1">
        <v>2.9412610316065297</v>
      </c>
      <c r="O244" s="1">
        <v>3.8832884542177974</v>
      </c>
      <c r="P244" s="1">
        <v>4.8067450479337461</v>
      </c>
      <c r="Q244" s="1">
        <v>5.7119940932843338</v>
      </c>
      <c r="R244" s="1">
        <v>6.5993919970798904</v>
      </c>
      <c r="S244" s="1">
        <v>7.4692881530330393</v>
      </c>
      <c r="T244" s="1">
        <v>8.3220243138839258</v>
      </c>
      <c r="U244" s="1">
        <v>9.1579348728806576</v>
      </c>
      <c r="V244" s="1">
        <v>9.9773468030656876</v>
      </c>
      <c r="W244" s="1">
        <v>10.780580178506545</v>
      </c>
      <c r="X244" s="1">
        <v>11.567946528547004</v>
      </c>
      <c r="Y244" s="1">
        <v>12.339749298215077</v>
      </c>
      <c r="Z244" s="1">
        <v>13.096283978775737</v>
      </c>
      <c r="AA244" s="1">
        <v>13.837837796764735</v>
      </c>
      <c r="AB244" s="1">
        <v>14.564690689219272</v>
      </c>
      <c r="AC244" s="1">
        <v>15.277115559142297</v>
      </c>
      <c r="AD244" s="1">
        <v>15.975377120741284</v>
      </c>
      <c r="AE244" s="1">
        <v>16.659733687630389</v>
      </c>
      <c r="AF244" s="1">
        <v>17.330435305190381</v>
      </c>
      <c r="AG244" s="1">
        <v>17.987723597029152</v>
      </c>
      <c r="AH244" s="1">
        <v>18.6318326176672</v>
      </c>
      <c r="AI244" s="1">
        <v>19.262988057700142</v>
      </c>
      <c r="AJ244" s="1">
        <v>19.881406545880697</v>
      </c>
      <c r="AK244" s="1">
        <v>20.487295407897818</v>
      </c>
      <c r="AL244" s="1">
        <v>21.080852653776148</v>
      </c>
      <c r="AM244" s="1">
        <v>21.662266407674387</v>
      </c>
      <c r="AN244" s="1">
        <v>22.231714995846382</v>
      </c>
      <c r="AO244" s="1">
        <v>22.789365423173322</v>
      </c>
      <c r="AP244" s="1">
        <v>23.335374072974314</v>
      </c>
      <c r="AQ244" s="1">
        <v>23.869885480804676</v>
      </c>
      <c r="AR244" s="1">
        <v>24.393031688466809</v>
      </c>
      <c r="AS244" s="1">
        <v>24.90493232658428</v>
      </c>
      <c r="AT244" s="1">
        <v>25.405693100788596</v>
      </c>
      <c r="AU244" s="1">
        <v>25.895406221445221</v>
      </c>
      <c r="AV244" s="1">
        <v>26.374148783267572</v>
      </c>
      <c r="AW244" s="1">
        <v>26.841983085050902</v>
      </c>
      <c r="AX244" s="1">
        <v>27.29895579776792</v>
      </c>
      <c r="AY244" s="1">
        <v>27.745097364419166</v>
      </c>
      <c r="AZ244" s="1">
        <v>28.180421339605243</v>
      </c>
      <c r="BA244" s="1">
        <v>28.604924081443997</v>
      </c>
      <c r="BB244" s="1">
        <v>29.018584542998958</v>
      </c>
      <c r="BC244" s="1">
        <v>29.42136368638959</v>
      </c>
      <c r="BD244" s="1">
        <v>29.81320461411384</v>
      </c>
      <c r="BE244" s="1">
        <v>30.194032888071629</v>
      </c>
      <c r="BF244" s="1">
        <v>30.563756654361068</v>
      </c>
      <c r="BG244" s="1">
        <v>30.92226691327966</v>
      </c>
      <c r="BH244" s="1">
        <v>31.269438074310411</v>
      </c>
      <c r="BI244" s="1">
        <v>31.605130128491005</v>
      </c>
      <c r="BJ244" s="1">
        <v>31.929188791739097</v>
      </c>
      <c r="BK244" s="1">
        <v>32.241448220026278</v>
      </c>
      <c r="BL244" s="1">
        <v>32.541732495336632</v>
      </c>
      <c r="BM244" s="1">
        <v>32.829859375630946</v>
      </c>
      <c r="BN244" s="1">
        <v>33.105643152410117</v>
      </c>
      <c r="BO244" s="1">
        <v>33.368898485141038</v>
      </c>
      <c r="BP244" s="1">
        <v>33.619445049673281</v>
      </c>
      <c r="BQ244" s="1">
        <v>33.85711278683641</v>
      </c>
      <c r="BR244" s="1">
        <v>34.081747242044464</v>
      </c>
      <c r="BS244" s="1">
        <v>34.293216571675259</v>
      </c>
      <c r="BT244" s="1">
        <v>34.491417854489413</v>
      </c>
      <c r="BU244" s="1">
        <v>34.676290876834521</v>
      </c>
      <c r="BV244" s="1">
        <v>34.847832759492064</v>
      </c>
      <c r="BW244" s="1">
        <v>35.006113588508541</v>
      </c>
      <c r="BX244" s="1">
        <v>35.151279633179342</v>
      </c>
      <c r="BY244" s="1">
        <v>35.283554486536175</v>
      </c>
      <c r="BZ244" s="1">
        <v>35.403237558409067</v>
      </c>
      <c r="CA244" s="1">
        <v>35.510707220681951</v>
      </c>
      <c r="CB244" s="1">
        <v>35.606421471773928</v>
      </c>
      <c r="CC244" s="1">
        <v>35.690916509895175</v>
      </c>
      <c r="CD244" s="1">
        <v>35.764802294560553</v>
      </c>
      <c r="CE244" s="1">
        <v>35.828755666935706</v>
      </c>
    </row>
    <row r="245" spans="8:83" x14ac:dyDescent="0.3">
      <c r="H245">
        <v>20</v>
      </c>
      <c r="I245" s="1" t="s">
        <v>17</v>
      </c>
      <c r="J245" s="1" t="s">
        <v>17</v>
      </c>
      <c r="K245" s="1" t="s">
        <v>17</v>
      </c>
      <c r="L245" s="1" t="s">
        <v>17</v>
      </c>
      <c r="M245" s="1">
        <v>0.99999999999999567</v>
      </c>
      <c r="N245" s="1">
        <v>1.9802902631419506</v>
      </c>
      <c r="O245" s="1">
        <v>2.9412572337023102</v>
      </c>
      <c r="P245" s="1">
        <v>3.8832800071448603</v>
      </c>
      <c r="Q245" s="1">
        <v>4.8067291677880188</v>
      </c>
      <c r="R245" s="1">
        <v>5.7119682880338045</v>
      </c>
      <c r="S245" s="1">
        <v>6.599353786187562</v>
      </c>
      <c r="T245" s="1">
        <v>7.4692342859596996</v>
      </c>
      <c r="U245" s="1">
        <v>8.3219509036053232</v>
      </c>
      <c r="V245" s="1">
        <v>9.1578371859899743</v>
      </c>
      <c r="W245" s="1">
        <v>9.9772196422997332</v>
      </c>
      <c r="X245" s="1">
        <v>10.780416065204479</v>
      </c>
      <c r="Y245" s="1">
        <v>11.567736000522412</v>
      </c>
      <c r="Z245" s="1">
        <v>12.339480880397559</v>
      </c>
      <c r="AA245" s="1">
        <v>13.095943706081581</v>
      </c>
      <c r="AB245" s="1">
        <v>13.837410042771552</v>
      </c>
      <c r="AC245" s="1">
        <v>14.564158280210387</v>
      </c>
      <c r="AD245" s="1">
        <v>15.276458454709042</v>
      </c>
      <c r="AE245" s="1">
        <v>15.974574073300637</v>
      </c>
      <c r="AF245" s="1">
        <v>16.658760208551314</v>
      </c>
      <c r="AG245" s="1">
        <v>17.329263341933814</v>
      </c>
      <c r="AH245" s="1">
        <v>17.986322233656296</v>
      </c>
      <c r="AI245" s="1">
        <v>18.630167111844553</v>
      </c>
      <c r="AJ245" s="1">
        <v>19.261018960592292</v>
      </c>
      <c r="AK245" s="1">
        <v>19.879089273890504</v>
      </c>
      <c r="AL245" s="1">
        <v>20.484580042773587</v>
      </c>
      <c r="AM245" s="1">
        <v>21.077683173653757</v>
      </c>
      <c r="AN245" s="1">
        <v>21.658580578050582</v>
      </c>
      <c r="AO245" s="1">
        <v>22.227442618493747</v>
      </c>
      <c r="AP245" s="1">
        <v>22.784428822403363</v>
      </c>
      <c r="AQ245" s="1">
        <v>23.32968663123539</v>
      </c>
      <c r="AR245" s="1">
        <v>23.863350741504789</v>
      </c>
      <c r="AS245" s="1">
        <v>24.385543189019824</v>
      </c>
      <c r="AT245" s="1">
        <v>24.89637180463345</v>
      </c>
      <c r="AU245" s="1">
        <v>25.395930652608993</v>
      </c>
      <c r="AV245" s="1">
        <v>25.884298377656179</v>
      </c>
      <c r="AW245" s="1">
        <v>26.36153853109327</v>
      </c>
      <c r="AX245" s="1">
        <v>26.827698722217171</v>
      </c>
      <c r="AY245" s="1">
        <v>27.282810006087743</v>
      </c>
      <c r="AZ245" s="1">
        <v>27.726886209822087</v>
      </c>
      <c r="BA245" s="1">
        <v>28.159923618317666</v>
      </c>
      <c r="BB245" s="1">
        <v>28.581900761487415</v>
      </c>
      <c r="BC245" s="1">
        <v>28.992777816590635</v>
      </c>
      <c r="BD245" s="1">
        <v>29.392496742195753</v>
      </c>
      <c r="BE245" s="1">
        <v>29.780981603617843</v>
      </c>
      <c r="BF245" s="1">
        <v>30.158138700223876</v>
      </c>
      <c r="BG245" s="1">
        <v>30.523856840862312</v>
      </c>
      <c r="BH245" s="1">
        <v>30.878007910007263</v>
      </c>
      <c r="BI245" s="1">
        <v>31.220449083803352</v>
      </c>
      <c r="BJ245" s="1">
        <v>31.551022976272577</v>
      </c>
      <c r="BK245" s="1">
        <v>31.869560409077081</v>
      </c>
      <c r="BL245" s="1">
        <v>32.175881927353082</v>
      </c>
      <c r="BM245" s="1">
        <v>32.469801625068385</v>
      </c>
      <c r="BN245" s="1">
        <v>32.751130060037454</v>
      </c>
      <c r="BO245" s="1">
        <v>33.019678165438719</v>
      </c>
      <c r="BP245" s="1">
        <v>33.275261991688133</v>
      </c>
      <c r="BQ245" s="1">
        <v>33.51770806055999</v>
      </c>
      <c r="BR245" s="1">
        <v>33.746858812144673</v>
      </c>
      <c r="BS245" s="1">
        <v>33.96257975209187</v>
      </c>
      <c r="BT245" s="1">
        <v>34.164765889921206</v>
      </c>
      <c r="BU245" s="1">
        <v>34.353355801379259</v>
      </c>
      <c r="BV245" s="1">
        <v>34.528346549360556</v>
      </c>
      <c r="BW245" s="1">
        <v>34.689809628998006</v>
      </c>
      <c r="BX245" s="1">
        <v>34.837894250344632</v>
      </c>
      <c r="BY245" s="1">
        <v>34.972828501790609</v>
      </c>
      <c r="BZ245" s="1">
        <v>35.094917812828115</v>
      </c>
      <c r="CA245" s="1">
        <v>35.204548162542608</v>
      </c>
      <c r="CB245" s="1">
        <v>35.302186757453526</v>
      </c>
      <c r="CC245" s="1">
        <v>35.388380576085346</v>
      </c>
      <c r="CD245" s="1">
        <v>35.46375184124507</v>
      </c>
      <c r="CE245" s="1">
        <v>35.528991002052202</v>
      </c>
    </row>
    <row r="246" spans="8:83" x14ac:dyDescent="0.3">
      <c r="H246">
        <v>21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>
        <v>0.999999999999999</v>
      </c>
      <c r="O246" s="1">
        <v>1.9802881928872136</v>
      </c>
      <c r="P246" s="1">
        <v>2.941251296226878</v>
      </c>
      <c r="Q246" s="1">
        <v>3.8832673453135893</v>
      </c>
      <c r="R246" s="1">
        <v>4.8067072225438077</v>
      </c>
      <c r="S246" s="1">
        <v>5.7119345123768959</v>
      </c>
      <c r="T246" s="1">
        <v>6.5993048479589911</v>
      </c>
      <c r="U246" s="1">
        <v>7.4691662040358713</v>
      </c>
      <c r="V246" s="1">
        <v>8.321858833773442</v>
      </c>
      <c r="W246" s="1">
        <v>9.15771581115842</v>
      </c>
      <c r="X246" s="1">
        <v>9.9770613184068537</v>
      </c>
      <c r="Y246" s="1">
        <v>10.780211125071741</v>
      </c>
      <c r="Z246" s="1">
        <v>11.5674727238982</v>
      </c>
      <c r="AA246" s="1">
        <v>12.339145007227284</v>
      </c>
      <c r="AB246" s="1">
        <v>13.095519281835987</v>
      </c>
      <c r="AC246" s="1">
        <v>13.836879534777308</v>
      </c>
      <c r="AD246" s="1">
        <v>14.563501231718011</v>
      </c>
      <c r="AE246" s="1">
        <v>15.27565317776922</v>
      </c>
      <c r="AF246" s="1">
        <v>15.97359557399151</v>
      </c>
      <c r="AG246" s="1">
        <v>16.657579857619353</v>
      </c>
      <c r="AH246" s="1">
        <v>17.327849589378722</v>
      </c>
      <c r="AI246" s="1">
        <v>17.984639626367002</v>
      </c>
      <c r="AJ246" s="1">
        <v>18.628175395788787</v>
      </c>
      <c r="AK246" s="1">
        <v>19.258672643937736</v>
      </c>
      <c r="AL246" s="1">
        <v>19.87633742308428</v>
      </c>
      <c r="AM246" s="1">
        <v>20.481365498115036</v>
      </c>
      <c r="AN246" s="1">
        <v>21.073942438066446</v>
      </c>
      <c r="AO246" s="1">
        <v>21.654242030780839</v>
      </c>
      <c r="AP246" s="1">
        <v>22.222427011140031</v>
      </c>
      <c r="AQ246" s="1">
        <v>22.778647785061018</v>
      </c>
      <c r="AR246" s="1">
        <v>23.323041757269756</v>
      </c>
      <c r="AS246" s="1">
        <v>23.855733417229061</v>
      </c>
      <c r="AT246" s="1">
        <v>24.376832763841314</v>
      </c>
      <c r="AU246" s="1">
        <v>24.886435752627914</v>
      </c>
      <c r="AV246" s="1">
        <v>25.384622609530794</v>
      </c>
      <c r="AW246" s="1">
        <v>25.871458163632369</v>
      </c>
      <c r="AX246" s="1">
        <v>26.346990981463076</v>
      </c>
      <c r="AY246" s="1">
        <v>26.811252742476476</v>
      </c>
      <c r="AZ246" s="1">
        <v>27.264257551797972</v>
      </c>
      <c r="BA246" s="1">
        <v>27.706001619629106</v>
      </c>
      <c r="BB246" s="1">
        <v>28.136463044204781</v>
      </c>
      <c r="BC246" s="1">
        <v>28.555601202107429</v>
      </c>
      <c r="BD246" s="1">
        <v>28.963356884923218</v>
      </c>
      <c r="BE246" s="1">
        <v>29.359652631222833</v>
      </c>
      <c r="BF246" s="1">
        <v>29.744392856426334</v>
      </c>
      <c r="BG246" s="1">
        <v>30.117464133770515</v>
      </c>
      <c r="BH246" s="1">
        <v>30.478735771836014</v>
      </c>
      <c r="BI246" s="1">
        <v>30.828062075147976</v>
      </c>
      <c r="BJ246" s="1">
        <v>31.165282493322582</v>
      </c>
      <c r="BK246" s="1">
        <v>31.49022444651872</v>
      </c>
      <c r="BL246" s="1">
        <v>31.802704871749302</v>
      </c>
      <c r="BM246" s="1">
        <v>32.102534125151514</v>
      </c>
      <c r="BN246" s="1">
        <v>32.389518955611194</v>
      </c>
      <c r="BO246" s="1">
        <v>32.663466494925245</v>
      </c>
      <c r="BP246" s="1">
        <v>32.924189095015379</v>
      </c>
      <c r="BQ246" s="1">
        <v>33.171509789698995</v>
      </c>
      <c r="BR246" s="1">
        <v>33.405267851163593</v>
      </c>
      <c r="BS246" s="1">
        <v>33.625326080912593</v>
      </c>
      <c r="BT246" s="1">
        <v>33.831577377524781</v>
      </c>
      <c r="BU246" s="1">
        <v>34.023959081749403</v>
      </c>
      <c r="BV246" s="1">
        <v>34.202468197427478</v>
      </c>
      <c r="BW246" s="1">
        <v>34.367177657174572</v>
      </c>
      <c r="BX246" s="1">
        <v>34.518239671064215</v>
      </c>
      <c r="BY246" s="1">
        <v>34.655886913436589</v>
      </c>
      <c r="BZ246" s="1">
        <v>34.78043095475573</v>
      </c>
      <c r="CA246" s="1">
        <v>34.8922655346108</v>
      </c>
      <c r="CB246" s="1">
        <v>34.991867253185433</v>
      </c>
      <c r="CC246" s="1">
        <v>35.07979408656594</v>
      </c>
      <c r="CD246" s="1">
        <v>35.156680767984305</v>
      </c>
      <c r="CE246" s="1">
        <v>35.223231628744706</v>
      </c>
    </row>
    <row r="247" spans="8:83" x14ac:dyDescent="0.3">
      <c r="H247">
        <v>22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17</v>
      </c>
      <c r="O247" s="1">
        <v>1.0000000000000024</v>
      </c>
      <c r="P247" s="1">
        <v>1.9802863181585126</v>
      </c>
      <c r="Q247" s="1">
        <v>2.9412445913702108</v>
      </c>
      <c r="R247" s="1">
        <v>3.8832531597999087</v>
      </c>
      <c r="S247" s="1">
        <v>4.8066829189271205</v>
      </c>
      <c r="T247" s="1">
        <v>5.7118966530317321</v>
      </c>
      <c r="U247" s="1">
        <v>6.5992493339968119</v>
      </c>
      <c r="V247" s="1">
        <v>7.4690880568586699</v>
      </c>
      <c r="W247" s="1">
        <v>8.3217525931142315</v>
      </c>
      <c r="X247" s="1">
        <v>9.1575736436924711</v>
      </c>
      <c r="Y247" s="1">
        <v>9.9768733276960049</v>
      </c>
      <c r="Z247" s="1">
        <v>10.779965320988062</v>
      </c>
      <c r="AA247" s="1">
        <v>11.56715452608937</v>
      </c>
      <c r="AB247" s="1">
        <v>12.338738107424751</v>
      </c>
      <c r="AC247" s="1">
        <v>13.095005762508729</v>
      </c>
      <c r="AD247" s="1">
        <v>13.83623849612006</v>
      </c>
      <c r="AE247" s="1">
        <v>14.562710518550251</v>
      </c>
      <c r="AF247" s="1">
        <v>15.274687263028488</v>
      </c>
      <c r="AG247" s="1">
        <v>15.972425222733301</v>
      </c>
      <c r="AH247" s="1">
        <v>16.656172855952512</v>
      </c>
      <c r="AI247" s="1">
        <v>17.32616974233126</v>
      </c>
      <c r="AJ247" s="1">
        <v>17.982645842003947</v>
      </c>
      <c r="AK247" s="1">
        <v>18.625821239528594</v>
      </c>
      <c r="AL247" s="1">
        <v>19.255906130510862</v>
      </c>
      <c r="AM247" s="1">
        <v>19.873100216312082</v>
      </c>
      <c r="AN247" s="1">
        <v>20.477592797423473</v>
      </c>
      <c r="AO247" s="1">
        <v>21.069561156243807</v>
      </c>
      <c r="AP247" s="1">
        <v>21.649171299956478</v>
      </c>
      <c r="AQ247" s="1">
        <v>22.216576658867073</v>
      </c>
      <c r="AR247" s="1">
        <v>22.771917400659905</v>
      </c>
      <c r="AS247" s="1">
        <v>23.315320518053767</v>
      </c>
      <c r="AT247" s="1">
        <v>23.84689822182828</v>
      </c>
      <c r="AU247" s="1">
        <v>24.366748396995323</v>
      </c>
      <c r="AV247" s="1">
        <v>24.874952882694149</v>
      </c>
      <c r="AW247" s="1">
        <v>25.371577811601753</v>
      </c>
      <c r="AX247" s="1">
        <v>25.85667272683289</v>
      </c>
      <c r="AY247" s="1">
        <v>26.33026994485714</v>
      </c>
      <c r="AZ247" s="1">
        <v>26.792383854428238</v>
      </c>
      <c r="BA247" s="1">
        <v>27.243010589541797</v>
      </c>
      <c r="BB247" s="1">
        <v>27.682127808028177</v>
      </c>
      <c r="BC247" s="1">
        <v>28.109694069607002</v>
      </c>
      <c r="BD247" s="1">
        <v>28.525648975291258</v>
      </c>
      <c r="BE247" s="1">
        <v>28.929913506043604</v>
      </c>
      <c r="BF247" s="1">
        <v>29.322390155252585</v>
      </c>
      <c r="BG247" s="1">
        <v>29.702963215349726</v>
      </c>
      <c r="BH247" s="1">
        <v>30.071499366949649</v>
      </c>
      <c r="BI247" s="1">
        <v>30.427849984907315</v>
      </c>
      <c r="BJ247" s="1">
        <v>30.771851290463594</v>
      </c>
      <c r="BK247" s="1">
        <v>31.103327233511624</v>
      </c>
      <c r="BL247" s="1">
        <v>31.422091070001635</v>
      </c>
      <c r="BM247" s="1">
        <v>31.727949342678702</v>
      </c>
      <c r="BN247" s="1">
        <v>32.020704914501344</v>
      </c>
      <c r="BO247" s="1">
        <v>32.300161039038763</v>
      </c>
      <c r="BP247" s="1">
        <v>32.56612629495217</v>
      </c>
      <c r="BQ247" s="1">
        <v>32.818420157591881</v>
      </c>
      <c r="BR247" s="1">
        <v>33.056878667202319</v>
      </c>
      <c r="BS247" s="1">
        <v>33.281361866475457</v>
      </c>
      <c r="BT247" s="1">
        <v>33.491760500375882</v>
      </c>
      <c r="BU247" s="1">
        <v>33.68801064968963</v>
      </c>
      <c r="BV247" s="1">
        <v>33.870109258010437</v>
      </c>
      <c r="BW247" s="1">
        <v>34.038130724495694</v>
      </c>
      <c r="BX247" s="1">
        <v>34.192230319885823</v>
      </c>
      <c r="BY247" s="1">
        <v>34.332645397177494</v>
      </c>
      <c r="BZ247" s="1">
        <v>34.459693791948354</v>
      </c>
      <c r="CA247" s="1">
        <v>34.573777161172337</v>
      </c>
      <c r="CB247" s="1">
        <v>34.675381688593284</v>
      </c>
      <c r="CC247" s="1">
        <v>34.765076570178607</v>
      </c>
      <c r="CD247" s="1">
        <v>34.843509302487575</v>
      </c>
      <c r="CE247" s="1">
        <v>34.911398379641902</v>
      </c>
    </row>
    <row r="248" spans="8:83" x14ac:dyDescent="0.3">
      <c r="H248">
        <v>23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17</v>
      </c>
      <c r="O248" s="1" t="s">
        <v>17</v>
      </c>
      <c r="P248" s="1">
        <v>1.0000000000000007</v>
      </c>
      <c r="Q248" s="1">
        <v>1.9802832656247629</v>
      </c>
      <c r="R248" s="1">
        <v>2.9412357455076639</v>
      </c>
      <c r="S248" s="1">
        <v>3.88323579388322</v>
      </c>
      <c r="T248" s="1">
        <v>4.8066534906690697</v>
      </c>
      <c r="U248" s="1">
        <v>5.711850946277746</v>
      </c>
      <c r="V248" s="1">
        <v>6.5991822358706385</v>
      </c>
      <c r="W248" s="1">
        <v>7.4689939637924478</v>
      </c>
      <c r="X248" s="1">
        <v>8.3216234814096559</v>
      </c>
      <c r="Y248" s="1">
        <v>9.1573993856807743</v>
      </c>
      <c r="Z248" s="1">
        <v>9.9766416605303139</v>
      </c>
      <c r="AA248" s="1">
        <v>10.779661340107259</v>
      </c>
      <c r="AB248" s="1">
        <v>11.566761564850594</v>
      </c>
      <c r="AC248" s="1">
        <v>12.338237858128506</v>
      </c>
      <c r="AD248" s="1">
        <v>13.094376875761391</v>
      </c>
      <c r="AE248" s="1">
        <v>13.835458342444396</v>
      </c>
      <c r="AF248" s="1">
        <v>14.561753029302517</v>
      </c>
      <c r="AG248" s="1">
        <v>15.273522587624552</v>
      </c>
      <c r="AH248" s="1">
        <v>15.971020472225906</v>
      </c>
      <c r="AI248" s="1">
        <v>16.654491080728686</v>
      </c>
      <c r="AJ248" s="1">
        <v>17.324168997794683</v>
      </c>
      <c r="AK248" s="1">
        <v>17.980278733910218</v>
      </c>
      <c r="AL248" s="1">
        <v>18.623034711741163</v>
      </c>
      <c r="AM248" s="1">
        <v>19.252640648668482</v>
      </c>
      <c r="AN248" s="1">
        <v>19.869289652040216</v>
      </c>
      <c r="AO248" s="1">
        <v>20.473162569426599</v>
      </c>
      <c r="AP248" s="1">
        <v>21.064428746436473</v>
      </c>
      <c r="AQ248" s="1">
        <v>21.643244698878288</v>
      </c>
      <c r="AR248" s="1">
        <v>22.209753413226203</v>
      </c>
      <c r="AS248" s="1">
        <v>22.764084436038658</v>
      </c>
      <c r="AT248" s="1">
        <v>23.306352234668243</v>
      </c>
      <c r="AU248" s="1">
        <v>23.836656662606799</v>
      </c>
      <c r="AV248" s="1">
        <v>24.355081204789027</v>
      </c>
      <c r="AW248" s="1">
        <v>24.861693323828415</v>
      </c>
      <c r="AX248" s="1">
        <v>25.356543559158027</v>
      </c>
      <c r="AY248" s="1">
        <v>25.839664877135728</v>
      </c>
      <c r="AZ248" s="1">
        <v>26.311071955874919</v>
      </c>
      <c r="BA248" s="1">
        <v>26.770760851625369</v>
      </c>
      <c r="BB248" s="1">
        <v>27.218708772913583</v>
      </c>
      <c r="BC248" s="1">
        <v>27.654873446089901</v>
      </c>
      <c r="BD248" s="1">
        <v>28.079193257536048</v>
      </c>
      <c r="BE248" s="1">
        <v>28.491587599131847</v>
      </c>
      <c r="BF248" s="1">
        <v>28.89195700339555</v>
      </c>
      <c r="BG248" s="1">
        <v>29.280183435864846</v>
      </c>
      <c r="BH248" s="1">
        <v>29.656130896084662</v>
      </c>
      <c r="BI248" s="1">
        <v>30.019647770039484</v>
      </c>
      <c r="BJ248" s="1">
        <v>30.370566985358632</v>
      </c>
      <c r="BK248" s="1">
        <v>30.708708951545322</v>
      </c>
      <c r="BL248" s="1">
        <v>31.033883169103326</v>
      </c>
      <c r="BM248" s="1">
        <v>31.345892290327857</v>
      </c>
      <c r="BN248" s="1">
        <v>31.644535213726595</v>
      </c>
      <c r="BO248" s="1">
        <v>31.929611236273136</v>
      </c>
      <c r="BP248" s="1">
        <v>32.200925087121348</v>
      </c>
      <c r="BQ248" s="1">
        <v>32.458292611248027</v>
      </c>
      <c r="BR248" s="1">
        <v>32.701546551646167</v>
      </c>
      <c r="BS248" s="1">
        <v>32.930544136448567</v>
      </c>
      <c r="BT248" s="1">
        <v>33.145173913487241</v>
      </c>
      <c r="BU248" s="1">
        <v>33.345370678124752</v>
      </c>
      <c r="BV248" s="1">
        <v>33.53113131249011</v>
      </c>
      <c r="BW248" s="1">
        <v>33.702531711917175</v>
      </c>
      <c r="BX248" s="1">
        <v>33.859730269660602</v>
      </c>
      <c r="BY248" s="1">
        <v>34.002969111915839</v>
      </c>
      <c r="BZ248" s="1">
        <v>34.132572465974192</v>
      </c>
      <c r="CA248" s="1">
        <v>34.248950066182154</v>
      </c>
      <c r="CB248" s="1">
        <v>34.35259787350013</v>
      </c>
      <c r="CC248" s="1">
        <v>34.444096530498442</v>
      </c>
      <c r="CD248" s="1">
        <v>34.524106554974054</v>
      </c>
      <c r="CE248" s="1">
        <v>34.593360890056339</v>
      </c>
    </row>
    <row r="249" spans="8:83" x14ac:dyDescent="0.3">
      <c r="H249">
        <v>24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17</v>
      </c>
      <c r="O249" s="1" t="s">
        <v>17</v>
      </c>
      <c r="P249" s="1" t="s">
        <v>17</v>
      </c>
      <c r="Q249" s="1">
        <v>1.0000000000000007</v>
      </c>
      <c r="R249" s="1">
        <v>1.9802804083067358</v>
      </c>
      <c r="S249" s="1">
        <v>2.9412271891080928</v>
      </c>
      <c r="T249" s="1">
        <v>3.8832178658512384</v>
      </c>
      <c r="U249" s="1">
        <v>4.8066218321851624</v>
      </c>
      <c r="V249" s="1">
        <v>5.7118002848922691</v>
      </c>
      <c r="W249" s="1">
        <v>6.5991067996754786</v>
      </c>
      <c r="X249" s="1">
        <v>7.4688855131515295</v>
      </c>
      <c r="Y249" s="1">
        <v>8.3214716314491373</v>
      </c>
      <c r="Z249" s="1">
        <v>9.1571915744264505</v>
      </c>
      <c r="AA249" s="1">
        <v>9.976362632156544</v>
      </c>
      <c r="AB249" s="1">
        <v>10.779294042233911</v>
      </c>
      <c r="AC249" s="1">
        <v>11.566287271977792</v>
      </c>
      <c r="AD249" s="1">
        <v>12.337634742803967</v>
      </c>
      <c r="AE249" s="1">
        <v>13.093621805595143</v>
      </c>
      <c r="AF249" s="1">
        <v>13.834524677578003</v>
      </c>
      <c r="AG249" s="1">
        <v>14.560610272712999</v>
      </c>
      <c r="AH249" s="1">
        <v>15.272137143629053</v>
      </c>
      <c r="AI249" s="1">
        <v>15.969354603591695</v>
      </c>
      <c r="AJ249" s="1">
        <v>16.652501955535108</v>
      </c>
      <c r="AK249" s="1">
        <v>17.321808225593053</v>
      </c>
      <c r="AL249" s="1">
        <v>17.977492149179465</v>
      </c>
      <c r="AM249" s="1">
        <v>18.619761541104722</v>
      </c>
      <c r="AN249" s="1">
        <v>19.248813392743468</v>
      </c>
      <c r="AO249" s="1">
        <v>19.864832189107922</v>
      </c>
      <c r="AP249" s="1">
        <v>20.467990681906478</v>
      </c>
      <c r="AQ249" s="1">
        <v>21.058448534997456</v>
      </c>
      <c r="AR249" s="1">
        <v>21.636351610785319</v>
      </c>
      <c r="AS249" s="1">
        <v>22.201832061437681</v>
      </c>
      <c r="AT249" s="1">
        <v>22.755006656623671</v>
      </c>
      <c r="AU249" s="1">
        <v>23.295977258218691</v>
      </c>
      <c r="AV249" s="1">
        <v>23.824829030315218</v>
      </c>
      <c r="AW249" s="1">
        <v>24.341630792422738</v>
      </c>
      <c r="AX249" s="1">
        <v>24.846434100489237</v>
      </c>
      <c r="AY249" s="1">
        <v>25.339272583934932</v>
      </c>
      <c r="AZ249" s="1">
        <v>25.820161216098562</v>
      </c>
      <c r="BA249" s="1">
        <v>26.289095973908058</v>
      </c>
      <c r="BB249" s="1">
        <v>26.746053607478117</v>
      </c>
      <c r="BC249" s="1">
        <v>27.190990992896339</v>
      </c>
      <c r="BD249" s="1">
        <v>27.623845277291082</v>
      </c>
      <c r="BE249" s="1">
        <v>28.044534231246619</v>
      </c>
      <c r="BF249" s="1">
        <v>28.452956386661597</v>
      </c>
      <c r="BG249" s="1">
        <v>28.848991335010808</v>
      </c>
      <c r="BH249" s="1">
        <v>29.232500340420803</v>
      </c>
      <c r="BI249" s="1">
        <v>29.603328739417439</v>
      </c>
      <c r="BJ249" s="1">
        <v>29.961306099252809</v>
      </c>
      <c r="BK249" s="1">
        <v>30.306249217272057</v>
      </c>
      <c r="BL249" s="1">
        <v>30.637963762404841</v>
      </c>
      <c r="BM249" s="1">
        <v>30.956248417632203</v>
      </c>
      <c r="BN249" s="1">
        <v>31.260898036646566</v>
      </c>
      <c r="BO249" s="1">
        <v>31.551707879620736</v>
      </c>
      <c r="BP249" s="1">
        <v>31.828478748166876</v>
      </c>
      <c r="BQ249" s="1">
        <v>32.091022783295998</v>
      </c>
      <c r="BR249" s="1">
        <v>32.33916936391023</v>
      </c>
      <c r="BS249" s="1">
        <v>32.572772846528544</v>
      </c>
      <c r="BT249" s="1">
        <v>32.791719537311735</v>
      </c>
      <c r="BU249" s="1">
        <v>32.995942920141715</v>
      </c>
      <c r="BV249" s="1">
        <v>33.185439814436819</v>
      </c>
      <c r="BW249" s="1">
        <v>33.360287642036759</v>
      </c>
      <c r="BX249" s="1">
        <v>33.520647982007716</v>
      </c>
      <c r="BY249" s="1">
        <v>33.666767830502678</v>
      </c>
      <c r="BZ249" s="1">
        <v>33.798977936094708</v>
      </c>
      <c r="CA249" s="1">
        <v>33.917696274241386</v>
      </c>
      <c r="CB249" s="1">
        <v>34.023428781316177</v>
      </c>
      <c r="CC249" s="1">
        <v>34.116767778529393</v>
      </c>
      <c r="CD249" s="1">
        <v>34.198387068872599</v>
      </c>
      <c r="CE249" s="1">
        <v>34.269034337382429</v>
      </c>
    </row>
    <row r="250" spans="8:83" x14ac:dyDescent="0.3">
      <c r="H250">
        <v>25</v>
      </c>
      <c r="I250" s="1" t="s">
        <v>17</v>
      </c>
      <c r="J250" s="1" t="s">
        <v>17</v>
      </c>
      <c r="K250" s="1" t="s">
        <v>17</v>
      </c>
      <c r="L250" s="1" t="s">
        <v>17</v>
      </c>
      <c r="M250" s="1" t="s">
        <v>17</v>
      </c>
      <c r="N250" s="1" t="s">
        <v>17</v>
      </c>
      <c r="O250" s="1" t="s">
        <v>17</v>
      </c>
      <c r="P250" s="1" t="s">
        <v>17</v>
      </c>
      <c r="Q250" s="1" t="s">
        <v>17</v>
      </c>
      <c r="R250" s="1">
        <v>0.99999999999999867</v>
      </c>
      <c r="S250" s="1">
        <v>1.9802774518989148</v>
      </c>
      <c r="T250" s="1">
        <v>2.9412174735099459</v>
      </c>
      <c r="U250" s="1">
        <v>3.8831968893068427</v>
      </c>
      <c r="V250" s="1">
        <v>4.8065841620063408</v>
      </c>
      <c r="W250" s="1">
        <v>5.711739979937942</v>
      </c>
      <c r="X250" s="1">
        <v>6.5990154024657093</v>
      </c>
      <c r="Y250" s="1">
        <v>7.4687523788175083</v>
      </c>
      <c r="Z250" s="1">
        <v>8.3212838952035941</v>
      </c>
      <c r="AA250" s="1">
        <v>9.1569336243918649</v>
      </c>
      <c r="AB250" s="1">
        <v>9.9760170246857562</v>
      </c>
      <c r="AC250" s="1">
        <v>10.778841627804445</v>
      </c>
      <c r="AD250" s="1">
        <v>11.565705737593751</v>
      </c>
      <c r="AE250" s="1">
        <v>12.336900445133617</v>
      </c>
      <c r="AF250" s="1">
        <v>13.092707524112825</v>
      </c>
      <c r="AG250" s="1">
        <v>13.833399257806843</v>
      </c>
      <c r="AH250" s="1">
        <v>14.559239399960751</v>
      </c>
      <c r="AI250" s="1">
        <v>15.270482279094654</v>
      </c>
      <c r="AJ250" s="1">
        <v>15.967372012026715</v>
      </c>
      <c r="AK250" s="1">
        <v>16.650142232043716</v>
      </c>
      <c r="AL250" s="1">
        <v>17.319016074701647</v>
      </c>
      <c r="AM250" s="1">
        <v>17.974205535271061</v>
      </c>
      <c r="AN250" s="1">
        <v>18.615911567859555</v>
      </c>
      <c r="AO250" s="1">
        <v>19.244322368630858</v>
      </c>
      <c r="AP250" s="1">
        <v>19.859614164414481</v>
      </c>
      <c r="AQ250" s="1">
        <v>20.461949830911063</v>
      </c>
      <c r="AR250" s="1">
        <v>21.051478164733513</v>
      </c>
      <c r="AS250" s="1">
        <v>21.628333976458986</v>
      </c>
      <c r="AT250" s="1">
        <v>22.19263638472756</v>
      </c>
      <c r="AU250" s="1">
        <v>22.744489300496276</v>
      </c>
      <c r="AV250" s="1">
        <v>23.283979601042041</v>
      </c>
      <c r="AW250" s="1">
        <v>23.811177490266619</v>
      </c>
      <c r="AX250" s="1">
        <v>24.326135561231702</v>
      </c>
      <c r="AY250" s="1">
        <v>24.828888119856213</v>
      </c>
      <c r="AZ250" s="1">
        <v>25.319450440686722</v>
      </c>
      <c r="BA250" s="1">
        <v>25.797818419721924</v>
      </c>
      <c r="BB250" s="1">
        <v>26.263968339375399</v>
      </c>
      <c r="BC250" s="1">
        <v>26.717856208242196</v>
      </c>
      <c r="BD250" s="1">
        <v>27.15941790908494</v>
      </c>
      <c r="BE250" s="1">
        <v>27.588569558338243</v>
      </c>
      <c r="BF250" s="1">
        <v>28.005207646740377</v>
      </c>
      <c r="BG250" s="1">
        <v>28.409209343594945</v>
      </c>
      <c r="BH250" s="1">
        <v>28.800433122179317</v>
      </c>
      <c r="BI250" s="1">
        <v>29.178721207766152</v>
      </c>
      <c r="BJ250" s="1">
        <v>29.543899739135266</v>
      </c>
      <c r="BK250" s="1">
        <v>29.895781828276554</v>
      </c>
      <c r="BL250" s="1">
        <v>30.234169234902136</v>
      </c>
      <c r="BM250" s="1">
        <v>30.558856592244251</v>
      </c>
      <c r="BN250" s="1">
        <v>30.869634627215479</v>
      </c>
      <c r="BO250" s="1">
        <v>31.166294481385666</v>
      </c>
      <c r="BP250" s="1">
        <v>31.44863294923714</v>
      </c>
      <c r="BQ250" s="1">
        <v>31.716458392757552</v>
      </c>
      <c r="BR250" s="1">
        <v>31.969596758587862</v>
      </c>
      <c r="BS250" s="1">
        <v>32.207899473442502</v>
      </c>
      <c r="BT250" s="1">
        <v>32.431250556385578</v>
      </c>
      <c r="BU250" s="1">
        <v>32.63958215324238</v>
      </c>
      <c r="BV250" s="1">
        <v>32.832891019449782</v>
      </c>
      <c r="BW250" s="1">
        <v>33.011256134286633</v>
      </c>
      <c r="BX250" s="1">
        <v>33.174842327188266</v>
      </c>
      <c r="BY250" s="1">
        <v>33.323901562950567</v>
      </c>
      <c r="BZ250" s="1">
        <v>33.458771243576336</v>
      </c>
      <c r="CA250" s="1">
        <v>33.579877752633003</v>
      </c>
      <c r="CB250" s="1">
        <v>33.687737204050002</v>
      </c>
      <c r="CC250" s="1">
        <v>33.782953834334847</v>
      </c>
      <c r="CD250" s="1">
        <v>33.866215000886349</v>
      </c>
      <c r="CE250" s="1">
        <v>33.93828342938005</v>
      </c>
    </row>
    <row r="251" spans="8:83" x14ac:dyDescent="0.3">
      <c r="H251">
        <v>26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  <c r="O251" s="1" t="s">
        <v>17</v>
      </c>
      <c r="P251" s="1" t="s">
        <v>17</v>
      </c>
      <c r="Q251" s="1" t="s">
        <v>17</v>
      </c>
      <c r="R251" s="1" t="s">
        <v>17</v>
      </c>
      <c r="S251" s="1">
        <v>1.0000000000000013</v>
      </c>
      <c r="T251" s="1">
        <v>1.9802735131258768</v>
      </c>
      <c r="U251" s="1">
        <v>2.9412049453159881</v>
      </c>
      <c r="V251" s="1">
        <v>3.8831701725185375</v>
      </c>
      <c r="W251" s="1">
        <v>4.8065371398788566</v>
      </c>
      <c r="X251" s="1">
        <v>5.7116639698482778</v>
      </c>
      <c r="Y251" s="1">
        <v>6.5988994914518955</v>
      </c>
      <c r="Z251" s="1">
        <v>7.4685833903670744</v>
      </c>
      <c r="AA251" s="1">
        <v>8.3210458514483907</v>
      </c>
      <c r="AB251" s="1">
        <v>9.1566086798162463</v>
      </c>
      <c r="AC251" s="1">
        <v>9.9755855945290364</v>
      </c>
      <c r="AD251" s="1">
        <v>10.778280901112957</v>
      </c>
      <c r="AE251" s="1">
        <v>11.564991547212152</v>
      </c>
      <c r="AF251" s="1">
        <v>12.33600497561971</v>
      </c>
      <c r="AG251" s="1">
        <v>13.09159894777444</v>
      </c>
      <c r="AH251" s="1">
        <v>13.832042523976124</v>
      </c>
      <c r="AI251" s="1">
        <v>14.557595149670149</v>
      </c>
      <c r="AJ251" s="1">
        <v>15.26850585314711</v>
      </c>
      <c r="AK251" s="1">
        <v>15.965012968244364</v>
      </c>
      <c r="AL251" s="1">
        <v>16.647344119860922</v>
      </c>
      <c r="AM251" s="1">
        <v>17.315715568475017</v>
      </c>
      <c r="AN251" s="1">
        <v>17.970332311260883</v>
      </c>
      <c r="AO251" s="1">
        <v>18.611386330767296</v>
      </c>
      <c r="AP251" s="1">
        <v>19.239057399393559</v>
      </c>
      <c r="AQ251" s="1">
        <v>19.853511669794031</v>
      </c>
      <c r="AR251" s="1">
        <v>20.454900932273201</v>
      </c>
      <c r="AS251" s="1">
        <v>21.043362709709818</v>
      </c>
      <c r="AT251" s="1">
        <v>21.619018517333927</v>
      </c>
      <c r="AU251" s="1">
        <v>22.181974356723796</v>
      </c>
      <c r="AV251" s="1">
        <v>22.732318853070939</v>
      </c>
      <c r="AW251" s="1">
        <v>23.270123622734193</v>
      </c>
      <c r="AX251" s="1">
        <v>23.795442316913626</v>
      </c>
      <c r="AY251" s="1">
        <v>24.308309931741061</v>
      </c>
      <c r="AZ251" s="1">
        <v>24.808742049077058</v>
      </c>
      <c r="BA251" s="1">
        <v>25.296734482350459</v>
      </c>
      <c r="BB251" s="1">
        <v>25.772263036792353</v>
      </c>
      <c r="BC251" s="1">
        <v>26.235282835919186</v>
      </c>
      <c r="BD251" s="1">
        <v>26.685728472496244</v>
      </c>
      <c r="BE251" s="1">
        <v>27.123514375275079</v>
      </c>
      <c r="BF251" s="1">
        <v>27.548534952454585</v>
      </c>
      <c r="BG251" s="1">
        <v>27.960664902064227</v>
      </c>
      <c r="BH251" s="1">
        <v>28.359759849955282</v>
      </c>
      <c r="BI251" s="1">
        <v>28.745658847074971</v>
      </c>
      <c r="BJ251" s="1">
        <v>29.118184534227847</v>
      </c>
      <c r="BK251" s="1">
        <v>29.477146263337957</v>
      </c>
      <c r="BL251" s="1">
        <v>29.822341805651092</v>
      </c>
      <c r="BM251" s="1">
        <v>30.153561662552988</v>
      </c>
      <c r="BN251" s="1">
        <v>30.470592350517109</v>
      </c>
      <c r="BO251" s="1">
        <v>30.773220809016813</v>
      </c>
      <c r="BP251" s="1">
        <v>31.061239744170887</v>
      </c>
      <c r="BQ251" s="1">
        <v>31.334453662334159</v>
      </c>
      <c r="BR251" s="1">
        <v>31.592685008306621</v>
      </c>
      <c r="BS251" s="1">
        <v>31.835782219604315</v>
      </c>
      <c r="BT251" s="1">
        <v>32.06362698182997</v>
      </c>
      <c r="BU251" s="1">
        <v>32.276150075626774</v>
      </c>
      <c r="BV251" s="1">
        <v>32.473348191153086</v>
      </c>
      <c r="BW251" s="1">
        <v>32.655301896699747</v>
      </c>
      <c r="BX251" s="1">
        <v>32.822179337963689</v>
      </c>
      <c r="BY251" s="1">
        <v>32.974237549109482</v>
      </c>
      <c r="BZ251" s="1">
        <v>33.11182072044992</v>
      </c>
      <c r="CA251" s="1">
        <v>33.235363814113931</v>
      </c>
      <c r="CB251" s="1">
        <v>33.345393327909299</v>
      </c>
      <c r="CC251" s="1">
        <v>33.442525655191126</v>
      </c>
      <c r="CD251" s="1">
        <v>33.527461982544381</v>
      </c>
      <c r="CE251" s="1">
        <v>33.600980381191725</v>
      </c>
    </row>
    <row r="252" spans="8:83" x14ac:dyDescent="0.3">
      <c r="H252">
        <v>27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17</v>
      </c>
      <c r="O252" s="1" t="s">
        <v>17</v>
      </c>
      <c r="P252" s="1" t="s">
        <v>17</v>
      </c>
      <c r="Q252" s="1" t="s">
        <v>17</v>
      </c>
      <c r="R252" s="1" t="s">
        <v>17</v>
      </c>
      <c r="S252" s="1" t="s">
        <v>17</v>
      </c>
      <c r="T252" s="1">
        <v>1.0000000000000002</v>
      </c>
      <c r="U252" s="1">
        <v>1.9802686896291972</v>
      </c>
      <c r="V252" s="1">
        <v>2.9411895087573514</v>
      </c>
      <c r="W252" s="1">
        <v>3.8831378068562215</v>
      </c>
      <c r="X252" s="1">
        <v>4.8064789130370595</v>
      </c>
      <c r="Y252" s="1">
        <v>5.71156867596906</v>
      </c>
      <c r="Z252" s="1">
        <v>6.5987536169779721</v>
      </c>
      <c r="AA252" s="1">
        <v>7.4683705653774064</v>
      </c>
      <c r="AB252" s="1">
        <v>8.3207478021176211</v>
      </c>
      <c r="AC252" s="1">
        <v>9.1562053593673873</v>
      </c>
      <c r="AD252" s="1">
        <v>9.9750536663305152</v>
      </c>
      <c r="AE252" s="1">
        <v>10.777595646262776</v>
      </c>
      <c r="AF252" s="1">
        <v>11.56412452629848</v>
      </c>
      <c r="AG252" s="1">
        <v>12.334923657395379</v>
      </c>
      <c r="AH252" s="1">
        <v>13.090267514275254</v>
      </c>
      <c r="AI252" s="1">
        <v>13.830420763321429</v>
      </c>
      <c r="AJ252" s="1">
        <v>14.555637444133321</v>
      </c>
      <c r="AK252" s="1">
        <v>15.266160686647799</v>
      </c>
      <c r="AL252" s="1">
        <v>15.962222696362572</v>
      </c>
      <c r="AM252" s="1">
        <v>16.644044085663204</v>
      </c>
      <c r="AN252" s="1">
        <v>17.3118339769747</v>
      </c>
      <c r="AO252" s="1">
        <v>17.965788216197417</v>
      </c>
      <c r="AP252" s="1">
        <v>18.606090193371887</v>
      </c>
      <c r="AQ252" s="1">
        <v>19.232909404717415</v>
      </c>
      <c r="AR252" s="1">
        <v>19.846400695083382</v>
      </c>
      <c r="AS252" s="1">
        <v>20.446704354783563</v>
      </c>
      <c r="AT252" s="1">
        <v>21.033944344353895</v>
      </c>
      <c r="AU252" s="1">
        <v>21.608228798490298</v>
      </c>
      <c r="AV252" s="1">
        <v>22.169648125829067</v>
      </c>
      <c r="AW252" s="1">
        <v>22.718275383897392</v>
      </c>
      <c r="AX252" s="1">
        <v>23.254165303542685</v>
      </c>
      <c r="AY252" s="1">
        <v>23.777353585139739</v>
      </c>
      <c r="AZ252" s="1">
        <v>24.28785612410994</v>
      </c>
      <c r="BA252" s="1">
        <v>24.785668649633863</v>
      </c>
      <c r="BB252" s="1">
        <v>25.270766480060331</v>
      </c>
      <c r="BC252" s="1">
        <v>25.743103835836035</v>
      </c>
      <c r="BD252" s="1">
        <v>26.202613993506912</v>
      </c>
      <c r="BE252" s="1">
        <v>26.649209659835623</v>
      </c>
      <c r="BF252" s="1">
        <v>27.082783118149528</v>
      </c>
      <c r="BG252" s="1">
        <v>27.503206544969917</v>
      </c>
      <c r="BH252" s="1">
        <v>27.910332660841831</v>
      </c>
      <c r="BI252" s="1">
        <v>28.303997277861974</v>
      </c>
      <c r="BJ252" s="1">
        <v>28.684019467755665</v>
      </c>
      <c r="BK252" s="1">
        <v>29.050204745949564</v>
      </c>
      <c r="BL252" s="1">
        <v>29.40234681414886</v>
      </c>
      <c r="BM252" s="1">
        <v>29.740231957904005</v>
      </c>
      <c r="BN252" s="1">
        <v>30.063642397662985</v>
      </c>
      <c r="BO252" s="1">
        <v>30.372360785385908</v>
      </c>
      <c r="BP252" s="1">
        <v>30.666175655723112</v>
      </c>
      <c r="BQ252" s="1">
        <v>30.944887581022464</v>
      </c>
      <c r="BR252" s="1">
        <v>31.208315433060427</v>
      </c>
      <c r="BS252" s="1">
        <v>31.456304599392702</v>
      </c>
      <c r="BT252" s="1">
        <v>31.688734384727926</v>
      </c>
      <c r="BU252" s="1">
        <v>31.905534176776897</v>
      </c>
      <c r="BV252" s="1">
        <v>32.106700599092534</v>
      </c>
      <c r="BW252" s="1">
        <v>32.292315841277798</v>
      </c>
      <c r="BX252" s="1">
        <v>32.462551432701474</v>
      </c>
      <c r="BY252" s="1">
        <v>32.617669579942756</v>
      </c>
      <c r="BZ252" s="1">
        <v>32.75802139961165</v>
      </c>
      <c r="CA252" s="1">
        <v>32.884050606776555</v>
      </c>
      <c r="CB252" s="1">
        <v>32.996294294198556</v>
      </c>
      <c r="CC252" s="1">
        <v>33.095381259194781</v>
      </c>
      <c r="CD252" s="1">
        <v>33.182026798644699</v>
      </c>
      <c r="CE252" s="1">
        <v>33.257024641249778</v>
      </c>
    </row>
    <row r="253" spans="8:83" x14ac:dyDescent="0.3">
      <c r="H253">
        <v>28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 t="s">
        <v>17</v>
      </c>
      <c r="P253" s="1" t="s">
        <v>17</v>
      </c>
      <c r="Q253" s="1" t="s">
        <v>17</v>
      </c>
      <c r="R253" s="1" t="s">
        <v>17</v>
      </c>
      <c r="S253" s="1" t="s">
        <v>17</v>
      </c>
      <c r="T253" s="1" t="s">
        <v>17</v>
      </c>
      <c r="U253" s="1">
        <v>0.99999999999999989</v>
      </c>
      <c r="V253" s="1">
        <v>1.9802626864392028</v>
      </c>
      <c r="W253" s="1">
        <v>2.9411709640005088</v>
      </c>
      <c r="X253" s="1">
        <v>3.8830975153117691</v>
      </c>
      <c r="Y253" s="1">
        <v>4.8064053517319714</v>
      </c>
      <c r="Z253" s="1">
        <v>5.7114479695314895</v>
      </c>
      <c r="AA253" s="1">
        <v>6.5985689778831711</v>
      </c>
      <c r="AB253" s="1">
        <v>7.4681032655310196</v>
      </c>
      <c r="AC253" s="1">
        <v>8.3203773064021931</v>
      </c>
      <c r="AD253" s="1">
        <v>9.1557077781658798</v>
      </c>
      <c r="AE253" s="1">
        <v>9.974403701459968</v>
      </c>
      <c r="AF253" s="1">
        <v>10.776764205632778</v>
      </c>
      <c r="AG253" s="1">
        <v>11.563078345063742</v>
      </c>
      <c r="AH253" s="1">
        <v>12.333626119231248</v>
      </c>
      <c r="AI253" s="1">
        <v>13.08867752184837</v>
      </c>
      <c r="AJ253" s="1">
        <v>13.828491705943364</v>
      </c>
      <c r="AK253" s="1">
        <v>14.553316695287096</v>
      </c>
      <c r="AL253" s="1">
        <v>15.263389369319018</v>
      </c>
      <c r="AM253" s="1">
        <v>15.958934781014809</v>
      </c>
      <c r="AN253" s="1">
        <v>16.640166262114239</v>
      </c>
      <c r="AO253" s="1">
        <v>17.307283600596289</v>
      </c>
      <c r="AP253" s="1">
        <v>17.960473877862697</v>
      </c>
      <c r="AQ253" s="1">
        <v>18.599910001832576</v>
      </c>
      <c r="AR253" s="1">
        <v>19.225749934145451</v>
      </c>
      <c r="AS253" s="1">
        <v>19.838136788944674</v>
      </c>
      <c r="AT253" s="1">
        <v>20.437197021902296</v>
      </c>
      <c r="AU253" s="1">
        <v>21.023040944300384</v>
      </c>
      <c r="AV253" s="1">
        <v>21.595760784562891</v>
      </c>
      <c r="AW253" s="1">
        <v>22.155431070753355</v>
      </c>
      <c r="AX253" s="1">
        <v>22.702107635367497</v>
      </c>
      <c r="AY253" s="1">
        <v>23.235826897374082</v>
      </c>
      <c r="AZ253" s="1">
        <v>23.756605072145025</v>
      </c>
      <c r="BA253" s="1">
        <v>24.264437802895845</v>
      </c>
      <c r="BB253" s="1">
        <v>24.75929991117145</v>
      </c>
      <c r="BC253" s="1">
        <v>25.24114469594609</v>
      </c>
      <c r="BD253" s="1">
        <v>25.709904090724574</v>
      </c>
      <c r="BE253" s="1">
        <v>26.16548904519011</v>
      </c>
      <c r="BF253" s="1">
        <v>26.607789674498093</v>
      </c>
      <c r="BG253" s="1">
        <v>27.036675582278562</v>
      </c>
      <c r="BH253" s="1">
        <v>27.451996524566251</v>
      </c>
      <c r="BI253" s="1">
        <v>27.853585008606331</v>
      </c>
      <c r="BJ253" s="1">
        <v>28.2412564643145</v>
      </c>
      <c r="BK253" s="1">
        <v>28.61481249244023</v>
      </c>
      <c r="BL253" s="1">
        <v>28.974042642219366</v>
      </c>
      <c r="BM253" s="1">
        <v>29.318728897457159</v>
      </c>
      <c r="BN253" s="1">
        <v>29.648649095032088</v>
      </c>
      <c r="BO253" s="1">
        <v>29.963581512020433</v>
      </c>
      <c r="BP253" s="1">
        <v>30.263310426598277</v>
      </c>
      <c r="BQ253" s="1">
        <v>30.547632396939672</v>
      </c>
      <c r="BR253" s="1">
        <v>30.816362648986804</v>
      </c>
      <c r="BS253" s="1">
        <v>31.069343458183187</v>
      </c>
      <c r="BT253" s="1">
        <v>31.306451699825736</v>
      </c>
      <c r="BU253" s="1">
        <v>31.527615340307797</v>
      </c>
      <c r="BV253" s="1">
        <v>31.732830935219567</v>
      </c>
      <c r="BW253" s="1">
        <v>31.922182328515092</v>
      </c>
      <c r="BX253" s="1">
        <v>32.095844502187155</v>
      </c>
      <c r="BY253" s="1">
        <v>32.254084940632623</v>
      </c>
      <c r="BZ253" s="1">
        <v>32.397261827902156</v>
      </c>
      <c r="CA253" s="1">
        <v>32.525827810370266</v>
      </c>
      <c r="CB253" s="1">
        <v>32.640330791654364</v>
      </c>
      <c r="CC253" s="1">
        <v>32.741412225800453</v>
      </c>
      <c r="CD253" s="1">
        <v>32.829801807520838</v>
      </c>
      <c r="CE253" s="1">
        <v>32.906309242062534</v>
      </c>
    </row>
    <row r="254" spans="8:83" x14ac:dyDescent="0.3">
      <c r="H254">
        <v>29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17</v>
      </c>
      <c r="O254" s="1" t="s">
        <v>17</v>
      </c>
      <c r="P254" s="1" t="s">
        <v>17</v>
      </c>
      <c r="Q254" s="1" t="s">
        <v>17</v>
      </c>
      <c r="R254" s="1" t="s">
        <v>17</v>
      </c>
      <c r="S254" s="1" t="s">
        <v>17</v>
      </c>
      <c r="T254" s="1" t="s">
        <v>17</v>
      </c>
      <c r="U254" s="1" t="s">
        <v>17</v>
      </c>
      <c r="V254" s="1">
        <v>1.000000000000002</v>
      </c>
      <c r="W254" s="1">
        <v>1.9802558955414311</v>
      </c>
      <c r="X254" s="1">
        <v>2.9411478731120586</v>
      </c>
      <c r="Y254" s="1">
        <v>3.8830462532025147</v>
      </c>
      <c r="Z254" s="1">
        <v>4.8063116496311817</v>
      </c>
      <c r="AA254" s="1">
        <v>5.7112945900449832</v>
      </c>
      <c r="AB254" s="1">
        <v>6.5983367060786229</v>
      </c>
      <c r="AC254" s="1">
        <v>7.4677710451199815</v>
      </c>
      <c r="AD254" s="1">
        <v>8.3199206610540752</v>
      </c>
      <c r="AE254" s="1">
        <v>9.1551007965624418</v>
      </c>
      <c r="AF254" s="1">
        <v>9.9736166038787246</v>
      </c>
      <c r="AG254" s="1">
        <v>10.775762957411006</v>
      </c>
      <c r="AH254" s="1">
        <v>11.561825494348444</v>
      </c>
      <c r="AI254" s="1">
        <v>12.332079644651605</v>
      </c>
      <c r="AJ254" s="1">
        <v>13.086789779322103</v>
      </c>
      <c r="AK254" s="1">
        <v>13.826208916019691</v>
      </c>
      <c r="AL254" s="1">
        <v>14.550578703684728</v>
      </c>
      <c r="AM254" s="1">
        <v>15.260128726671278</v>
      </c>
      <c r="AN254" s="1">
        <v>15.955076612093704</v>
      </c>
      <c r="AO254" s="1">
        <v>16.635626170605768</v>
      </c>
      <c r="AP254" s="1">
        <v>17.30196825044063</v>
      </c>
      <c r="AQ254" s="1">
        <v>17.95427924096974</v>
      </c>
      <c r="AR254" s="1">
        <v>18.592720284345809</v>
      </c>
      <c r="AS254" s="1">
        <v>19.217437376275235</v>
      </c>
      <c r="AT254" s="1">
        <v>19.828559518579464</v>
      </c>
      <c r="AU254" s="1">
        <v>20.42619924362721</v>
      </c>
      <c r="AV254" s="1">
        <v>21.010450636835809</v>
      </c>
      <c r="AW254" s="1">
        <v>21.581389726870405</v>
      </c>
      <c r="AX254" s="1">
        <v>22.139073470398316</v>
      </c>
      <c r="AY254" s="1">
        <v>22.683539019674004</v>
      </c>
      <c r="AZ254" s="1">
        <v>23.214802916561347</v>
      </c>
      <c r="BA254" s="1">
        <v>23.732860716553226</v>
      </c>
      <c r="BB254" s="1">
        <v>24.237686734233428</v>
      </c>
      <c r="BC254" s="1">
        <v>24.729233328264201</v>
      </c>
      <c r="BD254" s="1">
        <v>25.207431061650595</v>
      </c>
      <c r="BE254" s="1">
        <v>25.672189091072738</v>
      </c>
      <c r="BF254" s="1">
        <v>26.123395319185569</v>
      </c>
      <c r="BG254" s="1">
        <v>26.560916724124887</v>
      </c>
      <c r="BH254" s="1">
        <v>26.984600036805428</v>
      </c>
      <c r="BI254" s="1">
        <v>27.394274392052843</v>
      </c>
      <c r="BJ254" s="1">
        <v>27.789751503516083</v>
      </c>
      <c r="BK254" s="1">
        <v>28.170828977231483</v>
      </c>
      <c r="BL254" s="1">
        <v>28.537292125067953</v>
      </c>
      <c r="BM254" s="1">
        <v>28.88891854113594</v>
      </c>
      <c r="BN254" s="1">
        <v>29.225481589121944</v>
      </c>
      <c r="BO254" s="1">
        <v>29.546755081773529</v>
      </c>
      <c r="BP254" s="1">
        <v>29.852518953768502</v>
      </c>
      <c r="BQ254" s="1">
        <v>30.142565667036955</v>
      </c>
      <c r="BR254" s="1">
        <v>30.416706727147375</v>
      </c>
      <c r="BS254" s="1">
        <v>30.674781233803689</v>
      </c>
      <c r="BT254" s="1">
        <v>30.916663583221514</v>
      </c>
      <c r="BU254" s="1">
        <v>31.142280291417801</v>
      </c>
      <c r="BV254" s="1">
        <v>31.351627844630517</v>
      </c>
      <c r="BW254" s="1">
        <v>31.544791774988145</v>
      </c>
      <c r="BX254" s="1">
        <v>31.7219505876967</v>
      </c>
      <c r="BY254" s="1">
        <v>31.88337715287615</v>
      </c>
      <c r="BZ254" s="1">
        <v>32.02943686651232</v>
      </c>
      <c r="CA254" s="1">
        <v>32.160591488887199</v>
      </c>
      <c r="CB254" s="1">
        <v>32.277399955503455</v>
      </c>
      <c r="CC254" s="1">
        <v>32.380516635903952</v>
      </c>
      <c r="CD254" s="1">
        <v>32.470685916998868</v>
      </c>
      <c r="CE254" s="1">
        <v>32.548733807222668</v>
      </c>
    </row>
    <row r="255" spans="8:83" x14ac:dyDescent="0.3">
      <c r="H255">
        <v>30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 t="s">
        <v>17</v>
      </c>
      <c r="P255" s="1" t="s">
        <v>17</v>
      </c>
      <c r="Q255" s="1" t="s">
        <v>17</v>
      </c>
      <c r="R255" s="1" t="s">
        <v>17</v>
      </c>
      <c r="S255" s="1" t="s">
        <v>17</v>
      </c>
      <c r="T255" s="1" t="s">
        <v>17</v>
      </c>
      <c r="U255" s="1" t="s">
        <v>17</v>
      </c>
      <c r="V255" s="1" t="s">
        <v>17</v>
      </c>
      <c r="W255" s="1">
        <v>1.000000000000002</v>
      </c>
      <c r="X255" s="1">
        <v>1.9802460581376027</v>
      </c>
      <c r="Y255" s="1">
        <v>2.9411159538195002</v>
      </c>
      <c r="Z255" s="1">
        <v>3.8829775642704294</v>
      </c>
      <c r="AA255" s="1">
        <v>4.8061884773901618</v>
      </c>
      <c r="AB255" s="1">
        <v>5.7110972058846716</v>
      </c>
      <c r="AC255" s="1">
        <v>6.5980435053110487</v>
      </c>
      <c r="AD255" s="1">
        <v>7.4673569364365235</v>
      </c>
      <c r="AE255" s="1">
        <v>8.3193590914932614</v>
      </c>
      <c r="AF255" s="1">
        <v>9.1543612690258822</v>
      </c>
      <c r="AG255" s="1">
        <v>9.9726642827396947</v>
      </c>
      <c r="AH255" s="1">
        <v>10.774559523066985</v>
      </c>
      <c r="AI255" s="1">
        <v>11.560327967619648</v>
      </c>
      <c r="AJ255" s="1">
        <v>12.330239312303421</v>
      </c>
      <c r="AK255" s="1">
        <v>13.084551671005618</v>
      </c>
      <c r="AL255" s="1">
        <v>13.823511559907836</v>
      </c>
      <c r="AM255" s="1">
        <v>14.547353187603061</v>
      </c>
      <c r="AN255" s="1">
        <v>15.256298564604425</v>
      </c>
      <c r="AO255" s="1">
        <v>15.950555606676255</v>
      </c>
      <c r="AP255" s="1">
        <v>16.630319006075982</v>
      </c>
      <c r="AQ255" s="1">
        <v>17.295768704972019</v>
      </c>
      <c r="AR255" s="1">
        <v>17.94706909120784</v>
      </c>
      <c r="AS255" s="1">
        <v>18.584369101104105</v>
      </c>
      <c r="AT255" s="1">
        <v>19.207800334809349</v>
      </c>
      <c r="AU255" s="1">
        <v>19.817477591295166</v>
      </c>
      <c r="AV255" s="1">
        <v>20.413496851027233</v>
      </c>
      <c r="AW255" s="1">
        <v>20.995935674023805</v>
      </c>
      <c r="AX255" s="1">
        <v>21.564852164161191</v>
      </c>
      <c r="AY255" s="1">
        <v>22.120284222006621</v>
      </c>
      <c r="AZ255" s="1">
        <v>22.662248722606648</v>
      </c>
      <c r="BA255" s="1">
        <v>23.190741131933848</v>
      </c>
      <c r="BB255" s="1">
        <v>23.705735247221845</v>
      </c>
      <c r="BC255" s="1">
        <v>24.207182467551263</v>
      </c>
      <c r="BD255" s="1">
        <v>24.695011957342061</v>
      </c>
      <c r="BE255" s="1">
        <v>25.169131043527653</v>
      </c>
      <c r="BF255" s="1">
        <v>25.629425370922252</v>
      </c>
      <c r="BG255" s="1">
        <v>26.07575923836373</v>
      </c>
      <c r="BH255" s="1">
        <v>26.507976289653719</v>
      </c>
      <c r="BI255" s="1">
        <v>26.92590221808809</v>
      </c>
      <c r="BJ255" s="1">
        <v>27.329344944892405</v>
      </c>
      <c r="BK255" s="1">
        <v>27.718097999527103</v>
      </c>
      <c r="BL255" s="1">
        <v>28.0919423696587</v>
      </c>
      <c r="BM255" s="1">
        <v>28.450651169745814</v>
      </c>
      <c r="BN255" s="1">
        <v>28.793993198614832</v>
      </c>
      <c r="BO255" s="1">
        <v>29.121737713198069</v>
      </c>
      <c r="BP255" s="1">
        <v>29.433660215664723</v>
      </c>
      <c r="BQ255" s="1">
        <v>29.729548987757493</v>
      </c>
      <c r="BR255" s="1">
        <v>30.009211738430373</v>
      </c>
      <c r="BS255" s="1">
        <v>30.272484326567955</v>
      </c>
      <c r="BT255" s="1">
        <v>30.519238618501312</v>
      </c>
      <c r="BU255" s="1">
        <v>30.749399650148735</v>
      </c>
      <c r="BV255" s="1">
        <v>30.962963836974755</v>
      </c>
      <c r="BW255" s="1">
        <v>31.160018433877678</v>
      </c>
      <c r="BX255" s="1">
        <v>31.340745541477173</v>
      </c>
      <c r="BY255" s="1">
        <v>31.505423525984771</v>
      </c>
      <c r="BZ255" s="1">
        <v>31.65442514311404</v>
      </c>
      <c r="CA255" s="1">
        <v>31.788221453823734</v>
      </c>
      <c r="CB255" s="1">
        <v>31.907382651575819</v>
      </c>
      <c r="CC255" s="1">
        <v>32.012576286084432</v>
      </c>
      <c r="CD255" s="1">
        <v>32.104561737541587</v>
      </c>
      <c r="CE255" s="1">
        <v>32.184181651666854</v>
      </c>
    </row>
    <row r="256" spans="8:83" x14ac:dyDescent="0.3">
      <c r="H256">
        <v>31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 t="s">
        <v>17</v>
      </c>
      <c r="P256" s="1" t="s">
        <v>17</v>
      </c>
      <c r="Q256" s="1" t="s">
        <v>17</v>
      </c>
      <c r="R256" s="1" t="s">
        <v>17</v>
      </c>
      <c r="S256" s="1" t="s">
        <v>17</v>
      </c>
      <c r="T256" s="1" t="s">
        <v>17</v>
      </c>
      <c r="U256" s="1" t="s">
        <v>17</v>
      </c>
      <c r="V256" s="1" t="s">
        <v>17</v>
      </c>
      <c r="W256" s="1" t="s">
        <v>17</v>
      </c>
      <c r="X256" s="1">
        <v>1.0000000000000089</v>
      </c>
      <c r="Y256" s="1">
        <v>1.9802333686579678</v>
      </c>
      <c r="Z256" s="1">
        <v>2.9410753966691892</v>
      </c>
      <c r="AA256" s="1">
        <v>3.8828908780532991</v>
      </c>
      <c r="AB256" s="1">
        <v>4.806035348752606</v>
      </c>
      <c r="AC256" s="1">
        <v>5.7108554110862633</v>
      </c>
      <c r="AD256" s="1">
        <v>6.5976872671379132</v>
      </c>
      <c r="AE256" s="1">
        <v>7.4668589898740283</v>
      </c>
      <c r="AF256" s="1">
        <v>8.3186881511349018</v>
      </c>
      <c r="AG256" s="1">
        <v>9.153481626630775</v>
      </c>
      <c r="AH256" s="1">
        <v>9.9715366789008595</v>
      </c>
      <c r="AI256" s="1">
        <v>10.773139947824555</v>
      </c>
      <c r="AJ256" s="1">
        <v>11.558566564225911</v>
      </c>
      <c r="AK256" s="1">
        <v>12.328079843509425</v>
      </c>
      <c r="AL256" s="1">
        <v>13.081931269656648</v>
      </c>
      <c r="AM256" s="1">
        <v>13.820359771037701</v>
      </c>
      <c r="AN256" s="1">
        <v>14.543591832126848</v>
      </c>
      <c r="AO256" s="1">
        <v>15.251839558611847</v>
      </c>
      <c r="AP256" s="1">
        <v>15.945301566193121</v>
      </c>
      <c r="AQ256" s="1">
        <v>16.624161423237947</v>
      </c>
      <c r="AR256" s="1">
        <v>17.288586830337518</v>
      </c>
      <c r="AS256" s="1">
        <v>17.938729725180774</v>
      </c>
      <c r="AT256" s="1">
        <v>18.574724359925568</v>
      </c>
      <c r="AU256" s="1">
        <v>19.196687846975102</v>
      </c>
      <c r="AV256" s="1">
        <v>19.804718100995679</v>
      </c>
      <c r="AW256" s="1">
        <v>20.398894244996878</v>
      </c>
      <c r="AX256" s="1">
        <v>20.979275553765714</v>
      </c>
      <c r="AY256" s="1">
        <v>21.545900691642544</v>
      </c>
      <c r="AZ256" s="1">
        <v>22.098786873740256</v>
      </c>
      <c r="BA256" s="1">
        <v>22.6379294746616</v>
      </c>
      <c r="BB256" s="1">
        <v>23.163301763601439</v>
      </c>
      <c r="BC256" s="1">
        <v>23.674854160233501</v>
      </c>
      <c r="BD256" s="1">
        <v>24.172514401497459</v>
      </c>
      <c r="BE256" s="1">
        <v>24.656187946776885</v>
      </c>
      <c r="BF256" s="1">
        <v>25.125758136397572</v>
      </c>
      <c r="BG256" s="1">
        <v>25.581086534544347</v>
      </c>
      <c r="BH256" s="1">
        <v>26.02201363412501</v>
      </c>
      <c r="BI256" s="1">
        <v>26.448361615802593</v>
      </c>
      <c r="BJ256" s="1">
        <v>26.859934530026631</v>
      </c>
      <c r="BK256" s="1">
        <v>27.256521745458343</v>
      </c>
      <c r="BL256" s="1">
        <v>27.637899836222491</v>
      </c>
      <c r="BM256" s="1">
        <v>28.003837344574873</v>
      </c>
      <c r="BN256" s="1">
        <v>28.354098410170327</v>
      </c>
      <c r="BO256" s="1">
        <v>28.688447640001389</v>
      </c>
      <c r="BP256" s="1">
        <v>29.00665601215163</v>
      </c>
      <c r="BQ256" s="1">
        <v>29.3085075418124</v>
      </c>
      <c r="BR256" s="1">
        <v>29.593806062883957</v>
      </c>
      <c r="BS256" s="1">
        <v>29.862384126475238</v>
      </c>
      <c r="BT256" s="1">
        <v>30.114111016764578</v>
      </c>
      <c r="BU256" s="1">
        <v>30.348910258992305</v>
      </c>
      <c r="BV256" s="1">
        <v>30.566778196387308</v>
      </c>
      <c r="BW256" s="1">
        <v>30.767803842210679</v>
      </c>
      <c r="BX256" s="1">
        <v>30.9521729667781</v>
      </c>
      <c r="BY256" s="1">
        <v>31.120169545943618</v>
      </c>
      <c r="BZ256" s="1">
        <v>31.272173847202797</v>
      </c>
      <c r="CA256" s="1">
        <v>31.408666424346031</v>
      </c>
      <c r="CB256" s="1">
        <v>31.530228961387479</v>
      </c>
      <c r="CC256" s="1">
        <v>31.63754246051899</v>
      </c>
      <c r="CD256" s="1">
        <v>31.731381604980246</v>
      </c>
      <c r="CE256" s="1">
        <v>31.812606021507399</v>
      </c>
    </row>
    <row r="257" spans="8:83" x14ac:dyDescent="0.3">
      <c r="H257">
        <v>32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  <c r="O257" s="1" t="s">
        <v>17</v>
      </c>
      <c r="P257" s="1" t="s">
        <v>17</v>
      </c>
      <c r="Q257" s="1" t="s">
        <v>17</v>
      </c>
      <c r="R257" s="1" t="s">
        <v>17</v>
      </c>
      <c r="S257" s="1" t="s">
        <v>17</v>
      </c>
      <c r="T257" s="1" t="s">
        <v>17</v>
      </c>
      <c r="U257" s="1" t="s">
        <v>17</v>
      </c>
      <c r="V257" s="1" t="s">
        <v>17</v>
      </c>
      <c r="W257" s="1" t="s">
        <v>17</v>
      </c>
      <c r="X257" s="1" t="s">
        <v>17</v>
      </c>
      <c r="Y257" s="1">
        <v>0.99999999999999489</v>
      </c>
      <c r="Z257" s="1">
        <v>1.9802176285089168</v>
      </c>
      <c r="AA257" s="1">
        <v>2.941025035701704</v>
      </c>
      <c r="AB257" s="1">
        <v>3.8827849269847183</v>
      </c>
      <c r="AC257" s="1">
        <v>4.8058508939926003</v>
      </c>
      <c r="AD257" s="1">
        <v>5.7105659184013389</v>
      </c>
      <c r="AE257" s="1">
        <v>6.597264688844235</v>
      </c>
      <c r="AF257" s="1">
        <v>7.4662711810707867</v>
      </c>
      <c r="AG257" s="1">
        <v>8.3178984590105163</v>
      </c>
      <c r="AH257" s="1">
        <v>9.1524497795701123</v>
      </c>
      <c r="AI257" s="1">
        <v>9.970217562788072</v>
      </c>
      <c r="AJ257" s="1">
        <v>10.771482487564791</v>
      </c>
      <c r="AK257" s="1">
        <v>11.55651317912047</v>
      </c>
      <c r="AL257" s="1">
        <v>12.325566192668989</v>
      </c>
      <c r="AM257" s="1">
        <v>13.078885274626007</v>
      </c>
      <c r="AN257" s="1">
        <v>13.816701476577308</v>
      </c>
      <c r="AO257" s="1">
        <v>14.539231181370624</v>
      </c>
      <c r="AP257" s="1">
        <v>15.246677009837668</v>
      </c>
      <c r="AQ257" s="1">
        <v>15.93922623204406</v>
      </c>
      <c r="AR257" s="1">
        <v>16.617049930301992</v>
      </c>
      <c r="AS257" s="1">
        <v>17.280303106158847</v>
      </c>
      <c r="AT257" s="1">
        <v>17.929122718998119</v>
      </c>
      <c r="AU257" s="1">
        <v>18.563628242821554</v>
      </c>
      <c r="AV257" s="1">
        <v>19.18391956676723</v>
      </c>
      <c r="AW257" s="1">
        <v>19.790077409378405</v>
      </c>
      <c r="AX257" s="1">
        <v>20.382162240731816</v>
      </c>
      <c r="AY257" s="1">
        <v>20.960213504843132</v>
      </c>
      <c r="AZ257" s="1">
        <v>21.524248763971954</v>
      </c>
      <c r="BA257" s="1">
        <v>22.074263299448834</v>
      </c>
      <c r="BB257" s="1">
        <v>22.610229841435793</v>
      </c>
      <c r="BC257" s="1">
        <v>23.132097809807885</v>
      </c>
      <c r="BD257" s="1">
        <v>23.639793484303542</v>
      </c>
      <c r="BE257" s="1">
        <v>24.133220417873069</v>
      </c>
      <c r="BF257" s="1">
        <v>24.61225959837309</v>
      </c>
      <c r="BG257" s="1">
        <v>25.076769798398381</v>
      </c>
      <c r="BH257" s="1">
        <v>25.526588294359538</v>
      </c>
      <c r="BI257" s="1">
        <v>25.961533681151764</v>
      </c>
      <c r="BJ257" s="1">
        <v>26.381406057856832</v>
      </c>
      <c r="BK257" s="1">
        <v>26.785990545706579</v>
      </c>
      <c r="BL257" s="1">
        <v>27.175059213391592</v>
      </c>
      <c r="BM257" s="1">
        <v>27.548375935769027</v>
      </c>
      <c r="BN257" s="1">
        <v>27.905700096315606</v>
      </c>
      <c r="BO257" s="1">
        <v>28.246791555269734</v>
      </c>
      <c r="BP257" s="1">
        <v>28.571416672435351</v>
      </c>
      <c r="BQ257" s="1">
        <v>28.879355107620469</v>
      </c>
      <c r="BR257" s="1">
        <v>29.17040673899082</v>
      </c>
      <c r="BS257" s="1">
        <v>29.444400741009943</v>
      </c>
      <c r="BT257" s="1">
        <v>29.70120376194156</v>
      </c>
      <c r="BU257" s="1">
        <v>29.940737784894882</v>
      </c>
      <c r="BV257" s="1">
        <v>30.162999079359164</v>
      </c>
      <c r="BW257" s="1">
        <v>30.368078453568383</v>
      </c>
      <c r="BX257" s="1">
        <v>30.556165423939365</v>
      </c>
      <c r="BY257" s="1">
        <v>30.727549692764576</v>
      </c>
      <c r="BZ257" s="1">
        <v>30.882619195721091</v>
      </c>
      <c r="CA257" s="1">
        <v>31.021864177077013</v>
      </c>
      <c r="CB257" s="1">
        <v>31.145878050638451</v>
      </c>
      <c r="CC257" s="1">
        <v>31.255355551163078</v>
      </c>
      <c r="CD257" s="1">
        <v>31.351086983556296</v>
      </c>
      <c r="CE257" s="1">
        <v>31.433949309125115</v>
      </c>
    </row>
    <row r="258" spans="8:83" x14ac:dyDescent="0.3">
      <c r="H258">
        <v>33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  <c r="O258" s="1" t="s">
        <v>17</v>
      </c>
      <c r="P258" s="1" t="s">
        <v>17</v>
      </c>
      <c r="Q258" s="1" t="s">
        <v>17</v>
      </c>
      <c r="R258" s="1" t="s">
        <v>17</v>
      </c>
      <c r="S258" s="1" t="s">
        <v>17</v>
      </c>
      <c r="T258" s="1" t="s">
        <v>17</v>
      </c>
      <c r="U258" s="1" t="s">
        <v>17</v>
      </c>
      <c r="V258" s="1" t="s">
        <v>17</v>
      </c>
      <c r="W258" s="1" t="s">
        <v>17</v>
      </c>
      <c r="X258" s="1" t="s">
        <v>17</v>
      </c>
      <c r="Y258" s="1" t="s">
        <v>17</v>
      </c>
      <c r="Z258" s="1">
        <v>0.99999999999999734</v>
      </c>
      <c r="AA258" s="1">
        <v>1.9801980491356126</v>
      </c>
      <c r="AB258" s="1">
        <v>2.9409641727928548</v>
      </c>
      <c r="AC258" s="1">
        <v>3.8826590986554104</v>
      </c>
      <c r="AD258" s="1">
        <v>4.805632730322249</v>
      </c>
      <c r="AE258" s="1">
        <v>5.7102265109826877</v>
      </c>
      <c r="AF258" s="1">
        <v>6.5967709547389743</v>
      </c>
      <c r="AG258" s="1">
        <v>7.465585443655276</v>
      </c>
      <c r="AH258" s="1">
        <v>8.3169793548513926</v>
      </c>
      <c r="AI258" s="1">
        <v>9.151251009873473</v>
      </c>
      <c r="AJ258" s="1">
        <v>9.9686867521744738</v>
      </c>
      <c r="AK258" s="1">
        <v>10.769560628264463</v>
      </c>
      <c r="AL258" s="1">
        <v>11.554134371055007</v>
      </c>
      <c r="AM258" s="1">
        <v>12.322656646157265</v>
      </c>
      <c r="AN258" s="1">
        <v>13.075363168150387</v>
      </c>
      <c r="AO258" s="1">
        <v>13.81247468683671</v>
      </c>
      <c r="AP258" s="1">
        <v>14.53419791226287</v>
      </c>
      <c r="AQ258" s="1">
        <v>15.240723893906228</v>
      </c>
      <c r="AR258" s="1">
        <v>15.932227166795755</v>
      </c>
      <c r="AS258" s="1">
        <v>16.608865860659865</v>
      </c>
      <c r="AT258" s="1">
        <v>17.270779698943141</v>
      </c>
      <c r="AU258" s="1">
        <v>17.918090566825231</v>
      </c>
      <c r="AV258" s="1">
        <v>18.550900369368001</v>
      </c>
      <c r="AW258" s="1">
        <v>19.169291454145004</v>
      </c>
      <c r="AX258" s="1">
        <v>19.77332551161658</v>
      </c>
      <c r="AY258" s="1">
        <v>20.3630427818422</v>
      </c>
      <c r="AZ258" s="1">
        <v>20.938461181516175</v>
      </c>
      <c r="BA258" s="1">
        <v>21.499575896738694</v>
      </c>
      <c r="BB258" s="1">
        <v>22.046359107322505</v>
      </c>
      <c r="BC258" s="1">
        <v>22.578759212354221</v>
      </c>
      <c r="BD258" s="1">
        <v>23.096701003778588</v>
      </c>
      <c r="BE258" s="1">
        <v>23.600086088089011</v>
      </c>
      <c r="BF258" s="1">
        <v>24.088793051285254</v>
      </c>
      <c r="BG258" s="1">
        <v>24.562677815765454</v>
      </c>
      <c r="BH258" s="1">
        <v>25.021574373915922</v>
      </c>
      <c r="BI258" s="1">
        <v>25.465297659584479</v>
      </c>
      <c r="BJ258" s="1">
        <v>25.893643737530219</v>
      </c>
      <c r="BK258" s="1">
        <v>26.306393392385125</v>
      </c>
      <c r="BL258" s="1">
        <v>26.703314092818605</v>
      </c>
      <c r="BM258" s="1">
        <v>27.084164948301904</v>
      </c>
      <c r="BN258" s="1">
        <v>27.448700486282515</v>
      </c>
      <c r="BO258" s="1">
        <v>27.796675720591434</v>
      </c>
      <c r="BP258" s="1">
        <v>28.127852295796909</v>
      </c>
      <c r="BQ258" s="1">
        <v>28.442005424886766</v>
      </c>
      <c r="BR258" s="1">
        <v>28.738930947245603</v>
      </c>
      <c r="BS258" s="1">
        <v>29.018454589802314</v>
      </c>
      <c r="BT258" s="1">
        <v>29.280440309567691</v>
      </c>
      <c r="BU258" s="1">
        <v>29.524808515144336</v>
      </c>
      <c r="BV258" s="1">
        <v>29.751555400733793</v>
      </c>
      <c r="BW258" s="1">
        <v>29.96077360722655</v>
      </c>
      <c r="BX258" s="1">
        <v>30.152656475786156</v>
      </c>
      <c r="BY258" s="1">
        <v>30.32749955536422</v>
      </c>
      <c r="BZ258" s="1">
        <v>30.485698610804999</v>
      </c>
      <c r="CA258" s="1">
        <v>30.627753780296025</v>
      </c>
      <c r="CB258" s="1">
        <v>30.754270453690363</v>
      </c>
      <c r="CC258" s="1">
        <v>30.865957386612759</v>
      </c>
      <c r="CD258" s="1">
        <v>30.963620833595286</v>
      </c>
      <c r="CE258" s="1">
        <v>31.04815545443746</v>
      </c>
    </row>
    <row r="259" spans="8:83" x14ac:dyDescent="0.3">
      <c r="H259">
        <v>34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 t="s">
        <v>17</v>
      </c>
      <c r="P259" s="1" t="s">
        <v>17</v>
      </c>
      <c r="Q259" s="1" t="s">
        <v>17</v>
      </c>
      <c r="R259" s="1" t="s">
        <v>17</v>
      </c>
      <c r="S259" s="1" t="s">
        <v>17</v>
      </c>
      <c r="T259" s="1" t="s">
        <v>17</v>
      </c>
      <c r="U259" s="1" t="s">
        <v>17</v>
      </c>
      <c r="V259" s="1" t="s">
        <v>17</v>
      </c>
      <c r="W259" s="1" t="s">
        <v>17</v>
      </c>
      <c r="X259" s="1" t="s">
        <v>17</v>
      </c>
      <c r="Y259" s="1" t="s">
        <v>17</v>
      </c>
      <c r="Z259" s="1" t="s">
        <v>17</v>
      </c>
      <c r="AA259" s="1">
        <v>1.0000000000000024</v>
      </c>
      <c r="AB259" s="1">
        <v>1.9801755109638259</v>
      </c>
      <c r="AC259" s="1">
        <v>2.9408945479920963</v>
      </c>
      <c r="AD259" s="1">
        <v>3.8825140834326768</v>
      </c>
      <c r="AE259" s="1">
        <v>4.8053824583066662</v>
      </c>
      <c r="AF259" s="1">
        <v>5.7098368637587944</v>
      </c>
      <c r="AG259" s="1">
        <v>6.5962031340063891</v>
      </c>
      <c r="AH259" s="1">
        <v>7.4647968962026283</v>
      </c>
      <c r="AI259" s="1">
        <v>8.3159224985824558</v>
      </c>
      <c r="AJ259" s="1">
        <v>9.1498720693063085</v>
      </c>
      <c r="AK259" s="1">
        <v>9.9669251911690164</v>
      </c>
      <c r="AL259" s="1">
        <v>10.767348884607724</v>
      </c>
      <c r="AM259" s="1">
        <v>11.5513968387737</v>
      </c>
      <c r="AN259" s="1">
        <v>12.319309530149589</v>
      </c>
      <c r="AO259" s="1">
        <v>13.071312168122947</v>
      </c>
      <c r="AP259" s="1">
        <v>13.807615638694648</v>
      </c>
      <c r="AQ259" s="1">
        <v>14.528414850921612</v>
      </c>
      <c r="AR259" s="1">
        <v>15.233887865787668</v>
      </c>
      <c r="AS259" s="1">
        <v>15.924196007556368</v>
      </c>
      <c r="AT259" s="1">
        <v>16.599481822363877</v>
      </c>
      <c r="AU259" s="1">
        <v>17.259869657712994</v>
      </c>
      <c r="AV259" s="1">
        <v>17.905463477350576</v>
      </c>
      <c r="AW259" s="1">
        <v>18.536347292435021</v>
      </c>
      <c r="AX259" s="1">
        <v>19.152584039696702</v>
      </c>
      <c r="AY259" s="1">
        <v>19.75421477212436</v>
      </c>
      <c r="AZ259" s="1">
        <v>20.341257768365178</v>
      </c>
      <c r="BA259" s="1">
        <v>20.913708117268989</v>
      </c>
      <c r="BB259" s="1">
        <v>21.471537436625411</v>
      </c>
      <c r="BC259" s="1">
        <v>22.014693083079937</v>
      </c>
      <c r="BD259" s="1">
        <v>22.54309832922495</v>
      </c>
      <c r="BE259" s="1">
        <v>23.05665279380926</v>
      </c>
      <c r="BF259" s="1">
        <v>23.555232610028245</v>
      </c>
      <c r="BG259" s="1">
        <v>24.038690789625822</v>
      </c>
      <c r="BH259" s="1">
        <v>24.506857971304203</v>
      </c>
      <c r="BI259" s="1">
        <v>24.959545350206717</v>
      </c>
      <c r="BJ259" s="1">
        <v>25.396544871194823</v>
      </c>
      <c r="BK259" s="1">
        <v>25.817632890313902</v>
      </c>
      <c r="BL259" s="1">
        <v>26.222572178637833</v>
      </c>
      <c r="BM259" s="1">
        <v>26.611116979169886</v>
      </c>
      <c r="BN259" s="1">
        <v>26.983016860323573</v>
      </c>
      <c r="BO259" s="1">
        <v>27.33802188672184</v>
      </c>
      <c r="BP259" s="1">
        <v>27.675888887678965</v>
      </c>
      <c r="BQ259" s="1">
        <v>27.99638853503788</v>
      </c>
      <c r="BR259" s="1">
        <v>28.29931254373253</v>
      </c>
      <c r="BS259" s="1">
        <v>28.584483120029041</v>
      </c>
      <c r="BT259" s="1">
        <v>28.851761472599119</v>
      </c>
      <c r="BU259" s="1">
        <v>29.101066402140798</v>
      </c>
      <c r="BV259" s="1">
        <v>29.332394025970913</v>
      </c>
      <c r="BW259" s="1">
        <v>29.545838856510269</v>
      </c>
      <c r="BX259" s="1">
        <v>29.741598140798597</v>
      </c>
      <c r="BY259" s="1">
        <v>29.919973398464386</v>
      </c>
      <c r="BZ259" s="1">
        <v>30.081368389589176</v>
      </c>
      <c r="CA259" s="1">
        <v>30.226293356147</v>
      </c>
      <c r="CB259" s="1">
        <v>30.355365918070486</v>
      </c>
      <c r="CC259" s="1">
        <v>30.469309149258194</v>
      </c>
      <c r="CD259" s="1">
        <v>30.568945592187916</v>
      </c>
      <c r="CE259" s="1">
        <v>30.655187980567206</v>
      </c>
    </row>
    <row r="260" spans="8:83" x14ac:dyDescent="0.3">
      <c r="H260">
        <v>35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17</v>
      </c>
      <c r="O260" s="1" t="s">
        <v>17</v>
      </c>
      <c r="P260" s="1" t="s">
        <v>17</v>
      </c>
      <c r="Q260" s="1" t="s">
        <v>17</v>
      </c>
      <c r="R260" s="1" t="s">
        <v>17</v>
      </c>
      <c r="S260" s="1" t="s">
        <v>17</v>
      </c>
      <c r="T260" s="1" t="s">
        <v>17</v>
      </c>
      <c r="U260" s="1" t="s">
        <v>17</v>
      </c>
      <c r="V260" s="1" t="s">
        <v>17</v>
      </c>
      <c r="W260" s="1" t="s">
        <v>17</v>
      </c>
      <c r="X260" s="1" t="s">
        <v>17</v>
      </c>
      <c r="Y260" s="1" t="s">
        <v>17</v>
      </c>
      <c r="Z260" s="1" t="s">
        <v>17</v>
      </c>
      <c r="AA260" s="1" t="s">
        <v>17</v>
      </c>
      <c r="AB260" s="1">
        <v>1.0000000000000007</v>
      </c>
      <c r="AC260" s="1">
        <v>1.9801500101584666</v>
      </c>
      <c r="AD260" s="1">
        <v>2.9408142227489957</v>
      </c>
      <c r="AE260" s="1">
        <v>3.8823480241459696</v>
      </c>
      <c r="AF260" s="1">
        <v>4.8050954253361535</v>
      </c>
      <c r="AG260" s="1">
        <v>5.7093888506799635</v>
      </c>
      <c r="AH260" s="1">
        <v>6.5955503110312197</v>
      </c>
      <c r="AI260" s="1">
        <v>7.4638903102043281</v>
      </c>
      <c r="AJ260" s="1">
        <v>8.3147068847827068</v>
      </c>
      <c r="AK260" s="1">
        <v>9.1482852722485255</v>
      </c>
      <c r="AL260" s="1">
        <v>9.9648978936469508</v>
      </c>
      <c r="AM260" s="1">
        <v>10.764803569106041</v>
      </c>
      <c r="AN260" s="1">
        <v>11.548247638853088</v>
      </c>
      <c r="AO260" s="1">
        <v>12.315459867236454</v>
      </c>
      <c r="AP260" s="1">
        <v>13.066655405520899</v>
      </c>
      <c r="AQ260" s="1">
        <v>13.802033104886384</v>
      </c>
      <c r="AR260" s="1">
        <v>14.521774627679941</v>
      </c>
      <c r="AS260" s="1">
        <v>15.226044561020665</v>
      </c>
      <c r="AT260" s="1">
        <v>15.914988334104212</v>
      </c>
      <c r="AU260" s="1">
        <v>16.588732809417358</v>
      </c>
      <c r="AV260" s="1">
        <v>17.247384053420344</v>
      </c>
      <c r="AW260" s="1">
        <v>17.891027776434893</v>
      </c>
      <c r="AX260" s="1">
        <v>18.519728188114964</v>
      </c>
      <c r="AY260" s="1">
        <v>19.133527171764399</v>
      </c>
      <c r="AZ260" s="1">
        <v>19.732443375724205</v>
      </c>
      <c r="BA260" s="1">
        <v>20.316471789514011</v>
      </c>
      <c r="BB260" s="1">
        <v>20.8855834568805</v>
      </c>
      <c r="BC260" s="1">
        <v>21.439724669733724</v>
      </c>
      <c r="BD260" s="1">
        <v>21.978817148819871</v>
      </c>
      <c r="BE260" s="1">
        <v>22.502758482631936</v>
      </c>
      <c r="BF260" s="1">
        <v>23.011422299103664</v>
      </c>
      <c r="BG260" s="1">
        <v>23.504658637075611</v>
      </c>
      <c r="BH260" s="1">
        <v>23.982294709841828</v>
      </c>
      <c r="BI260" s="1">
        <v>24.444137893882797</v>
      </c>
      <c r="BJ260" s="1">
        <v>24.889975926051545</v>
      </c>
      <c r="BK260" s="1">
        <v>25.319580639094227</v>
      </c>
      <c r="BL260" s="1">
        <v>25.732710006023368</v>
      </c>
      <c r="BM260" s="1">
        <v>26.129113299296822</v>
      </c>
      <c r="BN260" s="1">
        <v>26.50853502223703</v>
      </c>
      <c r="BO260" s="1">
        <v>26.870720184411898</v>
      </c>
      <c r="BP260" s="1">
        <v>27.215420696899599</v>
      </c>
      <c r="BQ260" s="1">
        <v>27.5424025932783</v>
      </c>
      <c r="BR260" s="1">
        <v>27.85145337582313</v>
      </c>
      <c r="BS260" s="1">
        <v>28.14239165484226</v>
      </c>
      <c r="BT260" s="1">
        <v>28.415075831890572</v>
      </c>
      <c r="BU260" s="1">
        <v>28.669423065373824</v>
      </c>
      <c r="BV260" s="1">
        <v>28.905429394079839</v>
      </c>
      <c r="BW260" s="1">
        <v>29.123191241985499</v>
      </c>
      <c r="BX260" s="1">
        <v>29.32290984554032</v>
      </c>
      <c r="BY260" s="1">
        <v>29.50489282274242</v>
      </c>
      <c r="BZ260" s="1">
        <v>29.669552099901967</v>
      </c>
      <c r="CA260" s="1">
        <v>29.817408238865607</v>
      </c>
      <c r="CB260" s="1">
        <v>29.949091351205933</v>
      </c>
      <c r="CC260" s="1">
        <v>30.065339135315195</v>
      </c>
      <c r="CD260" s="1">
        <v>30.166990769961473</v>
      </c>
      <c r="CE260" s="1">
        <v>30.25497744930065</v>
      </c>
    </row>
    <row r="261" spans="8:83" x14ac:dyDescent="0.3">
      <c r="H261">
        <v>36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17</v>
      </c>
      <c r="P261" s="1" t="s">
        <v>17</v>
      </c>
      <c r="Q261" s="1" t="s">
        <v>17</v>
      </c>
      <c r="R261" s="1" t="s">
        <v>17</v>
      </c>
      <c r="S261" s="1" t="s">
        <v>17</v>
      </c>
      <c r="T261" s="1" t="s">
        <v>17</v>
      </c>
      <c r="U261" s="1" t="s">
        <v>17</v>
      </c>
      <c r="V261" s="1" t="s">
        <v>17</v>
      </c>
      <c r="W261" s="1" t="s">
        <v>17</v>
      </c>
      <c r="X261" s="1" t="s">
        <v>17</v>
      </c>
      <c r="Y261" s="1" t="s">
        <v>17</v>
      </c>
      <c r="Z261" s="1" t="s">
        <v>17</v>
      </c>
      <c r="AA261" s="1" t="s">
        <v>17</v>
      </c>
      <c r="AB261" s="1" t="s">
        <v>17</v>
      </c>
      <c r="AC261" s="1">
        <v>0.99999999999999889</v>
      </c>
      <c r="AD261" s="1">
        <v>1.9801195762220227</v>
      </c>
      <c r="AE261" s="1">
        <v>2.940721312322347</v>
      </c>
      <c r="AF261" s="1">
        <v>3.8821561861953757</v>
      </c>
      <c r="AG261" s="1">
        <v>4.8047633544569024</v>
      </c>
      <c r="AH261" s="1">
        <v>5.7088713493218766</v>
      </c>
      <c r="AI261" s="1">
        <v>6.5947969629253684</v>
      </c>
      <c r="AJ261" s="1">
        <v>7.4628442676852007</v>
      </c>
      <c r="AK261" s="1">
        <v>8.3133042777106532</v>
      </c>
      <c r="AL261" s="1">
        <v>9.1464549311156347</v>
      </c>
      <c r="AM261" s="1">
        <v>9.9625602896512788</v>
      </c>
      <c r="AN261" s="1">
        <v>10.761870662173115</v>
      </c>
      <c r="AO261" s="1">
        <v>11.544620466215179</v>
      </c>
      <c r="AP261" s="1">
        <v>12.311029210283849</v>
      </c>
      <c r="AQ261" s="1">
        <v>13.061299772691527</v>
      </c>
      <c r="AR261" s="1">
        <v>13.795617494809585</v>
      </c>
      <c r="AS261" s="1">
        <v>14.514150296974083</v>
      </c>
      <c r="AT261" s="1">
        <v>15.217046553611535</v>
      </c>
      <c r="AU261" s="1">
        <v>15.904435696426741</v>
      </c>
      <c r="AV261" s="1">
        <v>16.576425939937014</v>
      </c>
      <c r="AW261" s="1">
        <v>17.233104730268803</v>
      </c>
      <c r="AX261" s="1">
        <v>17.874537577449434</v>
      </c>
      <c r="AY261" s="1">
        <v>18.500767213003073</v>
      </c>
      <c r="AZ261" s="1">
        <v>19.111812662936781</v>
      </c>
      <c r="BA261" s="1">
        <v>19.707668815297971</v>
      </c>
      <c r="BB261" s="1">
        <v>20.288306127411531</v>
      </c>
      <c r="BC261" s="1">
        <v>20.853669803491719</v>
      </c>
      <c r="BD261" s="1">
        <v>21.403679978973926</v>
      </c>
      <c r="BE261" s="1">
        <v>21.938232168314162</v>
      </c>
      <c r="BF261" s="1">
        <v>22.457197440160144</v>
      </c>
      <c r="BG261" s="1">
        <v>22.960422796340268</v>
      </c>
      <c r="BH261" s="1">
        <v>23.447731950873656</v>
      </c>
      <c r="BI261" s="1">
        <v>23.918928379230884</v>
      </c>
      <c r="BJ261" s="1">
        <v>24.373795519513489</v>
      </c>
      <c r="BK261" s="1">
        <v>24.812100583626304</v>
      </c>
      <c r="BL261" s="1">
        <v>25.233596643053318</v>
      </c>
      <c r="BM261" s="1">
        <v>25.638027892520288</v>
      </c>
      <c r="BN261" s="1">
        <v>26.025133661033074</v>
      </c>
      <c r="BO261" s="1">
        <v>26.394653794095472</v>
      </c>
      <c r="BP261" s="1">
        <v>26.746335178490877</v>
      </c>
      <c r="BQ261" s="1">
        <v>27.079939109511436</v>
      </c>
      <c r="BR261" s="1">
        <v>27.395248785930111</v>
      </c>
      <c r="BS261" s="1">
        <v>27.692079144552558</v>
      </c>
      <c r="BT261" s="1">
        <v>27.970285719283115</v>
      </c>
      <c r="BU261" s="1">
        <v>28.229783990820277</v>
      </c>
      <c r="BV261" s="1">
        <v>28.470569917729424</v>
      </c>
      <c r="BW261" s="1">
        <v>28.692741876765012</v>
      </c>
      <c r="BX261" s="1">
        <v>28.89650517981546</v>
      </c>
      <c r="BY261" s="1">
        <v>29.082173674756024</v>
      </c>
      <c r="BZ261" s="1">
        <v>29.250167630225068</v>
      </c>
      <c r="CA261" s="1">
        <v>29.401018150483431</v>
      </c>
      <c r="CB261" s="1">
        <v>29.535368108118014</v>
      </c>
      <c r="CC261" s="1">
        <v>29.653970141382764</v>
      </c>
      <c r="CD261" s="1">
        <v>29.757680424087187</v>
      </c>
      <c r="CE261" s="1">
        <v>29.847449008923451</v>
      </c>
    </row>
    <row r="262" spans="8:83" x14ac:dyDescent="0.3">
      <c r="H262">
        <v>37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 t="s">
        <v>17</v>
      </c>
      <c r="P262" s="1" t="s">
        <v>17</v>
      </c>
      <c r="Q262" s="1" t="s">
        <v>17</v>
      </c>
      <c r="R262" s="1" t="s">
        <v>17</v>
      </c>
      <c r="S262" s="1" t="s">
        <v>17</v>
      </c>
      <c r="T262" s="1" t="s">
        <v>17</v>
      </c>
      <c r="U262" s="1" t="s">
        <v>17</v>
      </c>
      <c r="V262" s="1" t="s">
        <v>17</v>
      </c>
      <c r="W262" s="1" t="s">
        <v>17</v>
      </c>
      <c r="X262" s="1" t="s">
        <v>17</v>
      </c>
      <c r="Y262" s="1" t="s">
        <v>17</v>
      </c>
      <c r="Z262" s="1" t="s">
        <v>17</v>
      </c>
      <c r="AA262" s="1" t="s">
        <v>17</v>
      </c>
      <c r="AB262" s="1" t="s">
        <v>17</v>
      </c>
      <c r="AC262" s="1" t="s">
        <v>17</v>
      </c>
      <c r="AD262" s="1">
        <v>1.0000000000000104</v>
      </c>
      <c r="AE262" s="1">
        <v>1.9800862664156627</v>
      </c>
      <c r="AF262" s="1">
        <v>2.9406168962617678</v>
      </c>
      <c r="AG262" s="1">
        <v>3.8819379254955937</v>
      </c>
      <c r="AH262" s="1">
        <v>4.8043845501717017</v>
      </c>
      <c r="AI262" s="1">
        <v>5.7082799881328503</v>
      </c>
      <c r="AJ262" s="1">
        <v>6.5939344795019776</v>
      </c>
      <c r="AK262" s="1">
        <v>7.4616449412230379</v>
      </c>
      <c r="AL262" s="1">
        <v>8.3116949490154113</v>
      </c>
      <c r="AM262" s="1">
        <v>9.1443539207721205</v>
      </c>
      <c r="AN262" s="1">
        <v>9.9598772425313626</v>
      </c>
      <c r="AO262" s="1">
        <v>10.758504086675487</v>
      </c>
      <c r="AP262" s="1">
        <v>11.540458414149368</v>
      </c>
      <c r="AQ262" s="1">
        <v>12.305947218382506</v>
      </c>
      <c r="AR262" s="1">
        <v>13.055159600149814</v>
      </c>
      <c r="AS262" s="1">
        <v>13.788266885828328</v>
      </c>
      <c r="AT262" s="1">
        <v>14.505420459422735</v>
      </c>
      <c r="AU262" s="1">
        <v>15.206752377988048</v>
      </c>
      <c r="AV262" s="1">
        <v>15.892373051029331</v>
      </c>
      <c r="AW262" s="1">
        <v>16.562371698401556</v>
      </c>
      <c r="AX262" s="1">
        <v>17.216815158915946</v>
      </c>
      <c r="AY262" s="1">
        <v>17.855747030848875</v>
      </c>
      <c r="AZ262" s="1">
        <v>18.479186726124684</v>
      </c>
      <c r="BA262" s="1">
        <v>19.087129029101618</v>
      </c>
      <c r="BB262" s="1">
        <v>19.679543797870643</v>
      </c>
      <c r="BC262" s="1">
        <v>20.256375125186288</v>
      </c>
      <c r="BD262" s="1">
        <v>20.817541526537319</v>
      </c>
      <c r="BE262" s="1">
        <v>21.362936397029276</v>
      </c>
      <c r="BF262" s="1">
        <v>21.892428190108642</v>
      </c>
      <c r="BG262" s="1">
        <v>22.405860804239119</v>
      </c>
      <c r="BH262" s="1">
        <v>22.903054377712859</v>
      </c>
      <c r="BI262" s="1">
        <v>23.383808399761381</v>
      </c>
      <c r="BJ262" s="1">
        <v>23.847901915815761</v>
      </c>
      <c r="BK262" s="1">
        <v>24.29509741598352</v>
      </c>
      <c r="BL262" s="1">
        <v>24.725142963131674</v>
      </c>
      <c r="BM262" s="1">
        <v>25.137777563315765</v>
      </c>
      <c r="BN262" s="1">
        <v>25.532735258176764</v>
      </c>
      <c r="BO262" s="1">
        <v>25.909750616330058</v>
      </c>
      <c r="BP262" s="1">
        <v>26.268565390493642</v>
      </c>
      <c r="BQ262" s="1">
        <v>26.608936034151707</v>
      </c>
      <c r="BR262" s="1">
        <v>26.930641348552296</v>
      </c>
      <c r="BS262" s="1">
        <v>27.233492516739968</v>
      </c>
      <c r="BT262" s="1">
        <v>27.51734214231621</v>
      </c>
      <c r="BU262" s="1">
        <v>27.782103991617724</v>
      </c>
      <c r="BV262" s="1">
        <v>28.027773941234777</v>
      </c>
      <c r="BW262" s="1">
        <v>28.254452363363612</v>
      </c>
      <c r="BX262" s="1">
        <v>28.462348734371606</v>
      </c>
      <c r="BY262" s="1">
        <v>28.651783268121299</v>
      </c>
      <c r="BZ262" s="1">
        <v>28.823184757842174</v>
      </c>
      <c r="CA262" s="1">
        <v>28.977095080539563</v>
      </c>
      <c r="CB262" s="1">
        <v>29.114170148616921</v>
      </c>
      <c r="CC262" s="1">
        <v>29.235177866595492</v>
      </c>
      <c r="CD262" s="1">
        <v>29.340991774633313</v>
      </c>
      <c r="CE262" s="1">
        <v>29.432581195979523</v>
      </c>
    </row>
    <row r="263" spans="8:83" x14ac:dyDescent="0.3">
      <c r="H263">
        <v>38</v>
      </c>
      <c r="I263" s="1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 t="s">
        <v>17</v>
      </c>
      <c r="P263" s="1" t="s">
        <v>17</v>
      </c>
      <c r="Q263" s="1" t="s">
        <v>17</v>
      </c>
      <c r="R263" s="1" t="s">
        <v>17</v>
      </c>
      <c r="S263" s="1" t="s">
        <v>17</v>
      </c>
      <c r="T263" s="1" t="s">
        <v>17</v>
      </c>
      <c r="U263" s="1" t="s">
        <v>17</v>
      </c>
      <c r="V263" s="1" t="s">
        <v>17</v>
      </c>
      <c r="W263" s="1" t="s">
        <v>17</v>
      </c>
      <c r="X263" s="1" t="s">
        <v>17</v>
      </c>
      <c r="Y263" s="1" t="s">
        <v>17</v>
      </c>
      <c r="Z263" s="1" t="s">
        <v>17</v>
      </c>
      <c r="AA263" s="1" t="s">
        <v>17</v>
      </c>
      <c r="AB263" s="1" t="s">
        <v>17</v>
      </c>
      <c r="AC263" s="1" t="s">
        <v>17</v>
      </c>
      <c r="AD263" s="1" t="s">
        <v>17</v>
      </c>
      <c r="AE263" s="1">
        <v>0.99999999999999845</v>
      </c>
      <c r="AF263" s="1">
        <v>1.980047025206191</v>
      </c>
      <c r="AG263" s="1">
        <v>2.9404941424547579</v>
      </c>
      <c r="AH263" s="1">
        <v>3.8816833584302626</v>
      </c>
      <c r="AI263" s="1">
        <v>4.8039444582279884</v>
      </c>
      <c r="AJ263" s="1">
        <v>5.7075939855375797</v>
      </c>
      <c r="AK263" s="1">
        <v>6.5929348901647087</v>
      </c>
      <c r="AL263" s="1">
        <v>7.4602565096188362</v>
      </c>
      <c r="AM263" s="1">
        <v>8.3098337359194225</v>
      </c>
      <c r="AN263" s="1">
        <v>9.1419271441270009</v>
      </c>
      <c r="AO263" s="1">
        <v>9.9567807662115584</v>
      </c>
      <c r="AP263" s="1">
        <v>10.754623113634326</v>
      </c>
      <c r="AQ263" s="1">
        <v>11.535665385589287</v>
      </c>
      <c r="AR263" s="1">
        <v>12.300100525066659</v>
      </c>
      <c r="AS263" s="1">
        <v>13.048103339512387</v>
      </c>
      <c r="AT263" s="1">
        <v>13.779828288804007</v>
      </c>
      <c r="AU263" s="1">
        <v>14.495410113177698</v>
      </c>
      <c r="AV263" s="1">
        <v>15.194961465477244</v>
      </c>
      <c r="AW263" s="1">
        <v>15.878573378357652</v>
      </c>
      <c r="AX263" s="1">
        <v>16.546314048684362</v>
      </c>
      <c r="AY263" s="1">
        <v>17.198227960578684</v>
      </c>
      <c r="AZ263" s="1">
        <v>17.834334920383188</v>
      </c>
      <c r="BA263" s="1">
        <v>18.4546296064829</v>
      </c>
      <c r="BB263" s="1">
        <v>19.059081264534989</v>
      </c>
      <c r="BC263" s="1">
        <v>19.647632851351133</v>
      </c>
      <c r="BD263" s="1">
        <v>20.220201226789467</v>
      </c>
      <c r="BE263" s="1">
        <v>20.776677619920207</v>
      </c>
      <c r="BF263" s="1">
        <v>21.31692781138122</v>
      </c>
      <c r="BG263" s="1">
        <v>21.840792527910907</v>
      </c>
      <c r="BH263" s="1">
        <v>22.348088253308696</v>
      </c>
      <c r="BI263" s="1">
        <v>22.838610402758587</v>
      </c>
      <c r="BJ263" s="1">
        <v>23.312133532259882</v>
      </c>
      <c r="BK263" s="1">
        <v>23.768415306111514</v>
      </c>
      <c r="BL263" s="1">
        <v>24.207198668234224</v>
      </c>
      <c r="BM263" s="1">
        <v>24.62821732171783</v>
      </c>
      <c r="BN263" s="1">
        <v>25.031199904368872</v>
      </c>
      <c r="BO263" s="1">
        <v>25.415875591675565</v>
      </c>
      <c r="BP263" s="1">
        <v>25.781980889197825</v>
      </c>
      <c r="BQ263" s="1">
        <v>26.129267301957039</v>
      </c>
      <c r="BR263" s="1">
        <v>26.457509136808092</v>
      </c>
      <c r="BS263" s="1">
        <v>26.766513740346973</v>
      </c>
      <c r="BT263" s="1">
        <v>27.056130721323893</v>
      </c>
      <c r="BU263" s="1">
        <v>27.326272093949992</v>
      </c>
      <c r="BV263" s="1">
        <v>27.576933651034668</v>
      </c>
      <c r="BW263" s="1">
        <v>27.808217804171342</v>
      </c>
      <c r="BX263" s="1">
        <v>28.020338285941083</v>
      </c>
      <c r="BY263" s="1">
        <v>28.213621816423039</v>
      </c>
      <c r="BZ263" s="1">
        <v>28.388505901216632</v>
      </c>
      <c r="CA263" s="1">
        <v>28.545543427372642</v>
      </c>
      <c r="CB263" s="1">
        <v>28.685403634350813</v>
      </c>
      <c r="CC263" s="1">
        <v>28.808870029223499</v>
      </c>
      <c r="CD263" s="1">
        <v>28.916833901041436</v>
      </c>
      <c r="CE263" s="1">
        <v>29.010284268100619</v>
      </c>
    </row>
    <row r="264" spans="8:83" x14ac:dyDescent="0.3">
      <c r="H264">
        <v>39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 t="s">
        <v>17</v>
      </c>
      <c r="P264" s="1" t="s">
        <v>17</v>
      </c>
      <c r="Q264" s="1" t="s">
        <v>17</v>
      </c>
      <c r="R264" s="1" t="s">
        <v>17</v>
      </c>
      <c r="S264" s="1" t="s">
        <v>17</v>
      </c>
      <c r="T264" s="1" t="s">
        <v>17</v>
      </c>
      <c r="U264" s="1" t="s">
        <v>17</v>
      </c>
      <c r="V264" s="1" t="s">
        <v>17</v>
      </c>
      <c r="W264" s="1" t="s">
        <v>17</v>
      </c>
      <c r="X264" s="1" t="s">
        <v>17</v>
      </c>
      <c r="Y264" s="1" t="s">
        <v>17</v>
      </c>
      <c r="Z264" s="1" t="s">
        <v>17</v>
      </c>
      <c r="AA264" s="1" t="s">
        <v>17</v>
      </c>
      <c r="AB264" s="1" t="s">
        <v>17</v>
      </c>
      <c r="AC264" s="1" t="s">
        <v>17</v>
      </c>
      <c r="AD264" s="1" t="s">
        <v>17</v>
      </c>
      <c r="AE264" s="1" t="s">
        <v>17</v>
      </c>
      <c r="AF264" s="1">
        <v>1.0000000000000011</v>
      </c>
      <c r="AG264" s="1">
        <v>1.980001053568323</v>
      </c>
      <c r="AH264" s="1">
        <v>2.9403521303725082</v>
      </c>
      <c r="AI264" s="1">
        <v>3.8813897296690243</v>
      </c>
      <c r="AJ264" s="1">
        <v>4.8034368397242515</v>
      </c>
      <c r="AK264" s="1">
        <v>5.7068025781599783</v>
      </c>
      <c r="AL264" s="1">
        <v>6.5917821731663029</v>
      </c>
      <c r="AM264" s="1">
        <v>7.458656113344678</v>
      </c>
      <c r="AN264" s="1">
        <v>8.307690278855782</v>
      </c>
      <c r="AO264" s="1">
        <v>9.1391336699656325</v>
      </c>
      <c r="AP264" s="1">
        <v>9.9532194504463298</v>
      </c>
      <c r="AQ264" s="1">
        <v>10.750163119338787</v>
      </c>
      <c r="AR264" s="1">
        <v>11.530161547798425</v>
      </c>
      <c r="AS264" s="1">
        <v>12.293393102211191</v>
      </c>
      <c r="AT264" s="1">
        <v>13.040015387134378</v>
      </c>
      <c r="AU264" s="1">
        <v>13.770165886007776</v>
      </c>
      <c r="AV264" s="1">
        <v>14.483959545197107</v>
      </c>
      <c r="AW264" s="1">
        <v>15.181489250709539</v>
      </c>
      <c r="AX264" s="1">
        <v>15.862824587844228</v>
      </c>
      <c r="AY264" s="1">
        <v>16.528010946383674</v>
      </c>
      <c r="AZ264" s="1">
        <v>17.177068535911761</v>
      </c>
      <c r="BA264" s="1">
        <v>17.809991926469685</v>
      </c>
      <c r="BB264" s="1">
        <v>18.42674973758076</v>
      </c>
      <c r="BC264" s="1">
        <v>19.027283764702897</v>
      </c>
      <c r="BD264" s="1">
        <v>19.611509175027336</v>
      </c>
      <c r="BE264" s="1">
        <v>20.179314983135029</v>
      </c>
      <c r="BF264" s="1">
        <v>20.730564237064808</v>
      </c>
      <c r="BG264" s="1">
        <v>21.265094420878661</v>
      </c>
      <c r="BH264" s="1">
        <v>21.782718282132727</v>
      </c>
      <c r="BI264" s="1">
        <v>22.283227070827525</v>
      </c>
      <c r="BJ264" s="1">
        <v>22.766390753102538</v>
      </c>
      <c r="BK264" s="1">
        <v>23.231962059495345</v>
      </c>
      <c r="BL264" s="1">
        <v>23.679678700470195</v>
      </c>
      <c r="BM264" s="1">
        <v>24.109268957524471</v>
      </c>
      <c r="BN264" s="1">
        <v>24.520455943747155</v>
      </c>
      <c r="BO264" s="1">
        <v>24.912963320855681</v>
      </c>
      <c r="BP264" s="1">
        <v>25.286522229873576</v>
      </c>
      <c r="BQ264" s="1">
        <v>25.640879116662912</v>
      </c>
      <c r="BR264" s="1">
        <v>25.975803693146364</v>
      </c>
      <c r="BS264" s="1">
        <v>26.291099383650472</v>
      </c>
      <c r="BT264" s="1">
        <v>26.58661273507969</v>
      </c>
      <c r="BU264" s="1">
        <v>26.862253970324772</v>
      </c>
      <c r="BV264" s="1">
        <v>27.118018796540063</v>
      </c>
      <c r="BW264" s="1">
        <v>27.35401171033725</v>
      </c>
      <c r="BX264" s="1">
        <v>27.570450795722071</v>
      </c>
      <c r="BY264" s="1">
        <v>27.767669424533569</v>
      </c>
      <c r="BZ264" s="1">
        <v>27.946114009635803</v>
      </c>
      <c r="CA264" s="1">
        <v>28.106348694418372</v>
      </c>
      <c r="CB264" s="1">
        <v>28.249056343521989</v>
      </c>
      <c r="CC264" s="1">
        <v>28.375036415597322</v>
      </c>
      <c r="CD264" s="1">
        <v>28.485198345628405</v>
      </c>
      <c r="CE264" s="1">
        <v>28.580551287533943</v>
      </c>
    </row>
    <row r="265" spans="8:83" x14ac:dyDescent="0.3">
      <c r="H265">
        <v>40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 t="s">
        <v>17</v>
      </c>
      <c r="P265" s="1" t="s">
        <v>17</v>
      </c>
      <c r="Q265" s="1" t="s">
        <v>17</v>
      </c>
      <c r="R265" s="1" t="s">
        <v>17</v>
      </c>
      <c r="S265" s="1" t="s">
        <v>17</v>
      </c>
      <c r="T265" s="1" t="s">
        <v>17</v>
      </c>
      <c r="U265" s="1" t="s">
        <v>17</v>
      </c>
      <c r="V265" s="1" t="s">
        <v>17</v>
      </c>
      <c r="W265" s="1" t="s">
        <v>17</v>
      </c>
      <c r="X265" s="1" t="s">
        <v>17</v>
      </c>
      <c r="Y265" s="1" t="s">
        <v>17</v>
      </c>
      <c r="Z265" s="1" t="s">
        <v>17</v>
      </c>
      <c r="AA265" s="1" t="s">
        <v>17</v>
      </c>
      <c r="AB265" s="1" t="s">
        <v>17</v>
      </c>
      <c r="AC265" s="1" t="s">
        <v>17</v>
      </c>
      <c r="AD265" s="1" t="s">
        <v>17</v>
      </c>
      <c r="AE265" s="1" t="s">
        <v>17</v>
      </c>
      <c r="AF265" s="1" t="s">
        <v>17</v>
      </c>
      <c r="AG265" s="1">
        <v>1.0000000000000007</v>
      </c>
      <c r="AH265" s="1">
        <v>1.9799490248580991</v>
      </c>
      <c r="AI265" s="1">
        <v>2.9401904407933839</v>
      </c>
      <c r="AJ265" s="1">
        <v>3.8810538273151884</v>
      </c>
      <c r="AK265" s="1">
        <v>4.8028546102290903</v>
      </c>
      <c r="AL265" s="1">
        <v>5.7058940424664231</v>
      </c>
      <c r="AM265" s="1">
        <v>6.5904583365781138</v>
      </c>
      <c r="AN265" s="1">
        <v>7.4568187985588956</v>
      </c>
      <c r="AO265" s="1">
        <v>8.3052295100397124</v>
      </c>
      <c r="AP265" s="1">
        <v>9.1359283929812136</v>
      </c>
      <c r="AQ265" s="1">
        <v>9.9491353441275141</v>
      </c>
      <c r="AR265" s="1">
        <v>10.745051252196749</v>
      </c>
      <c r="AS265" s="1">
        <v>11.523858123509523</v>
      </c>
      <c r="AT265" s="1">
        <v>12.285716778869771</v>
      </c>
      <c r="AU265" s="1">
        <v>13.030767507350948</v>
      </c>
      <c r="AV265" s="1">
        <v>13.759127601036877</v>
      </c>
      <c r="AW265" s="1">
        <v>14.470891841465628</v>
      </c>
      <c r="AX265" s="1">
        <v>15.166131233968168</v>
      </c>
      <c r="AY265" s="1">
        <v>15.844892094599293</v>
      </c>
      <c r="AZ265" s="1">
        <v>16.507195045361215</v>
      </c>
      <c r="BA265" s="1">
        <v>17.153034545485589</v>
      </c>
      <c r="BB265" s="1">
        <v>17.782378574112265</v>
      </c>
      <c r="BC265" s="1">
        <v>18.395167738915209</v>
      </c>
      <c r="BD265" s="1">
        <v>18.991315475896911</v>
      </c>
      <c r="BE265" s="1">
        <v>19.570708534751525</v>
      </c>
      <c r="BF265" s="1">
        <v>20.133207168730131</v>
      </c>
      <c r="BG265" s="1">
        <v>20.678645545421215</v>
      </c>
      <c r="BH265" s="1">
        <v>21.206832591107876</v>
      </c>
      <c r="BI265" s="1">
        <v>21.717555295815561</v>
      </c>
      <c r="BJ265" s="1">
        <v>22.210578931367529</v>
      </c>
      <c r="BK265" s="1">
        <v>22.685651182257054</v>
      </c>
      <c r="BL265" s="1">
        <v>23.142504406388447</v>
      </c>
      <c r="BM265" s="1">
        <v>23.580861340281608</v>
      </c>
      <c r="BN265" s="1">
        <v>24.000439446575978</v>
      </c>
      <c r="BO265" s="1">
        <v>24.40095674773535</v>
      </c>
      <c r="BP265" s="1">
        <v>24.782138898160309</v>
      </c>
      <c r="BQ265" s="1">
        <v>25.143727169416824</v>
      </c>
      <c r="BR265" s="1">
        <v>25.485486573923531</v>
      </c>
      <c r="BS265" s="1">
        <v>25.807216524474164</v>
      </c>
      <c r="BT265" s="1">
        <v>26.108760436445703</v>
      </c>
      <c r="BU265" s="1">
        <v>26.390026700641474</v>
      </c>
      <c r="BV265" s="1">
        <v>26.651010936611442</v>
      </c>
      <c r="BW265" s="1">
        <v>26.89181977343657</v>
      </c>
      <c r="BX265" s="1">
        <v>27.112675745577349</v>
      </c>
      <c r="BY265" s="1">
        <v>27.313919028014034</v>
      </c>
      <c r="BZ265" s="1">
        <v>27.496005143587574</v>
      </c>
      <c r="CA265" s="1">
        <v>27.659509748199103</v>
      </c>
      <c r="CB265" s="1">
        <v>27.8051296417533</v>
      </c>
      <c r="CC265" s="1">
        <v>27.933680597506477</v>
      </c>
      <c r="CD265" s="1">
        <v>28.046090609342656</v>
      </c>
      <c r="CE265" s="1">
        <v>28.143389425051421</v>
      </c>
    </row>
    <row r="266" spans="8:83" x14ac:dyDescent="0.3">
      <c r="H266">
        <v>41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 t="s">
        <v>17</v>
      </c>
      <c r="P266" s="1" t="s">
        <v>17</v>
      </c>
      <c r="Q266" s="1" t="s">
        <v>17</v>
      </c>
      <c r="R266" s="1" t="s">
        <v>17</v>
      </c>
      <c r="S266" s="1" t="s">
        <v>17</v>
      </c>
      <c r="T266" s="1" t="s">
        <v>17</v>
      </c>
      <c r="U266" s="1" t="s">
        <v>17</v>
      </c>
      <c r="V266" s="1" t="s">
        <v>17</v>
      </c>
      <c r="W266" s="1" t="s">
        <v>17</v>
      </c>
      <c r="X266" s="1" t="s">
        <v>17</v>
      </c>
      <c r="Y266" s="1" t="s">
        <v>17</v>
      </c>
      <c r="Z266" s="1" t="s">
        <v>17</v>
      </c>
      <c r="AA266" s="1" t="s">
        <v>17</v>
      </c>
      <c r="AB266" s="1" t="s">
        <v>17</v>
      </c>
      <c r="AC266" s="1" t="s">
        <v>17</v>
      </c>
      <c r="AD266" s="1" t="s">
        <v>17</v>
      </c>
      <c r="AE266" s="1" t="s">
        <v>17</v>
      </c>
      <c r="AF266" s="1" t="s">
        <v>17</v>
      </c>
      <c r="AG266" s="1" t="s">
        <v>17</v>
      </c>
      <c r="AH266" s="1">
        <v>0.99999999999999745</v>
      </c>
      <c r="AI266" s="1">
        <v>1.9798891489017278</v>
      </c>
      <c r="AJ266" s="1">
        <v>2.9400037698209576</v>
      </c>
      <c r="AK266" s="1">
        <v>3.8806657425673272</v>
      </c>
      <c r="AL266" s="1">
        <v>4.8021824840816052</v>
      </c>
      <c r="AM266" s="1">
        <v>5.7048460631792821</v>
      </c>
      <c r="AN266" s="1">
        <v>6.5889333371129775</v>
      </c>
      <c r="AO266" s="1">
        <v>7.454703586339634</v>
      </c>
      <c r="AP266" s="1">
        <v>8.3023996009989549</v>
      </c>
      <c r="AQ266" s="1">
        <v>9.132245777195779</v>
      </c>
      <c r="AR266" s="1">
        <v>9.9444471140811199</v>
      </c>
      <c r="AS266" s="1">
        <v>10.739189342051137</v>
      </c>
      <c r="AT266" s="1">
        <v>11.51663657250332</v>
      </c>
      <c r="AU266" s="1">
        <v>12.276931964999948</v>
      </c>
      <c r="AV266" s="1">
        <v>13.020195211566673</v>
      </c>
      <c r="AW266" s="1">
        <v>13.74652303308965</v>
      </c>
      <c r="AX266" s="1">
        <v>14.455987887757178</v>
      </c>
      <c r="AY266" s="1">
        <v>15.148637039308113</v>
      </c>
      <c r="AZ266" s="1">
        <v>15.824491531696451</v>
      </c>
      <c r="BA266" s="1">
        <v>16.483545710782852</v>
      </c>
      <c r="BB266" s="1">
        <v>17.12576690052056</v>
      </c>
      <c r="BC266" s="1">
        <v>17.751094493342723</v>
      </c>
      <c r="BD266" s="1">
        <v>18.359440154044847</v>
      </c>
      <c r="BE266" s="1">
        <v>18.950688315079049</v>
      </c>
      <c r="BF266" s="1">
        <v>19.52469637030423</v>
      </c>
      <c r="BG266" s="1">
        <v>20.081295094171587</v>
      </c>
      <c r="BH266" s="1">
        <v>20.620289503358478</v>
      </c>
      <c r="BI266" s="1">
        <v>21.14146222944149</v>
      </c>
      <c r="BJ266" s="1">
        <v>21.644573741413616</v>
      </c>
      <c r="BK266" s="1">
        <v>22.129366561079227</v>
      </c>
      <c r="BL266" s="1">
        <v>22.595567570052676</v>
      </c>
      <c r="BM266" s="1">
        <v>23.042893831698411</v>
      </c>
      <c r="BN266" s="1">
        <v>23.471057027590287</v>
      </c>
      <c r="BO266" s="1">
        <v>23.879769410581197</v>
      </c>
      <c r="BP266" s="1">
        <v>24.268751021619742</v>
      </c>
      <c r="BQ266" s="1">
        <v>24.63773783836654</v>
      </c>
      <c r="BR266" s="1">
        <v>24.986490065102203</v>
      </c>
      <c r="BS266" s="1">
        <v>25.314803010356904</v>
      </c>
      <c r="BT266" s="1">
        <v>25.62251688559159</v>
      </c>
      <c r="BU266" s="1">
        <v>25.909538207171554</v>
      </c>
      <c r="BV266" s="1">
        <v>26.175862505017314</v>
      </c>
      <c r="BW266" s="1">
        <v>26.42159858997336</v>
      </c>
      <c r="BX266" s="1">
        <v>26.646973549831866</v>
      </c>
      <c r="BY266" s="1">
        <v>26.852334519976033</v>
      </c>
      <c r="BZ266" s="1">
        <v>27.038146343810343</v>
      </c>
      <c r="CA266" s="1">
        <v>27.204996455871228</v>
      </c>
      <c r="CB266" s="1">
        <v>27.35359591345555</v>
      </c>
      <c r="CC266" s="1">
        <v>27.48477718155446</v>
      </c>
      <c r="CD266" s="1">
        <v>27.599487241960365</v>
      </c>
      <c r="CE266" s="1">
        <v>27.698776912382613</v>
      </c>
    </row>
    <row r="267" spans="8:83" x14ac:dyDescent="0.3">
      <c r="H267">
        <v>42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 t="s">
        <v>17</v>
      </c>
      <c r="P267" s="1" t="s">
        <v>17</v>
      </c>
      <c r="Q267" s="1" t="s">
        <v>17</v>
      </c>
      <c r="R267" s="1" t="s">
        <v>17</v>
      </c>
      <c r="S267" s="1" t="s">
        <v>17</v>
      </c>
      <c r="T267" s="1" t="s">
        <v>17</v>
      </c>
      <c r="U267" s="1" t="s">
        <v>17</v>
      </c>
      <c r="V267" s="1" t="s">
        <v>17</v>
      </c>
      <c r="W267" s="1" t="s">
        <v>17</v>
      </c>
      <c r="X267" s="1" t="s">
        <v>17</v>
      </c>
      <c r="Y267" s="1" t="s">
        <v>17</v>
      </c>
      <c r="Z267" s="1" t="s">
        <v>17</v>
      </c>
      <c r="AA267" s="1" t="s">
        <v>17</v>
      </c>
      <c r="AB267" s="1" t="s">
        <v>17</v>
      </c>
      <c r="AC267" s="1" t="s">
        <v>17</v>
      </c>
      <c r="AD267" s="1" t="s">
        <v>17</v>
      </c>
      <c r="AE267" s="1" t="s">
        <v>17</v>
      </c>
      <c r="AF267" s="1" t="s">
        <v>17</v>
      </c>
      <c r="AG267" s="1" t="s">
        <v>17</v>
      </c>
      <c r="AH267" s="1" t="s">
        <v>17</v>
      </c>
      <c r="AI267" s="1">
        <v>1.000000000000004</v>
      </c>
      <c r="AJ267" s="1">
        <v>1.9798196275521001</v>
      </c>
      <c r="AK267" s="1">
        <v>2.9397873685977856</v>
      </c>
      <c r="AL267" s="1">
        <v>3.8802169493795788</v>
      </c>
      <c r="AM267" s="1">
        <v>4.8014064330159618</v>
      </c>
      <c r="AN267" s="1">
        <v>5.7036383588665478</v>
      </c>
      <c r="AO267" s="1">
        <v>6.5871773287561766</v>
      </c>
      <c r="AP267" s="1">
        <v>7.4522711157518087</v>
      </c>
      <c r="AQ267" s="1">
        <v>8.2991487213737578</v>
      </c>
      <c r="AR267" s="1">
        <v>9.1280193520932293</v>
      </c>
      <c r="AS267" s="1">
        <v>9.9390725501623951</v>
      </c>
      <c r="AT267" s="1">
        <v>10.732475795135112</v>
      </c>
      <c r="AU267" s="1">
        <v>11.508375184722983</v>
      </c>
      <c r="AV267" s="1">
        <v>12.266892867462692</v>
      </c>
      <c r="AW267" s="1">
        <v>13.008127549300998</v>
      </c>
      <c r="AX267" s="1">
        <v>13.73215317552893</v>
      </c>
      <c r="AY267" s="1">
        <v>14.439017979907328</v>
      </c>
      <c r="AZ267" s="1">
        <v>15.128743438287845</v>
      </c>
      <c r="BA267" s="1">
        <v>15.801323780487857</v>
      </c>
      <c r="BB267" s="1">
        <v>16.456725659830553</v>
      </c>
      <c r="BC267" s="1">
        <v>17.094887224863747</v>
      </c>
      <c r="BD267" s="1">
        <v>17.715718327426689</v>
      </c>
      <c r="BE267" s="1">
        <v>18.319101028109596</v>
      </c>
      <c r="BF267" s="1">
        <v>18.904889793980239</v>
      </c>
      <c r="BG267" s="1">
        <v>19.472911926372667</v>
      </c>
      <c r="BH267" s="1">
        <v>20.02296844020487</v>
      </c>
      <c r="BI267" s="1">
        <v>20.55483750587128</v>
      </c>
      <c r="BJ267" s="1">
        <v>21.068274676326752</v>
      </c>
      <c r="BK267" s="1">
        <v>21.563017188996657</v>
      </c>
      <c r="BL267" s="1">
        <v>22.03878632012335</v>
      </c>
      <c r="BM267" s="1">
        <v>22.495293326193483</v>
      </c>
      <c r="BN267" s="1">
        <v>22.932243971449395</v>
      </c>
      <c r="BO267" s="1">
        <v>23.349344603137173</v>
      </c>
      <c r="BP267" s="1">
        <v>23.746309516438359</v>
      </c>
      <c r="BQ267" s="1">
        <v>24.122869270325175</v>
      </c>
      <c r="BR267" s="1">
        <v>24.478779147607263</v>
      </c>
      <c r="BS267" s="1">
        <v>24.813830255809325</v>
      </c>
      <c r="BT267" s="1">
        <v>25.127859526956552</v>
      </c>
      <c r="BU267" s="1">
        <v>25.420771558793685</v>
      </c>
      <c r="BV267" s="1">
        <v>25.692561789499127</v>
      </c>
      <c r="BW267" s="1">
        <v>25.943341263107417</v>
      </c>
      <c r="BX267" s="1">
        <v>26.173341728069307</v>
      </c>
      <c r="BY267" s="1">
        <v>26.382917444235094</v>
      </c>
      <c r="BZ267" s="1">
        <v>26.572542795268497</v>
      </c>
      <c r="CA267" s="1">
        <v>26.742817271976289</v>
      </c>
      <c r="CB267" s="1">
        <v>26.894466525109536</v>
      </c>
      <c r="CC267" s="1">
        <v>27.028340104836328</v>
      </c>
      <c r="CD267" s="1">
        <v>27.145404428422797</v>
      </c>
      <c r="CE267" s="1">
        <v>27.246731880138672</v>
      </c>
    </row>
    <row r="268" spans="8:83" x14ac:dyDescent="0.3">
      <c r="H268">
        <v>43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 t="s">
        <v>17</v>
      </c>
      <c r="P268" s="1" t="s">
        <v>17</v>
      </c>
      <c r="Q268" s="1" t="s">
        <v>17</v>
      </c>
      <c r="R268" s="1" t="s">
        <v>17</v>
      </c>
      <c r="S268" s="1" t="s">
        <v>17</v>
      </c>
      <c r="T268" s="1" t="s">
        <v>17</v>
      </c>
      <c r="U268" s="1" t="s">
        <v>17</v>
      </c>
      <c r="V268" s="1" t="s">
        <v>17</v>
      </c>
      <c r="W268" s="1" t="s">
        <v>17</v>
      </c>
      <c r="X268" s="1" t="s">
        <v>17</v>
      </c>
      <c r="Y268" s="1" t="s">
        <v>17</v>
      </c>
      <c r="Z268" s="1" t="s">
        <v>17</v>
      </c>
      <c r="AA268" s="1" t="s">
        <v>17</v>
      </c>
      <c r="AB268" s="1" t="s">
        <v>17</v>
      </c>
      <c r="AC268" s="1" t="s">
        <v>17</v>
      </c>
      <c r="AD268" s="1" t="s">
        <v>17</v>
      </c>
      <c r="AE268" s="1" t="s">
        <v>17</v>
      </c>
      <c r="AF268" s="1" t="s">
        <v>17</v>
      </c>
      <c r="AG268" s="1" t="s">
        <v>17</v>
      </c>
      <c r="AH268" s="1" t="s">
        <v>17</v>
      </c>
      <c r="AI268" s="1" t="s">
        <v>17</v>
      </c>
      <c r="AJ268" s="1">
        <v>0.99999999999999933</v>
      </c>
      <c r="AK268" s="1">
        <v>1.9797392438891959</v>
      </c>
      <c r="AL268" s="1">
        <v>2.9395379194181679</v>
      </c>
      <c r="AM268" s="1">
        <v>3.8797002286156372</v>
      </c>
      <c r="AN268" s="1">
        <v>4.8005145300239995</v>
      </c>
      <c r="AO268" s="1">
        <v>5.7022508752092786</v>
      </c>
      <c r="AP268" s="1">
        <v>6.5851621403743916</v>
      </c>
      <c r="AQ268" s="1">
        <v>7.4494820435566949</v>
      </c>
      <c r="AR268" s="1">
        <v>8.2954241000454552</v>
      </c>
      <c r="AS268" s="1">
        <v>9.1231817559065007</v>
      </c>
      <c r="AT268" s="1">
        <v>9.9329259401038428</v>
      </c>
      <c r="AU268" s="1">
        <v>10.724805759378658</v>
      </c>
      <c r="AV268" s="1">
        <v>11.498945878039814</v>
      </c>
      <c r="AW268" s="1">
        <v>12.255447034982492</v>
      </c>
      <c r="AX268" s="1">
        <v>12.994384698475496</v>
      </c>
      <c r="AY268" s="1">
        <v>13.715808095702569</v>
      </c>
      <c r="AZ268" s="1">
        <v>14.419739144832166</v>
      </c>
      <c r="BA268" s="1">
        <v>15.106171956838935</v>
      </c>
      <c r="BB268" s="1">
        <v>15.775072498237662</v>
      </c>
      <c r="BC268" s="1">
        <v>16.426377643683182</v>
      </c>
      <c r="BD268" s="1">
        <v>17.059995388322548</v>
      </c>
      <c r="BE268" s="1">
        <v>17.675805363664999</v>
      </c>
      <c r="BF268" s="1">
        <v>18.273659039380938</v>
      </c>
      <c r="BG268" s="1">
        <v>18.853380159901384</v>
      </c>
      <c r="BH268" s="1">
        <v>19.414765641846078</v>
      </c>
      <c r="BI268" s="1">
        <v>19.957589086805214</v>
      </c>
      <c r="BJ268" s="1">
        <v>20.48160101310047</v>
      </c>
      <c r="BK268" s="1">
        <v>20.986533246297238</v>
      </c>
      <c r="BL268" s="1">
        <v>21.472101322041254</v>
      </c>
      <c r="BM268" s="1">
        <v>21.938010549855594</v>
      </c>
      <c r="BN268" s="1">
        <v>22.383960633900713</v>
      </c>
      <c r="BO268" s="1">
        <v>22.809651873348354</v>
      </c>
      <c r="BP268" s="1">
        <v>23.214792679001462</v>
      </c>
      <c r="BQ268" s="1">
        <v>23.599108060422818</v>
      </c>
      <c r="BR268" s="1">
        <v>23.962348260224967</v>
      </c>
      <c r="BS268" s="1">
        <v>24.304300083581605</v>
      </c>
      <c r="BT268" s="1">
        <v>24.624797103968689</v>
      </c>
      <c r="BU268" s="1">
        <v>24.923741954225381</v>
      </c>
      <c r="BV268" s="1">
        <v>25.201129978574784</v>
      </c>
      <c r="BW268" s="1">
        <v>25.457074508115202</v>
      </c>
      <c r="BX268" s="1">
        <v>25.691812064390231</v>
      </c>
      <c r="BY268" s="1">
        <v>25.905704203588726</v>
      </c>
      <c r="BZ268" s="1">
        <v>26.099235079783917</v>
      </c>
      <c r="CA268" s="1">
        <v>26.273016530899763</v>
      </c>
      <c r="CB268" s="1">
        <v>26.427789153195679</v>
      </c>
      <c r="CC268" s="1">
        <v>26.564419994181431</v>
      </c>
      <c r="CD268" s="1">
        <v>26.68389537546047</v>
      </c>
      <c r="CE268" s="1">
        <v>26.787309768137032</v>
      </c>
    </row>
    <row r="269" spans="8:83" x14ac:dyDescent="0.3">
      <c r="H269">
        <v>44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 t="s">
        <v>17</v>
      </c>
      <c r="P269" s="1" t="s">
        <v>17</v>
      </c>
      <c r="Q269" s="1" t="s">
        <v>17</v>
      </c>
      <c r="R269" s="1" t="s">
        <v>17</v>
      </c>
      <c r="S269" s="1" t="s">
        <v>17</v>
      </c>
      <c r="T269" s="1" t="s">
        <v>17</v>
      </c>
      <c r="U269" s="1" t="s">
        <v>17</v>
      </c>
      <c r="V269" s="1" t="s">
        <v>17</v>
      </c>
      <c r="W269" s="1" t="s">
        <v>17</v>
      </c>
      <c r="X269" s="1" t="s">
        <v>17</v>
      </c>
      <c r="Y269" s="1" t="s">
        <v>17</v>
      </c>
      <c r="Z269" s="1" t="s">
        <v>17</v>
      </c>
      <c r="AA269" s="1" t="s">
        <v>17</v>
      </c>
      <c r="AB269" s="1" t="s">
        <v>17</v>
      </c>
      <c r="AC269" s="1" t="s">
        <v>17</v>
      </c>
      <c r="AD269" s="1" t="s">
        <v>17</v>
      </c>
      <c r="AE269" s="1" t="s">
        <v>17</v>
      </c>
      <c r="AF269" s="1" t="s">
        <v>17</v>
      </c>
      <c r="AG269" s="1" t="s">
        <v>17</v>
      </c>
      <c r="AH269" s="1" t="s">
        <v>17</v>
      </c>
      <c r="AI269" s="1" t="s">
        <v>17</v>
      </c>
      <c r="AJ269" s="1" t="s">
        <v>17</v>
      </c>
      <c r="AK269" s="1">
        <v>0.99999999999999956</v>
      </c>
      <c r="AL269" s="1">
        <v>1.9796470658038881</v>
      </c>
      <c r="AM269" s="1">
        <v>2.9392516902602668</v>
      </c>
      <c r="AN269" s="1">
        <v>3.8791081950921802</v>
      </c>
      <c r="AO269" s="1">
        <v>4.7994922164627276</v>
      </c>
      <c r="AP269" s="1">
        <v>5.7006618599898022</v>
      </c>
      <c r="AQ269" s="1">
        <v>6.5828556769397881</v>
      </c>
      <c r="AR269" s="1">
        <v>7.4462915980433344</v>
      </c>
      <c r="AS269" s="1">
        <v>8.2911670697812614</v>
      </c>
      <c r="AT269" s="1">
        <v>9.1176565558846878</v>
      </c>
      <c r="AU269" s="1">
        <v>9.9259122465839287</v>
      </c>
      <c r="AV269" s="1">
        <v>10.716061384213765</v>
      </c>
      <c r="AW269" s="1">
        <v>11.488206790923874</v>
      </c>
      <c r="AX269" s="1">
        <v>12.242425495647488</v>
      </c>
      <c r="AY269" s="1">
        <v>12.978767743573878</v>
      </c>
      <c r="AZ269" s="1">
        <v>13.697255906133595</v>
      </c>
      <c r="BA269" s="1">
        <v>14.397883972517757</v>
      </c>
      <c r="BB269" s="1">
        <v>15.080617205437411</v>
      </c>
      <c r="BC269" s="1">
        <v>15.745391174131449</v>
      </c>
      <c r="BD269" s="1">
        <v>16.392111971110186</v>
      </c>
      <c r="BE269" s="1">
        <v>17.020656738693365</v>
      </c>
      <c r="BF269" s="1">
        <v>17.630873874982285</v>
      </c>
      <c r="BG269" s="1">
        <v>18.222583479488041</v>
      </c>
      <c r="BH269" s="1">
        <v>18.795578269118192</v>
      </c>
      <c r="BI269" s="1">
        <v>19.349627163601923</v>
      </c>
      <c r="BJ269" s="1">
        <v>19.884475522043832</v>
      </c>
      <c r="BK269" s="1">
        <v>20.399849624230836</v>
      </c>
      <c r="BL269" s="1">
        <v>20.895459123158833</v>
      </c>
      <c r="BM269" s="1">
        <v>21.371003234227462</v>
      </c>
      <c r="BN269" s="1">
        <v>21.826175451556292</v>
      </c>
      <c r="BO269" s="1">
        <v>22.260669876580859</v>
      </c>
      <c r="BP269" s="1">
        <v>22.674188890114348</v>
      </c>
      <c r="BQ269" s="1">
        <v>23.066451814987879</v>
      </c>
      <c r="BR269" s="1">
        <v>23.437203728895319</v>
      </c>
      <c r="BS269" s="1">
        <v>23.78622702819608</v>
      </c>
      <c r="BT269" s="1">
        <v>24.113351844708305</v>
      </c>
      <c r="BU269" s="1">
        <v>24.418478797743276</v>
      </c>
      <c r="BV269" s="1">
        <v>24.701603135243808</v>
      </c>
      <c r="BW269" s="1">
        <v>24.96284053196624</v>
      </c>
      <c r="BX269" s="1">
        <v>25.202432400658985</v>
      </c>
      <c r="BY269" s="1">
        <v>25.420747774400084</v>
      </c>
      <c r="BZ269" s="1">
        <v>25.618280819444752</v>
      </c>
      <c r="CA269" s="1">
        <v>25.795656026368174</v>
      </c>
      <c r="CB269" s="1">
        <v>25.953629306770345</v>
      </c>
      <c r="CC269" s="1">
        <v>26.093085638480996</v>
      </c>
      <c r="CD269" s="1">
        <v>26.215031739981193</v>
      </c>
      <c r="CE269" s="1">
        <v>26.320584715756709</v>
      </c>
    </row>
    <row r="270" spans="8:83" x14ac:dyDescent="0.3">
      <c r="H270">
        <v>45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17</v>
      </c>
      <c r="Q270" s="1" t="s">
        <v>17</v>
      </c>
      <c r="R270" s="1" t="s">
        <v>17</v>
      </c>
      <c r="S270" s="1" t="s">
        <v>17</v>
      </c>
      <c r="T270" s="1" t="s">
        <v>17</v>
      </c>
      <c r="U270" s="1" t="s">
        <v>17</v>
      </c>
      <c r="V270" s="1" t="s">
        <v>17</v>
      </c>
      <c r="W270" s="1" t="s">
        <v>17</v>
      </c>
      <c r="X270" s="1" t="s">
        <v>17</v>
      </c>
      <c r="Y270" s="1" t="s">
        <v>17</v>
      </c>
      <c r="Z270" s="1" t="s">
        <v>17</v>
      </c>
      <c r="AA270" s="1" t="s">
        <v>17</v>
      </c>
      <c r="AB270" s="1" t="s">
        <v>17</v>
      </c>
      <c r="AC270" s="1" t="s">
        <v>17</v>
      </c>
      <c r="AD270" s="1" t="s">
        <v>17</v>
      </c>
      <c r="AE270" s="1" t="s">
        <v>17</v>
      </c>
      <c r="AF270" s="1" t="s">
        <v>17</v>
      </c>
      <c r="AG270" s="1" t="s">
        <v>17</v>
      </c>
      <c r="AH270" s="1" t="s">
        <v>17</v>
      </c>
      <c r="AI270" s="1" t="s">
        <v>17</v>
      </c>
      <c r="AJ270" s="1" t="s">
        <v>17</v>
      </c>
      <c r="AK270" s="1" t="s">
        <v>17</v>
      </c>
      <c r="AL270" s="1">
        <v>1.0000000000000013</v>
      </c>
      <c r="AM270" s="1">
        <v>1.9795411612537617</v>
      </c>
      <c r="AN270" s="1">
        <v>2.9389239202483775</v>
      </c>
      <c r="AO270" s="1">
        <v>3.8784296397038744</v>
      </c>
      <c r="AP270" s="1">
        <v>4.7983217875842801</v>
      </c>
      <c r="AQ270" s="1">
        <v>5.6988438712451623</v>
      </c>
      <c r="AR270" s="1">
        <v>6.5802183490985922</v>
      </c>
      <c r="AS270" s="1">
        <v>7.4426467697304979</v>
      </c>
      <c r="AT270" s="1">
        <v>8.2863072214924998</v>
      </c>
      <c r="AU270" s="1">
        <v>9.1113550564860084</v>
      </c>
      <c r="AV270" s="1">
        <v>9.9179201606048562</v>
      </c>
      <c r="AW270" s="1">
        <v>10.70610749220932</v>
      </c>
      <c r="AX270" s="1">
        <v>11.475995680568984</v>
      </c>
      <c r="AY270" s="1">
        <v>12.22763601475623</v>
      </c>
      <c r="AZ270" s="1">
        <v>12.961051330985585</v>
      </c>
      <c r="BA270" s="1">
        <v>13.676235493568909</v>
      </c>
      <c r="BB270" s="1">
        <v>14.37315304352289</v>
      </c>
      <c r="BC270" s="1">
        <v>15.051738211486958</v>
      </c>
      <c r="BD270" s="1">
        <v>15.711895138969863</v>
      </c>
      <c r="BE270" s="1">
        <v>16.353498415826923</v>
      </c>
      <c r="BF270" s="1">
        <v>16.976393290511396</v>
      </c>
      <c r="BG270" s="1">
        <v>17.58039612496097</v>
      </c>
      <c r="BH270" s="1">
        <v>18.1652953296148</v>
      </c>
      <c r="BI270" s="1">
        <v>18.730855023328665</v>
      </c>
      <c r="BJ270" s="1">
        <v>19.276815274843344</v>
      </c>
      <c r="BK270" s="1">
        <v>19.802896677194191</v>
      </c>
      <c r="BL270" s="1">
        <v>20.308802851190947</v>
      </c>
      <c r="BM270" s="1">
        <v>20.794226763197877</v>
      </c>
      <c r="BN270" s="1">
        <v>21.258855539435082</v>
      </c>
      <c r="BO270" s="1">
        <v>21.702376926056115</v>
      </c>
      <c r="BP270" s="1">
        <v>22.124487120602719</v>
      </c>
      <c r="BQ270" s="1">
        <v>22.524899614618249</v>
      </c>
      <c r="BR270" s="1">
        <v>22.903354189586231</v>
      </c>
      <c r="BS270" s="1">
        <v>23.259628720980203</v>
      </c>
      <c r="BT270" s="1">
        <v>23.593549811473945</v>
      </c>
      <c r="BU270" s="1">
        <v>23.905016015667176</v>
      </c>
      <c r="BV270" s="1">
        <v>24.194022482775001</v>
      </c>
      <c r="BW270" s="1">
        <v>24.460687290787327</v>
      </c>
      <c r="BX270" s="1">
        <v>24.705256867991274</v>
      </c>
      <c r="BY270" s="1">
        <v>24.928107914415786</v>
      </c>
      <c r="BZ270" s="1">
        <v>25.129744863006628</v>
      </c>
      <c r="CA270" s="1">
        <v>25.310805178619244</v>
      </c>
      <c r="CB270" s="1">
        <v>25.472060477508478</v>
      </c>
      <c r="CC270" s="1">
        <v>25.614414123610828</v>
      </c>
      <c r="CD270" s="1">
        <v>25.738893750771378</v>
      </c>
      <c r="CE270" s="1">
        <v>25.846639672195543</v>
      </c>
    </row>
    <row r="271" spans="8:83" x14ac:dyDescent="0.3">
      <c r="H271">
        <v>46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17</v>
      </c>
      <c r="O271" s="1" t="s">
        <v>17</v>
      </c>
      <c r="P271" s="1" t="s">
        <v>17</v>
      </c>
      <c r="Q271" s="1" t="s">
        <v>17</v>
      </c>
      <c r="R271" s="1" t="s">
        <v>17</v>
      </c>
      <c r="S271" s="1" t="s">
        <v>17</v>
      </c>
      <c r="T271" s="1" t="s">
        <v>17</v>
      </c>
      <c r="U271" s="1" t="s">
        <v>17</v>
      </c>
      <c r="V271" s="1" t="s">
        <v>17</v>
      </c>
      <c r="W271" s="1" t="s">
        <v>17</v>
      </c>
      <c r="X271" s="1" t="s">
        <v>17</v>
      </c>
      <c r="Y271" s="1" t="s">
        <v>17</v>
      </c>
      <c r="Z271" s="1" t="s">
        <v>17</v>
      </c>
      <c r="AA271" s="1" t="s">
        <v>17</v>
      </c>
      <c r="AB271" s="1" t="s">
        <v>17</v>
      </c>
      <c r="AC271" s="1" t="s">
        <v>17</v>
      </c>
      <c r="AD271" s="1" t="s">
        <v>17</v>
      </c>
      <c r="AE271" s="1" t="s">
        <v>17</v>
      </c>
      <c r="AF271" s="1" t="s">
        <v>17</v>
      </c>
      <c r="AG271" s="1" t="s">
        <v>17</v>
      </c>
      <c r="AH271" s="1" t="s">
        <v>17</v>
      </c>
      <c r="AI271" s="1" t="s">
        <v>17</v>
      </c>
      <c r="AJ271" s="1" t="s">
        <v>17</v>
      </c>
      <c r="AK271" s="1" t="s">
        <v>17</v>
      </c>
      <c r="AL271" s="1" t="s">
        <v>17</v>
      </c>
      <c r="AM271" s="1">
        <v>1.0000000000000002</v>
      </c>
      <c r="AN271" s="1">
        <v>1.9794205664279161</v>
      </c>
      <c r="AO271" s="1">
        <v>2.9385489385863459</v>
      </c>
      <c r="AP271" s="1">
        <v>3.8776540872694225</v>
      </c>
      <c r="AQ271" s="1">
        <v>4.7969846057626544</v>
      </c>
      <c r="AR271" s="1">
        <v>5.6967675987767699</v>
      </c>
      <c r="AS271" s="1">
        <v>6.5772088244706897</v>
      </c>
      <c r="AT271" s="1">
        <v>7.4384900907751712</v>
      </c>
      <c r="AU271" s="1">
        <v>8.2807699944981472</v>
      </c>
      <c r="AV271" s="1">
        <v>9.1041811343490622</v>
      </c>
      <c r="AW271" s="1">
        <v>9.9088306608637282</v>
      </c>
      <c r="AX271" s="1">
        <v>10.694798845574056</v>
      </c>
      <c r="AY271" s="1">
        <v>11.462138048783432</v>
      </c>
      <c r="AZ271" s="1">
        <v>12.210871583666869</v>
      </c>
      <c r="BA271" s="1">
        <v>12.940993186385356</v>
      </c>
      <c r="BB271" s="1">
        <v>13.652466657354116</v>
      </c>
      <c r="BC271" s="1">
        <v>14.345224853544172</v>
      </c>
      <c r="BD271" s="1">
        <v>15.019169914349927</v>
      </c>
      <c r="BE271" s="1">
        <v>15.674173810292229</v>
      </c>
      <c r="BF271" s="1">
        <v>16.31007855766109</v>
      </c>
      <c r="BG271" s="1">
        <v>16.926696682902993</v>
      </c>
      <c r="BH271" s="1">
        <v>17.52381217716685</v>
      </c>
      <c r="BI271" s="1">
        <v>18.101184232660646</v>
      </c>
      <c r="BJ271" s="1">
        <v>18.65854748916319</v>
      </c>
      <c r="BK271" s="1">
        <v>19.195616703975453</v>
      </c>
      <c r="BL271" s="1">
        <v>19.712089307688426</v>
      </c>
      <c r="BM271" s="1">
        <v>20.207651853917326</v>
      </c>
      <c r="BN271" s="1">
        <v>20.681984934155125</v>
      </c>
      <c r="BO271" s="1">
        <v>21.134769772776252</v>
      </c>
      <c r="BP271" s="1">
        <v>21.565696222060247</v>
      </c>
      <c r="BQ271" s="1">
        <v>21.974471789493293</v>
      </c>
      <c r="BR271" s="1">
        <v>22.360830821597244</v>
      </c>
      <c r="BS271" s="1">
        <v>22.724546554520565</v>
      </c>
      <c r="BT271" s="1">
        <v>23.065441969335332</v>
      </c>
      <c r="BU271" s="1">
        <v>23.383413501837925</v>
      </c>
      <c r="BV271" s="1">
        <v>23.678456199929261</v>
      </c>
      <c r="BW271" s="1">
        <v>23.950690607793252</v>
      </c>
      <c r="BX271" s="1">
        <v>24.200368300653974</v>
      </c>
      <c r="BY271" s="1">
        <v>24.427873846351794</v>
      </c>
      <c r="BZ271" s="1">
        <v>24.633722213492135</v>
      </c>
      <c r="CA271" s="1">
        <v>24.81856418111386</v>
      </c>
      <c r="CB271" s="1">
        <v>24.983187481560812</v>
      </c>
      <c r="CC271" s="1">
        <v>25.128514346559669</v>
      </c>
      <c r="CD271" s="1">
        <v>25.255593873265035</v>
      </c>
      <c r="CE271" s="1">
        <v>25.365590191629295</v>
      </c>
    </row>
    <row r="272" spans="8:83" x14ac:dyDescent="0.3">
      <c r="H272">
        <v>47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 t="s">
        <v>17</v>
      </c>
      <c r="N272" s="1" t="s">
        <v>17</v>
      </c>
      <c r="O272" s="1" t="s">
        <v>17</v>
      </c>
      <c r="P272" s="1" t="s">
        <v>17</v>
      </c>
      <c r="Q272" s="1" t="s">
        <v>17</v>
      </c>
      <c r="R272" s="1" t="s">
        <v>17</v>
      </c>
      <c r="S272" s="1" t="s">
        <v>17</v>
      </c>
      <c r="T272" s="1" t="s">
        <v>17</v>
      </c>
      <c r="U272" s="1" t="s">
        <v>17</v>
      </c>
      <c r="V272" s="1" t="s">
        <v>17</v>
      </c>
      <c r="W272" s="1" t="s">
        <v>17</v>
      </c>
      <c r="X272" s="1" t="s">
        <v>17</v>
      </c>
      <c r="Y272" s="1" t="s">
        <v>17</v>
      </c>
      <c r="Z272" s="1" t="s">
        <v>17</v>
      </c>
      <c r="AA272" s="1" t="s">
        <v>17</v>
      </c>
      <c r="AB272" s="1" t="s">
        <v>17</v>
      </c>
      <c r="AC272" s="1" t="s">
        <v>17</v>
      </c>
      <c r="AD272" s="1" t="s">
        <v>17</v>
      </c>
      <c r="AE272" s="1" t="s">
        <v>17</v>
      </c>
      <c r="AF272" s="1" t="s">
        <v>17</v>
      </c>
      <c r="AG272" s="1" t="s">
        <v>17</v>
      </c>
      <c r="AH272" s="1" t="s">
        <v>17</v>
      </c>
      <c r="AI272" s="1" t="s">
        <v>17</v>
      </c>
      <c r="AJ272" s="1" t="s">
        <v>17</v>
      </c>
      <c r="AK272" s="1" t="s">
        <v>17</v>
      </c>
      <c r="AL272" s="1" t="s">
        <v>17</v>
      </c>
      <c r="AM272" s="1" t="s">
        <v>17</v>
      </c>
      <c r="AN272" s="1">
        <v>1.0000000000000002</v>
      </c>
      <c r="AO272" s="1">
        <v>1.9792814292806877</v>
      </c>
      <c r="AP272" s="1">
        <v>2.938118910208952</v>
      </c>
      <c r="AQ272" s="1">
        <v>3.8767662594739969</v>
      </c>
      <c r="AR272" s="1">
        <v>4.7954553536756332</v>
      </c>
      <c r="AS272" s="1">
        <v>5.6943962743314165</v>
      </c>
      <c r="AT272" s="1">
        <v>6.5737746494922478</v>
      </c>
      <c r="AU272" s="1">
        <v>7.4337524083776767</v>
      </c>
      <c r="AV272" s="1">
        <v>8.2744649358407383</v>
      </c>
      <c r="AW272" s="1">
        <v>9.0960216338477391</v>
      </c>
      <c r="AX272" s="1">
        <v>9.8985044605836165</v>
      </c>
      <c r="AY272" s="1">
        <v>10.681966876538356</v>
      </c>
      <c r="AZ272" s="1">
        <v>11.446432684739806</v>
      </c>
      <c r="BA272" s="1">
        <v>12.191895489734133</v>
      </c>
      <c r="BB272" s="1">
        <v>12.918318331316481</v>
      </c>
      <c r="BC272" s="1">
        <v>13.625632655658926</v>
      </c>
      <c r="BD272" s="1">
        <v>14.31373854592395</v>
      </c>
      <c r="BE272" s="1">
        <v>14.982505282496772</v>
      </c>
      <c r="BF272" s="1">
        <v>15.631771562138105</v>
      </c>
      <c r="BG272" s="1">
        <v>16.261345972129106</v>
      </c>
      <c r="BH272" s="1">
        <v>16.871007964874082</v>
      </c>
      <c r="BI272" s="1">
        <v>17.460511672764916</v>
      </c>
      <c r="BJ272" s="1">
        <v>18.029586159872458</v>
      </c>
      <c r="BK272" s="1">
        <v>18.577940190022169</v>
      </c>
      <c r="BL272" s="1">
        <v>19.105264836263387</v>
      </c>
      <c r="BM272" s="1">
        <v>19.611240066124328</v>
      </c>
      <c r="BN272" s="1">
        <v>20.095539759735786</v>
      </c>
      <c r="BO272" s="1">
        <v>20.557838443408006</v>
      </c>
      <c r="BP272" s="1">
        <v>20.997819452644563</v>
      </c>
      <c r="BQ272" s="1">
        <v>21.415184149124144</v>
      </c>
      <c r="BR272" s="1">
        <v>21.809661297498774</v>
      </c>
      <c r="BS272" s="1">
        <v>22.181019369189922</v>
      </c>
      <c r="BT272" s="1">
        <v>22.529077625775304</v>
      </c>
      <c r="BU272" s="1">
        <v>22.853730326976262</v>
      </c>
      <c r="BV272" s="1">
        <v>23.154972416640966</v>
      </c>
      <c r="BW272" s="1">
        <v>23.432926971809099</v>
      </c>
      <c r="BX272" s="1">
        <v>23.687850853764456</v>
      </c>
      <c r="BY272" s="1">
        <v>23.920136710827439</v>
      </c>
      <c r="BZ272" s="1">
        <v>24.130310332044214</v>
      </c>
      <c r="CA272" s="1">
        <v>24.319036170522235</v>
      </c>
      <c r="CB272" s="1">
        <v>24.487118510315607</v>
      </c>
      <c r="CC272" s="1">
        <v>24.635498960941515</v>
      </c>
      <c r="CD272" s="1">
        <v>24.76524866302184</v>
      </c>
      <c r="CE272" s="1">
        <v>24.87755620702761</v>
      </c>
    </row>
    <row r="273" spans="8:83" x14ac:dyDescent="0.3">
      <c r="H273">
        <v>48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 t="s">
        <v>17</v>
      </c>
      <c r="P273" s="1" t="s">
        <v>17</v>
      </c>
      <c r="Q273" s="1" t="s">
        <v>17</v>
      </c>
      <c r="R273" s="1" t="s">
        <v>17</v>
      </c>
      <c r="S273" s="1" t="s">
        <v>17</v>
      </c>
      <c r="T273" s="1" t="s">
        <v>17</v>
      </c>
      <c r="U273" s="1" t="s">
        <v>17</v>
      </c>
      <c r="V273" s="1" t="s">
        <v>17</v>
      </c>
      <c r="W273" s="1" t="s">
        <v>17</v>
      </c>
      <c r="X273" s="1" t="s">
        <v>17</v>
      </c>
      <c r="Y273" s="1" t="s">
        <v>17</v>
      </c>
      <c r="Z273" s="1" t="s">
        <v>17</v>
      </c>
      <c r="AA273" s="1" t="s">
        <v>17</v>
      </c>
      <c r="AB273" s="1" t="s">
        <v>17</v>
      </c>
      <c r="AC273" s="1" t="s">
        <v>17</v>
      </c>
      <c r="AD273" s="1" t="s">
        <v>17</v>
      </c>
      <c r="AE273" s="1" t="s">
        <v>17</v>
      </c>
      <c r="AF273" s="1" t="s">
        <v>17</v>
      </c>
      <c r="AG273" s="1" t="s">
        <v>17</v>
      </c>
      <c r="AH273" s="1" t="s">
        <v>17</v>
      </c>
      <c r="AI273" s="1" t="s">
        <v>17</v>
      </c>
      <c r="AJ273" s="1" t="s">
        <v>17</v>
      </c>
      <c r="AK273" s="1" t="s">
        <v>17</v>
      </c>
      <c r="AL273" s="1" t="s">
        <v>17</v>
      </c>
      <c r="AM273" s="1" t="s">
        <v>17</v>
      </c>
      <c r="AN273" s="1" t="s">
        <v>17</v>
      </c>
      <c r="AO273" s="1">
        <v>0.99999999999999578</v>
      </c>
      <c r="AP273" s="1">
        <v>1.9791235208376732</v>
      </c>
      <c r="AQ273" s="1">
        <v>2.9376297491795165</v>
      </c>
      <c r="AR273" s="1">
        <v>3.8757554674180801</v>
      </c>
      <c r="AS273" s="1">
        <v>4.7937152017470348</v>
      </c>
      <c r="AT273" s="1">
        <v>5.6916985075335633</v>
      </c>
      <c r="AU273" s="1">
        <v>6.569870739919411</v>
      </c>
      <c r="AV273" s="1">
        <v>7.4283701480829931</v>
      </c>
      <c r="AW273" s="1">
        <v>8.2673084485983583</v>
      </c>
      <c r="AX273" s="1">
        <v>9.0867693336325228</v>
      </c>
      <c r="AY273" s="1">
        <v>9.8868073947343387</v>
      </c>
      <c r="AZ273" s="1">
        <v>10.667446938530212</v>
      </c>
      <c r="BA273" s="1">
        <v>11.428681434258257</v>
      </c>
      <c r="BB273" s="1">
        <v>12.170473139749829</v>
      </c>
      <c r="BC273" s="1">
        <v>12.892752050789719</v>
      </c>
      <c r="BD273" s="1">
        <v>13.595416136608701</v>
      </c>
      <c r="BE273" s="1">
        <v>14.27833191196865</v>
      </c>
      <c r="BF273" s="1">
        <v>14.941334660951886</v>
      </c>
      <c r="BG273" s="1">
        <v>15.584228921137582</v>
      </c>
      <c r="BH273" s="1">
        <v>16.206789478824035</v>
      </c>
      <c r="BI273" s="1">
        <v>16.80876526460386</v>
      </c>
      <c r="BJ273" s="1">
        <v>17.38987961038038</v>
      </c>
      <c r="BK273" s="1">
        <v>17.949835118321026</v>
      </c>
      <c r="BL273" s="1">
        <v>18.488316325534921</v>
      </c>
      <c r="BM273" s="1">
        <v>19.004996428651545</v>
      </c>
      <c r="BN273" s="1">
        <v>19.499542408112411</v>
      </c>
      <c r="BO273" s="1">
        <v>19.971621904209659</v>
      </c>
      <c r="BP273" s="1">
        <v>20.420911552804075</v>
      </c>
      <c r="BQ273" s="1">
        <v>20.847106397309748</v>
      </c>
      <c r="BR273" s="1">
        <v>21.249929463876409</v>
      </c>
      <c r="BS273" s="1">
        <v>21.62914432549583</v>
      </c>
      <c r="BT273" s="1">
        <v>21.984566419878892</v>
      </c>
      <c r="BU273" s="1">
        <v>22.316087769609197</v>
      </c>
      <c r="BV273" s="1">
        <v>22.623703211562361</v>
      </c>
      <c r="BW273" s="1">
        <v>22.907538426708122</v>
      </c>
      <c r="BX273" s="1">
        <v>23.167855710721774</v>
      </c>
      <c r="BY273" s="1">
        <v>23.405056019149558</v>
      </c>
      <c r="BZ273" s="1">
        <v>23.619676265110062</v>
      </c>
      <c r="CA273" s="1">
        <v>23.812394959486454</v>
      </c>
      <c r="CB273" s="1">
        <v>23.984033402499545</v>
      </c>
      <c r="CC273" s="1">
        <v>24.135553125215921</v>
      </c>
      <c r="CD273" s="1">
        <v>24.268047930285011</v>
      </c>
      <c r="CE273" s="1">
        <v>24.382731555081474</v>
      </c>
    </row>
    <row r="274" spans="8:83" x14ac:dyDescent="0.3">
      <c r="H274">
        <v>49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 t="s">
        <v>17</v>
      </c>
      <c r="P274" s="1" t="s">
        <v>17</v>
      </c>
      <c r="Q274" s="1" t="s">
        <v>17</v>
      </c>
      <c r="R274" s="1" t="s">
        <v>17</v>
      </c>
      <c r="S274" s="1" t="s">
        <v>17</v>
      </c>
      <c r="T274" s="1" t="s">
        <v>17</v>
      </c>
      <c r="U274" s="1" t="s">
        <v>17</v>
      </c>
      <c r="V274" s="1" t="s">
        <v>17</v>
      </c>
      <c r="W274" s="1" t="s">
        <v>17</v>
      </c>
      <c r="X274" s="1" t="s">
        <v>17</v>
      </c>
      <c r="Y274" s="1" t="s">
        <v>17</v>
      </c>
      <c r="Z274" s="1" t="s">
        <v>17</v>
      </c>
      <c r="AA274" s="1" t="s">
        <v>17</v>
      </c>
      <c r="AB274" s="1" t="s">
        <v>17</v>
      </c>
      <c r="AC274" s="1" t="s">
        <v>17</v>
      </c>
      <c r="AD274" s="1" t="s">
        <v>17</v>
      </c>
      <c r="AE274" s="1" t="s">
        <v>17</v>
      </c>
      <c r="AF274" s="1" t="s">
        <v>17</v>
      </c>
      <c r="AG274" s="1" t="s">
        <v>17</v>
      </c>
      <c r="AH274" s="1" t="s">
        <v>17</v>
      </c>
      <c r="AI274" s="1" t="s">
        <v>17</v>
      </c>
      <c r="AJ274" s="1" t="s">
        <v>17</v>
      </c>
      <c r="AK274" s="1" t="s">
        <v>17</v>
      </c>
      <c r="AL274" s="1" t="s">
        <v>17</v>
      </c>
      <c r="AM274" s="1" t="s">
        <v>17</v>
      </c>
      <c r="AN274" s="1" t="s">
        <v>17</v>
      </c>
      <c r="AO274" s="1" t="s">
        <v>17</v>
      </c>
      <c r="AP274" s="1">
        <v>0.99999999999999922</v>
      </c>
      <c r="AQ274" s="1">
        <v>1.9789431138594271</v>
      </c>
      <c r="AR274" s="1">
        <v>2.9370711725500818</v>
      </c>
      <c r="AS274" s="1">
        <v>3.8746032763071288</v>
      </c>
      <c r="AT274" s="1">
        <v>4.7917330221212913</v>
      </c>
      <c r="AU274" s="1">
        <v>5.6886292907703551</v>
      </c>
      <c r="AV274" s="1">
        <v>6.5654332791262906</v>
      </c>
      <c r="AW274" s="1">
        <v>7.4222590857391486</v>
      </c>
      <c r="AX274" s="1">
        <v>8.2591921872267768</v>
      </c>
      <c r="AY274" s="1">
        <v>9.0762883391171467</v>
      </c>
      <c r="AZ274" s="1">
        <v>9.8735723662928034</v>
      </c>
      <c r="BA274" s="1">
        <v>10.651037598745578</v>
      </c>
      <c r="BB274" s="1">
        <v>11.408645489583437</v>
      </c>
      <c r="BC274" s="1">
        <v>12.146324541989362</v>
      </c>
      <c r="BD274" s="1">
        <v>12.863970549734967</v>
      </c>
      <c r="BE274" s="1">
        <v>13.561447181463402</v>
      </c>
      <c r="BF274" s="1">
        <v>14.238586209250226</v>
      </c>
      <c r="BG274" s="1">
        <v>14.895188003103236</v>
      </c>
      <c r="BH274" s="1">
        <v>15.531022547404479</v>
      </c>
      <c r="BI274" s="1">
        <v>16.145833419545319</v>
      </c>
      <c r="BJ274" s="1">
        <v>16.739338052422848</v>
      </c>
      <c r="BK274" s="1">
        <v>17.311232707207143</v>
      </c>
      <c r="BL274" s="1">
        <v>17.861195194834039</v>
      </c>
      <c r="BM274" s="1">
        <v>18.388891743962574</v>
      </c>
      <c r="BN274" s="1">
        <v>18.893982234524749</v>
      </c>
      <c r="BO274" s="1">
        <v>19.376127220372258</v>
      </c>
      <c r="BP274" s="1">
        <v>19.834996442725359</v>
      </c>
      <c r="BQ274" s="1">
        <v>20.27027844283608</v>
      </c>
      <c r="BR274" s="1">
        <v>20.681690341328753</v>
      </c>
      <c r="BS274" s="1">
        <v>21.068990670193276</v>
      </c>
      <c r="BT274" s="1">
        <v>21.431990931977392</v>
      </c>
      <c r="BU274" s="1">
        <v>21.770580847013523</v>
      </c>
      <c r="BV274" s="1">
        <v>22.084755142091208</v>
      </c>
      <c r="BW274" s="1">
        <v>22.374642177899446</v>
      </c>
      <c r="BX274" s="1">
        <v>22.64050984267676</v>
      </c>
      <c r="BY274" s="1">
        <v>22.882767640982792</v>
      </c>
      <c r="BZ274" s="1">
        <v>23.101963933782383</v>
      </c>
      <c r="CA274" s="1">
        <v>23.29879169889573</v>
      </c>
      <c r="CB274" s="1">
        <v>23.474089747977676</v>
      </c>
      <c r="CC274" s="1">
        <v>23.628840113474713</v>
      </c>
      <c r="CD274" s="1">
        <v>23.764159919657835</v>
      </c>
      <c r="CE274" s="1">
        <v>23.881288782723388</v>
      </c>
    </row>
    <row r="275" spans="8:83" x14ac:dyDescent="0.3">
      <c r="H275">
        <v>50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17</v>
      </c>
      <c r="P275" s="1" t="s">
        <v>17</v>
      </c>
      <c r="Q275" s="1" t="s">
        <v>17</v>
      </c>
      <c r="R275" s="1" t="s">
        <v>17</v>
      </c>
      <c r="S275" s="1" t="s">
        <v>17</v>
      </c>
      <c r="T275" s="1" t="s">
        <v>17</v>
      </c>
      <c r="U275" s="1" t="s">
        <v>17</v>
      </c>
      <c r="V275" s="1" t="s">
        <v>17</v>
      </c>
      <c r="W275" s="1" t="s">
        <v>17</v>
      </c>
      <c r="X275" s="1" t="s">
        <v>17</v>
      </c>
      <c r="Y275" s="1" t="s">
        <v>17</v>
      </c>
      <c r="Z275" s="1" t="s">
        <v>17</v>
      </c>
      <c r="AA275" s="1" t="s">
        <v>17</v>
      </c>
      <c r="AB275" s="1" t="s">
        <v>17</v>
      </c>
      <c r="AC275" s="1" t="s">
        <v>17</v>
      </c>
      <c r="AD275" s="1" t="s">
        <v>17</v>
      </c>
      <c r="AE275" s="1" t="s">
        <v>17</v>
      </c>
      <c r="AF275" s="1" t="s">
        <v>17</v>
      </c>
      <c r="AG275" s="1" t="s">
        <v>17</v>
      </c>
      <c r="AH275" s="1" t="s">
        <v>17</v>
      </c>
      <c r="AI275" s="1" t="s">
        <v>17</v>
      </c>
      <c r="AJ275" s="1" t="s">
        <v>17</v>
      </c>
      <c r="AK275" s="1" t="s">
        <v>17</v>
      </c>
      <c r="AL275" s="1" t="s">
        <v>17</v>
      </c>
      <c r="AM275" s="1" t="s">
        <v>17</v>
      </c>
      <c r="AN275" s="1" t="s">
        <v>17</v>
      </c>
      <c r="AO275" s="1" t="s">
        <v>17</v>
      </c>
      <c r="AP275" s="1" t="s">
        <v>17</v>
      </c>
      <c r="AQ275" s="1">
        <v>1.000000000000002</v>
      </c>
      <c r="AR275" s="1">
        <v>1.9787372168269235</v>
      </c>
      <c r="AS275" s="1">
        <v>2.9364354635216485</v>
      </c>
      <c r="AT275" s="1">
        <v>3.873292501310527</v>
      </c>
      <c r="AU275" s="1">
        <v>4.789480843565781</v>
      </c>
      <c r="AV275" s="1">
        <v>5.6851447242781008</v>
      </c>
      <c r="AW275" s="1">
        <v>6.560400696236341</v>
      </c>
      <c r="AX275" s="1">
        <v>7.415336074644661</v>
      </c>
      <c r="AY275" s="1">
        <v>8.2500078143221742</v>
      </c>
      <c r="AZ275" s="1">
        <v>9.0644412741300808</v>
      </c>
      <c r="BA275" s="1">
        <v>9.8586296405895624</v>
      </c>
      <c r="BB275" s="1">
        <v>10.632533537672034</v>
      </c>
      <c r="BC275" s="1">
        <v>11.386079930677106</v>
      </c>
      <c r="BD275" s="1">
        <v>12.119162371919609</v>
      </c>
      <c r="BE275" s="1">
        <v>12.831641597580305</v>
      </c>
      <c r="BF275" s="1">
        <v>13.523345761183073</v>
      </c>
      <c r="BG275" s="1">
        <v>14.194070938731333</v>
      </c>
      <c r="BH275" s="1">
        <v>14.843582167013539</v>
      </c>
      <c r="BI275" s="1">
        <v>15.471617507817955</v>
      </c>
      <c r="BJ275" s="1">
        <v>16.077888316075313</v>
      </c>
      <c r="BK275" s="1">
        <v>16.662084319589379</v>
      </c>
      <c r="BL275" s="1">
        <v>17.223876399068548</v>
      </c>
      <c r="BM275" s="1">
        <v>17.762923603811753</v>
      </c>
      <c r="BN275" s="1">
        <v>18.278878497830963</v>
      </c>
      <c r="BO275" s="1">
        <v>18.771394333553715</v>
      </c>
      <c r="BP275" s="1">
        <v>19.240133748394722</v>
      </c>
      <c r="BQ275" s="1">
        <v>19.68477858418569</v>
      </c>
      <c r="BR275" s="1">
        <v>20.105039876867657</v>
      </c>
      <c r="BS275" s="1">
        <v>20.500670964498084</v>
      </c>
      <c r="BT275" s="1">
        <v>20.871479295079222</v>
      </c>
      <c r="BU275" s="1">
        <v>21.217352216848148</v>
      </c>
      <c r="BV275" s="1">
        <v>21.53828434316862</v>
      </c>
      <c r="BW275" s="1">
        <v>21.834406795744414</v>
      </c>
      <c r="BX275" s="1">
        <v>22.105993225040745</v>
      </c>
      <c r="BY275" s="1">
        <v>22.353461943984936</v>
      </c>
      <c r="BZ275" s="1">
        <v>22.577373108685226</v>
      </c>
      <c r="CA275" s="1">
        <v>22.778434602787129</v>
      </c>
      <c r="CB275" s="1">
        <v>22.957503280629751</v>
      </c>
      <c r="CC275" s="1">
        <v>23.115582297996699</v>
      </c>
      <c r="CD275" s="1">
        <v>23.253812808296352</v>
      </c>
      <c r="CE275" s="1">
        <v>23.373461091641218</v>
      </c>
    </row>
    <row r="276" spans="8:83" x14ac:dyDescent="0.3">
      <c r="H276">
        <v>51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17</v>
      </c>
      <c r="P276" s="1" t="s">
        <v>17</v>
      </c>
      <c r="Q276" s="1" t="s">
        <v>17</v>
      </c>
      <c r="R276" s="1" t="s">
        <v>17</v>
      </c>
      <c r="S276" s="1" t="s">
        <v>17</v>
      </c>
      <c r="T276" s="1" t="s">
        <v>17</v>
      </c>
      <c r="U276" s="1" t="s">
        <v>17</v>
      </c>
      <c r="V276" s="1" t="s">
        <v>17</v>
      </c>
      <c r="W276" s="1" t="s">
        <v>17</v>
      </c>
      <c r="X276" s="1" t="s">
        <v>17</v>
      </c>
      <c r="Y276" s="1" t="s">
        <v>17</v>
      </c>
      <c r="Z276" s="1" t="s">
        <v>17</v>
      </c>
      <c r="AA276" s="1" t="s">
        <v>17</v>
      </c>
      <c r="AB276" s="1" t="s">
        <v>17</v>
      </c>
      <c r="AC276" s="1" t="s">
        <v>17</v>
      </c>
      <c r="AD276" s="1" t="s">
        <v>17</v>
      </c>
      <c r="AE276" s="1" t="s">
        <v>17</v>
      </c>
      <c r="AF276" s="1" t="s">
        <v>17</v>
      </c>
      <c r="AG276" s="1" t="s">
        <v>17</v>
      </c>
      <c r="AH276" s="1" t="s">
        <v>17</v>
      </c>
      <c r="AI276" s="1" t="s">
        <v>17</v>
      </c>
      <c r="AJ276" s="1" t="s">
        <v>17</v>
      </c>
      <c r="AK276" s="1" t="s">
        <v>17</v>
      </c>
      <c r="AL276" s="1" t="s">
        <v>17</v>
      </c>
      <c r="AM276" s="1" t="s">
        <v>17</v>
      </c>
      <c r="AN276" s="1" t="s">
        <v>17</v>
      </c>
      <c r="AO276" s="1" t="s">
        <v>17</v>
      </c>
      <c r="AP276" s="1" t="s">
        <v>17</v>
      </c>
      <c r="AQ276" s="1" t="s">
        <v>17</v>
      </c>
      <c r="AR276" s="1">
        <v>1.0000000000000004</v>
      </c>
      <c r="AS276" s="1">
        <v>1.9785039643221043</v>
      </c>
      <c r="AT276" s="1">
        <v>2.9357139504981502</v>
      </c>
      <c r="AU276" s="1">
        <v>3.8718062197035135</v>
      </c>
      <c r="AV276" s="1">
        <v>4.7869281393706462</v>
      </c>
      <c r="AW276" s="1">
        <v>5.6811987943640592</v>
      </c>
      <c r="AX276" s="1">
        <v>6.5547073967854859</v>
      </c>
      <c r="AY276" s="1">
        <v>7.4075121387810237</v>
      </c>
      <c r="AZ276" s="1">
        <v>8.2396389301258033</v>
      </c>
      <c r="BA276" s="1">
        <v>9.0510808093201494</v>
      </c>
      <c r="BB276" s="1">
        <v>9.8417975449026365</v>
      </c>
      <c r="BC276" s="1">
        <v>10.611714515515114</v>
      </c>
      <c r="BD276" s="1">
        <v>11.360722960927221</v>
      </c>
      <c r="BE276" s="1">
        <v>12.088680591853491</v>
      </c>
      <c r="BF276" s="1">
        <v>12.795411828502774</v>
      </c>
      <c r="BG276" s="1">
        <v>13.480708316688602</v>
      </c>
      <c r="BH276" s="1">
        <v>14.144329988691563</v>
      </c>
      <c r="BI276" s="1">
        <v>14.786009215767974</v>
      </c>
      <c r="BJ276" s="1">
        <v>15.405451082117855</v>
      </c>
      <c r="BK276" s="1">
        <v>16.002338574971187</v>
      </c>
      <c r="BL276" s="1">
        <v>16.576335425014861</v>
      </c>
      <c r="BM276" s="1">
        <v>17.127093274492381</v>
      </c>
      <c r="BN276" s="1">
        <v>17.654257139469276</v>
      </c>
      <c r="BO276" s="1">
        <v>18.157472739382289</v>
      </c>
      <c r="BP276" s="1">
        <v>18.636395382541469</v>
      </c>
      <c r="BQ276" s="1">
        <v>19.090699998884261</v>
      </c>
      <c r="BR276" s="1">
        <v>19.520091346691039</v>
      </c>
      <c r="BS276" s="1">
        <v>19.924317405359851</v>
      </c>
      <c r="BT276" s="1">
        <v>20.303181439756443</v>
      </c>
      <c r="BU276" s="1">
        <v>20.656568350790895</v>
      </c>
      <c r="BV276" s="1">
        <v>20.984472634803861</v>
      </c>
      <c r="BW276" s="1">
        <v>21.287028262080227</v>
      </c>
      <c r="BX276" s="1">
        <v>21.564514828062478</v>
      </c>
      <c r="BY276" s="1">
        <v>21.817359733405397</v>
      </c>
      <c r="BZ276" s="1">
        <v>22.046135303446775</v>
      </c>
      <c r="CA276" s="1">
        <v>22.251564800399741</v>
      </c>
      <c r="CB276" s="1">
        <v>22.434523693516287</v>
      </c>
      <c r="CC276" s="1">
        <v>22.596036931849493</v>
      </c>
      <c r="CD276" s="1">
        <v>22.737270460035742</v>
      </c>
      <c r="CE276" s="1">
        <v>22.859518067757012</v>
      </c>
    </row>
    <row r="277" spans="8:83" x14ac:dyDescent="0.3">
      <c r="H277">
        <v>52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 t="s">
        <v>17</v>
      </c>
      <c r="P277" s="1" t="s">
        <v>17</v>
      </c>
      <c r="Q277" s="1" t="s">
        <v>17</v>
      </c>
      <c r="R277" s="1" t="s">
        <v>17</v>
      </c>
      <c r="S277" s="1" t="s">
        <v>17</v>
      </c>
      <c r="T277" s="1" t="s">
        <v>17</v>
      </c>
      <c r="U277" s="1" t="s">
        <v>17</v>
      </c>
      <c r="V277" s="1" t="s">
        <v>17</v>
      </c>
      <c r="W277" s="1" t="s">
        <v>17</v>
      </c>
      <c r="X277" s="1" t="s">
        <v>17</v>
      </c>
      <c r="Y277" s="1" t="s">
        <v>17</v>
      </c>
      <c r="Z277" s="1" t="s">
        <v>17</v>
      </c>
      <c r="AA277" s="1" t="s">
        <v>17</v>
      </c>
      <c r="AB277" s="1" t="s">
        <v>17</v>
      </c>
      <c r="AC277" s="1" t="s">
        <v>17</v>
      </c>
      <c r="AD277" s="1" t="s">
        <v>17</v>
      </c>
      <c r="AE277" s="1" t="s">
        <v>17</v>
      </c>
      <c r="AF277" s="1" t="s">
        <v>17</v>
      </c>
      <c r="AG277" s="1" t="s">
        <v>17</v>
      </c>
      <c r="AH277" s="1" t="s">
        <v>17</v>
      </c>
      <c r="AI277" s="1" t="s">
        <v>17</v>
      </c>
      <c r="AJ277" s="1" t="s">
        <v>17</v>
      </c>
      <c r="AK277" s="1" t="s">
        <v>17</v>
      </c>
      <c r="AL277" s="1" t="s">
        <v>17</v>
      </c>
      <c r="AM277" s="1" t="s">
        <v>17</v>
      </c>
      <c r="AN277" s="1" t="s">
        <v>17</v>
      </c>
      <c r="AO277" s="1" t="s">
        <v>17</v>
      </c>
      <c r="AP277" s="1" t="s">
        <v>17</v>
      </c>
      <c r="AQ277" s="1" t="s">
        <v>17</v>
      </c>
      <c r="AR277" s="1" t="s">
        <v>17</v>
      </c>
      <c r="AS277" s="1">
        <v>0.99999999999999922</v>
      </c>
      <c r="AT277" s="1">
        <v>1.9782382300711354</v>
      </c>
      <c r="AU277" s="1">
        <v>2.9348948235412253</v>
      </c>
      <c r="AV277" s="1">
        <v>3.8701203852497246</v>
      </c>
      <c r="AW277" s="1">
        <v>4.7840366161491588</v>
      </c>
      <c r="AX277" s="1">
        <v>5.6767346881764729</v>
      </c>
      <c r="AY277" s="1">
        <v>6.5482740718583266</v>
      </c>
      <c r="AZ277" s="1">
        <v>7.398681246162691</v>
      </c>
      <c r="BA277" s="1">
        <v>8.2279490966578113</v>
      </c>
      <c r="BB277" s="1">
        <v>9.0360365080668039</v>
      </c>
      <c r="BC277" s="1">
        <v>9.8228672197296518</v>
      </c>
      <c r="BD277" s="1">
        <v>10.588330082142283</v>
      </c>
      <c r="BE277" s="1">
        <v>11.33227968017032</v>
      </c>
      <c r="BF277" s="1">
        <v>12.054536576838998</v>
      </c>
      <c r="BG277" s="1">
        <v>12.754887840781597</v>
      </c>
      <c r="BH277" s="1">
        <v>13.433088130407105</v>
      </c>
      <c r="BI277" s="1">
        <v>14.088863937632331</v>
      </c>
      <c r="BJ277" s="1">
        <v>14.721913867868459</v>
      </c>
      <c r="BK277" s="1">
        <v>15.331913944124508</v>
      </c>
      <c r="BL277" s="1">
        <v>15.918520509833554</v>
      </c>
      <c r="BM277" s="1">
        <v>16.481377554423126</v>
      </c>
      <c r="BN277" s="1">
        <v>17.020122295577146</v>
      </c>
      <c r="BO277" s="1">
        <v>17.534392669802592</v>
      </c>
      <c r="BP277" s="1">
        <v>18.023836413130677</v>
      </c>
      <c r="BQ277" s="1">
        <v>18.488121314273133</v>
      </c>
      <c r="BR277" s="1">
        <v>18.926945645561617</v>
      </c>
      <c r="BS277" s="1">
        <v>19.340051849938472</v>
      </c>
      <c r="BT277" s="1">
        <v>19.727238870339626</v>
      </c>
      <c r="BU277" s="1">
        <v>20.088389079147699</v>
      </c>
      <c r="BV277" s="1">
        <v>20.423496851797481</v>
      </c>
      <c r="BW277" s="1">
        <v>20.732699101668768</v>
      </c>
      <c r="BX277" s="1">
        <v>21.016281566431179</v>
      </c>
      <c r="BY277" s="1">
        <v>21.274681035990898</v>
      </c>
      <c r="BZ277" s="1">
        <v>21.508482408681168</v>
      </c>
      <c r="CA277" s="1">
        <v>21.718424835532026</v>
      </c>
      <c r="CB277" s="1">
        <v>21.905403018337136</v>
      </c>
      <c r="CC277" s="1">
        <v>22.070464422503346</v>
      </c>
      <c r="CD277" s="1">
        <v>22.214800606449309</v>
      </c>
      <c r="CE277" s="1">
        <v>22.33973378217329</v>
      </c>
    </row>
    <row r="278" spans="8:83" x14ac:dyDescent="0.3">
      <c r="H278">
        <v>53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17</v>
      </c>
      <c r="P278" s="1" t="s">
        <v>17</v>
      </c>
      <c r="Q278" s="1" t="s">
        <v>17</v>
      </c>
      <c r="R278" s="1" t="s">
        <v>17</v>
      </c>
      <c r="S278" s="1" t="s">
        <v>17</v>
      </c>
      <c r="T278" s="1" t="s">
        <v>17</v>
      </c>
      <c r="U278" s="1" t="s">
        <v>17</v>
      </c>
      <c r="V278" s="1" t="s">
        <v>17</v>
      </c>
      <c r="W278" s="1" t="s">
        <v>17</v>
      </c>
      <c r="X278" s="1" t="s">
        <v>17</v>
      </c>
      <c r="Y278" s="1" t="s">
        <v>17</v>
      </c>
      <c r="Z278" s="1" t="s">
        <v>17</v>
      </c>
      <c r="AA278" s="1" t="s">
        <v>17</v>
      </c>
      <c r="AB278" s="1" t="s">
        <v>17</v>
      </c>
      <c r="AC278" s="1" t="s">
        <v>17</v>
      </c>
      <c r="AD278" s="1" t="s">
        <v>17</v>
      </c>
      <c r="AE278" s="1" t="s">
        <v>17</v>
      </c>
      <c r="AF278" s="1" t="s">
        <v>17</v>
      </c>
      <c r="AG278" s="1" t="s">
        <v>17</v>
      </c>
      <c r="AH278" s="1" t="s">
        <v>17</v>
      </c>
      <c r="AI278" s="1" t="s">
        <v>17</v>
      </c>
      <c r="AJ278" s="1" t="s">
        <v>17</v>
      </c>
      <c r="AK278" s="1" t="s">
        <v>17</v>
      </c>
      <c r="AL278" s="1" t="s">
        <v>17</v>
      </c>
      <c r="AM278" s="1" t="s">
        <v>17</v>
      </c>
      <c r="AN278" s="1" t="s">
        <v>17</v>
      </c>
      <c r="AO278" s="1" t="s">
        <v>17</v>
      </c>
      <c r="AP278" s="1" t="s">
        <v>17</v>
      </c>
      <c r="AQ278" s="1" t="s">
        <v>17</v>
      </c>
      <c r="AR278" s="1" t="s">
        <v>17</v>
      </c>
      <c r="AS278" s="1" t="s">
        <v>17</v>
      </c>
      <c r="AT278" s="1">
        <v>0.999999999999997</v>
      </c>
      <c r="AU278" s="1">
        <v>1.9779382609086105</v>
      </c>
      <c r="AV278" s="1">
        <v>2.9339687379024282</v>
      </c>
      <c r="AW278" s="1">
        <v>3.8682158392787183</v>
      </c>
      <c r="AX278" s="1">
        <v>4.7807727651743619</v>
      </c>
      <c r="AY278" s="1">
        <v>5.6717003090901974</v>
      </c>
      <c r="AZ278" s="1">
        <v>6.5410255390421304</v>
      </c>
      <c r="BA278" s="1">
        <v>7.3887411823316125</v>
      </c>
      <c r="BB278" s="1">
        <v>8.2148052090362604</v>
      </c>
      <c r="BC278" s="1">
        <v>9.0191396620105913</v>
      </c>
      <c r="BD278" s="1">
        <v>9.8016309191320445</v>
      </c>
      <c r="BE278" s="1">
        <v>10.562130330378665</v>
      </c>
      <c r="BF278" s="1">
        <v>11.300454467042343</v>
      </c>
      <c r="BG278" s="1">
        <v>12.016385660910801</v>
      </c>
      <c r="BH278" s="1">
        <v>12.709673112553526</v>
      </c>
      <c r="BI278" s="1">
        <v>13.380037229459422</v>
      </c>
      <c r="BJ278" s="1">
        <v>14.027169912251924</v>
      </c>
      <c r="BK278" s="1">
        <v>14.650739976786911</v>
      </c>
      <c r="BL278" s="1">
        <v>15.250396121554822</v>
      </c>
      <c r="BM278" s="1">
        <v>15.825774416214845</v>
      </c>
      <c r="BN278" s="1">
        <v>16.376504008039163</v>
      </c>
      <c r="BO278" s="1">
        <v>16.902214779113862</v>
      </c>
      <c r="BP278" s="1">
        <v>17.402546629048299</v>
      </c>
      <c r="BQ278" s="1">
        <v>17.877159956221877</v>
      </c>
      <c r="BR278" s="1">
        <v>18.325746320768861</v>
      </c>
      <c r="BS278" s="1">
        <v>18.748042436048276</v>
      </c>
      <c r="BT278" s="1">
        <v>19.143842772304808</v>
      </c>
      <c r="BU278" s="1">
        <v>19.513027085191261</v>
      </c>
      <c r="BV278" s="1">
        <v>19.855589625019022</v>
      </c>
      <c r="BW278" s="1">
        <v>20.171670350926455</v>
      </c>
      <c r="BX278" s="1">
        <v>20.461561357068984</v>
      </c>
      <c r="BY278" s="1">
        <v>20.725709150128484</v>
      </c>
      <c r="BZ278" s="1">
        <v>20.964711640016112</v>
      </c>
      <c r="CA278" s="1">
        <v>21.179324420826763</v>
      </c>
      <c r="CB278" s="1">
        <v>21.370462097782521</v>
      </c>
      <c r="CC278" s="1">
        <v>21.539195438079606</v>
      </c>
      <c r="CD278" s="1">
        <v>21.686742507401835</v>
      </c>
      <c r="CE278" s="1">
        <v>21.814454931516458</v>
      </c>
    </row>
    <row r="279" spans="8:83" x14ac:dyDescent="0.3">
      <c r="H279">
        <v>54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  <c r="Q279" s="1" t="s">
        <v>17</v>
      </c>
      <c r="R279" s="1" t="s">
        <v>17</v>
      </c>
      <c r="S279" s="1" t="s">
        <v>17</v>
      </c>
      <c r="T279" s="1" t="s">
        <v>17</v>
      </c>
      <c r="U279" s="1" t="s">
        <v>17</v>
      </c>
      <c r="V279" s="1" t="s">
        <v>17</v>
      </c>
      <c r="W279" s="1" t="s">
        <v>17</v>
      </c>
      <c r="X279" s="1" t="s">
        <v>17</v>
      </c>
      <c r="Y279" s="1" t="s">
        <v>17</v>
      </c>
      <c r="Z279" s="1" t="s">
        <v>17</v>
      </c>
      <c r="AA279" s="1" t="s">
        <v>17</v>
      </c>
      <c r="AB279" s="1" t="s">
        <v>17</v>
      </c>
      <c r="AC279" s="1" t="s">
        <v>17</v>
      </c>
      <c r="AD279" s="1" t="s">
        <v>17</v>
      </c>
      <c r="AE279" s="1" t="s">
        <v>17</v>
      </c>
      <c r="AF279" s="1" t="s">
        <v>17</v>
      </c>
      <c r="AG279" s="1" t="s">
        <v>17</v>
      </c>
      <c r="AH279" s="1" t="s">
        <v>17</v>
      </c>
      <c r="AI279" s="1" t="s">
        <v>17</v>
      </c>
      <c r="AJ279" s="1" t="s">
        <v>17</v>
      </c>
      <c r="AK279" s="1" t="s">
        <v>17</v>
      </c>
      <c r="AL279" s="1" t="s">
        <v>17</v>
      </c>
      <c r="AM279" s="1" t="s">
        <v>17</v>
      </c>
      <c r="AN279" s="1" t="s">
        <v>17</v>
      </c>
      <c r="AO279" s="1" t="s">
        <v>17</v>
      </c>
      <c r="AP279" s="1" t="s">
        <v>17</v>
      </c>
      <c r="AQ279" s="1" t="s">
        <v>17</v>
      </c>
      <c r="AR279" s="1" t="s">
        <v>17</v>
      </c>
      <c r="AS279" s="1" t="s">
        <v>17</v>
      </c>
      <c r="AT279" s="1" t="s">
        <v>17</v>
      </c>
      <c r="AU279" s="1">
        <v>0.999999999999997</v>
      </c>
      <c r="AV279" s="1">
        <v>1.9775979887580559</v>
      </c>
      <c r="AW279" s="1">
        <v>2.932921181152909</v>
      </c>
      <c r="AX279" s="1">
        <v>3.8660648798642918</v>
      </c>
      <c r="AY279" s="1">
        <v>4.7770912498603506</v>
      </c>
      <c r="AZ279" s="1">
        <v>5.666027969796259</v>
      </c>
      <c r="BA279" s="1">
        <v>6.5328676029054682</v>
      </c>
      <c r="BB279" s="1">
        <v>7.3775671710940971</v>
      </c>
      <c r="BC279" s="1">
        <v>8.2000469585471532</v>
      </c>
      <c r="BD279" s="1">
        <v>9.0001907798906711</v>
      </c>
      <c r="BE279" s="1">
        <v>9.7778466316415056</v>
      </c>
      <c r="BF279" s="1">
        <v>10.532826947042695</v>
      </c>
      <c r="BG279" s="1">
        <v>11.264909147409082</v>
      </c>
      <c r="BH279" s="1">
        <v>11.97383677541556</v>
      </c>
      <c r="BI279" s="1">
        <v>12.659323931100674</v>
      </c>
      <c r="BJ279" s="1">
        <v>13.3210555645386</v>
      </c>
      <c r="BK279" s="1">
        <v>13.958693020256527</v>
      </c>
      <c r="BL279" s="1">
        <v>14.571877071579731</v>
      </c>
      <c r="BM279" s="1">
        <v>15.160235578102863</v>
      </c>
      <c r="BN279" s="1">
        <v>15.723389320868408</v>
      </c>
      <c r="BO279" s="1">
        <v>16.260959832309748</v>
      </c>
      <c r="BP279" s="1">
        <v>16.772578888373239</v>
      </c>
      <c r="BQ279" s="1">
        <v>17.25789922621605</v>
      </c>
      <c r="BR279" s="1">
        <v>17.716605447741927</v>
      </c>
      <c r="BS279" s="1">
        <v>18.148428326710846</v>
      </c>
      <c r="BT279" s="1">
        <v>18.553157696731393</v>
      </c>
      <c r="BU279" s="1">
        <v>18.930670600811286</v>
      </c>
      <c r="BV279" s="1">
        <v>19.280961159552163</v>
      </c>
      <c r="BW279" s="1">
        <v>19.604172489492107</v>
      </c>
      <c r="BX279" s="1">
        <v>19.900603274266999</v>
      </c>
      <c r="BY279" s="1">
        <v>20.170710093499199</v>
      </c>
      <c r="BZ279" s="1">
        <v>20.415104345612384</v>
      </c>
      <c r="CA279" s="1">
        <v>20.634558670480757</v>
      </c>
      <c r="CB279" s="1">
        <v>20.830008306307636</v>
      </c>
      <c r="CC279" s="1">
        <v>21.002548176197081</v>
      </c>
      <c r="CD279" s="1">
        <v>21.153423824712092</v>
      </c>
      <c r="CE279" s="1">
        <v>21.284017369539722</v>
      </c>
    </row>
    <row r="280" spans="8:83" x14ac:dyDescent="0.3">
      <c r="H280">
        <v>55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  <c r="P280" s="1" t="s">
        <v>17</v>
      </c>
      <c r="Q280" s="1" t="s">
        <v>17</v>
      </c>
      <c r="R280" s="1" t="s">
        <v>17</v>
      </c>
      <c r="S280" s="1" t="s">
        <v>17</v>
      </c>
      <c r="T280" s="1" t="s">
        <v>17</v>
      </c>
      <c r="U280" s="1" t="s">
        <v>17</v>
      </c>
      <c r="V280" s="1" t="s">
        <v>17</v>
      </c>
      <c r="W280" s="1" t="s">
        <v>17</v>
      </c>
      <c r="X280" s="1" t="s">
        <v>17</v>
      </c>
      <c r="Y280" s="1" t="s">
        <v>17</v>
      </c>
      <c r="Z280" s="1" t="s">
        <v>17</v>
      </c>
      <c r="AA280" s="1" t="s">
        <v>17</v>
      </c>
      <c r="AB280" s="1" t="s">
        <v>17</v>
      </c>
      <c r="AC280" s="1" t="s">
        <v>17</v>
      </c>
      <c r="AD280" s="1" t="s">
        <v>17</v>
      </c>
      <c r="AE280" s="1" t="s">
        <v>17</v>
      </c>
      <c r="AF280" s="1" t="s">
        <v>17</v>
      </c>
      <c r="AG280" s="1" t="s">
        <v>17</v>
      </c>
      <c r="AH280" s="1" t="s">
        <v>17</v>
      </c>
      <c r="AI280" s="1" t="s">
        <v>17</v>
      </c>
      <c r="AJ280" s="1" t="s">
        <v>17</v>
      </c>
      <c r="AK280" s="1" t="s">
        <v>17</v>
      </c>
      <c r="AL280" s="1" t="s">
        <v>17</v>
      </c>
      <c r="AM280" s="1" t="s">
        <v>17</v>
      </c>
      <c r="AN280" s="1" t="s">
        <v>17</v>
      </c>
      <c r="AO280" s="1" t="s">
        <v>17</v>
      </c>
      <c r="AP280" s="1" t="s">
        <v>17</v>
      </c>
      <c r="AQ280" s="1" t="s">
        <v>17</v>
      </c>
      <c r="AR280" s="1" t="s">
        <v>17</v>
      </c>
      <c r="AS280" s="1" t="s">
        <v>17</v>
      </c>
      <c r="AT280" s="1" t="s">
        <v>17</v>
      </c>
      <c r="AU280" s="1" t="s">
        <v>17</v>
      </c>
      <c r="AV280" s="1">
        <v>1.0000000000000007</v>
      </c>
      <c r="AW280" s="1">
        <v>1.9772147686274366</v>
      </c>
      <c r="AX280" s="1">
        <v>2.931741792457395</v>
      </c>
      <c r="AY280" s="1">
        <v>3.8636446609907353</v>
      </c>
      <c r="AZ280" s="1">
        <v>4.7729516871490185</v>
      </c>
      <c r="BA280" s="1">
        <v>5.6596552637495003</v>
      </c>
      <c r="BB280" s="1">
        <v>6.5237114278397481</v>
      </c>
      <c r="BC280" s="1">
        <v>7.3650386368880563</v>
      </c>
      <c r="BD280" s="1">
        <v>8.183518043090622</v>
      </c>
      <c r="BE280" s="1">
        <v>8.9789941597495435</v>
      </c>
      <c r="BF280" s="1">
        <v>9.7512751219478382</v>
      </c>
      <c r="BG280" s="1">
        <v>10.500133250529327</v>
      </c>
      <c r="BH280" s="1">
        <v>11.225306211356608</v>
      </c>
      <c r="BI280" s="1">
        <v>11.926501552967283</v>
      </c>
      <c r="BJ280" s="1">
        <v>12.603397005952605</v>
      </c>
      <c r="BK280" s="1">
        <v>13.255646154427208</v>
      </c>
      <c r="BL280" s="1">
        <v>13.882881539907277</v>
      </c>
      <c r="BM280" s="1">
        <v>14.484722494255582</v>
      </c>
      <c r="BN280" s="1">
        <v>15.060781108575132</v>
      </c>
      <c r="BO280" s="1">
        <v>15.610670242578232</v>
      </c>
      <c r="BP280" s="1">
        <v>16.134013234223961</v>
      </c>
      <c r="BQ280" s="1">
        <v>16.630454863015935</v>
      </c>
      <c r="BR280" s="1">
        <v>17.099672503396537</v>
      </c>
      <c r="BS280" s="1">
        <v>17.541390759709142</v>
      </c>
      <c r="BT280" s="1">
        <v>17.955394649523516</v>
      </c>
      <c r="BU280" s="1">
        <v>18.341558398243468</v>
      </c>
      <c r="BV280" s="1">
        <v>18.699875991742086</v>
      </c>
      <c r="BW280" s="1">
        <v>19.030493826124655</v>
      </c>
      <c r="BX280" s="1">
        <v>19.333717429470518</v>
      </c>
      <c r="BY280" s="1">
        <v>19.610013844089117</v>
      </c>
      <c r="BZ280" s="1">
        <v>19.860008478819964</v>
      </c>
      <c r="CA280" s="1">
        <v>20.084491678859244</v>
      </c>
      <c r="CB280" s="1">
        <v>20.284420113731723</v>
      </c>
      <c r="CC280" s="1">
        <v>20.460913797100115</v>
      </c>
      <c r="CD280" s="1">
        <v>20.615246815631263</v>
      </c>
      <c r="CE280" s="1">
        <v>20.74883295873855</v>
      </c>
    </row>
    <row r="281" spans="8:83" x14ac:dyDescent="0.3">
      <c r="H281">
        <v>56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  <c r="Q281" s="1" t="s">
        <v>17</v>
      </c>
      <c r="R281" s="1" t="s">
        <v>17</v>
      </c>
      <c r="S281" s="1" t="s">
        <v>17</v>
      </c>
      <c r="T281" s="1" t="s">
        <v>17</v>
      </c>
      <c r="U281" s="1" t="s">
        <v>17</v>
      </c>
      <c r="V281" s="1" t="s">
        <v>17</v>
      </c>
      <c r="W281" s="1" t="s">
        <v>17</v>
      </c>
      <c r="X281" s="1" t="s">
        <v>17</v>
      </c>
      <c r="Y281" s="1" t="s">
        <v>17</v>
      </c>
      <c r="Z281" s="1" t="s">
        <v>17</v>
      </c>
      <c r="AA281" s="1" t="s">
        <v>17</v>
      </c>
      <c r="AB281" s="1" t="s">
        <v>17</v>
      </c>
      <c r="AC281" s="1" t="s">
        <v>17</v>
      </c>
      <c r="AD281" s="1" t="s">
        <v>17</v>
      </c>
      <c r="AE281" s="1" t="s">
        <v>17</v>
      </c>
      <c r="AF281" s="1" t="s">
        <v>17</v>
      </c>
      <c r="AG281" s="1" t="s">
        <v>17</v>
      </c>
      <c r="AH281" s="1" t="s">
        <v>17</v>
      </c>
      <c r="AI281" s="1" t="s">
        <v>17</v>
      </c>
      <c r="AJ281" s="1" t="s">
        <v>17</v>
      </c>
      <c r="AK281" s="1" t="s">
        <v>17</v>
      </c>
      <c r="AL281" s="1" t="s">
        <v>17</v>
      </c>
      <c r="AM281" s="1" t="s">
        <v>17</v>
      </c>
      <c r="AN281" s="1" t="s">
        <v>17</v>
      </c>
      <c r="AO281" s="1" t="s">
        <v>17</v>
      </c>
      <c r="AP281" s="1" t="s">
        <v>17</v>
      </c>
      <c r="AQ281" s="1" t="s">
        <v>17</v>
      </c>
      <c r="AR281" s="1" t="s">
        <v>17</v>
      </c>
      <c r="AS281" s="1" t="s">
        <v>17</v>
      </c>
      <c r="AT281" s="1" t="s">
        <v>17</v>
      </c>
      <c r="AU281" s="1" t="s">
        <v>17</v>
      </c>
      <c r="AV281" s="1" t="s">
        <v>17</v>
      </c>
      <c r="AW281" s="1">
        <v>0.99999999999999944</v>
      </c>
      <c r="AX281" s="1">
        <v>1.976783256326196</v>
      </c>
      <c r="AY281" s="1">
        <v>2.9304148411642559</v>
      </c>
      <c r="AZ281" s="1">
        <v>3.8609237275940682</v>
      </c>
      <c r="BA281" s="1">
        <v>4.7683021310599889</v>
      </c>
      <c r="BB281" s="1">
        <v>5.6525050635472578</v>
      </c>
      <c r="BC281" s="1">
        <v>6.5134490812374617</v>
      </c>
      <c r="BD281" s="1">
        <v>7.3510125652115876</v>
      </c>
      <c r="BE281" s="1">
        <v>8.1650364033656313</v>
      </c>
      <c r="BF281" s="1">
        <v>8.9553242571636407</v>
      </c>
      <c r="BG281" s="1">
        <v>9.7216431387676394</v>
      </c>
      <c r="BH281" s="1">
        <v>10.46372459732545</v>
      </c>
      <c r="BI281" s="1">
        <v>11.181269362429186</v>
      </c>
      <c r="BJ281" s="1">
        <v>11.873947650474369</v>
      </c>
      <c r="BK281" s="1">
        <v>12.541404968368498</v>
      </c>
      <c r="BL281" s="1">
        <v>13.183265289780817</v>
      </c>
      <c r="BM281" s="1">
        <v>13.799139070724213</v>
      </c>
      <c r="BN281" s="1">
        <v>14.388629357622619</v>
      </c>
      <c r="BO281" s="1">
        <v>14.951339983430554</v>
      </c>
      <c r="BP281" s="1">
        <v>15.486885503665372</v>
      </c>
      <c r="BQ281" s="1">
        <v>15.99490241533082</v>
      </c>
      <c r="BR281" s="1">
        <v>16.475060570369401</v>
      </c>
      <c r="BS281" s="1">
        <v>16.927078151860751</v>
      </c>
      <c r="BT281" s="1">
        <v>17.350735164736101</v>
      </c>
      <c r="BU281" s="1">
        <v>17.745902901775462</v>
      </c>
      <c r="BV281" s="1">
        <v>18.112575208623529</v>
      </c>
      <c r="BW281" s="1">
        <v>18.450901894830842</v>
      </c>
      <c r="BX281" s="1">
        <v>18.761195612323224</v>
      </c>
      <c r="BY281" s="1">
        <v>19.043934293203655</v>
      </c>
      <c r="BZ281" s="1">
        <v>19.29975792865892</v>
      </c>
      <c r="CA281" s="1">
        <v>19.529475291971576</v>
      </c>
      <c r="CB281" s="1">
        <v>19.734065358854512</v>
      </c>
      <c r="CC281" s="1">
        <v>19.914674257772699</v>
      </c>
      <c r="CD281" s="1">
        <v>20.072605782638945</v>
      </c>
      <c r="CE281" s="1">
        <v>20.209306687492152</v>
      </c>
    </row>
    <row r="282" spans="8:83" x14ac:dyDescent="0.3">
      <c r="H282">
        <v>57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  <c r="P282" s="1" t="s">
        <v>17</v>
      </c>
      <c r="Q282" s="1" t="s">
        <v>17</v>
      </c>
      <c r="R282" s="1" t="s">
        <v>17</v>
      </c>
      <c r="S282" s="1" t="s">
        <v>17</v>
      </c>
      <c r="T282" s="1" t="s">
        <v>17</v>
      </c>
      <c r="U282" s="1" t="s">
        <v>17</v>
      </c>
      <c r="V282" s="1" t="s">
        <v>17</v>
      </c>
      <c r="W282" s="1" t="s">
        <v>17</v>
      </c>
      <c r="X282" s="1" t="s">
        <v>17</v>
      </c>
      <c r="Y282" s="1" t="s">
        <v>17</v>
      </c>
      <c r="Z282" s="1" t="s">
        <v>17</v>
      </c>
      <c r="AA282" s="1" t="s">
        <v>17</v>
      </c>
      <c r="AB282" s="1" t="s">
        <v>17</v>
      </c>
      <c r="AC282" s="1" t="s">
        <v>17</v>
      </c>
      <c r="AD282" s="1" t="s">
        <v>17</v>
      </c>
      <c r="AE282" s="1" t="s">
        <v>17</v>
      </c>
      <c r="AF282" s="1" t="s">
        <v>17</v>
      </c>
      <c r="AG282" s="1" t="s">
        <v>17</v>
      </c>
      <c r="AH282" s="1" t="s">
        <v>17</v>
      </c>
      <c r="AI282" s="1" t="s">
        <v>17</v>
      </c>
      <c r="AJ282" s="1" t="s">
        <v>17</v>
      </c>
      <c r="AK282" s="1" t="s">
        <v>17</v>
      </c>
      <c r="AL282" s="1" t="s">
        <v>17</v>
      </c>
      <c r="AM282" s="1" t="s">
        <v>17</v>
      </c>
      <c r="AN282" s="1" t="s">
        <v>17</v>
      </c>
      <c r="AO282" s="1" t="s">
        <v>17</v>
      </c>
      <c r="AP282" s="1" t="s">
        <v>17</v>
      </c>
      <c r="AQ282" s="1" t="s">
        <v>17</v>
      </c>
      <c r="AR282" s="1" t="s">
        <v>17</v>
      </c>
      <c r="AS282" s="1" t="s">
        <v>17</v>
      </c>
      <c r="AT282" s="1" t="s">
        <v>17</v>
      </c>
      <c r="AU282" s="1" t="s">
        <v>17</v>
      </c>
      <c r="AV282" s="1" t="s">
        <v>17</v>
      </c>
      <c r="AW282" s="1" t="s">
        <v>17</v>
      </c>
      <c r="AX282" s="1">
        <v>1.0000000000000011</v>
      </c>
      <c r="AY282" s="1">
        <v>1.9762980463289157</v>
      </c>
      <c r="AZ282" s="1">
        <v>2.9289238007153835</v>
      </c>
      <c r="BA282" s="1">
        <v>3.8578692935759844</v>
      </c>
      <c r="BB282" s="1">
        <v>4.7630884675950682</v>
      </c>
      <c r="BC282" s="1">
        <v>5.644495895613769</v>
      </c>
      <c r="BD282" s="1">
        <v>6.5019670680049781</v>
      </c>
      <c r="BE282" s="1">
        <v>7.3353390907971079</v>
      </c>
      <c r="BF282" s="1">
        <v>8.1444109587674696</v>
      </c>
      <c r="BG282" s="1">
        <v>8.9289441462897674</v>
      </c>
      <c r="BH282" s="1">
        <v>9.6886638218182703</v>
      </c>
      <c r="BI282" s="1">
        <v>10.423263601714693</v>
      </c>
      <c r="BJ282" s="1">
        <v>11.132405863889039</v>
      </c>
      <c r="BK282" s="1">
        <v>11.815727689454029</v>
      </c>
      <c r="BL282" s="1">
        <v>12.472844114469785</v>
      </c>
      <c r="BM282" s="1">
        <v>13.103356336044685</v>
      </c>
      <c r="BN282" s="1">
        <v>13.706857965582802</v>
      </c>
      <c r="BO282" s="1">
        <v>14.282943419713495</v>
      </c>
      <c r="BP282" s="1">
        <v>14.831218092488982</v>
      </c>
      <c r="BQ282" s="1">
        <v>15.351309840965675</v>
      </c>
      <c r="BR282" s="1">
        <v>15.842880669938024</v>
      </c>
      <c r="BS282" s="1">
        <v>16.305642064099761</v>
      </c>
      <c r="BT282" s="1">
        <v>16.739368799413363</v>
      </c>
      <c r="BU282" s="1">
        <v>17.143929109471951</v>
      </c>
      <c r="BV282" s="1">
        <v>17.519316693639972</v>
      </c>
      <c r="BW282" s="1">
        <v>17.865684922227146</v>
      </c>
      <c r="BX282" s="1">
        <v>18.18335387844926</v>
      </c>
      <c r="BY282" s="1">
        <v>18.472812854173156</v>
      </c>
      <c r="BZ282" s="1">
        <v>18.734717052262553</v>
      </c>
      <c r="CA282" s="1">
        <v>18.969894469386443</v>
      </c>
      <c r="CB282" s="1">
        <v>19.179347350112945</v>
      </c>
      <c r="CC282" s="1">
        <v>19.364249064744584</v>
      </c>
      <c r="CD282" s="1">
        <v>19.525934396514341</v>
      </c>
      <c r="CE282" s="1">
        <v>19.665884486739429</v>
      </c>
    </row>
    <row r="283" spans="8:83" x14ac:dyDescent="0.3">
      <c r="H283">
        <v>58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17</v>
      </c>
      <c r="O283" s="1" t="s">
        <v>17</v>
      </c>
      <c r="P283" s="1" t="s">
        <v>17</v>
      </c>
      <c r="Q283" s="1" t="s">
        <v>17</v>
      </c>
      <c r="R283" s="1" t="s">
        <v>17</v>
      </c>
      <c r="S283" s="1" t="s">
        <v>17</v>
      </c>
      <c r="T283" s="1" t="s">
        <v>17</v>
      </c>
      <c r="U283" s="1" t="s">
        <v>17</v>
      </c>
      <c r="V283" s="1" t="s">
        <v>17</v>
      </c>
      <c r="W283" s="1" t="s">
        <v>17</v>
      </c>
      <c r="X283" s="1" t="s">
        <v>17</v>
      </c>
      <c r="Y283" s="1" t="s">
        <v>17</v>
      </c>
      <c r="Z283" s="1" t="s">
        <v>17</v>
      </c>
      <c r="AA283" s="1" t="s">
        <v>17</v>
      </c>
      <c r="AB283" s="1" t="s">
        <v>17</v>
      </c>
      <c r="AC283" s="1" t="s">
        <v>17</v>
      </c>
      <c r="AD283" s="1" t="s">
        <v>17</v>
      </c>
      <c r="AE283" s="1" t="s">
        <v>17</v>
      </c>
      <c r="AF283" s="1" t="s">
        <v>17</v>
      </c>
      <c r="AG283" s="1" t="s">
        <v>17</v>
      </c>
      <c r="AH283" s="1" t="s">
        <v>17</v>
      </c>
      <c r="AI283" s="1" t="s">
        <v>17</v>
      </c>
      <c r="AJ283" s="1" t="s">
        <v>17</v>
      </c>
      <c r="AK283" s="1" t="s">
        <v>17</v>
      </c>
      <c r="AL283" s="1" t="s">
        <v>17</v>
      </c>
      <c r="AM283" s="1" t="s">
        <v>17</v>
      </c>
      <c r="AN283" s="1" t="s">
        <v>17</v>
      </c>
      <c r="AO283" s="1" t="s">
        <v>17</v>
      </c>
      <c r="AP283" s="1" t="s">
        <v>17</v>
      </c>
      <c r="AQ283" s="1" t="s">
        <v>17</v>
      </c>
      <c r="AR283" s="1" t="s">
        <v>17</v>
      </c>
      <c r="AS283" s="1" t="s">
        <v>17</v>
      </c>
      <c r="AT283" s="1" t="s">
        <v>17</v>
      </c>
      <c r="AU283" s="1" t="s">
        <v>17</v>
      </c>
      <c r="AV283" s="1" t="s">
        <v>17</v>
      </c>
      <c r="AW283" s="1" t="s">
        <v>17</v>
      </c>
      <c r="AX283" s="1" t="s">
        <v>17</v>
      </c>
      <c r="AY283" s="1">
        <v>0.99999999999999911</v>
      </c>
      <c r="AZ283" s="1">
        <v>1.9757530069516565</v>
      </c>
      <c r="BA283" s="1">
        <v>2.9272508577909884</v>
      </c>
      <c r="BB283" s="1">
        <v>3.8544463770516244</v>
      </c>
      <c r="BC283" s="1">
        <v>4.7572520636275391</v>
      </c>
      <c r="BD283" s="1">
        <v>5.6355403851247301</v>
      </c>
      <c r="BE283" s="1">
        <v>6.4891444929335931</v>
      </c>
      <c r="BF283" s="1">
        <v>7.317858501952295</v>
      </c>
      <c r="BG283" s="1">
        <v>8.1214380957784904</v>
      </c>
      <c r="BH283" s="1">
        <v>8.8996017706779806</v>
      </c>
      <c r="BI283" s="1">
        <v>9.6520357048220387</v>
      </c>
      <c r="BJ283" s="1">
        <v>10.378394079542616</v>
      </c>
      <c r="BK283" s="1">
        <v>11.078305165234555</v>
      </c>
      <c r="BL283" s="1">
        <v>11.751374652044094</v>
      </c>
      <c r="BM283" s="1">
        <v>12.397194055192294</v>
      </c>
      <c r="BN283" s="1">
        <v>13.015347120034953</v>
      </c>
      <c r="BO283" s="1">
        <v>13.605418416701887</v>
      </c>
      <c r="BP283" s="1">
        <v>14.167003759248775</v>
      </c>
      <c r="BQ283" s="1">
        <v>14.699721970078292</v>
      </c>
      <c r="BR283" s="1">
        <v>15.203226848348571</v>
      </c>
      <c r="BS283" s="1">
        <v>15.677222874359089</v>
      </c>
      <c r="BT283" s="1">
        <v>16.121479356223929</v>
      </c>
      <c r="BU283" s="1">
        <v>16.535861328593761</v>
      </c>
      <c r="BV283" s="1">
        <v>16.920362337870134</v>
      </c>
      <c r="BW283" s="1">
        <v>17.275139477791278</v>
      </c>
      <c r="BX283" s="1">
        <v>17.600520602353207</v>
      </c>
      <c r="BY283" s="1">
        <v>17.897006882144836</v>
      </c>
      <c r="BZ283" s="1">
        <v>18.165269426635437</v>
      </c>
      <c r="CA283" s="1">
        <v>18.406156334079537</v>
      </c>
      <c r="CB283" s="1">
        <v>18.620694180912366</v>
      </c>
      <c r="CC283" s="1">
        <v>18.810084823787157</v>
      </c>
      <c r="CD283" s="1">
        <v>18.975695450969837</v>
      </c>
      <c r="CE283" s="1">
        <v>19.119043162000636</v>
      </c>
    </row>
    <row r="284" spans="8:83" x14ac:dyDescent="0.3">
      <c r="H284">
        <v>59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17</v>
      </c>
      <c r="P284" s="1" t="s">
        <v>17</v>
      </c>
      <c r="Q284" s="1" t="s">
        <v>17</v>
      </c>
      <c r="R284" s="1" t="s">
        <v>17</v>
      </c>
      <c r="S284" s="1" t="s">
        <v>17</v>
      </c>
      <c r="T284" s="1" t="s">
        <v>17</v>
      </c>
      <c r="U284" s="1" t="s">
        <v>17</v>
      </c>
      <c r="V284" s="1" t="s">
        <v>17</v>
      </c>
      <c r="W284" s="1" t="s">
        <v>17</v>
      </c>
      <c r="X284" s="1" t="s">
        <v>17</v>
      </c>
      <c r="Y284" s="1" t="s">
        <v>17</v>
      </c>
      <c r="Z284" s="1" t="s">
        <v>17</v>
      </c>
      <c r="AA284" s="1" t="s">
        <v>17</v>
      </c>
      <c r="AB284" s="1" t="s">
        <v>17</v>
      </c>
      <c r="AC284" s="1" t="s">
        <v>17</v>
      </c>
      <c r="AD284" s="1" t="s">
        <v>17</v>
      </c>
      <c r="AE284" s="1" t="s">
        <v>17</v>
      </c>
      <c r="AF284" s="1" t="s">
        <v>17</v>
      </c>
      <c r="AG284" s="1" t="s">
        <v>17</v>
      </c>
      <c r="AH284" s="1" t="s">
        <v>17</v>
      </c>
      <c r="AI284" s="1" t="s">
        <v>17</v>
      </c>
      <c r="AJ284" s="1" t="s">
        <v>17</v>
      </c>
      <c r="AK284" s="1" t="s">
        <v>17</v>
      </c>
      <c r="AL284" s="1" t="s">
        <v>17</v>
      </c>
      <c r="AM284" s="1" t="s">
        <v>17</v>
      </c>
      <c r="AN284" s="1" t="s">
        <v>17</v>
      </c>
      <c r="AO284" s="1" t="s">
        <v>17</v>
      </c>
      <c r="AP284" s="1" t="s">
        <v>17</v>
      </c>
      <c r="AQ284" s="1" t="s">
        <v>17</v>
      </c>
      <c r="AR284" s="1" t="s">
        <v>17</v>
      </c>
      <c r="AS284" s="1" t="s">
        <v>17</v>
      </c>
      <c r="AT284" s="1" t="s">
        <v>17</v>
      </c>
      <c r="AU284" s="1" t="s">
        <v>17</v>
      </c>
      <c r="AV284" s="1" t="s">
        <v>17</v>
      </c>
      <c r="AW284" s="1" t="s">
        <v>17</v>
      </c>
      <c r="AX284" s="1" t="s">
        <v>17</v>
      </c>
      <c r="AY284" s="1" t="s">
        <v>17</v>
      </c>
      <c r="AZ284" s="1">
        <v>0.99999999999999956</v>
      </c>
      <c r="BA284" s="1">
        <v>1.9751421149209656</v>
      </c>
      <c r="BB284" s="1">
        <v>2.9253779970088725</v>
      </c>
      <c r="BC284" s="1">
        <v>3.8506179707972832</v>
      </c>
      <c r="BD284" s="1">
        <v>4.7507313347735254</v>
      </c>
      <c r="BE284" s="1">
        <v>5.6255470942202743</v>
      </c>
      <c r="BF284" s="1">
        <v>6.4748542478899118</v>
      </c>
      <c r="BG284" s="1">
        <v>7.2984024082349688</v>
      </c>
      <c r="BH284" s="1">
        <v>8.095903076288808</v>
      </c>
      <c r="BI284" s="1">
        <v>8.8670346319011557</v>
      </c>
      <c r="BJ284" s="1">
        <v>9.6114426629763443</v>
      </c>
      <c r="BK284" s="1">
        <v>10.328746202607265</v>
      </c>
      <c r="BL284" s="1">
        <v>11.018541142529887</v>
      </c>
      <c r="BM284" s="1">
        <v>11.680408847314938</v>
      </c>
      <c r="BN284" s="1">
        <v>12.31392271859044</v>
      </c>
      <c r="BO284" s="1">
        <v>12.918657003253696</v>
      </c>
      <c r="BP284" s="1">
        <v>13.49419747153402</v>
      </c>
      <c r="BQ284" s="1">
        <v>14.040153473754067</v>
      </c>
      <c r="BR284" s="1">
        <v>14.556170206147517</v>
      </c>
      <c r="BS284" s="1">
        <v>15.041944805491386</v>
      </c>
      <c r="BT284" s="1">
        <v>15.497240847317316</v>
      </c>
      <c r="BU284" s="1">
        <v>15.921920012451942</v>
      </c>
      <c r="BV284" s="1">
        <v>16.315975686927999</v>
      </c>
      <c r="BW284" s="1">
        <v>16.67956886818757</v>
      </c>
      <c r="BX284" s="1">
        <v>17.013035557240823</v>
      </c>
      <c r="BY284" s="1">
        <v>17.316889378524838</v>
      </c>
      <c r="BZ284" s="1">
        <v>17.591818118256505</v>
      </c>
      <c r="CA284" s="1">
        <v>17.838690949524175</v>
      </c>
      <c r="CB284" s="1">
        <v>18.058559958693888</v>
      </c>
      <c r="CC284" s="1">
        <v>18.252656867978814</v>
      </c>
      <c r="CD284" s="1">
        <v>18.422382839615903</v>
      </c>
      <c r="CE284" s="1">
        <v>18.569292672339483</v>
      </c>
    </row>
    <row r="285" spans="8:83" x14ac:dyDescent="0.3">
      <c r="H285">
        <v>60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 t="s">
        <v>17</v>
      </c>
      <c r="P285" s="1" t="s">
        <v>17</v>
      </c>
      <c r="Q285" s="1" t="s">
        <v>17</v>
      </c>
      <c r="R285" s="1" t="s">
        <v>17</v>
      </c>
      <c r="S285" s="1" t="s">
        <v>17</v>
      </c>
      <c r="T285" s="1" t="s">
        <v>17</v>
      </c>
      <c r="U285" s="1" t="s">
        <v>17</v>
      </c>
      <c r="V285" s="1" t="s">
        <v>17</v>
      </c>
      <c r="W285" s="1" t="s">
        <v>17</v>
      </c>
      <c r="X285" s="1" t="s">
        <v>17</v>
      </c>
      <c r="Y285" s="1" t="s">
        <v>17</v>
      </c>
      <c r="Z285" s="1" t="s">
        <v>17</v>
      </c>
      <c r="AA285" s="1" t="s">
        <v>17</v>
      </c>
      <c r="AB285" s="1" t="s">
        <v>17</v>
      </c>
      <c r="AC285" s="1" t="s">
        <v>17</v>
      </c>
      <c r="AD285" s="1" t="s">
        <v>17</v>
      </c>
      <c r="AE285" s="1" t="s">
        <v>17</v>
      </c>
      <c r="AF285" s="1" t="s">
        <v>17</v>
      </c>
      <c r="AG285" s="1" t="s">
        <v>17</v>
      </c>
      <c r="AH285" s="1" t="s">
        <v>17</v>
      </c>
      <c r="AI285" s="1" t="s">
        <v>17</v>
      </c>
      <c r="AJ285" s="1" t="s">
        <v>17</v>
      </c>
      <c r="AK285" s="1" t="s">
        <v>17</v>
      </c>
      <c r="AL285" s="1" t="s">
        <v>17</v>
      </c>
      <c r="AM285" s="1" t="s">
        <v>17</v>
      </c>
      <c r="AN285" s="1" t="s">
        <v>17</v>
      </c>
      <c r="AO285" s="1" t="s">
        <v>17</v>
      </c>
      <c r="AP285" s="1" t="s">
        <v>17</v>
      </c>
      <c r="AQ285" s="1" t="s">
        <v>17</v>
      </c>
      <c r="AR285" s="1" t="s">
        <v>17</v>
      </c>
      <c r="AS285" s="1" t="s">
        <v>17</v>
      </c>
      <c r="AT285" s="1" t="s">
        <v>17</v>
      </c>
      <c r="AU285" s="1" t="s">
        <v>17</v>
      </c>
      <c r="AV285" s="1" t="s">
        <v>17</v>
      </c>
      <c r="AW285" s="1" t="s">
        <v>17</v>
      </c>
      <c r="AX285" s="1" t="s">
        <v>17</v>
      </c>
      <c r="AY285" s="1" t="s">
        <v>17</v>
      </c>
      <c r="AZ285" s="1" t="s">
        <v>17</v>
      </c>
      <c r="BA285" s="1">
        <v>0.99999999999999922</v>
      </c>
      <c r="BB285" s="1">
        <v>1.9744588686592834</v>
      </c>
      <c r="BC285" s="1">
        <v>2.9232846445446778</v>
      </c>
      <c r="BD285" s="1">
        <v>3.8463432943592175</v>
      </c>
      <c r="BE285" s="1">
        <v>4.7434594644649977</v>
      </c>
      <c r="BF285" s="1">
        <v>5.61441677486531</v>
      </c>
      <c r="BG285" s="1">
        <v>6.4589584552457167</v>
      </c>
      <c r="BH285" s="1">
        <v>7.2767886523534226</v>
      </c>
      <c r="BI285" s="1">
        <v>8.0675775474416493</v>
      </c>
      <c r="BJ285" s="1">
        <v>8.8309616939006723</v>
      </c>
      <c r="BK285" s="1">
        <v>9.5665504133859915</v>
      </c>
      <c r="BL285" s="1">
        <v>10.273929296287104</v>
      </c>
      <c r="BM285" s="1">
        <v>10.952669035508288</v>
      </c>
      <c r="BN285" s="1">
        <v>11.602332158023357</v>
      </c>
      <c r="BO285" s="1">
        <v>12.222482057622624</v>
      </c>
      <c r="BP285" s="1">
        <v>12.812693945176031</v>
      </c>
      <c r="BQ285" s="1">
        <v>13.372567212740005</v>
      </c>
      <c r="BR285" s="1">
        <v>13.901738012049881</v>
      </c>
      <c r="BS285" s="1">
        <v>14.399895759429338</v>
      </c>
      <c r="BT285" s="1">
        <v>14.866798003583598</v>
      </c>
      <c r="BU285" s="1">
        <v>15.302302899369014</v>
      </c>
      <c r="BV285" s="1">
        <v>15.706403664218037</v>
      </c>
      <c r="BW285" s="1">
        <v>16.079265399647277</v>
      </c>
      <c r="BX285" s="1">
        <v>16.421232671853833</v>
      </c>
      <c r="BY285" s="1">
        <v>16.732832198358381</v>
      </c>
      <c r="BZ285" s="1">
        <v>17.014769298115315</v>
      </c>
      <c r="CA285" s="1">
        <v>17.267935300783225</v>
      </c>
      <c r="CB285" s="1">
        <v>17.493409112041526</v>
      </c>
      <c r="CC285" s="1">
        <v>17.692453852613173</v>
      </c>
      <c r="CD285" s="1">
        <v>17.866506402533904</v>
      </c>
      <c r="CE285" s="1">
        <v>18.017161194769479</v>
      </c>
    </row>
    <row r="286" spans="8:83" x14ac:dyDescent="0.3">
      <c r="H286">
        <v>61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  <c r="P286" s="1" t="s">
        <v>17</v>
      </c>
      <c r="Q286" s="1" t="s">
        <v>17</v>
      </c>
      <c r="R286" s="1" t="s">
        <v>17</v>
      </c>
      <c r="S286" s="1" t="s">
        <v>17</v>
      </c>
      <c r="T286" s="1" t="s">
        <v>17</v>
      </c>
      <c r="U286" s="1" t="s">
        <v>17</v>
      </c>
      <c r="V286" s="1" t="s">
        <v>17</v>
      </c>
      <c r="W286" s="1" t="s">
        <v>17</v>
      </c>
      <c r="X286" s="1" t="s">
        <v>17</v>
      </c>
      <c r="Y286" s="1" t="s">
        <v>17</v>
      </c>
      <c r="Z286" s="1" t="s">
        <v>17</v>
      </c>
      <c r="AA286" s="1" t="s">
        <v>17</v>
      </c>
      <c r="AB286" s="1" t="s">
        <v>17</v>
      </c>
      <c r="AC286" s="1" t="s">
        <v>17</v>
      </c>
      <c r="AD286" s="1" t="s">
        <v>17</v>
      </c>
      <c r="AE286" s="1" t="s">
        <v>17</v>
      </c>
      <c r="AF286" s="1" t="s">
        <v>17</v>
      </c>
      <c r="AG286" s="1" t="s">
        <v>17</v>
      </c>
      <c r="AH286" s="1" t="s">
        <v>17</v>
      </c>
      <c r="AI286" s="1" t="s">
        <v>17</v>
      </c>
      <c r="AJ286" s="1" t="s">
        <v>17</v>
      </c>
      <c r="AK286" s="1" t="s">
        <v>17</v>
      </c>
      <c r="AL286" s="1" t="s">
        <v>17</v>
      </c>
      <c r="AM286" s="1" t="s">
        <v>17</v>
      </c>
      <c r="AN286" s="1" t="s">
        <v>17</v>
      </c>
      <c r="AO286" s="1" t="s">
        <v>17</v>
      </c>
      <c r="AP286" s="1" t="s">
        <v>17</v>
      </c>
      <c r="AQ286" s="1" t="s">
        <v>17</v>
      </c>
      <c r="AR286" s="1" t="s">
        <v>17</v>
      </c>
      <c r="AS286" s="1" t="s">
        <v>17</v>
      </c>
      <c r="AT286" s="1" t="s">
        <v>17</v>
      </c>
      <c r="AU286" s="1" t="s">
        <v>17</v>
      </c>
      <c r="AV286" s="1" t="s">
        <v>17</v>
      </c>
      <c r="AW286" s="1" t="s">
        <v>17</v>
      </c>
      <c r="AX286" s="1" t="s">
        <v>17</v>
      </c>
      <c r="AY286" s="1" t="s">
        <v>17</v>
      </c>
      <c r="AZ286" s="1" t="s">
        <v>17</v>
      </c>
      <c r="BA286" s="1" t="s">
        <v>17</v>
      </c>
      <c r="BB286" s="1">
        <v>1</v>
      </c>
      <c r="BC286" s="1">
        <v>1.9736950490181722</v>
      </c>
      <c r="BD286" s="1">
        <v>2.9209476006672079</v>
      </c>
      <c r="BE286" s="1">
        <v>3.8415777051887909</v>
      </c>
      <c r="BF286" s="1">
        <v>4.7353633111411746</v>
      </c>
      <c r="BG286" s="1">
        <v>5.6020409181112614</v>
      </c>
      <c r="BH286" s="1">
        <v>6.4413069183611471</v>
      </c>
      <c r="BI286" s="1">
        <v>7.2528228484036728</v>
      </c>
      <c r="BJ286" s="1">
        <v>8.0362157354829691</v>
      </c>
      <c r="BK286" s="1">
        <v>8.7910846613488545</v>
      </c>
      <c r="BL286" s="1">
        <v>9.5170043544749134</v>
      </c>
      <c r="BM286" s="1">
        <v>10.213534255377793</v>
      </c>
      <c r="BN286" s="1">
        <v>10.880225424609913</v>
      </c>
      <c r="BO286" s="1">
        <v>11.516629812259961</v>
      </c>
      <c r="BP286" s="1">
        <v>12.122311495228738</v>
      </c>
      <c r="BQ286" s="1">
        <v>12.69685936540645</v>
      </c>
      <c r="BR286" s="1">
        <v>13.239900037854675</v>
      </c>
      <c r="BS286" s="1">
        <v>13.751114788319056</v>
      </c>
      <c r="BT286" s="1">
        <v>14.230254810715948</v>
      </c>
      <c r="BU286" s="1">
        <v>14.677174542058337</v>
      </c>
      <c r="BV286" s="1">
        <v>15.091867022003649</v>
      </c>
      <c r="BW286" s="1">
        <v>15.474501679474871</v>
      </c>
      <c r="BX286" s="1">
        <v>15.825432111948695</v>
      </c>
      <c r="BY286" s="1">
        <v>16.145198842517079</v>
      </c>
      <c r="BZ286" s="1">
        <v>16.434525676952731</v>
      </c>
      <c r="CA286" s="1">
        <v>16.694327307180828</v>
      </c>
      <c r="CB286" s="1">
        <v>16.925710917623537</v>
      </c>
      <c r="CC286" s="1">
        <v>17.129972736129538</v>
      </c>
      <c r="CD286" s="1">
        <v>17.308587304192532</v>
      </c>
      <c r="CE286" s="1">
        <v>17.463190845789782</v>
      </c>
    </row>
    <row r="287" spans="8:83" x14ac:dyDescent="0.3">
      <c r="H287">
        <v>62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 t="s">
        <v>17</v>
      </c>
      <c r="P287" s="1" t="s">
        <v>17</v>
      </c>
      <c r="Q287" s="1" t="s">
        <v>17</v>
      </c>
      <c r="R287" s="1" t="s">
        <v>17</v>
      </c>
      <c r="S287" s="1" t="s">
        <v>17</v>
      </c>
      <c r="T287" s="1" t="s">
        <v>17</v>
      </c>
      <c r="U287" s="1" t="s">
        <v>17</v>
      </c>
      <c r="V287" s="1" t="s">
        <v>17</v>
      </c>
      <c r="W287" s="1" t="s">
        <v>17</v>
      </c>
      <c r="X287" s="1" t="s">
        <v>17</v>
      </c>
      <c r="Y287" s="1" t="s">
        <v>17</v>
      </c>
      <c r="Z287" s="1" t="s">
        <v>17</v>
      </c>
      <c r="AA287" s="1" t="s">
        <v>17</v>
      </c>
      <c r="AB287" s="1" t="s">
        <v>17</v>
      </c>
      <c r="AC287" s="1" t="s">
        <v>17</v>
      </c>
      <c r="AD287" s="1" t="s">
        <v>17</v>
      </c>
      <c r="AE287" s="1" t="s">
        <v>17</v>
      </c>
      <c r="AF287" s="1" t="s">
        <v>17</v>
      </c>
      <c r="AG287" s="1" t="s">
        <v>17</v>
      </c>
      <c r="AH287" s="1" t="s">
        <v>17</v>
      </c>
      <c r="AI287" s="1" t="s">
        <v>17</v>
      </c>
      <c r="AJ287" s="1" t="s">
        <v>17</v>
      </c>
      <c r="AK287" s="1" t="s">
        <v>17</v>
      </c>
      <c r="AL287" s="1" t="s">
        <v>17</v>
      </c>
      <c r="AM287" s="1" t="s">
        <v>17</v>
      </c>
      <c r="AN287" s="1" t="s">
        <v>17</v>
      </c>
      <c r="AO287" s="1" t="s">
        <v>17</v>
      </c>
      <c r="AP287" s="1" t="s">
        <v>17</v>
      </c>
      <c r="AQ287" s="1" t="s">
        <v>17</v>
      </c>
      <c r="AR287" s="1" t="s">
        <v>17</v>
      </c>
      <c r="AS287" s="1" t="s">
        <v>17</v>
      </c>
      <c r="AT287" s="1" t="s">
        <v>17</v>
      </c>
      <c r="AU287" s="1" t="s">
        <v>17</v>
      </c>
      <c r="AV287" s="1" t="s">
        <v>17</v>
      </c>
      <c r="AW287" s="1" t="s">
        <v>17</v>
      </c>
      <c r="AX287" s="1" t="s">
        <v>17</v>
      </c>
      <c r="AY287" s="1" t="s">
        <v>17</v>
      </c>
      <c r="AZ287" s="1" t="s">
        <v>17</v>
      </c>
      <c r="BA287" s="1" t="s">
        <v>17</v>
      </c>
      <c r="BB287" s="1" t="s">
        <v>17</v>
      </c>
      <c r="BC287" s="1">
        <v>0.99999999999999867</v>
      </c>
      <c r="BD287" s="1">
        <v>1.9728431428342967</v>
      </c>
      <c r="BE287" s="1">
        <v>2.918344617294808</v>
      </c>
      <c r="BF287" s="1">
        <v>3.8362763730879932</v>
      </c>
      <c r="BG287" s="1">
        <v>4.7263677911803432</v>
      </c>
      <c r="BH287" s="1">
        <v>5.5883070616903057</v>
      </c>
      <c r="BI287" s="1">
        <v>6.4217465773382676</v>
      </c>
      <c r="BJ287" s="1">
        <v>7.2263032892874888</v>
      </c>
      <c r="BK287" s="1">
        <v>8.0015654482427578</v>
      </c>
      <c r="BL287" s="1">
        <v>8.747096293714387</v>
      </c>
      <c r="BM287" s="1">
        <v>9.4624433642424997</v>
      </c>
      <c r="BN287" s="1">
        <v>10.147145592013279</v>
      </c>
      <c r="BO287" s="1">
        <v>10.800742822780515</v>
      </c>
      <c r="BP287" s="1">
        <v>11.422787356723166</v>
      </c>
      <c r="BQ287" s="1">
        <v>12.012856979401292</v>
      </c>
      <c r="BR287" s="1">
        <v>12.570568218660238</v>
      </c>
      <c r="BS287" s="1">
        <v>13.095593739720313</v>
      </c>
      <c r="BT287" s="1">
        <v>13.587678014853511</v>
      </c>
      <c r="BU287" s="1">
        <v>14.046671548602133</v>
      </c>
      <c r="BV287" s="1">
        <v>14.47256719258581</v>
      </c>
      <c r="BW287" s="1">
        <v>14.86553895295067</v>
      </c>
      <c r="BX287" s="1">
        <v>15.225949979819591</v>
      </c>
      <c r="BY287" s="1">
        <v>15.554355398837407</v>
      </c>
      <c r="BZ287" s="1">
        <v>15.85149856982035</v>
      </c>
      <c r="CA287" s="1">
        <v>16.11831889564009</v>
      </c>
      <c r="CB287" s="1">
        <v>16.3559534719646</v>
      </c>
      <c r="CC287" s="1">
        <v>16.565733545009</v>
      </c>
      <c r="CD287" s="1">
        <v>16.749173491882612</v>
      </c>
      <c r="CE287" s="1">
        <v>16.907953740126807</v>
      </c>
    </row>
    <row r="288" spans="8:83" x14ac:dyDescent="0.3">
      <c r="H288">
        <v>63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17</v>
      </c>
      <c r="P288" s="1" t="s">
        <v>17</v>
      </c>
      <c r="Q288" s="1" t="s">
        <v>17</v>
      </c>
      <c r="R288" s="1" t="s">
        <v>17</v>
      </c>
      <c r="S288" s="1" t="s">
        <v>17</v>
      </c>
      <c r="T288" s="1" t="s">
        <v>17</v>
      </c>
      <c r="U288" s="1" t="s">
        <v>17</v>
      </c>
      <c r="V288" s="1" t="s">
        <v>17</v>
      </c>
      <c r="W288" s="1" t="s">
        <v>17</v>
      </c>
      <c r="X288" s="1" t="s">
        <v>17</v>
      </c>
      <c r="Y288" s="1" t="s">
        <v>17</v>
      </c>
      <c r="Z288" s="1" t="s">
        <v>17</v>
      </c>
      <c r="AA288" s="1" t="s">
        <v>17</v>
      </c>
      <c r="AB288" s="1" t="s">
        <v>17</v>
      </c>
      <c r="AC288" s="1" t="s">
        <v>17</v>
      </c>
      <c r="AD288" s="1" t="s">
        <v>17</v>
      </c>
      <c r="AE288" s="1" t="s">
        <v>17</v>
      </c>
      <c r="AF288" s="1" t="s">
        <v>17</v>
      </c>
      <c r="AG288" s="1" t="s">
        <v>17</v>
      </c>
      <c r="AH288" s="1" t="s">
        <v>17</v>
      </c>
      <c r="AI288" s="1" t="s">
        <v>17</v>
      </c>
      <c r="AJ288" s="1" t="s">
        <v>17</v>
      </c>
      <c r="AK288" s="1" t="s">
        <v>17</v>
      </c>
      <c r="AL288" s="1" t="s">
        <v>17</v>
      </c>
      <c r="AM288" s="1" t="s">
        <v>17</v>
      </c>
      <c r="AN288" s="1" t="s">
        <v>17</v>
      </c>
      <c r="AO288" s="1" t="s">
        <v>17</v>
      </c>
      <c r="AP288" s="1" t="s">
        <v>17</v>
      </c>
      <c r="AQ288" s="1" t="s">
        <v>17</v>
      </c>
      <c r="AR288" s="1" t="s">
        <v>17</v>
      </c>
      <c r="AS288" s="1" t="s">
        <v>17</v>
      </c>
      <c r="AT288" s="1" t="s">
        <v>17</v>
      </c>
      <c r="AU288" s="1" t="s">
        <v>17</v>
      </c>
      <c r="AV288" s="1" t="s">
        <v>17</v>
      </c>
      <c r="AW288" s="1" t="s">
        <v>17</v>
      </c>
      <c r="AX288" s="1" t="s">
        <v>17</v>
      </c>
      <c r="AY288" s="1" t="s">
        <v>17</v>
      </c>
      <c r="AZ288" s="1" t="s">
        <v>17</v>
      </c>
      <c r="BA288" s="1" t="s">
        <v>17</v>
      </c>
      <c r="BB288" s="1" t="s">
        <v>17</v>
      </c>
      <c r="BC288" s="1" t="s">
        <v>17</v>
      </c>
      <c r="BD288" s="1">
        <v>1.0000000000000018</v>
      </c>
      <c r="BE288" s="1">
        <v>1.9718950906164319</v>
      </c>
      <c r="BF288" s="1">
        <v>2.9154508555456764</v>
      </c>
      <c r="BG288" s="1">
        <v>3.8303891214403656</v>
      </c>
      <c r="BH288" s="1">
        <v>4.7163893742650647</v>
      </c>
      <c r="BI288" s="1">
        <v>5.5730943033040941</v>
      </c>
      <c r="BJ288" s="1">
        <v>6.4001101669357308</v>
      </c>
      <c r="BK288" s="1">
        <v>7.1970137219082293</v>
      </c>
      <c r="BL288" s="1">
        <v>7.9633560155893948</v>
      </c>
      <c r="BM288" s="1">
        <v>8.698671956085219</v>
      </c>
      <c r="BN288" s="1">
        <v>9.4024876049018999</v>
      </c>
      <c r="BO288" s="1">
        <v>10.074329962615431</v>
      </c>
      <c r="BP288" s="1">
        <v>10.713738831891497</v>
      </c>
      <c r="BQ288" s="1">
        <v>11.320280212199741</v>
      </c>
      <c r="BR288" s="1">
        <v>11.893559926783638</v>
      </c>
      <c r="BS288" s="1">
        <v>12.433241503333026</v>
      </c>
      <c r="BT288" s="1">
        <v>12.939062281078915</v>
      </c>
      <c r="BU288" s="1">
        <v>13.410868591406993</v>
      </c>
      <c r="BV288" s="1">
        <v>13.848653086390291</v>
      </c>
      <c r="BW288" s="1">
        <v>14.252594629545923</v>
      </c>
      <c r="BX288" s="1">
        <v>14.623066508310361</v>
      </c>
      <c r="BY288" s="1">
        <v>14.960639344627049</v>
      </c>
      <c r="BZ288" s="1">
        <v>15.266077249156284</v>
      </c>
      <c r="CA288" s="1">
        <v>15.540345848143765</v>
      </c>
      <c r="CB288" s="1">
        <v>15.784613979213882</v>
      </c>
      <c r="CC288" s="1">
        <v>16.000250050238879</v>
      </c>
      <c r="CD288" s="1">
        <v>16.188810712072989</v>
      </c>
      <c r="CE288" s="1">
        <v>16.352023301290203</v>
      </c>
    </row>
    <row r="289" spans="8:83" x14ac:dyDescent="0.3">
      <c r="H289">
        <v>64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 t="s">
        <v>17</v>
      </c>
      <c r="P289" s="1" t="s">
        <v>17</v>
      </c>
      <c r="Q289" s="1" t="s">
        <v>17</v>
      </c>
      <c r="R289" s="1" t="s">
        <v>17</v>
      </c>
      <c r="S289" s="1" t="s">
        <v>17</v>
      </c>
      <c r="T289" s="1" t="s">
        <v>17</v>
      </c>
      <c r="U289" s="1" t="s">
        <v>17</v>
      </c>
      <c r="V289" s="1" t="s">
        <v>17</v>
      </c>
      <c r="W289" s="1" t="s">
        <v>17</v>
      </c>
      <c r="X289" s="1" t="s">
        <v>17</v>
      </c>
      <c r="Y289" s="1" t="s">
        <v>17</v>
      </c>
      <c r="Z289" s="1" t="s">
        <v>17</v>
      </c>
      <c r="AA289" s="1" t="s">
        <v>17</v>
      </c>
      <c r="AB289" s="1" t="s">
        <v>17</v>
      </c>
      <c r="AC289" s="1" t="s">
        <v>17</v>
      </c>
      <c r="AD289" s="1" t="s">
        <v>17</v>
      </c>
      <c r="AE289" s="1" t="s">
        <v>17</v>
      </c>
      <c r="AF289" s="1" t="s">
        <v>17</v>
      </c>
      <c r="AG289" s="1" t="s">
        <v>17</v>
      </c>
      <c r="AH289" s="1" t="s">
        <v>17</v>
      </c>
      <c r="AI289" s="1" t="s">
        <v>17</v>
      </c>
      <c r="AJ289" s="1" t="s">
        <v>17</v>
      </c>
      <c r="AK289" s="1" t="s">
        <v>17</v>
      </c>
      <c r="AL289" s="1" t="s">
        <v>17</v>
      </c>
      <c r="AM289" s="1" t="s">
        <v>17</v>
      </c>
      <c r="AN289" s="1" t="s">
        <v>17</v>
      </c>
      <c r="AO289" s="1" t="s">
        <v>17</v>
      </c>
      <c r="AP289" s="1" t="s">
        <v>17</v>
      </c>
      <c r="AQ289" s="1" t="s">
        <v>17</v>
      </c>
      <c r="AR289" s="1" t="s">
        <v>17</v>
      </c>
      <c r="AS289" s="1" t="s">
        <v>17</v>
      </c>
      <c r="AT289" s="1" t="s">
        <v>17</v>
      </c>
      <c r="AU289" s="1" t="s">
        <v>17</v>
      </c>
      <c r="AV289" s="1" t="s">
        <v>17</v>
      </c>
      <c r="AW289" s="1" t="s">
        <v>17</v>
      </c>
      <c r="AX289" s="1" t="s">
        <v>17</v>
      </c>
      <c r="AY289" s="1" t="s">
        <v>17</v>
      </c>
      <c r="AZ289" s="1" t="s">
        <v>17</v>
      </c>
      <c r="BA289" s="1" t="s">
        <v>17</v>
      </c>
      <c r="BB289" s="1" t="s">
        <v>17</v>
      </c>
      <c r="BC289" s="1" t="s">
        <v>17</v>
      </c>
      <c r="BD289" s="1" t="s">
        <v>17</v>
      </c>
      <c r="BE289" s="1">
        <v>1.0000000000000018</v>
      </c>
      <c r="BF289" s="1">
        <v>1.9708411679811988</v>
      </c>
      <c r="BG289" s="1">
        <v>2.9122372864803525</v>
      </c>
      <c r="BH289" s="1">
        <v>3.8238585729535153</v>
      </c>
      <c r="BI289" s="1">
        <v>4.7053373841034523</v>
      </c>
      <c r="BJ289" s="1">
        <v>5.556268592231171</v>
      </c>
      <c r="BK289" s="1">
        <v>6.3762167148902318</v>
      </c>
      <c r="BL289" s="1">
        <v>7.1647198167992148</v>
      </c>
      <c r="BM289" s="1">
        <v>7.9212993567055712</v>
      </c>
      <c r="BN289" s="1">
        <v>8.6454676909342005</v>
      </c>
      <c r="BO289" s="1">
        <v>9.3367381420354754</v>
      </c>
      <c r="BP289" s="1">
        <v>9.9946372048556356</v>
      </c>
      <c r="BQ289" s="1">
        <v>10.618718328594561</v>
      </c>
      <c r="BR289" s="1">
        <v>11.208575937835382</v>
      </c>
      <c r="BS289" s="1">
        <v>11.763863830283826</v>
      </c>
      <c r="BT289" s="1">
        <v>12.28431174964215</v>
      </c>
      <c r="BU289" s="1">
        <v>12.76976158356284</v>
      </c>
      <c r="BV289" s="1">
        <v>13.220205771634241</v>
      </c>
      <c r="BW289" s="1">
        <v>13.63582834968372</v>
      </c>
      <c r="BX289" s="1">
        <v>14.017013399738312</v>
      </c>
      <c r="BY289" s="1">
        <v>14.364348044779664</v>
      </c>
      <c r="BZ289" s="1">
        <v>14.678618491742732</v>
      </c>
      <c r="CA289" s="1">
        <v>14.960818290502415</v>
      </c>
      <c r="CB289" s="1">
        <v>15.21215007870518</v>
      </c>
      <c r="CC289" s="1">
        <v>15.434021835345323</v>
      </c>
      <c r="CD289" s="1">
        <v>15.628035225941334</v>
      </c>
      <c r="CE289" s="1">
        <v>15.795967537559141</v>
      </c>
    </row>
    <row r="290" spans="8:83" x14ac:dyDescent="0.3">
      <c r="H290">
        <v>65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 t="s">
        <v>17</v>
      </c>
      <c r="P290" s="1" t="s">
        <v>17</v>
      </c>
      <c r="Q290" s="1" t="s">
        <v>17</v>
      </c>
      <c r="R290" s="1" t="s">
        <v>17</v>
      </c>
      <c r="S290" s="1" t="s">
        <v>17</v>
      </c>
      <c r="T290" s="1" t="s">
        <v>17</v>
      </c>
      <c r="U290" s="1" t="s">
        <v>17</v>
      </c>
      <c r="V290" s="1" t="s">
        <v>17</v>
      </c>
      <c r="W290" s="1" t="s">
        <v>17</v>
      </c>
      <c r="X290" s="1" t="s">
        <v>17</v>
      </c>
      <c r="Y290" s="1" t="s">
        <v>17</v>
      </c>
      <c r="Z290" s="1" t="s">
        <v>17</v>
      </c>
      <c r="AA290" s="1" t="s">
        <v>17</v>
      </c>
      <c r="AB290" s="1" t="s">
        <v>17</v>
      </c>
      <c r="AC290" s="1" t="s">
        <v>17</v>
      </c>
      <c r="AD290" s="1" t="s">
        <v>17</v>
      </c>
      <c r="AE290" s="1" t="s">
        <v>17</v>
      </c>
      <c r="AF290" s="1" t="s">
        <v>17</v>
      </c>
      <c r="AG290" s="1" t="s">
        <v>17</v>
      </c>
      <c r="AH290" s="1" t="s">
        <v>17</v>
      </c>
      <c r="AI290" s="1" t="s">
        <v>17</v>
      </c>
      <c r="AJ290" s="1" t="s">
        <v>17</v>
      </c>
      <c r="AK290" s="1" t="s">
        <v>17</v>
      </c>
      <c r="AL290" s="1" t="s">
        <v>17</v>
      </c>
      <c r="AM290" s="1" t="s">
        <v>17</v>
      </c>
      <c r="AN290" s="1" t="s">
        <v>17</v>
      </c>
      <c r="AO290" s="1" t="s">
        <v>17</v>
      </c>
      <c r="AP290" s="1" t="s">
        <v>17</v>
      </c>
      <c r="AQ290" s="1" t="s">
        <v>17</v>
      </c>
      <c r="AR290" s="1" t="s">
        <v>17</v>
      </c>
      <c r="AS290" s="1" t="s">
        <v>17</v>
      </c>
      <c r="AT290" s="1" t="s">
        <v>17</v>
      </c>
      <c r="AU290" s="1" t="s">
        <v>17</v>
      </c>
      <c r="AV290" s="1" t="s">
        <v>17</v>
      </c>
      <c r="AW290" s="1" t="s">
        <v>17</v>
      </c>
      <c r="AX290" s="1" t="s">
        <v>17</v>
      </c>
      <c r="AY290" s="1" t="s">
        <v>17</v>
      </c>
      <c r="AZ290" s="1" t="s">
        <v>17</v>
      </c>
      <c r="BA290" s="1" t="s">
        <v>17</v>
      </c>
      <c r="BB290" s="1" t="s">
        <v>17</v>
      </c>
      <c r="BC290" s="1" t="s">
        <v>17</v>
      </c>
      <c r="BD290" s="1" t="s">
        <v>17</v>
      </c>
      <c r="BE290" s="1" t="s">
        <v>17</v>
      </c>
      <c r="BF290" s="1">
        <v>1.0000000000000011</v>
      </c>
      <c r="BG290" s="1">
        <v>1.9696705800566017</v>
      </c>
      <c r="BH290" s="1">
        <v>2.9086720527370633</v>
      </c>
      <c r="BI290" s="1">
        <v>3.8166257327225521</v>
      </c>
      <c r="BJ290" s="1">
        <v>4.6931143244632363</v>
      </c>
      <c r="BK290" s="1">
        <v>5.5376892659689529</v>
      </c>
      <c r="BL290" s="1">
        <v>6.349874747914086</v>
      </c>
      <c r="BM290" s="1">
        <v>7.1291778562480852</v>
      </c>
      <c r="BN290" s="1">
        <v>7.8750963011101742</v>
      </c>
      <c r="BO290" s="1">
        <v>8.5871287878852556</v>
      </c>
      <c r="BP290" s="1">
        <v>9.2647875898788108</v>
      </c>
      <c r="BQ290" s="1">
        <v>9.9076127443133544</v>
      </c>
      <c r="BR290" s="1">
        <v>10.515186494474149</v>
      </c>
      <c r="BS290" s="1">
        <v>11.087152240017398</v>
      </c>
      <c r="BT290" s="1">
        <v>11.623231607603923</v>
      </c>
      <c r="BU290" s="1">
        <v>12.123261736044142</v>
      </c>
      <c r="BV290" s="1">
        <v>12.587234837852415</v>
      </c>
      <c r="BW290" s="1">
        <v>13.015340476299681</v>
      </c>
      <c r="BX290" s="1">
        <v>13.407974269165351</v>
      </c>
      <c r="BY290" s="1">
        <v>13.765740973438524</v>
      </c>
      <c r="BZ290" s="1">
        <v>14.089450409469727</v>
      </c>
      <c r="CA290" s="1">
        <v>14.380125968012944</v>
      </c>
      <c r="CB290" s="1">
        <v>14.639006407462576</v>
      </c>
      <c r="CC290" s="1">
        <v>14.867541994907338</v>
      </c>
      <c r="CD290" s="1">
        <v>15.067382501258599</v>
      </c>
      <c r="CE290" s="1">
        <v>15.240358593699149</v>
      </c>
    </row>
    <row r="291" spans="8:83" x14ac:dyDescent="0.3">
      <c r="H291">
        <v>66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 t="s">
        <v>17</v>
      </c>
      <c r="P291" s="1" t="s">
        <v>17</v>
      </c>
      <c r="Q291" s="1" t="s">
        <v>17</v>
      </c>
      <c r="R291" s="1" t="s">
        <v>17</v>
      </c>
      <c r="S291" s="1" t="s">
        <v>17</v>
      </c>
      <c r="T291" s="1" t="s">
        <v>17</v>
      </c>
      <c r="U291" s="1" t="s">
        <v>17</v>
      </c>
      <c r="V291" s="1" t="s">
        <v>17</v>
      </c>
      <c r="W291" s="1" t="s">
        <v>17</v>
      </c>
      <c r="X291" s="1" t="s">
        <v>17</v>
      </c>
      <c r="Y291" s="1" t="s">
        <v>17</v>
      </c>
      <c r="Z291" s="1" t="s">
        <v>17</v>
      </c>
      <c r="AA291" s="1" t="s">
        <v>17</v>
      </c>
      <c r="AB291" s="1" t="s">
        <v>17</v>
      </c>
      <c r="AC291" s="1" t="s">
        <v>17</v>
      </c>
      <c r="AD291" s="1" t="s">
        <v>17</v>
      </c>
      <c r="AE291" s="1" t="s">
        <v>17</v>
      </c>
      <c r="AF291" s="1" t="s">
        <v>17</v>
      </c>
      <c r="AG291" s="1" t="s">
        <v>17</v>
      </c>
      <c r="AH291" s="1" t="s">
        <v>17</v>
      </c>
      <c r="AI291" s="1" t="s">
        <v>17</v>
      </c>
      <c r="AJ291" s="1" t="s">
        <v>17</v>
      </c>
      <c r="AK291" s="1" t="s">
        <v>17</v>
      </c>
      <c r="AL291" s="1" t="s">
        <v>17</v>
      </c>
      <c r="AM291" s="1" t="s">
        <v>17</v>
      </c>
      <c r="AN291" s="1" t="s">
        <v>17</v>
      </c>
      <c r="AO291" s="1" t="s">
        <v>17</v>
      </c>
      <c r="AP291" s="1" t="s">
        <v>17</v>
      </c>
      <c r="AQ291" s="1" t="s">
        <v>17</v>
      </c>
      <c r="AR291" s="1" t="s">
        <v>17</v>
      </c>
      <c r="AS291" s="1" t="s">
        <v>17</v>
      </c>
      <c r="AT291" s="1" t="s">
        <v>17</v>
      </c>
      <c r="AU291" s="1" t="s">
        <v>17</v>
      </c>
      <c r="AV291" s="1" t="s">
        <v>17</v>
      </c>
      <c r="AW291" s="1" t="s">
        <v>17</v>
      </c>
      <c r="AX291" s="1" t="s">
        <v>17</v>
      </c>
      <c r="AY291" s="1" t="s">
        <v>17</v>
      </c>
      <c r="AZ291" s="1" t="s">
        <v>17</v>
      </c>
      <c r="BA291" s="1" t="s">
        <v>17</v>
      </c>
      <c r="BB291" s="1" t="s">
        <v>17</v>
      </c>
      <c r="BC291" s="1" t="s">
        <v>17</v>
      </c>
      <c r="BD291" s="1" t="s">
        <v>17</v>
      </c>
      <c r="BE291" s="1" t="s">
        <v>17</v>
      </c>
      <c r="BF291" s="1" t="s">
        <v>17</v>
      </c>
      <c r="BG291" s="1">
        <v>1.0000000000000007</v>
      </c>
      <c r="BH291" s="1">
        <v>1.968371622273672</v>
      </c>
      <c r="BI291" s="1">
        <v>2.9047243369579632</v>
      </c>
      <c r="BJ291" s="1">
        <v>3.8086277963054904</v>
      </c>
      <c r="BK291" s="1">
        <v>4.6796194081747693</v>
      </c>
      <c r="BL291" s="1">
        <v>5.5172084808449178</v>
      </c>
      <c r="BM291" s="1">
        <v>6.3208866828674148</v>
      </c>
      <c r="BN291" s="1">
        <v>7.0901360137263021</v>
      </c>
      <c r="BO291" s="1">
        <v>7.8244394992806638</v>
      </c>
      <c r="BP291" s="1">
        <v>8.523294157688472</v>
      </c>
      <c r="BQ291" s="1">
        <v>9.1862256394263433</v>
      </c>
      <c r="BR291" s="1">
        <v>9.8128031211576445</v>
      </c>
      <c r="BS291" s="1">
        <v>10.402658848769658</v>
      </c>
      <c r="BT291" s="1">
        <v>10.955505741943663</v>
      </c>
      <c r="BU291" s="1">
        <v>11.471175845507114</v>
      </c>
      <c r="BV291" s="1">
        <v>11.949661128396887</v>
      </c>
      <c r="BW291" s="1">
        <v>12.391157083056331</v>
      </c>
      <c r="BX291" s="1">
        <v>12.796071701423685</v>
      </c>
      <c r="BY291" s="1">
        <v>13.165028656116785</v>
      </c>
      <c r="BZ291" s="1">
        <v>13.498863097100143</v>
      </c>
      <c r="CA291" s="1">
        <v>13.798630424810806</v>
      </c>
      <c r="CB291" s="1">
        <v>14.065608143609412</v>
      </c>
      <c r="CC291" s="1">
        <v>14.301291882133707</v>
      </c>
      <c r="CD291" s="1">
        <v>14.507383012937735</v>
      </c>
      <c r="CE291" s="1">
        <v>14.685769462932384</v>
      </c>
    </row>
    <row r="292" spans="8:83" x14ac:dyDescent="0.3">
      <c r="H292">
        <v>67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17</v>
      </c>
      <c r="P292" s="1" t="s">
        <v>17</v>
      </c>
      <c r="Q292" s="1" t="s">
        <v>17</v>
      </c>
      <c r="R292" s="1" t="s">
        <v>17</v>
      </c>
      <c r="S292" s="1" t="s">
        <v>17</v>
      </c>
      <c r="T292" s="1" t="s">
        <v>17</v>
      </c>
      <c r="U292" s="1" t="s">
        <v>17</v>
      </c>
      <c r="V292" s="1" t="s">
        <v>17</v>
      </c>
      <c r="W292" s="1" t="s">
        <v>17</v>
      </c>
      <c r="X292" s="1" t="s">
        <v>17</v>
      </c>
      <c r="Y292" s="1" t="s">
        <v>17</v>
      </c>
      <c r="Z292" s="1" t="s">
        <v>17</v>
      </c>
      <c r="AA292" s="1" t="s">
        <v>17</v>
      </c>
      <c r="AB292" s="1" t="s">
        <v>17</v>
      </c>
      <c r="AC292" s="1" t="s">
        <v>17</v>
      </c>
      <c r="AD292" s="1" t="s">
        <v>17</v>
      </c>
      <c r="AE292" s="1" t="s">
        <v>17</v>
      </c>
      <c r="AF292" s="1" t="s">
        <v>17</v>
      </c>
      <c r="AG292" s="1" t="s">
        <v>17</v>
      </c>
      <c r="AH292" s="1" t="s">
        <v>17</v>
      </c>
      <c r="AI292" s="1" t="s">
        <v>17</v>
      </c>
      <c r="AJ292" s="1" t="s">
        <v>17</v>
      </c>
      <c r="AK292" s="1" t="s">
        <v>17</v>
      </c>
      <c r="AL292" s="1" t="s">
        <v>17</v>
      </c>
      <c r="AM292" s="1" t="s">
        <v>17</v>
      </c>
      <c r="AN292" s="1" t="s">
        <v>17</v>
      </c>
      <c r="AO292" s="1" t="s">
        <v>17</v>
      </c>
      <c r="AP292" s="1" t="s">
        <v>17</v>
      </c>
      <c r="AQ292" s="1" t="s">
        <v>17</v>
      </c>
      <c r="AR292" s="1" t="s">
        <v>17</v>
      </c>
      <c r="AS292" s="1" t="s">
        <v>17</v>
      </c>
      <c r="AT292" s="1" t="s">
        <v>17</v>
      </c>
      <c r="AU292" s="1" t="s">
        <v>17</v>
      </c>
      <c r="AV292" s="1" t="s">
        <v>17</v>
      </c>
      <c r="AW292" s="1" t="s">
        <v>17</v>
      </c>
      <c r="AX292" s="1" t="s">
        <v>17</v>
      </c>
      <c r="AY292" s="1" t="s">
        <v>17</v>
      </c>
      <c r="AZ292" s="1" t="s">
        <v>17</v>
      </c>
      <c r="BA292" s="1" t="s">
        <v>17</v>
      </c>
      <c r="BB292" s="1" t="s">
        <v>17</v>
      </c>
      <c r="BC292" s="1" t="s">
        <v>17</v>
      </c>
      <c r="BD292" s="1" t="s">
        <v>17</v>
      </c>
      <c r="BE292" s="1" t="s">
        <v>17</v>
      </c>
      <c r="BF292" s="1" t="s">
        <v>17</v>
      </c>
      <c r="BG292" s="1" t="s">
        <v>17</v>
      </c>
      <c r="BH292" s="1">
        <v>1.0000000000000004</v>
      </c>
      <c r="BI292" s="1">
        <v>1.9669353099028231</v>
      </c>
      <c r="BJ292" s="1">
        <v>2.9003615261990245</v>
      </c>
      <c r="BK292" s="1">
        <v>3.7998009478378472</v>
      </c>
      <c r="BL292" s="1">
        <v>4.6647468564173922</v>
      </c>
      <c r="BM292" s="1">
        <v>5.4946743176698343</v>
      </c>
      <c r="BN292" s="1">
        <v>6.2890484124545853</v>
      </c>
      <c r="BO292" s="1">
        <v>7.0473352815289454</v>
      </c>
      <c r="BP292" s="1">
        <v>7.7690155149572488</v>
      </c>
      <c r="BQ292" s="1">
        <v>8.4535992702942266</v>
      </c>
      <c r="BR292" s="1">
        <v>9.1006416529077736</v>
      </c>
      <c r="BS292" s="1">
        <v>9.7097628973191625</v>
      </c>
      <c r="BT292" s="1">
        <v>10.28066654676312</v>
      </c>
      <c r="BU292" s="1">
        <v>10.813179160415194</v>
      </c>
      <c r="BV292" s="1">
        <v>11.307292444906453</v>
      </c>
      <c r="BW292" s="1">
        <v>11.76320827773811</v>
      </c>
      <c r="BX292" s="1">
        <v>12.18134797643833</v>
      </c>
      <c r="BY292" s="1">
        <v>12.562355583648889</v>
      </c>
      <c r="BZ292" s="1">
        <v>12.907093526505514</v>
      </c>
      <c r="CA292" s="1">
        <v>13.216651676306343</v>
      </c>
      <c r="CB292" s="1">
        <v>13.492349262499294</v>
      </c>
      <c r="CC292" s="1">
        <v>13.735730763054759</v>
      </c>
      <c r="CD292" s="1">
        <v>13.948553119744787</v>
      </c>
      <c r="CE292" s="1">
        <v>14.132765921825676</v>
      </c>
    </row>
    <row r="293" spans="8:83" x14ac:dyDescent="0.3">
      <c r="H293">
        <v>68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17</v>
      </c>
      <c r="P293" s="1" t="s">
        <v>17</v>
      </c>
      <c r="Q293" s="1" t="s">
        <v>17</v>
      </c>
      <c r="R293" s="1" t="s">
        <v>17</v>
      </c>
      <c r="S293" s="1" t="s">
        <v>17</v>
      </c>
      <c r="T293" s="1" t="s">
        <v>17</v>
      </c>
      <c r="U293" s="1" t="s">
        <v>17</v>
      </c>
      <c r="V293" s="1" t="s">
        <v>17</v>
      </c>
      <c r="W293" s="1" t="s">
        <v>17</v>
      </c>
      <c r="X293" s="1" t="s">
        <v>17</v>
      </c>
      <c r="Y293" s="1" t="s">
        <v>17</v>
      </c>
      <c r="Z293" s="1" t="s">
        <v>17</v>
      </c>
      <c r="AA293" s="1" t="s">
        <v>17</v>
      </c>
      <c r="AB293" s="1" t="s">
        <v>17</v>
      </c>
      <c r="AC293" s="1" t="s">
        <v>17</v>
      </c>
      <c r="AD293" s="1" t="s">
        <v>17</v>
      </c>
      <c r="AE293" s="1" t="s">
        <v>17</v>
      </c>
      <c r="AF293" s="1" t="s">
        <v>17</v>
      </c>
      <c r="AG293" s="1" t="s">
        <v>17</v>
      </c>
      <c r="AH293" s="1" t="s">
        <v>17</v>
      </c>
      <c r="AI293" s="1" t="s">
        <v>17</v>
      </c>
      <c r="AJ293" s="1" t="s">
        <v>17</v>
      </c>
      <c r="AK293" s="1" t="s">
        <v>17</v>
      </c>
      <c r="AL293" s="1" t="s">
        <v>17</v>
      </c>
      <c r="AM293" s="1" t="s">
        <v>17</v>
      </c>
      <c r="AN293" s="1" t="s">
        <v>17</v>
      </c>
      <c r="AO293" s="1" t="s">
        <v>17</v>
      </c>
      <c r="AP293" s="1" t="s">
        <v>17</v>
      </c>
      <c r="AQ293" s="1" t="s">
        <v>17</v>
      </c>
      <c r="AR293" s="1" t="s">
        <v>17</v>
      </c>
      <c r="AS293" s="1" t="s">
        <v>17</v>
      </c>
      <c r="AT293" s="1" t="s">
        <v>17</v>
      </c>
      <c r="AU293" s="1" t="s">
        <v>17</v>
      </c>
      <c r="AV293" s="1" t="s">
        <v>17</v>
      </c>
      <c r="AW293" s="1" t="s">
        <v>17</v>
      </c>
      <c r="AX293" s="1" t="s">
        <v>17</v>
      </c>
      <c r="AY293" s="1" t="s">
        <v>17</v>
      </c>
      <c r="AZ293" s="1" t="s">
        <v>17</v>
      </c>
      <c r="BA293" s="1" t="s">
        <v>17</v>
      </c>
      <c r="BB293" s="1" t="s">
        <v>17</v>
      </c>
      <c r="BC293" s="1" t="s">
        <v>17</v>
      </c>
      <c r="BD293" s="1" t="s">
        <v>17</v>
      </c>
      <c r="BE293" s="1" t="s">
        <v>17</v>
      </c>
      <c r="BF293" s="1" t="s">
        <v>17</v>
      </c>
      <c r="BG293" s="1" t="s">
        <v>17</v>
      </c>
      <c r="BH293" s="1" t="s">
        <v>17</v>
      </c>
      <c r="BI293" s="1">
        <v>0.999999999999998</v>
      </c>
      <c r="BJ293" s="1">
        <v>1.9653450512527122</v>
      </c>
      <c r="BK293" s="1">
        <v>2.8955411175533783</v>
      </c>
      <c r="BL293" s="1">
        <v>3.7900641530876489</v>
      </c>
      <c r="BM293" s="1">
        <v>4.6483712732773625</v>
      </c>
      <c r="BN293" s="1">
        <v>5.4699092672353906</v>
      </c>
      <c r="BO293" s="1">
        <v>6.25412602021607</v>
      </c>
      <c r="BP293" s="1">
        <v>7.0004843608798639</v>
      </c>
      <c r="BQ293" s="1">
        <v>7.7084776964482771</v>
      </c>
      <c r="BR293" s="1">
        <v>8.3776459189621217</v>
      </c>
      <c r="BS293" s="1">
        <v>9.0075962767297</v>
      </c>
      <c r="BT293" s="1">
        <v>9.5980221755432744</v>
      </c>
      <c r="BU293" s="1">
        <v>10.148744243708922</v>
      </c>
      <c r="BV293" s="1">
        <v>10.659753904263066</v>
      </c>
      <c r="BW293" s="1">
        <v>11.131259937978472</v>
      </c>
      <c r="BX293" s="1">
        <v>11.563698069483092</v>
      </c>
      <c r="BY293" s="1">
        <v>11.957734364681423</v>
      </c>
      <c r="BZ293" s="1">
        <v>12.31426074170583</v>
      </c>
      <c r="CA293" s="1">
        <v>12.634404340383531</v>
      </c>
      <c r="CB293" s="1">
        <v>12.919529501673441</v>
      </c>
      <c r="CC293" s="1">
        <v>13.171233517508712</v>
      </c>
      <c r="CD293" s="1">
        <v>13.391333408897948</v>
      </c>
      <c r="CE293" s="1">
        <v>13.581845431981893</v>
      </c>
    </row>
    <row r="294" spans="8:83" x14ac:dyDescent="0.3">
      <c r="H294">
        <v>69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17</v>
      </c>
      <c r="Q294" s="1" t="s">
        <v>17</v>
      </c>
      <c r="R294" s="1" t="s">
        <v>17</v>
      </c>
      <c r="S294" s="1" t="s">
        <v>17</v>
      </c>
      <c r="T294" s="1" t="s">
        <v>17</v>
      </c>
      <c r="U294" s="1" t="s">
        <v>17</v>
      </c>
      <c r="V294" s="1" t="s">
        <v>17</v>
      </c>
      <c r="W294" s="1" t="s">
        <v>17</v>
      </c>
      <c r="X294" s="1" t="s">
        <v>17</v>
      </c>
      <c r="Y294" s="1" t="s">
        <v>17</v>
      </c>
      <c r="Z294" s="1" t="s">
        <v>17</v>
      </c>
      <c r="AA294" s="1" t="s">
        <v>17</v>
      </c>
      <c r="AB294" s="1" t="s">
        <v>17</v>
      </c>
      <c r="AC294" s="1" t="s">
        <v>17</v>
      </c>
      <c r="AD294" s="1" t="s">
        <v>17</v>
      </c>
      <c r="AE294" s="1" t="s">
        <v>17</v>
      </c>
      <c r="AF294" s="1" t="s">
        <v>17</v>
      </c>
      <c r="AG294" s="1" t="s">
        <v>17</v>
      </c>
      <c r="AH294" s="1" t="s">
        <v>17</v>
      </c>
      <c r="AI294" s="1" t="s">
        <v>17</v>
      </c>
      <c r="AJ294" s="1" t="s">
        <v>17</v>
      </c>
      <c r="AK294" s="1" t="s">
        <v>17</v>
      </c>
      <c r="AL294" s="1" t="s">
        <v>17</v>
      </c>
      <c r="AM294" s="1" t="s">
        <v>17</v>
      </c>
      <c r="AN294" s="1" t="s">
        <v>17</v>
      </c>
      <c r="AO294" s="1" t="s">
        <v>17</v>
      </c>
      <c r="AP294" s="1" t="s">
        <v>17</v>
      </c>
      <c r="AQ294" s="1" t="s">
        <v>17</v>
      </c>
      <c r="AR294" s="1" t="s">
        <v>17</v>
      </c>
      <c r="AS294" s="1" t="s">
        <v>17</v>
      </c>
      <c r="AT294" s="1" t="s">
        <v>17</v>
      </c>
      <c r="AU294" s="1" t="s">
        <v>17</v>
      </c>
      <c r="AV294" s="1" t="s">
        <v>17</v>
      </c>
      <c r="AW294" s="1" t="s">
        <v>17</v>
      </c>
      <c r="AX294" s="1" t="s">
        <v>17</v>
      </c>
      <c r="AY294" s="1" t="s">
        <v>17</v>
      </c>
      <c r="AZ294" s="1" t="s">
        <v>17</v>
      </c>
      <c r="BA294" s="1" t="s">
        <v>17</v>
      </c>
      <c r="BB294" s="1" t="s">
        <v>17</v>
      </c>
      <c r="BC294" s="1" t="s">
        <v>17</v>
      </c>
      <c r="BD294" s="1" t="s">
        <v>17</v>
      </c>
      <c r="BE294" s="1" t="s">
        <v>17</v>
      </c>
      <c r="BF294" s="1" t="s">
        <v>17</v>
      </c>
      <c r="BG294" s="1" t="s">
        <v>17</v>
      </c>
      <c r="BH294" s="1" t="s">
        <v>17</v>
      </c>
      <c r="BI294" s="1" t="s">
        <v>17</v>
      </c>
      <c r="BJ294" s="1">
        <v>1.0000000000000013</v>
      </c>
      <c r="BK294" s="1">
        <v>1.9635892006630857</v>
      </c>
      <c r="BL294" s="1">
        <v>2.8902247434396942</v>
      </c>
      <c r="BM294" s="1">
        <v>3.7793442547231488</v>
      </c>
      <c r="BN294" s="1">
        <v>4.6303746638933525</v>
      </c>
      <c r="BO294" s="1">
        <v>5.4427440358220887</v>
      </c>
      <c r="BP294" s="1">
        <v>6.2158959152410134</v>
      </c>
      <c r="BQ294" s="1">
        <v>6.9493055231834395</v>
      </c>
      <c r="BR294" s="1">
        <v>7.6424962342617997</v>
      </c>
      <c r="BS294" s="1">
        <v>8.2950611973805337</v>
      </c>
      <c r="BT294" s="1">
        <v>8.9066828118979409</v>
      </c>
      <c r="BU294" s="1">
        <v>9.4771752668506899</v>
      </c>
      <c r="BV294" s="1">
        <v>10.006529677370551</v>
      </c>
      <c r="BW294" s="1">
        <v>10.494962319257034</v>
      </c>
      <c r="BX294" s="1">
        <v>10.942924559228588</v>
      </c>
      <c r="BY294" s="1">
        <v>11.351106374308076</v>
      </c>
      <c r="BZ294" s="1">
        <v>11.720431701621607</v>
      </c>
      <c r="CA294" s="1">
        <v>12.052068144220298</v>
      </c>
      <c r="CB294" s="1">
        <v>12.347429021576957</v>
      </c>
      <c r="CC294" s="1">
        <v>12.608168966852109</v>
      </c>
      <c r="CD294" s="1">
        <v>12.836170230341899</v>
      </c>
      <c r="CE294" s="1">
        <v>13.033521449822148</v>
      </c>
    </row>
    <row r="295" spans="8:83" x14ac:dyDescent="0.3">
      <c r="H295">
        <v>70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 t="s">
        <v>17</v>
      </c>
      <c r="P295" s="1" t="s">
        <v>17</v>
      </c>
      <c r="Q295" s="1" t="s">
        <v>17</v>
      </c>
      <c r="R295" s="1" t="s">
        <v>17</v>
      </c>
      <c r="S295" s="1" t="s">
        <v>17</v>
      </c>
      <c r="T295" s="1" t="s">
        <v>17</v>
      </c>
      <c r="U295" s="1" t="s">
        <v>17</v>
      </c>
      <c r="V295" s="1" t="s">
        <v>17</v>
      </c>
      <c r="W295" s="1" t="s">
        <v>17</v>
      </c>
      <c r="X295" s="1" t="s">
        <v>17</v>
      </c>
      <c r="Y295" s="1" t="s">
        <v>17</v>
      </c>
      <c r="Z295" s="1" t="s">
        <v>17</v>
      </c>
      <c r="AA295" s="1" t="s">
        <v>17</v>
      </c>
      <c r="AB295" s="1" t="s">
        <v>17</v>
      </c>
      <c r="AC295" s="1" t="s">
        <v>17</v>
      </c>
      <c r="AD295" s="1" t="s">
        <v>17</v>
      </c>
      <c r="AE295" s="1" t="s">
        <v>17</v>
      </c>
      <c r="AF295" s="1" t="s">
        <v>17</v>
      </c>
      <c r="AG295" s="1" t="s">
        <v>17</v>
      </c>
      <c r="AH295" s="1" t="s">
        <v>17</v>
      </c>
      <c r="AI295" s="1" t="s">
        <v>17</v>
      </c>
      <c r="AJ295" s="1" t="s">
        <v>17</v>
      </c>
      <c r="AK295" s="1" t="s">
        <v>17</v>
      </c>
      <c r="AL295" s="1" t="s">
        <v>17</v>
      </c>
      <c r="AM295" s="1" t="s">
        <v>17</v>
      </c>
      <c r="AN295" s="1" t="s">
        <v>17</v>
      </c>
      <c r="AO295" s="1" t="s">
        <v>17</v>
      </c>
      <c r="AP295" s="1" t="s">
        <v>17</v>
      </c>
      <c r="AQ295" s="1" t="s">
        <v>17</v>
      </c>
      <c r="AR295" s="1" t="s">
        <v>17</v>
      </c>
      <c r="AS295" s="1" t="s">
        <v>17</v>
      </c>
      <c r="AT295" s="1" t="s">
        <v>17</v>
      </c>
      <c r="AU295" s="1" t="s">
        <v>17</v>
      </c>
      <c r="AV295" s="1" t="s">
        <v>17</v>
      </c>
      <c r="AW295" s="1" t="s">
        <v>17</v>
      </c>
      <c r="AX295" s="1" t="s">
        <v>17</v>
      </c>
      <c r="AY295" s="1" t="s">
        <v>17</v>
      </c>
      <c r="AZ295" s="1" t="s">
        <v>17</v>
      </c>
      <c r="BA295" s="1" t="s">
        <v>17</v>
      </c>
      <c r="BB295" s="1" t="s">
        <v>17</v>
      </c>
      <c r="BC295" s="1" t="s">
        <v>17</v>
      </c>
      <c r="BD295" s="1" t="s">
        <v>17</v>
      </c>
      <c r="BE295" s="1" t="s">
        <v>17</v>
      </c>
      <c r="BF295" s="1" t="s">
        <v>17</v>
      </c>
      <c r="BG295" s="1" t="s">
        <v>17</v>
      </c>
      <c r="BH295" s="1" t="s">
        <v>17</v>
      </c>
      <c r="BI295" s="1" t="s">
        <v>17</v>
      </c>
      <c r="BJ295" s="1" t="s">
        <v>17</v>
      </c>
      <c r="BK295" s="1">
        <v>0.99999999999999867</v>
      </c>
      <c r="BL295" s="1">
        <v>1.9616499875039597</v>
      </c>
      <c r="BM295" s="1">
        <v>2.8843663386955405</v>
      </c>
      <c r="BN295" s="1">
        <v>3.767554328540772</v>
      </c>
      <c r="BO295" s="1">
        <v>4.6106204104039881</v>
      </c>
      <c r="BP295" s="1">
        <v>5.4129871024413072</v>
      </c>
      <c r="BQ295" s="1">
        <v>6.174109796051547</v>
      </c>
      <c r="BR295" s="1">
        <v>6.8934938557746595</v>
      </c>
      <c r="BS295" s="1">
        <v>7.5707170569787392</v>
      </c>
      <c r="BT295" s="1">
        <v>8.2054497979606076</v>
      </c>
      <c r="BU295" s="1">
        <v>8.7974992465847386</v>
      </c>
      <c r="BV295" s="1">
        <v>9.3468561822535801</v>
      </c>
      <c r="BW295" s="1">
        <v>9.8537450531026654</v>
      </c>
      <c r="BX295" s="1">
        <v>10.318634281482657</v>
      </c>
      <c r="BY295" s="1">
        <v>10.742239916330576</v>
      </c>
      <c r="BZ295" s="1">
        <v>11.125520807253164</v>
      </c>
      <c r="CA295" s="1">
        <v>11.469688677099027</v>
      </c>
      <c r="CB295" s="1">
        <v>11.776210249936714</v>
      </c>
      <c r="CC295" s="1">
        <v>12.046802681956216</v>
      </c>
      <c r="CD295" s="1">
        <v>12.283419347370163</v>
      </c>
      <c r="CE295" s="1">
        <v>12.488227806560493</v>
      </c>
    </row>
    <row r="296" spans="8:83" x14ac:dyDescent="0.3">
      <c r="H296">
        <v>71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17</v>
      </c>
      <c r="Q296" s="1" t="s">
        <v>17</v>
      </c>
      <c r="R296" s="1" t="s">
        <v>17</v>
      </c>
      <c r="S296" s="1" t="s">
        <v>17</v>
      </c>
      <c r="T296" s="1" t="s">
        <v>17</v>
      </c>
      <c r="U296" s="1" t="s">
        <v>17</v>
      </c>
      <c r="V296" s="1" t="s">
        <v>17</v>
      </c>
      <c r="W296" s="1" t="s">
        <v>17</v>
      </c>
      <c r="X296" s="1" t="s">
        <v>17</v>
      </c>
      <c r="Y296" s="1" t="s">
        <v>17</v>
      </c>
      <c r="Z296" s="1" t="s">
        <v>17</v>
      </c>
      <c r="AA296" s="1" t="s">
        <v>17</v>
      </c>
      <c r="AB296" s="1" t="s">
        <v>17</v>
      </c>
      <c r="AC296" s="1" t="s">
        <v>17</v>
      </c>
      <c r="AD296" s="1" t="s">
        <v>17</v>
      </c>
      <c r="AE296" s="1" t="s">
        <v>17</v>
      </c>
      <c r="AF296" s="1" t="s">
        <v>17</v>
      </c>
      <c r="AG296" s="1" t="s">
        <v>17</v>
      </c>
      <c r="AH296" s="1" t="s">
        <v>17</v>
      </c>
      <c r="AI296" s="1" t="s">
        <v>17</v>
      </c>
      <c r="AJ296" s="1" t="s">
        <v>17</v>
      </c>
      <c r="AK296" s="1" t="s">
        <v>17</v>
      </c>
      <c r="AL296" s="1" t="s">
        <v>17</v>
      </c>
      <c r="AM296" s="1" t="s">
        <v>17</v>
      </c>
      <c r="AN296" s="1" t="s">
        <v>17</v>
      </c>
      <c r="AO296" s="1" t="s">
        <v>17</v>
      </c>
      <c r="AP296" s="1" t="s">
        <v>17</v>
      </c>
      <c r="AQ296" s="1" t="s">
        <v>17</v>
      </c>
      <c r="AR296" s="1" t="s">
        <v>17</v>
      </c>
      <c r="AS296" s="1" t="s">
        <v>17</v>
      </c>
      <c r="AT296" s="1" t="s">
        <v>17</v>
      </c>
      <c r="AU296" s="1" t="s">
        <v>17</v>
      </c>
      <c r="AV296" s="1" t="s">
        <v>17</v>
      </c>
      <c r="AW296" s="1" t="s">
        <v>17</v>
      </c>
      <c r="AX296" s="1" t="s">
        <v>17</v>
      </c>
      <c r="AY296" s="1" t="s">
        <v>17</v>
      </c>
      <c r="AZ296" s="1" t="s">
        <v>17</v>
      </c>
      <c r="BA296" s="1" t="s">
        <v>17</v>
      </c>
      <c r="BB296" s="1" t="s">
        <v>17</v>
      </c>
      <c r="BC296" s="1" t="s">
        <v>17</v>
      </c>
      <c r="BD296" s="1" t="s">
        <v>17</v>
      </c>
      <c r="BE296" s="1" t="s">
        <v>17</v>
      </c>
      <c r="BF296" s="1" t="s">
        <v>17</v>
      </c>
      <c r="BG296" s="1" t="s">
        <v>17</v>
      </c>
      <c r="BH296" s="1" t="s">
        <v>17</v>
      </c>
      <c r="BI296" s="1" t="s">
        <v>17</v>
      </c>
      <c r="BJ296" s="1" t="s">
        <v>17</v>
      </c>
      <c r="BK296" s="1" t="s">
        <v>17</v>
      </c>
      <c r="BL296" s="1">
        <v>0.99999999999999878</v>
      </c>
      <c r="BM296" s="1">
        <v>1.9595137141181298</v>
      </c>
      <c r="BN296" s="1">
        <v>2.8779227000503349</v>
      </c>
      <c r="BO296" s="1">
        <v>3.7546097408846615</v>
      </c>
      <c r="BP296" s="1">
        <v>4.5889743251550001</v>
      </c>
      <c r="BQ296" s="1">
        <v>5.3804501256027217</v>
      </c>
      <c r="BR296" s="1">
        <v>6.1285227810085932</v>
      </c>
      <c r="BS296" s="1">
        <v>6.8327532286809998</v>
      </c>
      <c r="BT296" s="1">
        <v>7.4927987226027204</v>
      </c>
      <c r="BU296" s="1">
        <v>8.1084587406107715</v>
      </c>
      <c r="BV296" s="1">
        <v>8.6797236943958165</v>
      </c>
      <c r="BW296" s="1">
        <v>9.2068269829475646</v>
      </c>
      <c r="BX296" s="1">
        <v>9.6902557090131136</v>
      </c>
      <c r="BY296" s="1">
        <v>10.130754477122517</v>
      </c>
      <c r="BZ296" s="1">
        <v>10.529320375217544</v>
      </c>
      <c r="CA296" s="1">
        <v>10.887213448911828</v>
      </c>
      <c r="CB296" s="1">
        <v>11.205958914331411</v>
      </c>
      <c r="CC296" s="1">
        <v>11.487342406803393</v>
      </c>
      <c r="CD296" s="1">
        <v>11.733395199907569</v>
      </c>
      <c r="CE296" s="1">
        <v>11.946371295006292</v>
      </c>
    </row>
    <row r="297" spans="8:83" x14ac:dyDescent="0.3">
      <c r="H297">
        <v>72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 t="s">
        <v>17</v>
      </c>
      <c r="P297" s="1" t="s">
        <v>17</v>
      </c>
      <c r="Q297" s="1" t="s">
        <v>17</v>
      </c>
      <c r="R297" s="1" t="s">
        <v>17</v>
      </c>
      <c r="S297" s="1" t="s">
        <v>17</v>
      </c>
      <c r="T297" s="1" t="s">
        <v>17</v>
      </c>
      <c r="U297" s="1" t="s">
        <v>17</v>
      </c>
      <c r="V297" s="1" t="s">
        <v>17</v>
      </c>
      <c r="W297" s="1" t="s">
        <v>17</v>
      </c>
      <c r="X297" s="1" t="s">
        <v>17</v>
      </c>
      <c r="Y297" s="1" t="s">
        <v>17</v>
      </c>
      <c r="Z297" s="1" t="s">
        <v>17</v>
      </c>
      <c r="AA297" s="1" t="s">
        <v>17</v>
      </c>
      <c r="AB297" s="1" t="s">
        <v>17</v>
      </c>
      <c r="AC297" s="1" t="s">
        <v>17</v>
      </c>
      <c r="AD297" s="1" t="s">
        <v>17</v>
      </c>
      <c r="AE297" s="1" t="s">
        <v>17</v>
      </c>
      <c r="AF297" s="1" t="s">
        <v>17</v>
      </c>
      <c r="AG297" s="1" t="s">
        <v>17</v>
      </c>
      <c r="AH297" s="1" t="s">
        <v>17</v>
      </c>
      <c r="AI297" s="1" t="s">
        <v>17</v>
      </c>
      <c r="AJ297" s="1" t="s">
        <v>17</v>
      </c>
      <c r="AK297" s="1" t="s">
        <v>17</v>
      </c>
      <c r="AL297" s="1" t="s">
        <v>17</v>
      </c>
      <c r="AM297" s="1" t="s">
        <v>17</v>
      </c>
      <c r="AN297" s="1" t="s">
        <v>17</v>
      </c>
      <c r="AO297" s="1" t="s">
        <v>17</v>
      </c>
      <c r="AP297" s="1" t="s">
        <v>17</v>
      </c>
      <c r="AQ297" s="1" t="s">
        <v>17</v>
      </c>
      <c r="AR297" s="1" t="s">
        <v>17</v>
      </c>
      <c r="AS297" s="1" t="s">
        <v>17</v>
      </c>
      <c r="AT297" s="1" t="s">
        <v>17</v>
      </c>
      <c r="AU297" s="1" t="s">
        <v>17</v>
      </c>
      <c r="AV297" s="1" t="s">
        <v>17</v>
      </c>
      <c r="AW297" s="1" t="s">
        <v>17</v>
      </c>
      <c r="AX297" s="1" t="s">
        <v>17</v>
      </c>
      <c r="AY297" s="1" t="s">
        <v>17</v>
      </c>
      <c r="AZ297" s="1" t="s">
        <v>17</v>
      </c>
      <c r="BA297" s="1" t="s">
        <v>17</v>
      </c>
      <c r="BB297" s="1" t="s">
        <v>17</v>
      </c>
      <c r="BC297" s="1" t="s">
        <v>17</v>
      </c>
      <c r="BD297" s="1" t="s">
        <v>17</v>
      </c>
      <c r="BE297" s="1" t="s">
        <v>17</v>
      </c>
      <c r="BF297" s="1" t="s">
        <v>17</v>
      </c>
      <c r="BG297" s="1" t="s">
        <v>17</v>
      </c>
      <c r="BH297" s="1" t="s">
        <v>17</v>
      </c>
      <c r="BI297" s="1" t="s">
        <v>17</v>
      </c>
      <c r="BJ297" s="1" t="s">
        <v>17</v>
      </c>
      <c r="BK297" s="1" t="s">
        <v>17</v>
      </c>
      <c r="BL297" s="1" t="s">
        <v>17</v>
      </c>
      <c r="BM297" s="1">
        <v>0.99999999999999889</v>
      </c>
      <c r="BN297" s="1">
        <v>1.9571608747419453</v>
      </c>
      <c r="BO297" s="1">
        <v>2.8708393641005583</v>
      </c>
      <c r="BP297" s="1">
        <v>3.740409618275804</v>
      </c>
      <c r="BQ297" s="1">
        <v>4.5652814140636835</v>
      </c>
      <c r="BR297" s="1">
        <v>5.3449186869852161</v>
      </c>
      <c r="BS297" s="1">
        <v>6.0788638482793926</v>
      </c>
      <c r="BT297" s="1">
        <v>6.7667596899019937</v>
      </c>
      <c r="BU297" s="1">
        <v>7.408397228739978</v>
      </c>
      <c r="BV297" s="1">
        <v>8.0037664719092447</v>
      </c>
      <c r="BW297" s="1">
        <v>8.5531106665737262</v>
      </c>
      <c r="BX297" s="1">
        <v>9.0569374685802586</v>
      </c>
      <c r="BY297" s="1">
        <v>9.5160229007402926</v>
      </c>
      <c r="BZ297" s="1">
        <v>9.9314061227105377</v>
      </c>
      <c r="CA297" s="1">
        <v>10.304400347210201</v>
      </c>
      <c r="CB297" s="1">
        <v>10.636595146231429</v>
      </c>
      <c r="CC297" s="1">
        <v>10.929851499248326</v>
      </c>
      <c r="CD297" s="1">
        <v>11.186286388592579</v>
      </c>
      <c r="CE297" s="1">
        <v>11.408248922285456</v>
      </c>
    </row>
    <row r="298" spans="8:83" x14ac:dyDescent="0.3">
      <c r="H298">
        <v>73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 t="s">
        <v>17</v>
      </c>
      <c r="P298" s="1" t="s">
        <v>17</v>
      </c>
      <c r="Q298" s="1" t="s">
        <v>17</v>
      </c>
      <c r="R298" s="1" t="s">
        <v>17</v>
      </c>
      <c r="S298" s="1" t="s">
        <v>17</v>
      </c>
      <c r="T298" s="1" t="s">
        <v>17</v>
      </c>
      <c r="U298" s="1" t="s">
        <v>17</v>
      </c>
      <c r="V298" s="1" t="s">
        <v>17</v>
      </c>
      <c r="W298" s="1" t="s">
        <v>17</v>
      </c>
      <c r="X298" s="1" t="s">
        <v>17</v>
      </c>
      <c r="Y298" s="1" t="s">
        <v>17</v>
      </c>
      <c r="Z298" s="1" t="s">
        <v>17</v>
      </c>
      <c r="AA298" s="1" t="s">
        <v>17</v>
      </c>
      <c r="AB298" s="1" t="s">
        <v>17</v>
      </c>
      <c r="AC298" s="1" t="s">
        <v>17</v>
      </c>
      <c r="AD298" s="1" t="s">
        <v>17</v>
      </c>
      <c r="AE298" s="1" t="s">
        <v>17</v>
      </c>
      <c r="AF298" s="1" t="s">
        <v>17</v>
      </c>
      <c r="AG298" s="1" t="s">
        <v>17</v>
      </c>
      <c r="AH298" s="1" t="s">
        <v>17</v>
      </c>
      <c r="AI298" s="1" t="s">
        <v>17</v>
      </c>
      <c r="AJ298" s="1" t="s">
        <v>17</v>
      </c>
      <c r="AK298" s="1" t="s">
        <v>17</v>
      </c>
      <c r="AL298" s="1" t="s">
        <v>17</v>
      </c>
      <c r="AM298" s="1" t="s">
        <v>17</v>
      </c>
      <c r="AN298" s="1" t="s">
        <v>17</v>
      </c>
      <c r="AO298" s="1" t="s">
        <v>17</v>
      </c>
      <c r="AP298" s="1" t="s">
        <v>17</v>
      </c>
      <c r="AQ298" s="1" t="s">
        <v>17</v>
      </c>
      <c r="AR298" s="1" t="s">
        <v>17</v>
      </c>
      <c r="AS298" s="1" t="s">
        <v>17</v>
      </c>
      <c r="AT298" s="1" t="s">
        <v>17</v>
      </c>
      <c r="AU298" s="1" t="s">
        <v>17</v>
      </c>
      <c r="AV298" s="1" t="s">
        <v>17</v>
      </c>
      <c r="AW298" s="1" t="s">
        <v>17</v>
      </c>
      <c r="AX298" s="1" t="s">
        <v>17</v>
      </c>
      <c r="AY298" s="1" t="s">
        <v>17</v>
      </c>
      <c r="AZ298" s="1" t="s">
        <v>17</v>
      </c>
      <c r="BA298" s="1" t="s">
        <v>17</v>
      </c>
      <c r="BB298" s="1" t="s">
        <v>17</v>
      </c>
      <c r="BC298" s="1" t="s">
        <v>17</v>
      </c>
      <c r="BD298" s="1" t="s">
        <v>17</v>
      </c>
      <c r="BE298" s="1" t="s">
        <v>17</v>
      </c>
      <c r="BF298" s="1" t="s">
        <v>17</v>
      </c>
      <c r="BG298" s="1" t="s">
        <v>17</v>
      </c>
      <c r="BH298" s="1" t="s">
        <v>17</v>
      </c>
      <c r="BI298" s="1" t="s">
        <v>17</v>
      </c>
      <c r="BJ298" s="1" t="s">
        <v>17</v>
      </c>
      <c r="BK298" s="1" t="s">
        <v>17</v>
      </c>
      <c r="BL298" s="1" t="s">
        <v>17</v>
      </c>
      <c r="BM298" s="1" t="s">
        <v>17</v>
      </c>
      <c r="BN298" s="1">
        <v>1.0000000000000009</v>
      </c>
      <c r="BO298" s="1">
        <v>1.9545714972991823</v>
      </c>
      <c r="BP298" s="1">
        <v>2.8630606312806415</v>
      </c>
      <c r="BQ298" s="1">
        <v>3.7248507624435647</v>
      </c>
      <c r="BR298" s="1">
        <v>4.5393818339645629</v>
      </c>
      <c r="BS298" s="1">
        <v>5.3061757770329647</v>
      </c>
      <c r="BT298" s="1">
        <v>6.0248593962396741</v>
      </c>
      <c r="BU298" s="1">
        <v>6.6952143551288703</v>
      </c>
      <c r="BV298" s="1">
        <v>7.3172302135704115</v>
      </c>
      <c r="BW298" s="1">
        <v>7.8911611056083721</v>
      </c>
      <c r="BX298" s="1">
        <v>8.4175374079644065</v>
      </c>
      <c r="BY298" s="1">
        <v>8.8971698754780899</v>
      </c>
      <c r="BZ298" s="1">
        <v>9.3311441769059815</v>
      </c>
      <c r="CA298" s="1">
        <v>9.7208322997100236</v>
      </c>
      <c r="CB298" s="1">
        <v>10.067894959485777</v>
      </c>
      <c r="CC298" s="1">
        <v>10.374276426546849</v>
      </c>
      <c r="CD298" s="1">
        <v>10.642188431844172</v>
      </c>
      <c r="CE298" s="1">
        <v>10.874085221140662</v>
      </c>
    </row>
    <row r="299" spans="8:83" x14ac:dyDescent="0.3">
      <c r="H299">
        <v>74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 t="s">
        <v>17</v>
      </c>
      <c r="P299" s="1" t="s">
        <v>17</v>
      </c>
      <c r="Q299" s="1" t="s">
        <v>17</v>
      </c>
      <c r="R299" s="1" t="s">
        <v>17</v>
      </c>
      <c r="S299" s="1" t="s">
        <v>17</v>
      </c>
      <c r="T299" s="1" t="s">
        <v>17</v>
      </c>
      <c r="U299" s="1" t="s">
        <v>17</v>
      </c>
      <c r="V299" s="1" t="s">
        <v>17</v>
      </c>
      <c r="W299" s="1" t="s">
        <v>17</v>
      </c>
      <c r="X299" s="1" t="s">
        <v>17</v>
      </c>
      <c r="Y299" s="1" t="s">
        <v>17</v>
      </c>
      <c r="Z299" s="1" t="s">
        <v>17</v>
      </c>
      <c r="AA299" s="1" t="s">
        <v>17</v>
      </c>
      <c r="AB299" s="1" t="s">
        <v>17</v>
      </c>
      <c r="AC299" s="1" t="s">
        <v>17</v>
      </c>
      <c r="AD299" s="1" t="s">
        <v>17</v>
      </c>
      <c r="AE299" s="1" t="s">
        <v>17</v>
      </c>
      <c r="AF299" s="1" t="s">
        <v>17</v>
      </c>
      <c r="AG299" s="1" t="s">
        <v>17</v>
      </c>
      <c r="AH299" s="1" t="s">
        <v>17</v>
      </c>
      <c r="AI299" s="1" t="s">
        <v>17</v>
      </c>
      <c r="AJ299" s="1" t="s">
        <v>17</v>
      </c>
      <c r="AK299" s="1" t="s">
        <v>17</v>
      </c>
      <c r="AL299" s="1" t="s">
        <v>17</v>
      </c>
      <c r="AM299" s="1" t="s">
        <v>17</v>
      </c>
      <c r="AN299" s="1" t="s">
        <v>17</v>
      </c>
      <c r="AO299" s="1" t="s">
        <v>17</v>
      </c>
      <c r="AP299" s="1" t="s">
        <v>17</v>
      </c>
      <c r="AQ299" s="1" t="s">
        <v>17</v>
      </c>
      <c r="AR299" s="1" t="s">
        <v>17</v>
      </c>
      <c r="AS299" s="1" t="s">
        <v>17</v>
      </c>
      <c r="AT299" s="1" t="s">
        <v>17</v>
      </c>
      <c r="AU299" s="1" t="s">
        <v>17</v>
      </c>
      <c r="AV299" s="1" t="s">
        <v>17</v>
      </c>
      <c r="AW299" s="1" t="s">
        <v>17</v>
      </c>
      <c r="AX299" s="1" t="s">
        <v>17</v>
      </c>
      <c r="AY299" s="1" t="s">
        <v>17</v>
      </c>
      <c r="AZ299" s="1" t="s">
        <v>17</v>
      </c>
      <c r="BA299" s="1" t="s">
        <v>17</v>
      </c>
      <c r="BB299" s="1" t="s">
        <v>17</v>
      </c>
      <c r="BC299" s="1" t="s">
        <v>17</v>
      </c>
      <c r="BD299" s="1" t="s">
        <v>17</v>
      </c>
      <c r="BE299" s="1" t="s">
        <v>17</v>
      </c>
      <c r="BF299" s="1" t="s">
        <v>17</v>
      </c>
      <c r="BG299" s="1" t="s">
        <v>17</v>
      </c>
      <c r="BH299" s="1" t="s">
        <v>17</v>
      </c>
      <c r="BI299" s="1" t="s">
        <v>17</v>
      </c>
      <c r="BJ299" s="1" t="s">
        <v>17</v>
      </c>
      <c r="BK299" s="1" t="s">
        <v>17</v>
      </c>
      <c r="BL299" s="1" t="s">
        <v>17</v>
      </c>
      <c r="BM299" s="1" t="s">
        <v>17</v>
      </c>
      <c r="BN299" s="1" t="s">
        <v>17</v>
      </c>
      <c r="BO299" s="1">
        <v>1.0000000000000027</v>
      </c>
      <c r="BP299" s="1">
        <v>1.9517245555224514</v>
      </c>
      <c r="BQ299" s="1">
        <v>2.8545276809051319</v>
      </c>
      <c r="BR299" s="1">
        <v>3.7078226659592586</v>
      </c>
      <c r="BS299" s="1">
        <v>4.5111086903565232</v>
      </c>
      <c r="BT299" s="1">
        <v>5.2639947981442798</v>
      </c>
      <c r="BU299" s="1">
        <v>5.9662522621329579</v>
      </c>
      <c r="BV299" s="1">
        <v>6.6178701453417528</v>
      </c>
      <c r="BW299" s="1">
        <v>7.2191146761724081</v>
      </c>
      <c r="BX299" s="1">
        <v>7.7705414722220905</v>
      </c>
      <c r="BY299" s="1">
        <v>8.2729998725312708</v>
      </c>
      <c r="BZ299" s="1">
        <v>8.7276272133389092</v>
      </c>
      <c r="CA299" s="1">
        <v>9.1358607756300589</v>
      </c>
      <c r="CB299" s="1">
        <v>9.499440309229918</v>
      </c>
      <c r="CC299" s="1">
        <v>9.8204026131829849</v>
      </c>
      <c r="CD299" s="1">
        <v>10.101064675747539</v>
      </c>
      <c r="CE299" s="1">
        <v>10.343997541386843</v>
      </c>
    </row>
    <row r="300" spans="8:83" x14ac:dyDescent="0.3">
      <c r="H300">
        <v>75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 t="s">
        <v>17</v>
      </c>
      <c r="P300" s="1" t="s">
        <v>17</v>
      </c>
      <c r="Q300" s="1" t="s">
        <v>17</v>
      </c>
      <c r="R300" s="1" t="s">
        <v>17</v>
      </c>
      <c r="S300" s="1" t="s">
        <v>17</v>
      </c>
      <c r="T300" s="1" t="s">
        <v>17</v>
      </c>
      <c r="U300" s="1" t="s">
        <v>17</v>
      </c>
      <c r="V300" s="1" t="s">
        <v>17</v>
      </c>
      <c r="W300" s="1" t="s">
        <v>17</v>
      </c>
      <c r="X300" s="1" t="s">
        <v>17</v>
      </c>
      <c r="Y300" s="1" t="s">
        <v>17</v>
      </c>
      <c r="Z300" s="1" t="s">
        <v>17</v>
      </c>
      <c r="AA300" s="1" t="s">
        <v>17</v>
      </c>
      <c r="AB300" s="1" t="s">
        <v>17</v>
      </c>
      <c r="AC300" s="1" t="s">
        <v>17</v>
      </c>
      <c r="AD300" s="1" t="s">
        <v>17</v>
      </c>
      <c r="AE300" s="1" t="s">
        <v>17</v>
      </c>
      <c r="AF300" s="1" t="s">
        <v>17</v>
      </c>
      <c r="AG300" s="1" t="s">
        <v>17</v>
      </c>
      <c r="AH300" s="1" t="s">
        <v>17</v>
      </c>
      <c r="AI300" s="1" t="s">
        <v>17</v>
      </c>
      <c r="AJ300" s="1" t="s">
        <v>17</v>
      </c>
      <c r="AK300" s="1" t="s">
        <v>17</v>
      </c>
      <c r="AL300" s="1" t="s">
        <v>17</v>
      </c>
      <c r="AM300" s="1" t="s">
        <v>17</v>
      </c>
      <c r="AN300" s="1" t="s">
        <v>17</v>
      </c>
      <c r="AO300" s="1" t="s">
        <v>17</v>
      </c>
      <c r="AP300" s="1" t="s">
        <v>17</v>
      </c>
      <c r="AQ300" s="1" t="s">
        <v>17</v>
      </c>
      <c r="AR300" s="1" t="s">
        <v>17</v>
      </c>
      <c r="AS300" s="1" t="s">
        <v>17</v>
      </c>
      <c r="AT300" s="1" t="s">
        <v>17</v>
      </c>
      <c r="AU300" s="1" t="s">
        <v>17</v>
      </c>
      <c r="AV300" s="1" t="s">
        <v>17</v>
      </c>
      <c r="AW300" s="1" t="s">
        <v>17</v>
      </c>
      <c r="AX300" s="1" t="s">
        <v>17</v>
      </c>
      <c r="AY300" s="1" t="s">
        <v>17</v>
      </c>
      <c r="AZ300" s="1" t="s">
        <v>17</v>
      </c>
      <c r="BA300" s="1" t="s">
        <v>17</v>
      </c>
      <c r="BB300" s="1" t="s">
        <v>17</v>
      </c>
      <c r="BC300" s="1" t="s">
        <v>17</v>
      </c>
      <c r="BD300" s="1" t="s">
        <v>17</v>
      </c>
      <c r="BE300" s="1" t="s">
        <v>17</v>
      </c>
      <c r="BF300" s="1" t="s">
        <v>17</v>
      </c>
      <c r="BG300" s="1" t="s">
        <v>17</v>
      </c>
      <c r="BH300" s="1" t="s">
        <v>17</v>
      </c>
      <c r="BI300" s="1" t="s">
        <v>17</v>
      </c>
      <c r="BJ300" s="1" t="s">
        <v>17</v>
      </c>
      <c r="BK300" s="1" t="s">
        <v>17</v>
      </c>
      <c r="BL300" s="1" t="s">
        <v>17</v>
      </c>
      <c r="BM300" s="1" t="s">
        <v>17</v>
      </c>
      <c r="BN300" s="1" t="s">
        <v>17</v>
      </c>
      <c r="BO300" s="1" t="s">
        <v>17</v>
      </c>
      <c r="BP300" s="1">
        <v>0.99999999999999978</v>
      </c>
      <c r="BQ300" s="1">
        <v>1.9485970705957951</v>
      </c>
      <c r="BR300" s="1">
        <v>2.8451747412073418</v>
      </c>
      <c r="BS300" s="1">
        <v>3.6892067878075276</v>
      </c>
      <c r="BT300" s="1">
        <v>4.4802824235249012</v>
      </c>
      <c r="BU300" s="1">
        <v>5.2181613191715241</v>
      </c>
      <c r="BV300" s="1">
        <v>5.9028319829972462</v>
      </c>
      <c r="BW300" s="1">
        <v>6.5345741476202894</v>
      </c>
      <c r="BX300" s="1">
        <v>7.1139716138829696</v>
      </c>
      <c r="BY300" s="1">
        <v>7.6419168028492832</v>
      </c>
      <c r="BZ300" s="1">
        <v>8.1196047412024868</v>
      </c>
      <c r="CA300" s="1">
        <v>8.5485456148222188</v>
      </c>
      <c r="CB300" s="1">
        <v>8.930567420911137</v>
      </c>
      <c r="CC300" s="1">
        <v>9.2678102734682781</v>
      </c>
      <c r="CD300" s="1">
        <v>9.5627086880736307</v>
      </c>
      <c r="CE300" s="1">
        <v>9.8179641233039909</v>
      </c>
    </row>
    <row r="301" spans="8:83" x14ac:dyDescent="0.3">
      <c r="H301">
        <v>76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17</v>
      </c>
      <c r="P301" s="1" t="s">
        <v>17</v>
      </c>
      <c r="Q301" s="1" t="s">
        <v>17</v>
      </c>
      <c r="R301" s="1" t="s">
        <v>17</v>
      </c>
      <c r="S301" s="1" t="s">
        <v>17</v>
      </c>
      <c r="T301" s="1" t="s">
        <v>17</v>
      </c>
      <c r="U301" s="1" t="s">
        <v>17</v>
      </c>
      <c r="V301" s="1" t="s">
        <v>17</v>
      </c>
      <c r="W301" s="1" t="s">
        <v>17</v>
      </c>
      <c r="X301" s="1" t="s">
        <v>17</v>
      </c>
      <c r="Y301" s="1" t="s">
        <v>17</v>
      </c>
      <c r="Z301" s="1" t="s">
        <v>17</v>
      </c>
      <c r="AA301" s="1" t="s">
        <v>17</v>
      </c>
      <c r="AB301" s="1" t="s">
        <v>17</v>
      </c>
      <c r="AC301" s="1" t="s">
        <v>17</v>
      </c>
      <c r="AD301" s="1" t="s">
        <v>17</v>
      </c>
      <c r="AE301" s="1" t="s">
        <v>17</v>
      </c>
      <c r="AF301" s="1" t="s">
        <v>17</v>
      </c>
      <c r="AG301" s="1" t="s">
        <v>17</v>
      </c>
      <c r="AH301" s="1" t="s">
        <v>17</v>
      </c>
      <c r="AI301" s="1" t="s">
        <v>17</v>
      </c>
      <c r="AJ301" s="1" t="s">
        <v>17</v>
      </c>
      <c r="AK301" s="1" t="s">
        <v>17</v>
      </c>
      <c r="AL301" s="1" t="s">
        <v>17</v>
      </c>
      <c r="AM301" s="1" t="s">
        <v>17</v>
      </c>
      <c r="AN301" s="1" t="s">
        <v>17</v>
      </c>
      <c r="AO301" s="1" t="s">
        <v>17</v>
      </c>
      <c r="AP301" s="1" t="s">
        <v>17</v>
      </c>
      <c r="AQ301" s="1" t="s">
        <v>17</v>
      </c>
      <c r="AR301" s="1" t="s">
        <v>17</v>
      </c>
      <c r="AS301" s="1" t="s">
        <v>17</v>
      </c>
      <c r="AT301" s="1" t="s">
        <v>17</v>
      </c>
      <c r="AU301" s="1" t="s">
        <v>17</v>
      </c>
      <c r="AV301" s="1" t="s">
        <v>17</v>
      </c>
      <c r="AW301" s="1" t="s">
        <v>17</v>
      </c>
      <c r="AX301" s="1" t="s">
        <v>17</v>
      </c>
      <c r="AY301" s="1" t="s">
        <v>17</v>
      </c>
      <c r="AZ301" s="1" t="s">
        <v>17</v>
      </c>
      <c r="BA301" s="1" t="s">
        <v>17</v>
      </c>
      <c r="BB301" s="1" t="s">
        <v>17</v>
      </c>
      <c r="BC301" s="1" t="s">
        <v>17</v>
      </c>
      <c r="BD301" s="1" t="s">
        <v>17</v>
      </c>
      <c r="BE301" s="1" t="s">
        <v>17</v>
      </c>
      <c r="BF301" s="1" t="s">
        <v>17</v>
      </c>
      <c r="BG301" s="1" t="s">
        <v>17</v>
      </c>
      <c r="BH301" s="1" t="s">
        <v>17</v>
      </c>
      <c r="BI301" s="1" t="s">
        <v>17</v>
      </c>
      <c r="BJ301" s="1" t="s">
        <v>17</v>
      </c>
      <c r="BK301" s="1" t="s">
        <v>17</v>
      </c>
      <c r="BL301" s="1" t="s">
        <v>17</v>
      </c>
      <c r="BM301" s="1" t="s">
        <v>17</v>
      </c>
      <c r="BN301" s="1" t="s">
        <v>17</v>
      </c>
      <c r="BO301" s="1" t="s">
        <v>17</v>
      </c>
      <c r="BP301" s="1" t="s">
        <v>17</v>
      </c>
      <c r="BQ301" s="1">
        <v>1.0000000000000002</v>
      </c>
      <c r="BR301" s="1">
        <v>1.945161753502384</v>
      </c>
      <c r="BS301" s="1">
        <v>2.8349305212575548</v>
      </c>
      <c r="BT301" s="1">
        <v>3.6688732565229238</v>
      </c>
      <c r="BU301" s="1">
        <v>4.4467366070635022</v>
      </c>
      <c r="BV301" s="1">
        <v>5.168508458409927</v>
      </c>
      <c r="BW301" s="1">
        <v>5.8344837014351434</v>
      </c>
      <c r="BX301" s="1">
        <v>6.4452777721977395</v>
      </c>
      <c r="BY301" s="1">
        <v>7.0018314506048647</v>
      </c>
      <c r="BZ301" s="1">
        <v>7.5054045198883044</v>
      </c>
      <c r="CA301" s="1">
        <v>7.9575890004394854</v>
      </c>
      <c r="CB301" s="1">
        <v>8.3603119456505404</v>
      </c>
      <c r="CC301" s="1">
        <v>8.7158294388105464</v>
      </c>
      <c r="CD301" s="1">
        <v>9.0267079179314358</v>
      </c>
      <c r="CE301" s="1">
        <v>9.2957952292279362</v>
      </c>
    </row>
    <row r="302" spans="8:83" x14ac:dyDescent="0.3">
      <c r="H302">
        <v>77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17</v>
      </c>
      <c r="O302" s="1" t="s">
        <v>17</v>
      </c>
      <c r="P302" s="1" t="s">
        <v>17</v>
      </c>
      <c r="Q302" s="1" t="s">
        <v>17</v>
      </c>
      <c r="R302" s="1" t="s">
        <v>17</v>
      </c>
      <c r="S302" s="1" t="s">
        <v>17</v>
      </c>
      <c r="T302" s="1" t="s">
        <v>17</v>
      </c>
      <c r="U302" s="1" t="s">
        <v>17</v>
      </c>
      <c r="V302" s="1" t="s">
        <v>17</v>
      </c>
      <c r="W302" s="1" t="s">
        <v>17</v>
      </c>
      <c r="X302" s="1" t="s">
        <v>17</v>
      </c>
      <c r="Y302" s="1" t="s">
        <v>17</v>
      </c>
      <c r="Z302" s="1" t="s">
        <v>17</v>
      </c>
      <c r="AA302" s="1" t="s">
        <v>17</v>
      </c>
      <c r="AB302" s="1" t="s">
        <v>17</v>
      </c>
      <c r="AC302" s="1" t="s">
        <v>17</v>
      </c>
      <c r="AD302" s="1" t="s">
        <v>17</v>
      </c>
      <c r="AE302" s="1" t="s">
        <v>17</v>
      </c>
      <c r="AF302" s="1" t="s">
        <v>17</v>
      </c>
      <c r="AG302" s="1" t="s">
        <v>17</v>
      </c>
      <c r="AH302" s="1" t="s">
        <v>17</v>
      </c>
      <c r="AI302" s="1" t="s">
        <v>17</v>
      </c>
      <c r="AJ302" s="1" t="s">
        <v>17</v>
      </c>
      <c r="AK302" s="1" t="s">
        <v>17</v>
      </c>
      <c r="AL302" s="1" t="s">
        <v>17</v>
      </c>
      <c r="AM302" s="1" t="s">
        <v>17</v>
      </c>
      <c r="AN302" s="1" t="s">
        <v>17</v>
      </c>
      <c r="AO302" s="1" t="s">
        <v>17</v>
      </c>
      <c r="AP302" s="1" t="s">
        <v>17</v>
      </c>
      <c r="AQ302" s="1" t="s">
        <v>17</v>
      </c>
      <c r="AR302" s="1" t="s">
        <v>17</v>
      </c>
      <c r="AS302" s="1" t="s">
        <v>17</v>
      </c>
      <c r="AT302" s="1" t="s">
        <v>17</v>
      </c>
      <c r="AU302" s="1" t="s">
        <v>17</v>
      </c>
      <c r="AV302" s="1" t="s">
        <v>17</v>
      </c>
      <c r="AW302" s="1" t="s">
        <v>17</v>
      </c>
      <c r="AX302" s="1" t="s">
        <v>17</v>
      </c>
      <c r="AY302" s="1" t="s">
        <v>17</v>
      </c>
      <c r="AZ302" s="1" t="s">
        <v>17</v>
      </c>
      <c r="BA302" s="1" t="s">
        <v>17</v>
      </c>
      <c r="BB302" s="1" t="s">
        <v>17</v>
      </c>
      <c r="BC302" s="1" t="s">
        <v>17</v>
      </c>
      <c r="BD302" s="1" t="s">
        <v>17</v>
      </c>
      <c r="BE302" s="1" t="s">
        <v>17</v>
      </c>
      <c r="BF302" s="1" t="s">
        <v>17</v>
      </c>
      <c r="BG302" s="1" t="s">
        <v>17</v>
      </c>
      <c r="BH302" s="1" t="s">
        <v>17</v>
      </c>
      <c r="BI302" s="1" t="s">
        <v>17</v>
      </c>
      <c r="BJ302" s="1" t="s">
        <v>17</v>
      </c>
      <c r="BK302" s="1" t="s">
        <v>17</v>
      </c>
      <c r="BL302" s="1" t="s">
        <v>17</v>
      </c>
      <c r="BM302" s="1" t="s">
        <v>17</v>
      </c>
      <c r="BN302" s="1" t="s">
        <v>17</v>
      </c>
      <c r="BO302" s="1" t="s">
        <v>17</v>
      </c>
      <c r="BP302" s="1" t="s">
        <v>17</v>
      </c>
      <c r="BQ302" s="1" t="s">
        <v>17</v>
      </c>
      <c r="BR302" s="1">
        <v>1.0000000000000002</v>
      </c>
      <c r="BS302" s="1">
        <v>1.9413931154726178</v>
      </c>
      <c r="BT302" s="1">
        <v>2.8237211743208706</v>
      </c>
      <c r="BU302" s="1">
        <v>3.6467161248234006</v>
      </c>
      <c r="BV302" s="1">
        <v>4.4103651496298237</v>
      </c>
      <c r="BW302" s="1">
        <v>5.114980249169542</v>
      </c>
      <c r="BX302" s="1">
        <v>5.7612125670762317</v>
      </c>
      <c r="BY302" s="1">
        <v>6.350057467268992</v>
      </c>
      <c r="BZ302" s="1">
        <v>6.8828478255514796</v>
      </c>
      <c r="CA302" s="1">
        <v>7.3612680312734851</v>
      </c>
      <c r="CB302" s="1">
        <v>7.7873569453865761</v>
      </c>
      <c r="CC302" s="1">
        <v>8.1635015490405021</v>
      </c>
      <c r="CD302" s="1">
        <v>8.492417184876274</v>
      </c>
      <c r="CE302" s="1">
        <v>8.7771169310301715</v>
      </c>
    </row>
    <row r="303" spans="8:83" x14ac:dyDescent="0.3">
      <c r="H303">
        <v>78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17</v>
      </c>
      <c r="O303" s="1" t="s">
        <v>17</v>
      </c>
      <c r="P303" s="1" t="s">
        <v>17</v>
      </c>
      <c r="Q303" s="1" t="s">
        <v>17</v>
      </c>
      <c r="R303" s="1" t="s">
        <v>17</v>
      </c>
      <c r="S303" s="1" t="s">
        <v>17</v>
      </c>
      <c r="T303" s="1" t="s">
        <v>17</v>
      </c>
      <c r="U303" s="1" t="s">
        <v>17</v>
      </c>
      <c r="V303" s="1" t="s">
        <v>17</v>
      </c>
      <c r="W303" s="1" t="s">
        <v>17</v>
      </c>
      <c r="X303" s="1" t="s">
        <v>17</v>
      </c>
      <c r="Y303" s="1" t="s">
        <v>17</v>
      </c>
      <c r="Z303" s="1" t="s">
        <v>17</v>
      </c>
      <c r="AA303" s="1" t="s">
        <v>17</v>
      </c>
      <c r="AB303" s="1" t="s">
        <v>17</v>
      </c>
      <c r="AC303" s="1" t="s">
        <v>17</v>
      </c>
      <c r="AD303" s="1" t="s">
        <v>17</v>
      </c>
      <c r="AE303" s="1" t="s">
        <v>17</v>
      </c>
      <c r="AF303" s="1" t="s">
        <v>17</v>
      </c>
      <c r="AG303" s="1" t="s">
        <v>17</v>
      </c>
      <c r="AH303" s="1" t="s">
        <v>17</v>
      </c>
      <c r="AI303" s="1" t="s">
        <v>17</v>
      </c>
      <c r="AJ303" s="1" t="s">
        <v>17</v>
      </c>
      <c r="AK303" s="1" t="s">
        <v>17</v>
      </c>
      <c r="AL303" s="1" t="s">
        <v>17</v>
      </c>
      <c r="AM303" s="1" t="s">
        <v>17</v>
      </c>
      <c r="AN303" s="1" t="s">
        <v>17</v>
      </c>
      <c r="AO303" s="1" t="s">
        <v>17</v>
      </c>
      <c r="AP303" s="1" t="s">
        <v>17</v>
      </c>
      <c r="AQ303" s="1" t="s">
        <v>17</v>
      </c>
      <c r="AR303" s="1" t="s">
        <v>17</v>
      </c>
      <c r="AS303" s="1" t="s">
        <v>17</v>
      </c>
      <c r="AT303" s="1" t="s">
        <v>17</v>
      </c>
      <c r="AU303" s="1" t="s">
        <v>17</v>
      </c>
      <c r="AV303" s="1" t="s">
        <v>17</v>
      </c>
      <c r="AW303" s="1" t="s">
        <v>17</v>
      </c>
      <c r="AX303" s="1" t="s">
        <v>17</v>
      </c>
      <c r="AY303" s="1" t="s">
        <v>17</v>
      </c>
      <c r="AZ303" s="1" t="s">
        <v>17</v>
      </c>
      <c r="BA303" s="1" t="s">
        <v>17</v>
      </c>
      <c r="BB303" s="1" t="s">
        <v>17</v>
      </c>
      <c r="BC303" s="1" t="s">
        <v>17</v>
      </c>
      <c r="BD303" s="1" t="s">
        <v>17</v>
      </c>
      <c r="BE303" s="1" t="s">
        <v>17</v>
      </c>
      <c r="BF303" s="1" t="s">
        <v>17</v>
      </c>
      <c r="BG303" s="1" t="s">
        <v>17</v>
      </c>
      <c r="BH303" s="1" t="s">
        <v>17</v>
      </c>
      <c r="BI303" s="1" t="s">
        <v>17</v>
      </c>
      <c r="BJ303" s="1" t="s">
        <v>17</v>
      </c>
      <c r="BK303" s="1" t="s">
        <v>17</v>
      </c>
      <c r="BL303" s="1" t="s">
        <v>17</v>
      </c>
      <c r="BM303" s="1" t="s">
        <v>17</v>
      </c>
      <c r="BN303" s="1" t="s">
        <v>17</v>
      </c>
      <c r="BO303" s="1" t="s">
        <v>17</v>
      </c>
      <c r="BP303" s="1" t="s">
        <v>17</v>
      </c>
      <c r="BQ303" s="1" t="s">
        <v>17</v>
      </c>
      <c r="BR303" s="1" t="s">
        <v>17</v>
      </c>
      <c r="BS303" s="1">
        <v>1</v>
      </c>
      <c r="BT303" s="1">
        <v>1.9372578196572938</v>
      </c>
      <c r="BU303" s="1">
        <v>2.8114887195607348</v>
      </c>
      <c r="BV303" s="1">
        <v>3.6226790844095795</v>
      </c>
      <c r="BW303" s="1">
        <v>4.3711603383711326</v>
      </c>
      <c r="BX303" s="1">
        <v>5.0576241623414777</v>
      </c>
      <c r="BY303" s="1">
        <v>5.6831278871027706</v>
      </c>
      <c r="BZ303" s="1">
        <v>6.2490873672876299</v>
      </c>
      <c r="CA303" s="1">
        <v>6.7572918547209362</v>
      </c>
      <c r="CB303" s="1">
        <v>7.2099071406306656</v>
      </c>
      <c r="CC303" s="1">
        <v>7.6094688088345892</v>
      </c>
      <c r="CD303" s="1">
        <v>7.9588612469454665</v>
      </c>
      <c r="CE303" s="1">
        <v>8.2612851137388486</v>
      </c>
    </row>
    <row r="304" spans="8:83" x14ac:dyDescent="0.3">
      <c r="H304">
        <v>79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17</v>
      </c>
      <c r="P304" s="1" t="s">
        <v>17</v>
      </c>
      <c r="Q304" s="1" t="s">
        <v>17</v>
      </c>
      <c r="R304" s="1" t="s">
        <v>17</v>
      </c>
      <c r="S304" s="1" t="s">
        <v>17</v>
      </c>
      <c r="T304" s="1" t="s">
        <v>17</v>
      </c>
      <c r="U304" s="1" t="s">
        <v>17</v>
      </c>
      <c r="V304" s="1" t="s">
        <v>17</v>
      </c>
      <c r="W304" s="1" t="s">
        <v>17</v>
      </c>
      <c r="X304" s="1" t="s">
        <v>17</v>
      </c>
      <c r="Y304" s="1" t="s">
        <v>17</v>
      </c>
      <c r="Z304" s="1" t="s">
        <v>17</v>
      </c>
      <c r="AA304" s="1" t="s">
        <v>17</v>
      </c>
      <c r="AB304" s="1" t="s">
        <v>17</v>
      </c>
      <c r="AC304" s="1" t="s">
        <v>17</v>
      </c>
      <c r="AD304" s="1" t="s">
        <v>17</v>
      </c>
      <c r="AE304" s="1" t="s">
        <v>17</v>
      </c>
      <c r="AF304" s="1" t="s">
        <v>17</v>
      </c>
      <c r="AG304" s="1" t="s">
        <v>17</v>
      </c>
      <c r="AH304" s="1" t="s">
        <v>17</v>
      </c>
      <c r="AI304" s="1" t="s">
        <v>17</v>
      </c>
      <c r="AJ304" s="1" t="s">
        <v>17</v>
      </c>
      <c r="AK304" s="1" t="s">
        <v>17</v>
      </c>
      <c r="AL304" s="1" t="s">
        <v>17</v>
      </c>
      <c r="AM304" s="1" t="s">
        <v>17</v>
      </c>
      <c r="AN304" s="1" t="s">
        <v>17</v>
      </c>
      <c r="AO304" s="1" t="s">
        <v>17</v>
      </c>
      <c r="AP304" s="1" t="s">
        <v>17</v>
      </c>
      <c r="AQ304" s="1" t="s">
        <v>17</v>
      </c>
      <c r="AR304" s="1" t="s">
        <v>17</v>
      </c>
      <c r="AS304" s="1" t="s">
        <v>17</v>
      </c>
      <c r="AT304" s="1" t="s">
        <v>17</v>
      </c>
      <c r="AU304" s="1" t="s">
        <v>17</v>
      </c>
      <c r="AV304" s="1" t="s">
        <v>17</v>
      </c>
      <c r="AW304" s="1" t="s">
        <v>17</v>
      </c>
      <c r="AX304" s="1" t="s">
        <v>17</v>
      </c>
      <c r="AY304" s="1" t="s">
        <v>17</v>
      </c>
      <c r="AZ304" s="1" t="s">
        <v>17</v>
      </c>
      <c r="BA304" s="1" t="s">
        <v>17</v>
      </c>
      <c r="BB304" s="1" t="s">
        <v>17</v>
      </c>
      <c r="BC304" s="1" t="s">
        <v>17</v>
      </c>
      <c r="BD304" s="1" t="s">
        <v>17</v>
      </c>
      <c r="BE304" s="1" t="s">
        <v>17</v>
      </c>
      <c r="BF304" s="1" t="s">
        <v>17</v>
      </c>
      <c r="BG304" s="1" t="s">
        <v>17</v>
      </c>
      <c r="BH304" s="1" t="s">
        <v>17</v>
      </c>
      <c r="BI304" s="1" t="s">
        <v>17</v>
      </c>
      <c r="BJ304" s="1" t="s">
        <v>17</v>
      </c>
      <c r="BK304" s="1" t="s">
        <v>17</v>
      </c>
      <c r="BL304" s="1" t="s">
        <v>17</v>
      </c>
      <c r="BM304" s="1" t="s">
        <v>17</v>
      </c>
      <c r="BN304" s="1" t="s">
        <v>17</v>
      </c>
      <c r="BO304" s="1" t="s">
        <v>17</v>
      </c>
      <c r="BP304" s="1" t="s">
        <v>17</v>
      </c>
      <c r="BQ304" s="1" t="s">
        <v>17</v>
      </c>
      <c r="BR304" s="1" t="s">
        <v>17</v>
      </c>
      <c r="BS304" s="1" t="s">
        <v>17</v>
      </c>
      <c r="BT304" s="1">
        <v>0.99999999999999978</v>
      </c>
      <c r="BU304" s="1">
        <v>1.9327539142037788</v>
      </c>
      <c r="BV304" s="1">
        <v>2.7982472158712479</v>
      </c>
      <c r="BW304" s="1">
        <v>3.5968335154608675</v>
      </c>
      <c r="BX304" s="1">
        <v>4.3292507965685871</v>
      </c>
      <c r="BY304" s="1">
        <v>4.996627170115417</v>
      </c>
      <c r="BZ304" s="1">
        <v>5.6004732712787026</v>
      </c>
      <c r="CA304" s="1">
        <v>6.142698128489422</v>
      </c>
      <c r="CB304" s="1">
        <v>6.6256125159897881</v>
      </c>
      <c r="CC304" s="1">
        <v>7.0519217553728444</v>
      </c>
      <c r="CD304" s="1">
        <v>7.4247033217497789</v>
      </c>
      <c r="CE304" s="1">
        <v>7.747372133308974</v>
      </c>
    </row>
    <row r="305" spans="8:83" x14ac:dyDescent="0.3">
      <c r="H305">
        <v>80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 t="s">
        <v>17</v>
      </c>
      <c r="P305" s="1" t="s">
        <v>17</v>
      </c>
      <c r="Q305" s="1" t="s">
        <v>17</v>
      </c>
      <c r="R305" s="1" t="s">
        <v>17</v>
      </c>
      <c r="S305" s="1" t="s">
        <v>17</v>
      </c>
      <c r="T305" s="1" t="s">
        <v>17</v>
      </c>
      <c r="U305" s="1" t="s">
        <v>17</v>
      </c>
      <c r="V305" s="1" t="s">
        <v>17</v>
      </c>
      <c r="W305" s="1" t="s">
        <v>17</v>
      </c>
      <c r="X305" s="1" t="s">
        <v>17</v>
      </c>
      <c r="Y305" s="1" t="s">
        <v>17</v>
      </c>
      <c r="Z305" s="1" t="s">
        <v>17</v>
      </c>
      <c r="AA305" s="1" t="s">
        <v>17</v>
      </c>
      <c r="AB305" s="1" t="s">
        <v>17</v>
      </c>
      <c r="AC305" s="1" t="s">
        <v>17</v>
      </c>
      <c r="AD305" s="1" t="s">
        <v>17</v>
      </c>
      <c r="AE305" s="1" t="s">
        <v>17</v>
      </c>
      <c r="AF305" s="1" t="s">
        <v>17</v>
      </c>
      <c r="AG305" s="1" t="s">
        <v>17</v>
      </c>
      <c r="AH305" s="1" t="s">
        <v>17</v>
      </c>
      <c r="AI305" s="1" t="s">
        <v>17</v>
      </c>
      <c r="AJ305" s="1" t="s">
        <v>17</v>
      </c>
      <c r="AK305" s="1" t="s">
        <v>17</v>
      </c>
      <c r="AL305" s="1" t="s">
        <v>17</v>
      </c>
      <c r="AM305" s="1" t="s">
        <v>17</v>
      </c>
      <c r="AN305" s="1" t="s">
        <v>17</v>
      </c>
      <c r="AO305" s="1" t="s">
        <v>17</v>
      </c>
      <c r="AP305" s="1" t="s">
        <v>17</v>
      </c>
      <c r="AQ305" s="1" t="s">
        <v>17</v>
      </c>
      <c r="AR305" s="1" t="s">
        <v>17</v>
      </c>
      <c r="AS305" s="1" t="s">
        <v>17</v>
      </c>
      <c r="AT305" s="1" t="s">
        <v>17</v>
      </c>
      <c r="AU305" s="1" t="s">
        <v>17</v>
      </c>
      <c r="AV305" s="1" t="s">
        <v>17</v>
      </c>
      <c r="AW305" s="1" t="s">
        <v>17</v>
      </c>
      <c r="AX305" s="1" t="s">
        <v>17</v>
      </c>
      <c r="AY305" s="1" t="s">
        <v>17</v>
      </c>
      <c r="AZ305" s="1" t="s">
        <v>17</v>
      </c>
      <c r="BA305" s="1" t="s">
        <v>17</v>
      </c>
      <c r="BB305" s="1" t="s">
        <v>17</v>
      </c>
      <c r="BC305" s="1" t="s">
        <v>17</v>
      </c>
      <c r="BD305" s="1" t="s">
        <v>17</v>
      </c>
      <c r="BE305" s="1" t="s">
        <v>17</v>
      </c>
      <c r="BF305" s="1" t="s">
        <v>17</v>
      </c>
      <c r="BG305" s="1" t="s">
        <v>17</v>
      </c>
      <c r="BH305" s="1" t="s">
        <v>17</v>
      </c>
      <c r="BI305" s="1" t="s">
        <v>17</v>
      </c>
      <c r="BJ305" s="1" t="s">
        <v>17</v>
      </c>
      <c r="BK305" s="1" t="s">
        <v>17</v>
      </c>
      <c r="BL305" s="1" t="s">
        <v>17</v>
      </c>
      <c r="BM305" s="1" t="s">
        <v>17</v>
      </c>
      <c r="BN305" s="1" t="s">
        <v>17</v>
      </c>
      <c r="BO305" s="1" t="s">
        <v>17</v>
      </c>
      <c r="BP305" s="1" t="s">
        <v>17</v>
      </c>
      <c r="BQ305" s="1" t="s">
        <v>17</v>
      </c>
      <c r="BR305" s="1" t="s">
        <v>17</v>
      </c>
      <c r="BS305" s="1" t="s">
        <v>17</v>
      </c>
      <c r="BT305" s="1" t="s">
        <v>17</v>
      </c>
      <c r="BU305" s="1">
        <v>1</v>
      </c>
      <c r="BV305" s="1">
        <v>1.9278902918421681</v>
      </c>
      <c r="BW305" s="1">
        <v>2.7840499792247844</v>
      </c>
      <c r="BX305" s="1">
        <v>3.5692702500321483</v>
      </c>
      <c r="BY305" s="1">
        <v>4.284760545365315</v>
      </c>
      <c r="BZ305" s="1">
        <v>4.9321404083367222</v>
      </c>
      <c r="CA305" s="1">
        <v>5.5134564971290967</v>
      </c>
      <c r="CB305" s="1">
        <v>6.0311861792528036</v>
      </c>
      <c r="CC305" s="1">
        <v>6.4882298141186663</v>
      </c>
      <c r="CD305" s="1">
        <v>6.8878867447413059</v>
      </c>
      <c r="CE305" s="1">
        <v>7.2338180848790028</v>
      </c>
    </row>
    <row r="306" spans="8:83" x14ac:dyDescent="0.3">
      <c r="H306">
        <v>81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 t="s">
        <v>17</v>
      </c>
      <c r="P306" s="1" t="s">
        <v>17</v>
      </c>
      <c r="Q306" s="1" t="s">
        <v>17</v>
      </c>
      <c r="R306" s="1" t="s">
        <v>17</v>
      </c>
      <c r="S306" s="1" t="s">
        <v>17</v>
      </c>
      <c r="T306" s="1" t="s">
        <v>17</v>
      </c>
      <c r="U306" s="1" t="s">
        <v>17</v>
      </c>
      <c r="V306" s="1" t="s">
        <v>17</v>
      </c>
      <c r="W306" s="1" t="s">
        <v>17</v>
      </c>
      <c r="X306" s="1" t="s">
        <v>17</v>
      </c>
      <c r="Y306" s="1" t="s">
        <v>17</v>
      </c>
      <c r="Z306" s="1" t="s">
        <v>17</v>
      </c>
      <c r="AA306" s="1" t="s">
        <v>17</v>
      </c>
      <c r="AB306" s="1" t="s">
        <v>17</v>
      </c>
      <c r="AC306" s="1" t="s">
        <v>17</v>
      </c>
      <c r="AD306" s="1" t="s">
        <v>17</v>
      </c>
      <c r="AE306" s="1" t="s">
        <v>17</v>
      </c>
      <c r="AF306" s="1" t="s">
        <v>17</v>
      </c>
      <c r="AG306" s="1" t="s">
        <v>17</v>
      </c>
      <c r="AH306" s="1" t="s">
        <v>17</v>
      </c>
      <c r="AI306" s="1" t="s">
        <v>17</v>
      </c>
      <c r="AJ306" s="1" t="s">
        <v>17</v>
      </c>
      <c r="AK306" s="1" t="s">
        <v>17</v>
      </c>
      <c r="AL306" s="1" t="s">
        <v>17</v>
      </c>
      <c r="AM306" s="1" t="s">
        <v>17</v>
      </c>
      <c r="AN306" s="1" t="s">
        <v>17</v>
      </c>
      <c r="AO306" s="1" t="s">
        <v>17</v>
      </c>
      <c r="AP306" s="1" t="s">
        <v>17</v>
      </c>
      <c r="AQ306" s="1" t="s">
        <v>17</v>
      </c>
      <c r="AR306" s="1" t="s">
        <v>17</v>
      </c>
      <c r="AS306" s="1" t="s">
        <v>17</v>
      </c>
      <c r="AT306" s="1" t="s">
        <v>17</v>
      </c>
      <c r="AU306" s="1" t="s">
        <v>17</v>
      </c>
      <c r="AV306" s="1" t="s">
        <v>17</v>
      </c>
      <c r="AW306" s="1" t="s">
        <v>17</v>
      </c>
      <c r="AX306" s="1" t="s">
        <v>17</v>
      </c>
      <c r="AY306" s="1" t="s">
        <v>17</v>
      </c>
      <c r="AZ306" s="1" t="s">
        <v>17</v>
      </c>
      <c r="BA306" s="1" t="s">
        <v>17</v>
      </c>
      <c r="BB306" s="1" t="s">
        <v>17</v>
      </c>
      <c r="BC306" s="1" t="s">
        <v>17</v>
      </c>
      <c r="BD306" s="1" t="s">
        <v>17</v>
      </c>
      <c r="BE306" s="1" t="s">
        <v>17</v>
      </c>
      <c r="BF306" s="1" t="s">
        <v>17</v>
      </c>
      <c r="BG306" s="1" t="s">
        <v>17</v>
      </c>
      <c r="BH306" s="1" t="s">
        <v>17</v>
      </c>
      <c r="BI306" s="1" t="s">
        <v>17</v>
      </c>
      <c r="BJ306" s="1" t="s">
        <v>17</v>
      </c>
      <c r="BK306" s="1" t="s">
        <v>17</v>
      </c>
      <c r="BL306" s="1" t="s">
        <v>17</v>
      </c>
      <c r="BM306" s="1" t="s">
        <v>17</v>
      </c>
      <c r="BN306" s="1" t="s">
        <v>17</v>
      </c>
      <c r="BO306" s="1" t="s">
        <v>17</v>
      </c>
      <c r="BP306" s="1" t="s">
        <v>17</v>
      </c>
      <c r="BQ306" s="1" t="s">
        <v>17</v>
      </c>
      <c r="BR306" s="1" t="s">
        <v>17</v>
      </c>
      <c r="BS306" s="1" t="s">
        <v>17</v>
      </c>
      <c r="BT306" s="1" t="s">
        <v>17</v>
      </c>
      <c r="BU306" s="1" t="s">
        <v>17</v>
      </c>
      <c r="BV306" s="1">
        <v>1.0000000000000004</v>
      </c>
      <c r="BW306" s="1">
        <v>1.9226949510193256</v>
      </c>
      <c r="BX306" s="1">
        <v>2.7689375270122727</v>
      </c>
      <c r="BY306" s="1">
        <v>3.5400311591190201</v>
      </c>
      <c r="BZ306" s="1">
        <v>4.2377212510006208</v>
      </c>
      <c r="CA306" s="1">
        <v>4.8642135140442084</v>
      </c>
      <c r="CB306" s="1">
        <v>5.422177840943073</v>
      </c>
      <c r="CC306" s="1">
        <v>5.9147399885203269</v>
      </c>
      <c r="CD306" s="1">
        <v>6.3454557036607326</v>
      </c>
      <c r="CE306" s="1">
        <v>6.7182706185047163</v>
      </c>
    </row>
    <row r="307" spans="8:83" x14ac:dyDescent="0.3">
      <c r="H307">
        <v>82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17</v>
      </c>
      <c r="P307" s="1" t="s">
        <v>17</v>
      </c>
      <c r="Q307" s="1" t="s">
        <v>17</v>
      </c>
      <c r="R307" s="1" t="s">
        <v>17</v>
      </c>
      <c r="S307" s="1" t="s">
        <v>17</v>
      </c>
      <c r="T307" s="1" t="s">
        <v>17</v>
      </c>
      <c r="U307" s="1" t="s">
        <v>17</v>
      </c>
      <c r="V307" s="1" t="s">
        <v>17</v>
      </c>
      <c r="W307" s="1" t="s">
        <v>17</v>
      </c>
      <c r="X307" s="1" t="s">
        <v>17</v>
      </c>
      <c r="Y307" s="1" t="s">
        <v>17</v>
      </c>
      <c r="Z307" s="1" t="s">
        <v>17</v>
      </c>
      <c r="AA307" s="1" t="s">
        <v>17</v>
      </c>
      <c r="AB307" s="1" t="s">
        <v>17</v>
      </c>
      <c r="AC307" s="1" t="s">
        <v>17</v>
      </c>
      <c r="AD307" s="1" t="s">
        <v>17</v>
      </c>
      <c r="AE307" s="1" t="s">
        <v>17</v>
      </c>
      <c r="AF307" s="1" t="s">
        <v>17</v>
      </c>
      <c r="AG307" s="1" t="s">
        <v>17</v>
      </c>
      <c r="AH307" s="1" t="s">
        <v>17</v>
      </c>
      <c r="AI307" s="1" t="s">
        <v>17</v>
      </c>
      <c r="AJ307" s="1" t="s">
        <v>17</v>
      </c>
      <c r="AK307" s="1" t="s">
        <v>17</v>
      </c>
      <c r="AL307" s="1" t="s">
        <v>17</v>
      </c>
      <c r="AM307" s="1" t="s">
        <v>17</v>
      </c>
      <c r="AN307" s="1" t="s">
        <v>17</v>
      </c>
      <c r="AO307" s="1" t="s">
        <v>17</v>
      </c>
      <c r="AP307" s="1" t="s">
        <v>17</v>
      </c>
      <c r="AQ307" s="1" t="s">
        <v>17</v>
      </c>
      <c r="AR307" s="1" t="s">
        <v>17</v>
      </c>
      <c r="AS307" s="1" t="s">
        <v>17</v>
      </c>
      <c r="AT307" s="1" t="s">
        <v>17</v>
      </c>
      <c r="AU307" s="1" t="s">
        <v>17</v>
      </c>
      <c r="AV307" s="1" t="s">
        <v>17</v>
      </c>
      <c r="AW307" s="1" t="s">
        <v>17</v>
      </c>
      <c r="AX307" s="1" t="s">
        <v>17</v>
      </c>
      <c r="AY307" s="1" t="s">
        <v>17</v>
      </c>
      <c r="AZ307" s="1" t="s">
        <v>17</v>
      </c>
      <c r="BA307" s="1" t="s">
        <v>17</v>
      </c>
      <c r="BB307" s="1" t="s">
        <v>17</v>
      </c>
      <c r="BC307" s="1" t="s">
        <v>17</v>
      </c>
      <c r="BD307" s="1" t="s">
        <v>17</v>
      </c>
      <c r="BE307" s="1" t="s">
        <v>17</v>
      </c>
      <c r="BF307" s="1" t="s">
        <v>17</v>
      </c>
      <c r="BG307" s="1" t="s">
        <v>17</v>
      </c>
      <c r="BH307" s="1" t="s">
        <v>17</v>
      </c>
      <c r="BI307" s="1" t="s">
        <v>17</v>
      </c>
      <c r="BJ307" s="1" t="s">
        <v>17</v>
      </c>
      <c r="BK307" s="1" t="s">
        <v>17</v>
      </c>
      <c r="BL307" s="1" t="s">
        <v>17</v>
      </c>
      <c r="BM307" s="1" t="s">
        <v>17</v>
      </c>
      <c r="BN307" s="1" t="s">
        <v>17</v>
      </c>
      <c r="BO307" s="1" t="s">
        <v>17</v>
      </c>
      <c r="BP307" s="1" t="s">
        <v>17</v>
      </c>
      <c r="BQ307" s="1" t="s">
        <v>17</v>
      </c>
      <c r="BR307" s="1" t="s">
        <v>17</v>
      </c>
      <c r="BS307" s="1" t="s">
        <v>17</v>
      </c>
      <c r="BT307" s="1" t="s">
        <v>17</v>
      </c>
      <c r="BU307" s="1" t="s">
        <v>17</v>
      </c>
      <c r="BV307" s="1" t="s">
        <v>17</v>
      </c>
      <c r="BW307" s="1">
        <v>0.99999999999999889</v>
      </c>
      <c r="BX307" s="1">
        <v>1.9171423069542961</v>
      </c>
      <c r="BY307" s="1">
        <v>2.7528395558174217</v>
      </c>
      <c r="BZ307" s="1">
        <v>3.5089833833205883</v>
      </c>
      <c r="CA307" s="1">
        <v>4.1879642993334967</v>
      </c>
      <c r="CB307" s="1">
        <v>4.7926758849799409</v>
      </c>
      <c r="CC307" s="1">
        <v>5.3265057786334253</v>
      </c>
      <c r="CD307" s="1">
        <v>5.7933076340728453</v>
      </c>
      <c r="CE307" s="1">
        <v>6.1973576556234393</v>
      </c>
    </row>
    <row r="308" spans="8:83" x14ac:dyDescent="0.3">
      <c r="H308">
        <v>83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17</v>
      </c>
      <c r="P308" s="1" t="s">
        <v>17</v>
      </c>
      <c r="Q308" s="1" t="s">
        <v>17</v>
      </c>
      <c r="R308" s="1" t="s">
        <v>17</v>
      </c>
      <c r="S308" s="1" t="s">
        <v>17</v>
      </c>
      <c r="T308" s="1" t="s">
        <v>17</v>
      </c>
      <c r="U308" s="1" t="s">
        <v>17</v>
      </c>
      <c r="V308" s="1" t="s">
        <v>17</v>
      </c>
      <c r="W308" s="1" t="s">
        <v>17</v>
      </c>
      <c r="X308" s="1" t="s">
        <v>17</v>
      </c>
      <c r="Y308" s="1" t="s">
        <v>17</v>
      </c>
      <c r="Z308" s="1" t="s">
        <v>17</v>
      </c>
      <c r="AA308" s="1" t="s">
        <v>17</v>
      </c>
      <c r="AB308" s="1" t="s">
        <v>17</v>
      </c>
      <c r="AC308" s="1" t="s">
        <v>17</v>
      </c>
      <c r="AD308" s="1" t="s">
        <v>17</v>
      </c>
      <c r="AE308" s="1" t="s">
        <v>17</v>
      </c>
      <c r="AF308" s="1" t="s">
        <v>17</v>
      </c>
      <c r="AG308" s="1" t="s">
        <v>17</v>
      </c>
      <c r="AH308" s="1" t="s">
        <v>17</v>
      </c>
      <c r="AI308" s="1" t="s">
        <v>17</v>
      </c>
      <c r="AJ308" s="1" t="s">
        <v>17</v>
      </c>
      <c r="AK308" s="1" t="s">
        <v>17</v>
      </c>
      <c r="AL308" s="1" t="s">
        <v>17</v>
      </c>
      <c r="AM308" s="1" t="s">
        <v>17</v>
      </c>
      <c r="AN308" s="1" t="s">
        <v>17</v>
      </c>
      <c r="AO308" s="1" t="s">
        <v>17</v>
      </c>
      <c r="AP308" s="1" t="s">
        <v>17</v>
      </c>
      <c r="AQ308" s="1" t="s">
        <v>17</v>
      </c>
      <c r="AR308" s="1" t="s">
        <v>17</v>
      </c>
      <c r="AS308" s="1" t="s">
        <v>17</v>
      </c>
      <c r="AT308" s="1" t="s">
        <v>17</v>
      </c>
      <c r="AU308" s="1" t="s">
        <v>17</v>
      </c>
      <c r="AV308" s="1" t="s">
        <v>17</v>
      </c>
      <c r="AW308" s="1" t="s">
        <v>17</v>
      </c>
      <c r="AX308" s="1" t="s">
        <v>17</v>
      </c>
      <c r="AY308" s="1" t="s">
        <v>17</v>
      </c>
      <c r="AZ308" s="1" t="s">
        <v>17</v>
      </c>
      <c r="BA308" s="1" t="s">
        <v>17</v>
      </c>
      <c r="BB308" s="1" t="s">
        <v>17</v>
      </c>
      <c r="BC308" s="1" t="s">
        <v>17</v>
      </c>
      <c r="BD308" s="1" t="s">
        <v>17</v>
      </c>
      <c r="BE308" s="1" t="s">
        <v>17</v>
      </c>
      <c r="BF308" s="1" t="s">
        <v>17</v>
      </c>
      <c r="BG308" s="1" t="s">
        <v>17</v>
      </c>
      <c r="BH308" s="1" t="s">
        <v>17</v>
      </c>
      <c r="BI308" s="1" t="s">
        <v>17</v>
      </c>
      <c r="BJ308" s="1" t="s">
        <v>17</v>
      </c>
      <c r="BK308" s="1" t="s">
        <v>17</v>
      </c>
      <c r="BL308" s="1" t="s">
        <v>17</v>
      </c>
      <c r="BM308" s="1" t="s">
        <v>17</v>
      </c>
      <c r="BN308" s="1" t="s">
        <v>17</v>
      </c>
      <c r="BO308" s="1" t="s">
        <v>17</v>
      </c>
      <c r="BP308" s="1" t="s">
        <v>17</v>
      </c>
      <c r="BQ308" s="1" t="s">
        <v>17</v>
      </c>
      <c r="BR308" s="1" t="s">
        <v>17</v>
      </c>
      <c r="BS308" s="1" t="s">
        <v>17</v>
      </c>
      <c r="BT308" s="1" t="s">
        <v>17</v>
      </c>
      <c r="BU308" s="1" t="s">
        <v>17</v>
      </c>
      <c r="BV308" s="1" t="s">
        <v>17</v>
      </c>
      <c r="BW308" s="1" t="s">
        <v>17</v>
      </c>
      <c r="BX308" s="1">
        <v>1.0000000000000002</v>
      </c>
      <c r="BY308" s="1">
        <v>1.9111969238867199</v>
      </c>
      <c r="BZ308" s="1">
        <v>2.7356533051589089</v>
      </c>
      <c r="CA308" s="1">
        <v>3.4759756203159871</v>
      </c>
      <c r="CB308" s="1">
        <v>4.1353188662454086</v>
      </c>
      <c r="CC308" s="1">
        <v>4.7173767318630784</v>
      </c>
      <c r="CD308" s="1">
        <v>5.2263510228753471</v>
      </c>
      <c r="CE308" s="1">
        <v>5.6669042701597174</v>
      </c>
    </row>
    <row r="309" spans="8:83" x14ac:dyDescent="0.3">
      <c r="H309">
        <v>84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17</v>
      </c>
      <c r="P309" s="1" t="s">
        <v>17</v>
      </c>
      <c r="Q309" s="1" t="s">
        <v>17</v>
      </c>
      <c r="R309" s="1" t="s">
        <v>17</v>
      </c>
      <c r="S309" s="1" t="s">
        <v>17</v>
      </c>
      <c r="T309" s="1" t="s">
        <v>17</v>
      </c>
      <c r="U309" s="1" t="s">
        <v>17</v>
      </c>
      <c r="V309" s="1" t="s">
        <v>17</v>
      </c>
      <c r="W309" s="1" t="s">
        <v>17</v>
      </c>
      <c r="X309" s="1" t="s">
        <v>17</v>
      </c>
      <c r="Y309" s="1" t="s">
        <v>17</v>
      </c>
      <c r="Z309" s="1" t="s">
        <v>17</v>
      </c>
      <c r="AA309" s="1" t="s">
        <v>17</v>
      </c>
      <c r="AB309" s="1" t="s">
        <v>17</v>
      </c>
      <c r="AC309" s="1" t="s">
        <v>17</v>
      </c>
      <c r="AD309" s="1" t="s">
        <v>17</v>
      </c>
      <c r="AE309" s="1" t="s">
        <v>17</v>
      </c>
      <c r="AF309" s="1" t="s">
        <v>17</v>
      </c>
      <c r="AG309" s="1" t="s">
        <v>17</v>
      </c>
      <c r="AH309" s="1" t="s">
        <v>17</v>
      </c>
      <c r="AI309" s="1" t="s">
        <v>17</v>
      </c>
      <c r="AJ309" s="1" t="s">
        <v>17</v>
      </c>
      <c r="AK309" s="1" t="s">
        <v>17</v>
      </c>
      <c r="AL309" s="1" t="s">
        <v>17</v>
      </c>
      <c r="AM309" s="1" t="s">
        <v>17</v>
      </c>
      <c r="AN309" s="1" t="s">
        <v>17</v>
      </c>
      <c r="AO309" s="1" t="s">
        <v>17</v>
      </c>
      <c r="AP309" s="1" t="s">
        <v>17</v>
      </c>
      <c r="AQ309" s="1" t="s">
        <v>17</v>
      </c>
      <c r="AR309" s="1" t="s">
        <v>17</v>
      </c>
      <c r="AS309" s="1" t="s">
        <v>17</v>
      </c>
      <c r="AT309" s="1" t="s">
        <v>17</v>
      </c>
      <c r="AU309" s="1" t="s">
        <v>17</v>
      </c>
      <c r="AV309" s="1" t="s">
        <v>17</v>
      </c>
      <c r="AW309" s="1" t="s">
        <v>17</v>
      </c>
      <c r="AX309" s="1" t="s">
        <v>17</v>
      </c>
      <c r="AY309" s="1" t="s">
        <v>17</v>
      </c>
      <c r="AZ309" s="1" t="s">
        <v>17</v>
      </c>
      <c r="BA309" s="1" t="s">
        <v>17</v>
      </c>
      <c r="BB309" s="1" t="s">
        <v>17</v>
      </c>
      <c r="BC309" s="1" t="s">
        <v>17</v>
      </c>
      <c r="BD309" s="1" t="s">
        <v>17</v>
      </c>
      <c r="BE309" s="1" t="s">
        <v>17</v>
      </c>
      <c r="BF309" s="1" t="s">
        <v>17</v>
      </c>
      <c r="BG309" s="1" t="s">
        <v>17</v>
      </c>
      <c r="BH309" s="1" t="s">
        <v>17</v>
      </c>
      <c r="BI309" s="1" t="s">
        <v>17</v>
      </c>
      <c r="BJ309" s="1" t="s">
        <v>17</v>
      </c>
      <c r="BK309" s="1" t="s">
        <v>17</v>
      </c>
      <c r="BL309" s="1" t="s">
        <v>17</v>
      </c>
      <c r="BM309" s="1" t="s">
        <v>17</v>
      </c>
      <c r="BN309" s="1" t="s">
        <v>17</v>
      </c>
      <c r="BO309" s="1" t="s">
        <v>17</v>
      </c>
      <c r="BP309" s="1" t="s">
        <v>17</v>
      </c>
      <c r="BQ309" s="1" t="s">
        <v>17</v>
      </c>
      <c r="BR309" s="1" t="s">
        <v>17</v>
      </c>
      <c r="BS309" s="1" t="s">
        <v>17</v>
      </c>
      <c r="BT309" s="1" t="s">
        <v>17</v>
      </c>
      <c r="BU309" s="1" t="s">
        <v>17</v>
      </c>
      <c r="BV309" s="1" t="s">
        <v>17</v>
      </c>
      <c r="BW309" s="1" t="s">
        <v>17</v>
      </c>
      <c r="BX309" s="1" t="s">
        <v>17</v>
      </c>
      <c r="BY309" s="1">
        <v>1.0000000000000004</v>
      </c>
      <c r="BZ309" s="1">
        <v>1.9048059312529968</v>
      </c>
      <c r="CA309" s="1">
        <v>2.7172782912333466</v>
      </c>
      <c r="CB309" s="1">
        <v>3.4408795552905014</v>
      </c>
      <c r="CC309" s="1">
        <v>4.079663390440972</v>
      </c>
      <c r="CD309" s="1">
        <v>4.6382411003406432</v>
      </c>
      <c r="CE309" s="1">
        <v>5.1217296149914455</v>
      </c>
    </row>
    <row r="310" spans="8:83" x14ac:dyDescent="0.3">
      <c r="H310">
        <v>85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 t="s">
        <v>17</v>
      </c>
      <c r="P310" s="1" t="s">
        <v>17</v>
      </c>
      <c r="Q310" s="1" t="s">
        <v>17</v>
      </c>
      <c r="R310" s="1" t="s">
        <v>17</v>
      </c>
      <c r="S310" s="1" t="s">
        <v>17</v>
      </c>
      <c r="T310" s="1" t="s">
        <v>17</v>
      </c>
      <c r="U310" s="1" t="s">
        <v>17</v>
      </c>
      <c r="V310" s="1" t="s">
        <v>17</v>
      </c>
      <c r="W310" s="1" t="s">
        <v>17</v>
      </c>
      <c r="X310" s="1" t="s">
        <v>17</v>
      </c>
      <c r="Y310" s="1" t="s">
        <v>17</v>
      </c>
      <c r="Z310" s="1" t="s">
        <v>17</v>
      </c>
      <c r="AA310" s="1" t="s">
        <v>17</v>
      </c>
      <c r="AB310" s="1" t="s">
        <v>17</v>
      </c>
      <c r="AC310" s="1" t="s">
        <v>17</v>
      </c>
      <c r="AD310" s="1" t="s">
        <v>17</v>
      </c>
      <c r="AE310" s="1" t="s">
        <v>17</v>
      </c>
      <c r="AF310" s="1" t="s">
        <v>17</v>
      </c>
      <c r="AG310" s="1" t="s">
        <v>17</v>
      </c>
      <c r="AH310" s="1" t="s">
        <v>17</v>
      </c>
      <c r="AI310" s="1" t="s">
        <v>17</v>
      </c>
      <c r="AJ310" s="1" t="s">
        <v>17</v>
      </c>
      <c r="AK310" s="1" t="s">
        <v>17</v>
      </c>
      <c r="AL310" s="1" t="s">
        <v>17</v>
      </c>
      <c r="AM310" s="1" t="s">
        <v>17</v>
      </c>
      <c r="AN310" s="1" t="s">
        <v>17</v>
      </c>
      <c r="AO310" s="1" t="s">
        <v>17</v>
      </c>
      <c r="AP310" s="1" t="s">
        <v>17</v>
      </c>
      <c r="AQ310" s="1" t="s">
        <v>17</v>
      </c>
      <c r="AR310" s="1" t="s">
        <v>17</v>
      </c>
      <c r="AS310" s="1" t="s">
        <v>17</v>
      </c>
      <c r="AT310" s="1" t="s">
        <v>17</v>
      </c>
      <c r="AU310" s="1" t="s">
        <v>17</v>
      </c>
      <c r="AV310" s="1" t="s">
        <v>17</v>
      </c>
      <c r="AW310" s="1" t="s">
        <v>17</v>
      </c>
      <c r="AX310" s="1" t="s">
        <v>17</v>
      </c>
      <c r="AY310" s="1" t="s">
        <v>17</v>
      </c>
      <c r="AZ310" s="1" t="s">
        <v>17</v>
      </c>
      <c r="BA310" s="1" t="s">
        <v>17</v>
      </c>
      <c r="BB310" s="1" t="s">
        <v>17</v>
      </c>
      <c r="BC310" s="1" t="s">
        <v>17</v>
      </c>
      <c r="BD310" s="1" t="s">
        <v>17</v>
      </c>
      <c r="BE310" s="1" t="s">
        <v>17</v>
      </c>
      <c r="BF310" s="1" t="s">
        <v>17</v>
      </c>
      <c r="BG310" s="1" t="s">
        <v>17</v>
      </c>
      <c r="BH310" s="1" t="s">
        <v>17</v>
      </c>
      <c r="BI310" s="1" t="s">
        <v>17</v>
      </c>
      <c r="BJ310" s="1" t="s">
        <v>17</v>
      </c>
      <c r="BK310" s="1" t="s">
        <v>17</v>
      </c>
      <c r="BL310" s="1" t="s">
        <v>17</v>
      </c>
      <c r="BM310" s="1" t="s">
        <v>17</v>
      </c>
      <c r="BN310" s="1" t="s">
        <v>17</v>
      </c>
      <c r="BO310" s="1" t="s">
        <v>17</v>
      </c>
      <c r="BP310" s="1" t="s">
        <v>17</v>
      </c>
      <c r="BQ310" s="1" t="s">
        <v>17</v>
      </c>
      <c r="BR310" s="1" t="s">
        <v>17</v>
      </c>
      <c r="BS310" s="1" t="s">
        <v>17</v>
      </c>
      <c r="BT310" s="1" t="s">
        <v>17</v>
      </c>
      <c r="BU310" s="1" t="s">
        <v>17</v>
      </c>
      <c r="BV310" s="1" t="s">
        <v>17</v>
      </c>
      <c r="BW310" s="1" t="s">
        <v>17</v>
      </c>
      <c r="BX310" s="1" t="s">
        <v>17</v>
      </c>
      <c r="BY310" s="1" t="s">
        <v>17</v>
      </c>
      <c r="BZ310" s="1">
        <v>1.0000000000000002</v>
      </c>
      <c r="CA310" s="1">
        <v>1.897952071175329</v>
      </c>
      <c r="CB310" s="1">
        <v>2.697682973751415</v>
      </c>
      <c r="CC310" s="1">
        <v>3.4036728585279965</v>
      </c>
      <c r="CD310" s="1">
        <v>4.0210181815478627</v>
      </c>
      <c r="CE310" s="1">
        <v>4.5553742218329392</v>
      </c>
    </row>
    <row r="311" spans="8:83" x14ac:dyDescent="0.3">
      <c r="H311">
        <v>86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 t="s">
        <v>17</v>
      </c>
      <c r="P311" s="1" t="s">
        <v>17</v>
      </c>
      <c r="Q311" s="1" t="s">
        <v>17</v>
      </c>
      <c r="R311" s="1" t="s">
        <v>17</v>
      </c>
      <c r="S311" s="1" t="s">
        <v>17</v>
      </c>
      <c r="T311" s="1" t="s">
        <v>17</v>
      </c>
      <c r="U311" s="1" t="s">
        <v>17</v>
      </c>
      <c r="V311" s="1" t="s">
        <v>17</v>
      </c>
      <c r="W311" s="1" t="s">
        <v>17</v>
      </c>
      <c r="X311" s="1" t="s">
        <v>17</v>
      </c>
      <c r="Y311" s="1" t="s">
        <v>17</v>
      </c>
      <c r="Z311" s="1" t="s">
        <v>17</v>
      </c>
      <c r="AA311" s="1" t="s">
        <v>17</v>
      </c>
      <c r="AB311" s="1" t="s">
        <v>17</v>
      </c>
      <c r="AC311" s="1" t="s">
        <v>17</v>
      </c>
      <c r="AD311" s="1" t="s">
        <v>17</v>
      </c>
      <c r="AE311" s="1" t="s">
        <v>17</v>
      </c>
      <c r="AF311" s="1" t="s">
        <v>17</v>
      </c>
      <c r="AG311" s="1" t="s">
        <v>17</v>
      </c>
      <c r="AH311" s="1" t="s">
        <v>17</v>
      </c>
      <c r="AI311" s="1" t="s">
        <v>17</v>
      </c>
      <c r="AJ311" s="1" t="s">
        <v>17</v>
      </c>
      <c r="AK311" s="1" t="s">
        <v>17</v>
      </c>
      <c r="AL311" s="1" t="s">
        <v>17</v>
      </c>
      <c r="AM311" s="1" t="s">
        <v>17</v>
      </c>
      <c r="AN311" s="1" t="s">
        <v>17</v>
      </c>
      <c r="AO311" s="1" t="s">
        <v>17</v>
      </c>
      <c r="AP311" s="1" t="s">
        <v>17</v>
      </c>
      <c r="AQ311" s="1" t="s">
        <v>17</v>
      </c>
      <c r="AR311" s="1" t="s">
        <v>17</v>
      </c>
      <c r="AS311" s="1" t="s">
        <v>17</v>
      </c>
      <c r="AT311" s="1" t="s">
        <v>17</v>
      </c>
      <c r="AU311" s="1" t="s">
        <v>17</v>
      </c>
      <c r="AV311" s="1" t="s">
        <v>17</v>
      </c>
      <c r="AW311" s="1" t="s">
        <v>17</v>
      </c>
      <c r="AX311" s="1" t="s">
        <v>17</v>
      </c>
      <c r="AY311" s="1" t="s">
        <v>17</v>
      </c>
      <c r="AZ311" s="1" t="s">
        <v>17</v>
      </c>
      <c r="BA311" s="1" t="s">
        <v>17</v>
      </c>
      <c r="BB311" s="1" t="s">
        <v>17</v>
      </c>
      <c r="BC311" s="1" t="s">
        <v>17</v>
      </c>
      <c r="BD311" s="1" t="s">
        <v>17</v>
      </c>
      <c r="BE311" s="1" t="s">
        <v>17</v>
      </c>
      <c r="BF311" s="1" t="s">
        <v>17</v>
      </c>
      <c r="BG311" s="1" t="s">
        <v>17</v>
      </c>
      <c r="BH311" s="1" t="s">
        <v>17</v>
      </c>
      <c r="BI311" s="1" t="s">
        <v>17</v>
      </c>
      <c r="BJ311" s="1" t="s">
        <v>17</v>
      </c>
      <c r="BK311" s="1" t="s">
        <v>17</v>
      </c>
      <c r="BL311" s="1" t="s">
        <v>17</v>
      </c>
      <c r="BM311" s="1" t="s">
        <v>17</v>
      </c>
      <c r="BN311" s="1" t="s">
        <v>17</v>
      </c>
      <c r="BO311" s="1" t="s">
        <v>17</v>
      </c>
      <c r="BP311" s="1" t="s">
        <v>17</v>
      </c>
      <c r="BQ311" s="1" t="s">
        <v>17</v>
      </c>
      <c r="BR311" s="1" t="s">
        <v>17</v>
      </c>
      <c r="BS311" s="1" t="s">
        <v>17</v>
      </c>
      <c r="BT311" s="1" t="s">
        <v>17</v>
      </c>
      <c r="BU311" s="1" t="s">
        <v>17</v>
      </c>
      <c r="BV311" s="1" t="s">
        <v>17</v>
      </c>
      <c r="BW311" s="1" t="s">
        <v>17</v>
      </c>
      <c r="BX311" s="1" t="s">
        <v>17</v>
      </c>
      <c r="BY311" s="1" t="s">
        <v>17</v>
      </c>
      <c r="BZ311" s="1" t="s">
        <v>17</v>
      </c>
      <c r="CA311" s="1">
        <v>0.99999999999999989</v>
      </c>
      <c r="CB311" s="1">
        <v>1.8906164685708877</v>
      </c>
      <c r="CC311" s="1">
        <v>2.676838704076745</v>
      </c>
      <c r="CD311" s="1">
        <v>3.3643423502477741</v>
      </c>
      <c r="CE311" s="1">
        <v>3.9594253813338969</v>
      </c>
    </row>
    <row r="312" spans="8:83" x14ac:dyDescent="0.3">
      <c r="H312">
        <v>87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 t="s">
        <v>17</v>
      </c>
      <c r="P312" s="1" t="s">
        <v>17</v>
      </c>
      <c r="Q312" s="1" t="s">
        <v>17</v>
      </c>
      <c r="R312" s="1" t="s">
        <v>17</v>
      </c>
      <c r="S312" s="1" t="s">
        <v>17</v>
      </c>
      <c r="T312" s="1" t="s">
        <v>17</v>
      </c>
      <c r="U312" s="1" t="s">
        <v>17</v>
      </c>
      <c r="V312" s="1" t="s">
        <v>17</v>
      </c>
      <c r="W312" s="1" t="s">
        <v>17</v>
      </c>
      <c r="X312" s="1" t="s">
        <v>17</v>
      </c>
      <c r="Y312" s="1" t="s">
        <v>17</v>
      </c>
      <c r="Z312" s="1" t="s">
        <v>17</v>
      </c>
      <c r="AA312" s="1" t="s">
        <v>17</v>
      </c>
      <c r="AB312" s="1" t="s">
        <v>17</v>
      </c>
      <c r="AC312" s="1" t="s">
        <v>17</v>
      </c>
      <c r="AD312" s="1" t="s">
        <v>17</v>
      </c>
      <c r="AE312" s="1" t="s">
        <v>17</v>
      </c>
      <c r="AF312" s="1" t="s">
        <v>17</v>
      </c>
      <c r="AG312" s="1" t="s">
        <v>17</v>
      </c>
      <c r="AH312" s="1" t="s">
        <v>17</v>
      </c>
      <c r="AI312" s="1" t="s">
        <v>17</v>
      </c>
      <c r="AJ312" s="1" t="s">
        <v>17</v>
      </c>
      <c r="AK312" s="1" t="s">
        <v>17</v>
      </c>
      <c r="AL312" s="1" t="s">
        <v>17</v>
      </c>
      <c r="AM312" s="1" t="s">
        <v>17</v>
      </c>
      <c r="AN312" s="1" t="s">
        <v>17</v>
      </c>
      <c r="AO312" s="1" t="s">
        <v>17</v>
      </c>
      <c r="AP312" s="1" t="s">
        <v>17</v>
      </c>
      <c r="AQ312" s="1" t="s">
        <v>17</v>
      </c>
      <c r="AR312" s="1" t="s">
        <v>17</v>
      </c>
      <c r="AS312" s="1" t="s">
        <v>17</v>
      </c>
      <c r="AT312" s="1" t="s">
        <v>17</v>
      </c>
      <c r="AU312" s="1" t="s">
        <v>17</v>
      </c>
      <c r="AV312" s="1" t="s">
        <v>17</v>
      </c>
      <c r="AW312" s="1" t="s">
        <v>17</v>
      </c>
      <c r="AX312" s="1" t="s">
        <v>17</v>
      </c>
      <c r="AY312" s="1" t="s">
        <v>17</v>
      </c>
      <c r="AZ312" s="1" t="s">
        <v>17</v>
      </c>
      <c r="BA312" s="1" t="s">
        <v>17</v>
      </c>
      <c r="BB312" s="1" t="s">
        <v>17</v>
      </c>
      <c r="BC312" s="1" t="s">
        <v>17</v>
      </c>
      <c r="BD312" s="1" t="s">
        <v>17</v>
      </c>
      <c r="BE312" s="1" t="s">
        <v>17</v>
      </c>
      <c r="BF312" s="1" t="s">
        <v>17</v>
      </c>
      <c r="BG312" s="1" t="s">
        <v>17</v>
      </c>
      <c r="BH312" s="1" t="s">
        <v>17</v>
      </c>
      <c r="BI312" s="1" t="s">
        <v>17</v>
      </c>
      <c r="BJ312" s="1" t="s">
        <v>17</v>
      </c>
      <c r="BK312" s="1" t="s">
        <v>17</v>
      </c>
      <c r="BL312" s="1" t="s">
        <v>17</v>
      </c>
      <c r="BM312" s="1" t="s">
        <v>17</v>
      </c>
      <c r="BN312" s="1" t="s">
        <v>17</v>
      </c>
      <c r="BO312" s="1" t="s">
        <v>17</v>
      </c>
      <c r="BP312" s="1" t="s">
        <v>17</v>
      </c>
      <c r="BQ312" s="1" t="s">
        <v>17</v>
      </c>
      <c r="BR312" s="1" t="s">
        <v>17</v>
      </c>
      <c r="BS312" s="1" t="s">
        <v>17</v>
      </c>
      <c r="BT312" s="1" t="s">
        <v>17</v>
      </c>
      <c r="BU312" s="1" t="s">
        <v>17</v>
      </c>
      <c r="BV312" s="1" t="s">
        <v>17</v>
      </c>
      <c r="BW312" s="1" t="s">
        <v>17</v>
      </c>
      <c r="BX312" s="1" t="s">
        <v>17</v>
      </c>
      <c r="BY312" s="1" t="s">
        <v>17</v>
      </c>
      <c r="BZ312" s="1" t="s">
        <v>17</v>
      </c>
      <c r="CA312" s="1" t="s">
        <v>17</v>
      </c>
      <c r="CB312" s="1">
        <v>1.0000000000000002</v>
      </c>
      <c r="CC312" s="1">
        <v>1.8827842996968776</v>
      </c>
      <c r="CD312" s="1">
        <v>2.6547256127451528</v>
      </c>
      <c r="CE312" s="1">
        <v>3.3228954165676807</v>
      </c>
    </row>
    <row r="313" spans="8:83" x14ac:dyDescent="0.3">
      <c r="H313">
        <v>88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 t="s">
        <v>17</v>
      </c>
      <c r="P313" s="1" t="s">
        <v>17</v>
      </c>
      <c r="Q313" s="1" t="s">
        <v>17</v>
      </c>
      <c r="R313" s="1" t="s">
        <v>17</v>
      </c>
      <c r="S313" s="1" t="s">
        <v>17</v>
      </c>
      <c r="T313" s="1" t="s">
        <v>17</v>
      </c>
      <c r="U313" s="1" t="s">
        <v>17</v>
      </c>
      <c r="V313" s="1" t="s">
        <v>17</v>
      </c>
      <c r="W313" s="1" t="s">
        <v>17</v>
      </c>
      <c r="X313" s="1" t="s">
        <v>17</v>
      </c>
      <c r="Y313" s="1" t="s">
        <v>17</v>
      </c>
      <c r="Z313" s="1" t="s">
        <v>17</v>
      </c>
      <c r="AA313" s="1" t="s">
        <v>17</v>
      </c>
      <c r="AB313" s="1" t="s">
        <v>17</v>
      </c>
      <c r="AC313" s="1" t="s">
        <v>17</v>
      </c>
      <c r="AD313" s="1" t="s">
        <v>17</v>
      </c>
      <c r="AE313" s="1" t="s">
        <v>17</v>
      </c>
      <c r="AF313" s="1" t="s">
        <v>17</v>
      </c>
      <c r="AG313" s="1" t="s">
        <v>17</v>
      </c>
      <c r="AH313" s="1" t="s">
        <v>17</v>
      </c>
      <c r="AI313" s="1" t="s">
        <v>17</v>
      </c>
      <c r="AJ313" s="1" t="s">
        <v>17</v>
      </c>
      <c r="AK313" s="1" t="s">
        <v>17</v>
      </c>
      <c r="AL313" s="1" t="s">
        <v>17</v>
      </c>
      <c r="AM313" s="1" t="s">
        <v>17</v>
      </c>
      <c r="AN313" s="1" t="s">
        <v>17</v>
      </c>
      <c r="AO313" s="1" t="s">
        <v>17</v>
      </c>
      <c r="AP313" s="1" t="s">
        <v>17</v>
      </c>
      <c r="AQ313" s="1" t="s">
        <v>17</v>
      </c>
      <c r="AR313" s="1" t="s">
        <v>17</v>
      </c>
      <c r="AS313" s="1" t="s">
        <v>17</v>
      </c>
      <c r="AT313" s="1" t="s">
        <v>17</v>
      </c>
      <c r="AU313" s="1" t="s">
        <v>17</v>
      </c>
      <c r="AV313" s="1" t="s">
        <v>17</v>
      </c>
      <c r="AW313" s="1" t="s">
        <v>17</v>
      </c>
      <c r="AX313" s="1" t="s">
        <v>17</v>
      </c>
      <c r="AY313" s="1" t="s">
        <v>17</v>
      </c>
      <c r="AZ313" s="1" t="s">
        <v>17</v>
      </c>
      <c r="BA313" s="1" t="s">
        <v>17</v>
      </c>
      <c r="BB313" s="1" t="s">
        <v>17</v>
      </c>
      <c r="BC313" s="1" t="s">
        <v>17</v>
      </c>
      <c r="BD313" s="1" t="s">
        <v>17</v>
      </c>
      <c r="BE313" s="1" t="s">
        <v>17</v>
      </c>
      <c r="BF313" s="1" t="s">
        <v>17</v>
      </c>
      <c r="BG313" s="1" t="s">
        <v>17</v>
      </c>
      <c r="BH313" s="1" t="s">
        <v>17</v>
      </c>
      <c r="BI313" s="1" t="s">
        <v>17</v>
      </c>
      <c r="BJ313" s="1" t="s">
        <v>17</v>
      </c>
      <c r="BK313" s="1" t="s">
        <v>17</v>
      </c>
      <c r="BL313" s="1" t="s">
        <v>17</v>
      </c>
      <c r="BM313" s="1" t="s">
        <v>17</v>
      </c>
      <c r="BN313" s="1" t="s">
        <v>17</v>
      </c>
      <c r="BO313" s="1" t="s">
        <v>17</v>
      </c>
      <c r="BP313" s="1" t="s">
        <v>17</v>
      </c>
      <c r="BQ313" s="1" t="s">
        <v>17</v>
      </c>
      <c r="BR313" s="1" t="s">
        <v>17</v>
      </c>
      <c r="BS313" s="1" t="s">
        <v>17</v>
      </c>
      <c r="BT313" s="1" t="s">
        <v>17</v>
      </c>
      <c r="BU313" s="1" t="s">
        <v>17</v>
      </c>
      <c r="BV313" s="1" t="s">
        <v>17</v>
      </c>
      <c r="BW313" s="1" t="s">
        <v>17</v>
      </c>
      <c r="BX313" s="1" t="s">
        <v>17</v>
      </c>
      <c r="BY313" s="1" t="s">
        <v>17</v>
      </c>
      <c r="BZ313" s="1" t="s">
        <v>17</v>
      </c>
      <c r="CA313" s="1" t="s">
        <v>17</v>
      </c>
      <c r="CB313" s="1" t="s">
        <v>17</v>
      </c>
      <c r="CC313" s="1">
        <v>0.99999999999999978</v>
      </c>
      <c r="CD313" s="1">
        <v>1.8744393316842376</v>
      </c>
      <c r="CE313" s="1">
        <v>2.6313284200515294</v>
      </c>
    </row>
    <row r="314" spans="8:83" x14ac:dyDescent="0.3">
      <c r="H314">
        <v>89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17</v>
      </c>
      <c r="P314" s="1" t="s">
        <v>17</v>
      </c>
      <c r="Q314" s="1" t="s">
        <v>17</v>
      </c>
      <c r="R314" s="1" t="s">
        <v>17</v>
      </c>
      <c r="S314" s="1" t="s">
        <v>17</v>
      </c>
      <c r="T314" s="1" t="s">
        <v>17</v>
      </c>
      <c r="U314" s="1" t="s">
        <v>17</v>
      </c>
      <c r="V314" s="1" t="s">
        <v>17</v>
      </c>
      <c r="W314" s="1" t="s">
        <v>17</v>
      </c>
      <c r="X314" s="1" t="s">
        <v>17</v>
      </c>
      <c r="Y314" s="1" t="s">
        <v>17</v>
      </c>
      <c r="Z314" s="1" t="s">
        <v>17</v>
      </c>
      <c r="AA314" s="1" t="s">
        <v>17</v>
      </c>
      <c r="AB314" s="1" t="s">
        <v>17</v>
      </c>
      <c r="AC314" s="1" t="s">
        <v>17</v>
      </c>
      <c r="AD314" s="1" t="s">
        <v>17</v>
      </c>
      <c r="AE314" s="1" t="s">
        <v>17</v>
      </c>
      <c r="AF314" s="1" t="s">
        <v>17</v>
      </c>
      <c r="AG314" s="1" t="s">
        <v>17</v>
      </c>
      <c r="AH314" s="1" t="s">
        <v>17</v>
      </c>
      <c r="AI314" s="1" t="s">
        <v>17</v>
      </c>
      <c r="AJ314" s="1" t="s">
        <v>17</v>
      </c>
      <c r="AK314" s="1" t="s">
        <v>17</v>
      </c>
      <c r="AL314" s="1" t="s">
        <v>17</v>
      </c>
      <c r="AM314" s="1" t="s">
        <v>17</v>
      </c>
      <c r="AN314" s="1" t="s">
        <v>17</v>
      </c>
      <c r="AO314" s="1" t="s">
        <v>17</v>
      </c>
      <c r="AP314" s="1" t="s">
        <v>17</v>
      </c>
      <c r="AQ314" s="1" t="s">
        <v>17</v>
      </c>
      <c r="AR314" s="1" t="s">
        <v>17</v>
      </c>
      <c r="AS314" s="1" t="s">
        <v>17</v>
      </c>
      <c r="AT314" s="1" t="s">
        <v>17</v>
      </c>
      <c r="AU314" s="1" t="s">
        <v>17</v>
      </c>
      <c r="AV314" s="1" t="s">
        <v>17</v>
      </c>
      <c r="AW314" s="1" t="s">
        <v>17</v>
      </c>
      <c r="AX314" s="1" t="s">
        <v>17</v>
      </c>
      <c r="AY314" s="1" t="s">
        <v>17</v>
      </c>
      <c r="AZ314" s="1" t="s">
        <v>17</v>
      </c>
      <c r="BA314" s="1" t="s">
        <v>17</v>
      </c>
      <c r="BB314" s="1" t="s">
        <v>17</v>
      </c>
      <c r="BC314" s="1" t="s">
        <v>17</v>
      </c>
      <c r="BD314" s="1" t="s">
        <v>17</v>
      </c>
      <c r="BE314" s="1" t="s">
        <v>17</v>
      </c>
      <c r="BF314" s="1" t="s">
        <v>17</v>
      </c>
      <c r="BG314" s="1" t="s">
        <v>17</v>
      </c>
      <c r="BH314" s="1" t="s">
        <v>17</v>
      </c>
      <c r="BI314" s="1" t="s">
        <v>17</v>
      </c>
      <c r="BJ314" s="1" t="s">
        <v>17</v>
      </c>
      <c r="BK314" s="1" t="s">
        <v>17</v>
      </c>
      <c r="BL314" s="1" t="s">
        <v>17</v>
      </c>
      <c r="BM314" s="1" t="s">
        <v>17</v>
      </c>
      <c r="BN314" s="1" t="s">
        <v>17</v>
      </c>
      <c r="BO314" s="1" t="s">
        <v>17</v>
      </c>
      <c r="BP314" s="1" t="s">
        <v>17</v>
      </c>
      <c r="BQ314" s="1" t="s">
        <v>17</v>
      </c>
      <c r="BR314" s="1" t="s">
        <v>17</v>
      </c>
      <c r="BS314" s="1" t="s">
        <v>17</v>
      </c>
      <c r="BT314" s="1" t="s">
        <v>17</v>
      </c>
      <c r="BU314" s="1" t="s">
        <v>17</v>
      </c>
      <c r="BV314" s="1" t="s">
        <v>17</v>
      </c>
      <c r="BW314" s="1" t="s">
        <v>17</v>
      </c>
      <c r="BX314" s="1" t="s">
        <v>17</v>
      </c>
      <c r="BY314" s="1" t="s">
        <v>17</v>
      </c>
      <c r="BZ314" s="1" t="s">
        <v>17</v>
      </c>
      <c r="CA314" s="1" t="s">
        <v>17</v>
      </c>
      <c r="CB314" s="1" t="s">
        <v>17</v>
      </c>
      <c r="CC314" s="1" t="s">
        <v>17</v>
      </c>
      <c r="CD314" s="1">
        <v>1.0000000000000002</v>
      </c>
      <c r="CE314" s="1">
        <v>1.8655707273704913</v>
      </c>
    </row>
    <row r="315" spans="8:83" x14ac:dyDescent="0.3">
      <c r="H315">
        <v>90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 t="s">
        <v>17</v>
      </c>
      <c r="P315" s="1" t="s">
        <v>17</v>
      </c>
      <c r="Q315" s="1" t="s">
        <v>17</v>
      </c>
      <c r="R315" s="1" t="s">
        <v>17</v>
      </c>
      <c r="S315" s="1" t="s">
        <v>17</v>
      </c>
      <c r="T315" s="1" t="s">
        <v>17</v>
      </c>
      <c r="U315" s="1" t="s">
        <v>17</v>
      </c>
      <c r="V315" s="1" t="s">
        <v>17</v>
      </c>
      <c r="W315" s="1" t="s">
        <v>17</v>
      </c>
      <c r="X315" s="1" t="s">
        <v>17</v>
      </c>
      <c r="Y315" s="1" t="s">
        <v>17</v>
      </c>
      <c r="Z315" s="1" t="s">
        <v>17</v>
      </c>
      <c r="AA315" s="1" t="s">
        <v>17</v>
      </c>
      <c r="AB315" s="1" t="s">
        <v>17</v>
      </c>
      <c r="AC315" s="1" t="s">
        <v>17</v>
      </c>
      <c r="AD315" s="1" t="s">
        <v>17</v>
      </c>
      <c r="AE315" s="1" t="s">
        <v>17</v>
      </c>
      <c r="AF315" s="1" t="s">
        <v>17</v>
      </c>
      <c r="AG315" s="1" t="s">
        <v>17</v>
      </c>
      <c r="AH315" s="1" t="s">
        <v>17</v>
      </c>
      <c r="AI315" s="1" t="s">
        <v>17</v>
      </c>
      <c r="AJ315" s="1" t="s">
        <v>17</v>
      </c>
      <c r="AK315" s="1" t="s">
        <v>17</v>
      </c>
      <c r="AL315" s="1" t="s">
        <v>17</v>
      </c>
      <c r="AM315" s="1" t="s">
        <v>17</v>
      </c>
      <c r="AN315" s="1" t="s">
        <v>17</v>
      </c>
      <c r="AO315" s="1" t="s">
        <v>17</v>
      </c>
      <c r="AP315" s="1" t="s">
        <v>17</v>
      </c>
      <c r="AQ315" s="1" t="s">
        <v>17</v>
      </c>
      <c r="AR315" s="1" t="s">
        <v>17</v>
      </c>
      <c r="AS315" s="1" t="s">
        <v>17</v>
      </c>
      <c r="AT315" s="1" t="s">
        <v>17</v>
      </c>
      <c r="AU315" s="1" t="s">
        <v>17</v>
      </c>
      <c r="AV315" s="1" t="s">
        <v>17</v>
      </c>
      <c r="AW315" s="1" t="s">
        <v>17</v>
      </c>
      <c r="AX315" s="1" t="s">
        <v>17</v>
      </c>
      <c r="AY315" s="1" t="s">
        <v>17</v>
      </c>
      <c r="AZ315" s="1" t="s">
        <v>17</v>
      </c>
      <c r="BA315" s="1" t="s">
        <v>17</v>
      </c>
      <c r="BB315" s="1" t="s">
        <v>17</v>
      </c>
      <c r="BC315" s="1" t="s">
        <v>17</v>
      </c>
      <c r="BD315" s="1" t="s">
        <v>17</v>
      </c>
      <c r="BE315" s="1" t="s">
        <v>17</v>
      </c>
      <c r="BF315" s="1" t="s">
        <v>17</v>
      </c>
      <c r="BG315" s="1" t="s">
        <v>17</v>
      </c>
      <c r="BH315" s="1" t="s">
        <v>17</v>
      </c>
      <c r="BI315" s="1" t="s">
        <v>17</v>
      </c>
      <c r="BJ315" s="1" t="s">
        <v>17</v>
      </c>
      <c r="BK315" s="1" t="s">
        <v>17</v>
      </c>
      <c r="BL315" s="1" t="s">
        <v>17</v>
      </c>
      <c r="BM315" s="1" t="s">
        <v>17</v>
      </c>
      <c r="BN315" s="1" t="s">
        <v>17</v>
      </c>
      <c r="BO315" s="1" t="s">
        <v>17</v>
      </c>
      <c r="BP315" s="1" t="s">
        <v>17</v>
      </c>
      <c r="BQ315" s="1" t="s">
        <v>17</v>
      </c>
      <c r="BR315" s="1" t="s">
        <v>17</v>
      </c>
      <c r="BS315" s="1" t="s">
        <v>17</v>
      </c>
      <c r="BT315" s="1" t="s">
        <v>17</v>
      </c>
      <c r="BU315" s="1" t="s">
        <v>17</v>
      </c>
      <c r="BV315" s="1" t="s">
        <v>17</v>
      </c>
      <c r="BW315" s="1" t="s">
        <v>17</v>
      </c>
      <c r="BX315" s="1" t="s">
        <v>17</v>
      </c>
      <c r="BY315" s="1" t="s">
        <v>17</v>
      </c>
      <c r="BZ315" s="1" t="s">
        <v>17</v>
      </c>
      <c r="CA315" s="1" t="s">
        <v>17</v>
      </c>
      <c r="CB315" s="1" t="s">
        <v>17</v>
      </c>
      <c r="CC315" s="1" t="s">
        <v>17</v>
      </c>
      <c r="CD315" s="1" t="s">
        <v>17</v>
      </c>
      <c r="CE315" s="1">
        <v>1</v>
      </c>
    </row>
    <row r="316" spans="8:83" x14ac:dyDescent="0.3">
      <c r="H316">
        <v>91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 t="s">
        <v>17</v>
      </c>
      <c r="P316" s="1" t="s">
        <v>17</v>
      </c>
      <c r="Q316" s="1" t="s">
        <v>17</v>
      </c>
      <c r="R316" s="1" t="s">
        <v>17</v>
      </c>
      <c r="S316" s="1" t="s">
        <v>17</v>
      </c>
      <c r="T316" s="1" t="s">
        <v>17</v>
      </c>
      <c r="U316" s="1" t="s">
        <v>17</v>
      </c>
      <c r="V316" s="1" t="s">
        <v>17</v>
      </c>
      <c r="W316" s="1" t="s">
        <v>17</v>
      </c>
      <c r="X316" s="1" t="s">
        <v>17</v>
      </c>
      <c r="Y316" s="1" t="s">
        <v>17</v>
      </c>
      <c r="Z316" s="1" t="s">
        <v>17</v>
      </c>
      <c r="AA316" s="1" t="s">
        <v>17</v>
      </c>
      <c r="AB316" s="1" t="s">
        <v>17</v>
      </c>
      <c r="AC316" s="1" t="s">
        <v>17</v>
      </c>
      <c r="AD316" s="1" t="s">
        <v>17</v>
      </c>
      <c r="AE316" s="1" t="s">
        <v>17</v>
      </c>
      <c r="AF316" s="1" t="s">
        <v>17</v>
      </c>
      <c r="AG316" s="1" t="s">
        <v>17</v>
      </c>
      <c r="AH316" s="1" t="s">
        <v>17</v>
      </c>
      <c r="AI316" s="1" t="s">
        <v>17</v>
      </c>
      <c r="AJ316" s="1" t="s">
        <v>17</v>
      </c>
      <c r="AK316" s="1" t="s">
        <v>17</v>
      </c>
      <c r="AL316" s="1" t="s">
        <v>17</v>
      </c>
      <c r="AM316" s="1" t="s">
        <v>17</v>
      </c>
      <c r="AN316" s="1" t="s">
        <v>17</v>
      </c>
      <c r="AO316" s="1" t="s">
        <v>17</v>
      </c>
      <c r="AP316" s="1" t="s">
        <v>17</v>
      </c>
      <c r="AQ316" s="1" t="s">
        <v>17</v>
      </c>
      <c r="AR316" s="1" t="s">
        <v>17</v>
      </c>
      <c r="AS316" s="1" t="s">
        <v>17</v>
      </c>
      <c r="AT316" s="1" t="s">
        <v>17</v>
      </c>
      <c r="AU316" s="1" t="s">
        <v>17</v>
      </c>
      <c r="AV316" s="1" t="s">
        <v>17</v>
      </c>
      <c r="AW316" s="1" t="s">
        <v>17</v>
      </c>
      <c r="AX316" s="1" t="s">
        <v>17</v>
      </c>
      <c r="AY316" s="1" t="s">
        <v>17</v>
      </c>
      <c r="AZ316" s="1" t="s">
        <v>17</v>
      </c>
      <c r="BA316" s="1" t="s">
        <v>17</v>
      </c>
      <c r="BB316" s="1" t="s">
        <v>17</v>
      </c>
      <c r="BC316" s="1" t="s">
        <v>17</v>
      </c>
      <c r="BD316" s="1" t="s">
        <v>17</v>
      </c>
      <c r="BE316" s="1" t="s">
        <v>17</v>
      </c>
      <c r="BF316" s="1" t="s">
        <v>17</v>
      </c>
      <c r="BG316" s="1" t="s">
        <v>17</v>
      </c>
      <c r="BH316" s="1" t="s">
        <v>17</v>
      </c>
      <c r="BI316" s="1" t="s">
        <v>17</v>
      </c>
      <c r="BJ316" s="1" t="s">
        <v>17</v>
      </c>
      <c r="BK316" s="1" t="s">
        <v>17</v>
      </c>
      <c r="BL316" s="1" t="s">
        <v>17</v>
      </c>
      <c r="BM316" s="1" t="s">
        <v>17</v>
      </c>
      <c r="BN316" s="1" t="s">
        <v>17</v>
      </c>
      <c r="BO316" s="1" t="s">
        <v>17</v>
      </c>
      <c r="BP316" s="1" t="s">
        <v>17</v>
      </c>
      <c r="BQ316" s="1" t="s">
        <v>17</v>
      </c>
      <c r="BR316" s="1" t="s">
        <v>17</v>
      </c>
      <c r="BS316" s="1" t="s">
        <v>17</v>
      </c>
      <c r="BT316" s="1" t="s">
        <v>17</v>
      </c>
      <c r="BU316" s="1" t="s">
        <v>17</v>
      </c>
      <c r="BV316" s="1" t="s">
        <v>17</v>
      </c>
      <c r="BW316" s="1" t="s">
        <v>17</v>
      </c>
      <c r="BX316" s="1" t="s">
        <v>17</v>
      </c>
      <c r="BY316" s="1" t="s">
        <v>17</v>
      </c>
      <c r="BZ316" s="1" t="s">
        <v>17</v>
      </c>
      <c r="CA316" s="1" t="s">
        <v>17</v>
      </c>
      <c r="CB316" s="1" t="s">
        <v>17</v>
      </c>
      <c r="CC316" s="1" t="s">
        <v>17</v>
      </c>
      <c r="CD316" s="1" t="s">
        <v>17</v>
      </c>
      <c r="CE316" s="1" t="s">
        <v>17</v>
      </c>
    </row>
  </sheetData>
  <mergeCells count="5">
    <mergeCell ref="I240:AE240"/>
    <mergeCell ref="B1:E1"/>
    <mergeCell ref="I3:AE3"/>
    <mergeCell ref="I82:AE82"/>
    <mergeCell ref="I161:AE161"/>
  </mergeCells>
  <hyperlinks>
    <hyperlink ref="B2" r:id="rId1" xr:uid="{04A696FB-C514-4E6F-B2AF-DC901A139F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2427-8F01-4785-9A43-1AC62DA86965}">
  <sheetPr codeName="Sheet5">
    <tabColor theme="1"/>
  </sheetPr>
  <dimension ref="A1"/>
  <sheetViews>
    <sheetView topLeftCell="A17" workbookViewId="0">
      <selection activeCell="V22" sqref="V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Input</vt:lpstr>
      <vt:lpstr>Projection</vt:lpstr>
      <vt:lpstr>Tables</vt:lpstr>
      <vt:lpstr>Decrements</vt:lpstr>
      <vt:lpstr>Chart</vt:lpstr>
      <vt:lpstr>Age</vt:lpstr>
      <vt:lpstr>Gender</vt:lpstr>
      <vt:lpstr>Premium</vt:lpstr>
      <vt:lpstr>RPTU</vt:lpstr>
      <vt:lpstr>RPUTU</vt:lpstr>
      <vt:lpstr>SS</vt:lpstr>
      <vt:lpstr>T_FNS</vt:lpstr>
      <vt:lpstr>T_FS</vt:lpstr>
      <vt:lpstr>T_MNS</vt:lpstr>
      <vt:lpstr>T_MS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Ong</dc:creator>
  <cp:lastModifiedBy>TEE BOON LE</cp:lastModifiedBy>
  <dcterms:created xsi:type="dcterms:W3CDTF">2024-12-01T13:39:49Z</dcterms:created>
  <dcterms:modified xsi:type="dcterms:W3CDTF">2025-09-29T15:59:48Z</dcterms:modified>
</cp:coreProperties>
</file>