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9" firstSheet="1" activeTab="4"/>
  </bookViews>
  <sheets>
    <sheet name="Lang Trans" sheetId="19" r:id="rId1"/>
    <sheet name="Section" sheetId="1" r:id="rId2"/>
    <sheet name="users" sheetId="2" r:id="rId3"/>
    <sheet name="schools" sheetId="3" r:id="rId4"/>
    <sheet name="school_loyalty_fee_history" sheetId="4" r:id="rId5"/>
    <sheet name="school_courses" sheetId="5" r:id="rId6"/>
    <sheet name="school_course_cost_history" sheetId="6" r:id="rId7"/>
    <sheet name="school_course_saleprice_history" sheetId="7" r:id="rId8"/>
    <sheet name="course_categories" sheetId="8" r:id="rId9"/>
    <sheet name="courses" sheetId="9" r:id="rId10"/>
    <sheet name="students" sheetId="10" r:id="rId11"/>
    <sheet name="teachers" sheetId="11" r:id="rId12"/>
    <sheet name="teacher_courses" sheetId="12" r:id="rId13"/>
    <sheet name="rooms" sheetId="13" r:id="rId14"/>
    <sheet name="student_subscriptions" sheetId="14" r:id="rId15"/>
    <sheet name="student_classes" sheetId="15" r:id="rId16"/>
    <sheet name="payments" sheetId="16" r:id="rId17"/>
    <sheet name="payment_details" sheetId="17" r:id="rId18"/>
    <sheet name="holidays" sheetId="18" r:id="rId19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7" i="4"/>
  <c r="K7" s="1"/>
  <c r="L7"/>
  <c r="I7"/>
  <c r="L6"/>
  <c r="I6"/>
  <c r="H6"/>
  <c r="K6" s="1"/>
  <c r="L5"/>
  <c r="I5"/>
  <c r="H5"/>
  <c r="K5" s="1"/>
  <c r="L4"/>
  <c r="I4"/>
  <c r="H4"/>
  <c r="K4" s="1"/>
  <c r="M10" i="3"/>
  <c r="M9"/>
  <c r="M8"/>
  <c r="M7"/>
  <c r="L10"/>
  <c r="L11"/>
  <c r="K10"/>
  <c r="K11"/>
  <c r="I10"/>
  <c r="I11"/>
  <c r="H10"/>
  <c r="H11"/>
  <c r="L9"/>
  <c r="I9"/>
  <c r="H9"/>
  <c r="K9" s="1"/>
  <c r="L8"/>
  <c r="I8"/>
  <c r="H8"/>
  <c r="K8" s="1"/>
  <c r="L7"/>
  <c r="I7"/>
  <c r="H7"/>
  <c r="K7" s="1"/>
  <c r="L6"/>
  <c r="I6"/>
  <c r="H6"/>
  <c r="K6" s="1"/>
  <c r="L5"/>
  <c r="I5"/>
  <c r="H5"/>
  <c r="K5" s="1"/>
  <c r="L4"/>
  <c r="I4"/>
  <c r="H4"/>
  <c r="K4" s="1"/>
  <c r="L10" i="16"/>
  <c r="I10"/>
  <c r="H10"/>
  <c r="K10" s="1"/>
  <c r="L9"/>
  <c r="K9"/>
  <c r="I9"/>
  <c r="H9"/>
  <c r="L8"/>
  <c r="K8"/>
  <c r="I8"/>
  <c r="H8"/>
  <c r="L7"/>
  <c r="K7"/>
  <c r="I7"/>
  <c r="H7"/>
  <c r="L6"/>
  <c r="K6"/>
  <c r="I6"/>
  <c r="H6"/>
  <c r="L5"/>
  <c r="K5"/>
  <c r="I5"/>
  <c r="H5"/>
  <c r="L4"/>
  <c r="K4"/>
  <c r="I4"/>
  <c r="H4"/>
  <c r="L13" i="15"/>
  <c r="K13"/>
  <c r="I13"/>
  <c r="H13"/>
  <c r="L12"/>
  <c r="K12"/>
  <c r="I12"/>
  <c r="H12"/>
  <c r="L11"/>
  <c r="K11"/>
  <c r="I11"/>
  <c r="H11"/>
  <c r="L10"/>
  <c r="K10"/>
  <c r="I10"/>
  <c r="H10"/>
  <c r="L9"/>
  <c r="K9"/>
  <c r="I9"/>
  <c r="H9"/>
  <c r="L8"/>
  <c r="K8"/>
  <c r="I8"/>
  <c r="H8"/>
  <c r="L7"/>
  <c r="K7"/>
  <c r="I7"/>
  <c r="H7"/>
  <c r="L6"/>
  <c r="K6"/>
  <c r="I6"/>
  <c r="H6"/>
  <c r="L5"/>
  <c r="K5"/>
  <c r="I5"/>
  <c r="H5"/>
  <c r="L4"/>
  <c r="K4"/>
  <c r="I4"/>
  <c r="H4"/>
  <c r="K4" i="14"/>
  <c r="K6"/>
  <c r="K7"/>
  <c r="K8"/>
  <c r="K9"/>
  <c r="K10"/>
  <c r="K11"/>
  <c r="K12"/>
  <c r="K13"/>
  <c r="K14"/>
  <c r="K15"/>
  <c r="K5"/>
  <c r="H5"/>
  <c r="L10"/>
  <c r="L11"/>
  <c r="L12"/>
  <c r="L13"/>
  <c r="L14"/>
  <c r="L15"/>
  <c r="I10"/>
  <c r="I11"/>
  <c r="I12"/>
  <c r="I13"/>
  <c r="I14"/>
  <c r="I15"/>
  <c r="H6"/>
  <c r="H7"/>
  <c r="H8"/>
  <c r="H9"/>
  <c r="H10"/>
  <c r="H11"/>
  <c r="H12"/>
  <c r="H13"/>
  <c r="H14"/>
  <c r="H15"/>
  <c r="L9"/>
  <c r="I9"/>
  <c r="L8"/>
  <c r="I8"/>
  <c r="L7"/>
  <c r="I7"/>
  <c r="L6"/>
  <c r="I6"/>
  <c r="L5"/>
  <c r="I5"/>
  <c r="L4"/>
  <c r="I4"/>
  <c r="H4"/>
  <c r="H6" i="13"/>
  <c r="L5"/>
  <c r="L6"/>
  <c r="L7"/>
  <c r="L8"/>
  <c r="L9"/>
  <c r="L4"/>
  <c r="D2" i="19"/>
  <c r="C2"/>
  <c r="F2" s="1"/>
  <c r="I6" i="13"/>
  <c r="K5"/>
  <c r="K6"/>
  <c r="K7"/>
  <c r="K8"/>
  <c r="K9"/>
  <c r="K4"/>
  <c r="I4"/>
  <c r="I5"/>
  <c r="I7"/>
  <c r="I8"/>
  <c r="I9"/>
  <c r="H5"/>
  <c r="H7"/>
  <c r="H8"/>
  <c r="H9"/>
  <c r="H4"/>
</calcChain>
</file>

<file path=xl/sharedStrings.xml><?xml version="1.0" encoding="utf-8"?>
<sst xmlns="http://schemas.openxmlformats.org/spreadsheetml/2006/main" count="925" uniqueCount="242">
  <si>
    <t>Section</t>
  </si>
  <si>
    <t>Label</t>
  </si>
  <si>
    <t>Menu</t>
  </si>
  <si>
    <t>Table</t>
  </si>
  <si>
    <t>CRUD</t>
  </si>
  <si>
    <t>Admin Page</t>
  </si>
  <si>
    <t>Log-in</t>
  </si>
  <si>
    <t>เข้าสู่ระบบ</t>
  </si>
  <si>
    <t>Menu Bar</t>
  </si>
  <si>
    <t>Log-out</t>
  </si>
  <si>
    <t>ออกจากระบบ</t>
  </si>
  <si>
    <t>Main Menu</t>
  </si>
  <si>
    <t>Dashboard</t>
  </si>
  <si>
    <t>หน้าหลัก</t>
  </si>
  <si>
    <t>Schools Management</t>
  </si>
  <si>
    <t>โรงเรียน</t>
  </si>
  <si>
    <t>schools</t>
  </si>
  <si>
    <t>CRUd</t>
  </si>
  <si>
    <t xml:space="preserve"> - Loyalty Fee History</t>
  </si>
  <si>
    <t>ค่าธรรมเนียม</t>
  </si>
  <si>
    <t>Link from list</t>
  </si>
  <si>
    <t xml:space="preserve">school_loyalty_fee_history </t>
  </si>
  <si>
    <t>CR</t>
  </si>
  <si>
    <t xml:space="preserve"> - Course </t>
  </si>
  <si>
    <t>วิชาเปิดสอน</t>
  </si>
  <si>
    <t>school_courses</t>
  </si>
  <si>
    <t>CRd</t>
  </si>
  <si>
    <t xml:space="preserve">   - Cost History</t>
  </si>
  <si>
    <t>ราคาเรียกเก็บ</t>
  </si>
  <si>
    <t xml:space="preserve">school_course_cost_history  </t>
  </si>
  <si>
    <t xml:space="preserve">   - Sale Price History</t>
  </si>
  <si>
    <t>ราคาเสนอขาย</t>
  </si>
  <si>
    <t xml:space="preserve">school_course_saleprice_history </t>
  </si>
  <si>
    <t>Courses Category</t>
  </si>
  <si>
    <t>กลุ่มวิชา</t>
  </si>
  <si>
    <t xml:space="preserve">course_categories </t>
  </si>
  <si>
    <t>Courses Management</t>
  </si>
  <si>
    <t>วิชา</t>
  </si>
  <si>
    <t>courses</t>
  </si>
  <si>
    <t>Users Management</t>
  </si>
  <si>
    <t>ผู้ใช้</t>
  </si>
  <si>
    <t>users</t>
  </si>
  <si>
    <t>Teachers Management</t>
  </si>
  <si>
    <t>อาจารย์</t>
  </si>
  <si>
    <t>teachers</t>
  </si>
  <si>
    <t xml:space="preserve">Rd </t>
  </si>
  <si>
    <t xml:space="preserve"> - Courses</t>
  </si>
  <si>
    <t>วิชาสอน</t>
  </si>
  <si>
    <t>Sub-section</t>
  </si>
  <si>
    <t>teacher_courses</t>
  </si>
  <si>
    <t>d</t>
  </si>
  <si>
    <t xml:space="preserve">Report </t>
  </si>
  <si>
    <t>รายงาน</t>
  </si>
  <si>
    <t>User Page</t>
  </si>
  <si>
    <t xml:space="preserve"> - Profle </t>
  </si>
  <si>
    <t>ข้อมูลส่วนตัว</t>
  </si>
  <si>
    <t>U</t>
  </si>
  <si>
    <t>Students Management</t>
  </si>
  <si>
    <t>นักเรียน</t>
  </si>
  <si>
    <t>students</t>
  </si>
  <si>
    <t xml:space="preserve"> - Course Subscription</t>
  </si>
  <si>
    <t>การลงทะเบียน</t>
  </si>
  <si>
    <t>student_subscriptions</t>
  </si>
  <si>
    <t xml:space="preserve">   - Class Management</t>
  </si>
  <si>
    <t>ตารางเรียน</t>
  </si>
  <si>
    <t>student_subscription_classes</t>
  </si>
  <si>
    <t xml:space="preserve">   - Payment</t>
  </si>
  <si>
    <t>การชำระเงิน</t>
  </si>
  <si>
    <t xml:space="preserve">student_subscription_payments </t>
  </si>
  <si>
    <t xml:space="preserve">     - Payment Detail</t>
  </si>
  <si>
    <t>รายละเอียด</t>
  </si>
  <si>
    <t xml:space="preserve">student_subscription_payment_details </t>
  </si>
  <si>
    <t>Rooms Management</t>
  </si>
  <si>
    <t>ห้องเรียน</t>
  </si>
  <si>
    <t>rooms</t>
  </si>
  <si>
    <t>Holidays Management</t>
  </si>
  <si>
    <t>วันหยุด</t>
  </si>
  <si>
    <t>holidays</t>
  </si>
  <si>
    <t>Table:</t>
  </si>
  <si>
    <t>Column</t>
  </si>
  <si>
    <t>Type</t>
  </si>
  <si>
    <t>Nullable</t>
  </si>
  <si>
    <t>Index</t>
  </si>
  <si>
    <t>Attribute</t>
  </si>
  <si>
    <t>Validate</t>
  </si>
  <si>
    <t xml:space="preserve">id </t>
  </si>
  <si>
    <t>ไอดี</t>
  </si>
  <si>
    <t xml:space="preserve">int </t>
  </si>
  <si>
    <t>not null</t>
  </si>
  <si>
    <t>PK</t>
  </si>
  <si>
    <t>increment</t>
  </si>
  <si>
    <t xml:space="preserve">username </t>
  </si>
  <si>
    <t>ชื่อผู้ใช้</t>
  </si>
  <si>
    <t>varchar(50)</t>
  </si>
  <si>
    <t>unique</t>
  </si>
  <si>
    <t>min: 8, max: 16</t>
  </si>
  <si>
    <t xml:space="preserve">password </t>
  </si>
  <si>
    <t>รหัสผ่าน</t>
  </si>
  <si>
    <t>varchar(16)</t>
  </si>
  <si>
    <t>bcrypt</t>
  </si>
  <si>
    <t>min: 8, max: 16, &gt;=1 capital, &gt;=1 special, &gt;=1 numberic</t>
  </si>
  <si>
    <t xml:space="preserve">firstname </t>
  </si>
  <si>
    <t>ชื่อ</t>
  </si>
  <si>
    <t>not empty</t>
  </si>
  <si>
    <t xml:space="preserve">lastname </t>
  </si>
  <si>
    <t>นามสกุล</t>
  </si>
  <si>
    <t xml:space="preserve">email </t>
  </si>
  <si>
    <t>อีเมล์</t>
  </si>
  <si>
    <t>email</t>
  </si>
  <si>
    <t xml:space="preserve">phone </t>
  </si>
  <si>
    <t>เบอร์ติดต่อ</t>
  </si>
  <si>
    <t xml:space="preserve">school_id </t>
  </si>
  <si>
    <t>Link to schools.id</t>
  </si>
  <si>
    <t xml:space="preserve">role </t>
  </si>
  <si>
    <t>ตำแหน่ง</t>
  </si>
  <si>
    <t>varchar(10)</t>
  </si>
  <si>
    <t>USER (default), ADMIN</t>
  </si>
  <si>
    <t xml:space="preserve">status </t>
  </si>
  <si>
    <t>สถานะ</t>
  </si>
  <si>
    <t>ACTIVE (default), INACTIVE</t>
  </si>
  <si>
    <t xml:space="preserve">increment </t>
  </si>
  <si>
    <t>usercode</t>
  </si>
  <si>
    <t>รหัส</t>
  </si>
  <si>
    <t xml:space="preserve">name </t>
  </si>
  <si>
    <t>index</t>
  </si>
  <si>
    <t xml:space="preserve">contact_email </t>
  </si>
  <si>
    <t xml:space="preserve">contact_phone </t>
  </si>
  <si>
    <t xml:space="preserve">address </t>
  </si>
  <si>
    <t>ที่อยู่</t>
  </si>
  <si>
    <t>varchar(2000)</t>
  </si>
  <si>
    <t>description</t>
  </si>
  <si>
    <t>text</t>
  </si>
  <si>
    <t xml:space="preserve">not null </t>
  </si>
  <si>
    <t>Link to schools</t>
  </si>
  <si>
    <t xml:space="preserve">effective_date </t>
  </si>
  <si>
    <t>วันที่มีผล</t>
  </si>
  <si>
    <t>datetime</t>
  </si>
  <si>
    <t>&gt;=now</t>
  </si>
  <si>
    <t>ค่าธรรมเนียม (%)</t>
  </si>
  <si>
    <t>min: 1, max: 100</t>
  </si>
  <si>
    <t xml:space="preserve">course_id </t>
  </si>
  <si>
    <t>Link to courses</t>
  </si>
  <si>
    <t xml:space="preserve">school_course_cost_history </t>
  </si>
  <si>
    <t xml:space="preserve">school_courses_id </t>
  </si>
  <si>
    <t>Link to school_courses</t>
  </si>
  <si>
    <t>cost</t>
  </si>
  <si>
    <t>decimal(10, 2)</t>
  </si>
  <si>
    <t>min: 0</t>
  </si>
  <si>
    <t>school_course_saleprice_history</t>
  </si>
  <si>
    <t>saleprice</t>
  </si>
  <si>
    <t>name</t>
  </si>
  <si>
    <t>status</t>
  </si>
  <si>
    <t>course_category_id</t>
  </si>
  <si>
    <t>int</t>
  </si>
  <si>
    <t>total_classes</t>
  </si>
  <si>
    <t>จำนวนคาบ</t>
  </si>
  <si>
    <t>min: 1</t>
  </si>
  <si>
    <t>total_class_time</t>
  </si>
  <si>
    <t>ชั่งโมงเรียน</t>
  </si>
  <si>
    <t>30, 60, 90, ...</t>
  </si>
  <si>
    <t>min: 30</t>
  </si>
  <si>
    <t>is_non_kawaii</t>
  </si>
  <si>
    <t>Non Kawaii</t>
  </si>
  <si>
    <t>bit</t>
  </si>
  <si>
    <t>firstname</t>
  </si>
  <si>
    <t>lastname</t>
  </si>
  <si>
    <t>id_card</t>
  </si>
  <si>
    <t>บัตรประชาชน</t>
  </si>
  <si>
    <t>13 digit</t>
  </si>
  <si>
    <t>birth_date</t>
  </si>
  <si>
    <t>วันเกิด</t>
  </si>
  <si>
    <t>date</t>
  </si>
  <si>
    <t>sex</t>
  </si>
  <si>
    <t>เพศ</t>
  </si>
  <si>
    <t>MALE (default), FEMALE</t>
  </si>
  <si>
    <t>phone</t>
  </si>
  <si>
    <t>address</t>
  </si>
  <si>
    <t>referrer_name</t>
  </si>
  <si>
    <t>ผู้ปกครอง</t>
  </si>
  <si>
    <t>varchar(100)</t>
  </si>
  <si>
    <t>referrer_phone</t>
  </si>
  <si>
    <t>เบอร์ติดต่อผู้ปกครอง</t>
  </si>
  <si>
    <t xml:space="preserve">ACTIVE (default), INACTIVE </t>
  </si>
  <si>
    <t>teacher_id</t>
  </si>
  <si>
    <t>Link to teachers</t>
  </si>
  <si>
    <t>course_id</t>
  </si>
  <si>
    <t>ACTIVE , INACTIVE (default)</t>
  </si>
  <si>
    <t>capacity</t>
  </si>
  <si>
    <t>ความจุ</t>
  </si>
  <si>
    <t>student_id</t>
  </si>
  <si>
    <t>Link to students</t>
  </si>
  <si>
    <t>registration_date</t>
  </si>
  <si>
    <t>วันที่ลงทะเบียน</t>
  </si>
  <si>
    <t>default(now)</t>
  </si>
  <si>
    <t>main_teacher_id</t>
  </si>
  <si>
    <t>main_room_id</t>
  </si>
  <si>
    <t>Link to rooms</t>
  </si>
  <si>
    <t>day</t>
  </si>
  <si>
    <t>วันเรียน</t>
  </si>
  <si>
    <t>MON, TUE, WED, THU, FRI, SAT, SUN</t>
  </si>
  <si>
    <t>start_time</t>
  </si>
  <si>
    <t>เริ่ม</t>
  </si>
  <si>
    <t>time</t>
  </si>
  <si>
    <t>ราคา</t>
  </si>
  <si>
    <t xml:space="preserve">decimal(10, 2) </t>
  </si>
  <si>
    <t>discount</t>
  </si>
  <si>
    <t>ส่วนลด</t>
  </si>
  <si>
    <t xml:space="preserve">varchar(10) </t>
  </si>
  <si>
    <t>HELD (default), CANCELLED</t>
  </si>
  <si>
    <t>comment</t>
  </si>
  <si>
    <t>หมายเหตุ</t>
  </si>
  <si>
    <t>varchar(200)</t>
  </si>
  <si>
    <t>student_classes</t>
  </si>
  <si>
    <t>school_id</t>
  </si>
  <si>
    <t>student_subscription_id</t>
  </si>
  <si>
    <t>Link to student_subscriptions</t>
  </si>
  <si>
    <t>room_id</t>
  </si>
  <si>
    <t>start_date</t>
  </si>
  <si>
    <t>end_date</t>
  </si>
  <si>
    <t>สิ้นสุด</t>
  </si>
  <si>
    <t>is_paid</t>
  </si>
  <si>
    <t>การชำระ</t>
  </si>
  <si>
    <t>payments</t>
  </si>
  <si>
    <t>ref1</t>
  </si>
  <si>
    <t>???</t>
  </si>
  <si>
    <t>ref2</t>
  </si>
  <si>
    <t>payment_date</t>
  </si>
  <si>
    <t>วันที่</t>
  </si>
  <si>
    <t>payment_details</t>
  </si>
  <si>
    <t>student_payment_id</t>
  </si>
  <si>
    <t>student_class_id</t>
  </si>
  <si>
    <t>คาบเรียน</t>
  </si>
  <si>
    <t>holiday_date</t>
  </si>
  <si>
    <t>EN</t>
  </si>
  <si>
    <t>id</t>
  </si>
  <si>
    <t>field</t>
  </si>
  <si>
    <t>operation</t>
  </si>
  <si>
    <t>=&gt;</t>
  </si>
  <si>
    <t>action</t>
  </si>
  <si>
    <t>แอคชั่น</t>
  </si>
  <si>
    <t>effective_date</t>
  </si>
  <si>
    <t>loyalty_fee</t>
  </si>
</sst>
</file>

<file path=xl/styles.xml><?xml version="1.0" encoding="utf-8"?>
<styleSheet xmlns="http://schemas.openxmlformats.org/spreadsheetml/2006/main">
  <fonts count="5">
    <font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F16" sqref="F16"/>
    </sheetView>
  </sheetViews>
  <sheetFormatPr defaultRowHeight="12.75"/>
  <cols>
    <col min="6" max="6" width="11.42578125" bestFit="1" customWidth="1"/>
  </cols>
  <sheetData>
    <row r="1" spans="1:7">
      <c r="A1" s="2" t="s">
        <v>79</v>
      </c>
      <c r="B1" s="2" t="s">
        <v>1</v>
      </c>
      <c r="C1" s="4" t="s">
        <v>233</v>
      </c>
      <c r="D1" s="1" t="s">
        <v>235</v>
      </c>
      <c r="E1" s="1" t="s">
        <v>236</v>
      </c>
      <c r="F1" s="1"/>
      <c r="G1" s="1"/>
    </row>
    <row r="2" spans="1:7">
      <c r="A2" s="1" t="s">
        <v>238</v>
      </c>
      <c r="B2" s="1" t="s">
        <v>239</v>
      </c>
      <c r="C2" s="1" t="str">
        <f>TRIM(PROPER(A2))</f>
        <v>Action</v>
      </c>
      <c r="D2" s="1" t="str">
        <f>"'"&amp;A2&amp;"'"</f>
        <v>'action'</v>
      </c>
      <c r="E2" s="5" t="s">
        <v>237</v>
      </c>
      <c r="F2" s="1" t="str">
        <f>"'"&amp;C2&amp;"',"</f>
        <v>'Action',</v>
      </c>
    </row>
    <row r="3" spans="1:7">
      <c r="A3" s="1"/>
      <c r="B3" s="1"/>
      <c r="C3" s="1"/>
      <c r="D3" s="1"/>
      <c r="E3" s="5"/>
      <c r="F3" s="1"/>
    </row>
    <row r="4" spans="1:7">
      <c r="A4" s="1"/>
      <c r="B4" s="1"/>
      <c r="C4" s="1"/>
      <c r="D4" s="1"/>
      <c r="E4" s="5"/>
      <c r="F4" s="1"/>
    </row>
    <row r="5" spans="1:7">
      <c r="A5" s="1"/>
      <c r="B5" s="1"/>
      <c r="C5" s="1"/>
      <c r="D5" s="1"/>
      <c r="E5" s="5"/>
      <c r="F5" s="1"/>
    </row>
    <row r="6" spans="1:7">
      <c r="A6" s="1"/>
      <c r="B6" s="1"/>
      <c r="C6" s="1"/>
      <c r="D6" s="1"/>
      <c r="E6" s="5"/>
      <c r="F6" s="1"/>
    </row>
    <row r="7" spans="1:7">
      <c r="A7" s="1"/>
      <c r="B7" s="1"/>
      <c r="C7" s="1"/>
      <c r="D7" s="1"/>
      <c r="E7" s="5"/>
      <c r="F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12"/>
  <sheetViews>
    <sheetView workbookViewId="0">
      <selection activeCell="C21" sqref="C21"/>
    </sheetView>
  </sheetViews>
  <sheetFormatPr defaultRowHeight="12.75"/>
  <cols>
    <col min="1" max="1" width="17.5703125" style="1"/>
    <col min="2" max="2" width="10.7109375" style="1"/>
    <col min="3" max="3" width="13.140625" style="1"/>
    <col min="4" max="4" width="9.28515625" style="1"/>
    <col min="5" max="5" width="7" style="1"/>
    <col min="6" max="6" width="25" style="1"/>
    <col min="7" max="1025" width="11.5703125" style="1"/>
  </cols>
  <sheetData>
    <row r="1" spans="1:7">
      <c r="A1" s="2" t="s">
        <v>78</v>
      </c>
      <c r="B1" s="1" t="s">
        <v>38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152</v>
      </c>
      <c r="B5" s="1" t="s">
        <v>34</v>
      </c>
      <c r="C5" s="1" t="s">
        <v>153</v>
      </c>
      <c r="D5" s="1" t="s">
        <v>132</v>
      </c>
    </row>
    <row r="6" spans="1:7">
      <c r="A6" s="1" t="s">
        <v>121</v>
      </c>
      <c r="B6" s="1" t="s">
        <v>122</v>
      </c>
      <c r="C6" s="1" t="s">
        <v>115</v>
      </c>
      <c r="D6" s="1" t="s">
        <v>88</v>
      </c>
      <c r="E6" s="1" t="s">
        <v>94</v>
      </c>
      <c r="G6" s="1" t="s">
        <v>103</v>
      </c>
    </row>
    <row r="7" spans="1:7">
      <c r="A7" s="1" t="s">
        <v>150</v>
      </c>
      <c r="B7" s="1" t="s">
        <v>102</v>
      </c>
      <c r="C7" s="1" t="s">
        <v>93</v>
      </c>
      <c r="D7" s="1" t="s">
        <v>132</v>
      </c>
      <c r="E7" s="1" t="s">
        <v>124</v>
      </c>
      <c r="G7" s="1" t="s">
        <v>103</v>
      </c>
    </row>
    <row r="8" spans="1:7">
      <c r="A8" s="1" t="s">
        <v>154</v>
      </c>
      <c r="B8" s="1" t="s">
        <v>155</v>
      </c>
      <c r="C8" s="1" t="s">
        <v>153</v>
      </c>
      <c r="D8" s="1" t="s">
        <v>132</v>
      </c>
      <c r="G8" s="1" t="s">
        <v>156</v>
      </c>
    </row>
    <row r="9" spans="1:7">
      <c r="A9" s="1" t="s">
        <v>157</v>
      </c>
      <c r="B9" s="1" t="s">
        <v>158</v>
      </c>
      <c r="C9" s="1" t="s">
        <v>153</v>
      </c>
      <c r="D9" s="1" t="s">
        <v>132</v>
      </c>
      <c r="F9" s="3" t="s">
        <v>159</v>
      </c>
      <c r="G9" s="1" t="s">
        <v>160</v>
      </c>
    </row>
    <row r="10" spans="1:7">
      <c r="A10" s="1" t="s">
        <v>130</v>
      </c>
      <c r="B10" s="1" t="s">
        <v>70</v>
      </c>
      <c r="C10" s="1" t="s">
        <v>129</v>
      </c>
    </row>
    <row r="11" spans="1:7">
      <c r="A11" s="1" t="s">
        <v>161</v>
      </c>
      <c r="B11" s="1" t="s">
        <v>162</v>
      </c>
      <c r="C11" s="1" t="s">
        <v>163</v>
      </c>
    </row>
    <row r="12" spans="1:7">
      <c r="A12" s="1" t="s">
        <v>151</v>
      </c>
      <c r="B12" s="1" t="s">
        <v>118</v>
      </c>
      <c r="C12" s="1" t="s">
        <v>115</v>
      </c>
      <c r="D12" s="1" t="s">
        <v>132</v>
      </c>
      <c r="F12" s="1" t="s">
        <v>119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MK18"/>
  <sheetViews>
    <sheetView workbookViewId="0">
      <selection activeCell="E6" sqref="E6"/>
    </sheetView>
  </sheetViews>
  <sheetFormatPr defaultRowHeight="12.75"/>
  <cols>
    <col min="1" max="1" width="13.7109375" style="1"/>
    <col min="2" max="2" width="17.140625" style="1"/>
    <col min="3" max="3" width="13.140625" style="1"/>
    <col min="4" max="4" width="9.28515625" style="1"/>
    <col min="5" max="5" width="13.5703125" style="1"/>
    <col min="6" max="6" width="25.5703125" style="1"/>
    <col min="7" max="1025" width="11.5703125" style="1"/>
  </cols>
  <sheetData>
    <row r="1" spans="1:7">
      <c r="A1" s="2" t="s">
        <v>78</v>
      </c>
      <c r="B1" s="1" t="s">
        <v>59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111</v>
      </c>
      <c r="B5" s="1" t="s">
        <v>15</v>
      </c>
      <c r="C5" s="1" t="s">
        <v>87</v>
      </c>
      <c r="D5" s="1" t="s">
        <v>132</v>
      </c>
      <c r="E5" s="1" t="s">
        <v>133</v>
      </c>
    </row>
    <row r="6" spans="1:7">
      <c r="A6" s="1" t="s">
        <v>121</v>
      </c>
      <c r="B6" s="1" t="s">
        <v>122</v>
      </c>
      <c r="C6" s="1" t="s">
        <v>115</v>
      </c>
      <c r="D6" s="1" t="s">
        <v>88</v>
      </c>
      <c r="E6" s="1" t="s">
        <v>94</v>
      </c>
      <c r="G6" s="1" t="s">
        <v>103</v>
      </c>
    </row>
    <row r="7" spans="1:7">
      <c r="A7" s="1" t="s">
        <v>164</v>
      </c>
      <c r="B7" s="1" t="s">
        <v>102</v>
      </c>
      <c r="C7" s="1" t="s">
        <v>93</v>
      </c>
      <c r="D7" s="1" t="s">
        <v>88</v>
      </c>
      <c r="E7" s="1" t="s">
        <v>124</v>
      </c>
      <c r="G7" s="1" t="s">
        <v>103</v>
      </c>
    </row>
    <row r="8" spans="1:7">
      <c r="A8" s="1" t="s">
        <v>165</v>
      </c>
      <c r="B8" s="1" t="s">
        <v>105</v>
      </c>
      <c r="C8" s="1" t="s">
        <v>93</v>
      </c>
    </row>
    <row r="9" spans="1:7">
      <c r="A9" s="1" t="s">
        <v>166</v>
      </c>
      <c r="B9" s="1" t="s">
        <v>167</v>
      </c>
      <c r="C9" s="1" t="s">
        <v>93</v>
      </c>
      <c r="G9" s="1" t="s">
        <v>168</v>
      </c>
    </row>
    <row r="10" spans="1:7">
      <c r="A10" s="1" t="s">
        <v>169</v>
      </c>
      <c r="B10" s="1" t="s">
        <v>170</v>
      </c>
      <c r="C10" s="1" t="s">
        <v>171</v>
      </c>
    </row>
    <row r="11" spans="1:7">
      <c r="A11" s="1" t="s">
        <v>172</v>
      </c>
      <c r="B11" s="1" t="s">
        <v>173</v>
      </c>
      <c r="C11" s="1" t="s">
        <v>115</v>
      </c>
      <c r="F11" s="1" t="s">
        <v>174</v>
      </c>
    </row>
    <row r="12" spans="1:7">
      <c r="A12" s="1" t="s">
        <v>108</v>
      </c>
      <c r="B12" s="1" t="s">
        <v>107</v>
      </c>
      <c r="C12" s="1" t="s">
        <v>93</v>
      </c>
      <c r="G12" s="1" t="s">
        <v>108</v>
      </c>
    </row>
    <row r="13" spans="1:7">
      <c r="A13" s="1" t="s">
        <v>175</v>
      </c>
      <c r="B13" s="1" t="s">
        <v>110</v>
      </c>
      <c r="C13" s="1" t="s">
        <v>93</v>
      </c>
    </row>
    <row r="14" spans="1:7">
      <c r="A14" s="1" t="s">
        <v>176</v>
      </c>
      <c r="B14" s="1" t="s">
        <v>128</v>
      </c>
      <c r="C14" s="1" t="s">
        <v>129</v>
      </c>
    </row>
    <row r="15" spans="1:7">
      <c r="A15" s="1" t="s">
        <v>177</v>
      </c>
      <c r="B15" s="1" t="s">
        <v>178</v>
      </c>
      <c r="C15" s="1" t="s">
        <v>179</v>
      </c>
    </row>
    <row r="16" spans="1:7">
      <c r="A16" s="1" t="s">
        <v>180</v>
      </c>
      <c r="B16" s="1" t="s">
        <v>181</v>
      </c>
      <c r="C16" s="1" t="s">
        <v>93</v>
      </c>
    </row>
    <row r="17" spans="1:6">
      <c r="A17" s="1" t="s">
        <v>130</v>
      </c>
      <c r="B17" s="1" t="s">
        <v>70</v>
      </c>
      <c r="C17" s="1" t="s">
        <v>131</v>
      </c>
    </row>
    <row r="18" spans="1:6">
      <c r="A18" s="1" t="s">
        <v>151</v>
      </c>
      <c r="B18" s="1" t="s">
        <v>118</v>
      </c>
      <c r="C18" s="1" t="s">
        <v>115</v>
      </c>
      <c r="D18" s="1" t="s">
        <v>88</v>
      </c>
      <c r="F18" s="1" t="s">
        <v>182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MK16"/>
  <sheetViews>
    <sheetView workbookViewId="0">
      <selection activeCell="B5" sqref="B5"/>
    </sheetView>
  </sheetViews>
  <sheetFormatPr defaultRowHeight="12.75"/>
  <cols>
    <col min="1" max="1" width="10.5703125" style="1"/>
    <col min="2" max="2" width="12" style="1"/>
    <col min="3" max="3" width="13.140625" style="1"/>
    <col min="4" max="4" width="9.28515625" style="1"/>
    <col min="5" max="5" width="13.5703125" style="1"/>
    <col min="6" max="6" width="25.5703125" style="1"/>
    <col min="7" max="1025" width="11.5703125" style="1"/>
  </cols>
  <sheetData>
    <row r="1" spans="1:7">
      <c r="A1" s="2" t="s">
        <v>78</v>
      </c>
      <c r="B1" s="1" t="s">
        <v>44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111</v>
      </c>
      <c r="B5" s="1" t="s">
        <v>15</v>
      </c>
      <c r="C5" s="1" t="s">
        <v>87</v>
      </c>
      <c r="D5" s="1" t="s">
        <v>132</v>
      </c>
      <c r="E5" s="1" t="s">
        <v>133</v>
      </c>
    </row>
    <row r="6" spans="1:7">
      <c r="A6" s="1" t="s">
        <v>121</v>
      </c>
      <c r="B6" s="1" t="s">
        <v>122</v>
      </c>
      <c r="C6" s="1" t="s">
        <v>115</v>
      </c>
      <c r="D6" s="1" t="s">
        <v>88</v>
      </c>
      <c r="E6" s="1" t="s">
        <v>94</v>
      </c>
      <c r="G6" s="1" t="s">
        <v>103</v>
      </c>
    </row>
    <row r="7" spans="1:7">
      <c r="A7" s="1" t="s">
        <v>164</v>
      </c>
      <c r="B7" s="1" t="s">
        <v>102</v>
      </c>
      <c r="C7" s="1" t="s">
        <v>93</v>
      </c>
      <c r="D7" s="1" t="s">
        <v>88</v>
      </c>
      <c r="E7" s="1" t="s">
        <v>124</v>
      </c>
      <c r="G7" s="1" t="s">
        <v>103</v>
      </c>
    </row>
    <row r="8" spans="1:7">
      <c r="A8" s="1" t="s">
        <v>165</v>
      </c>
      <c r="B8" s="1" t="s">
        <v>105</v>
      </c>
      <c r="C8" s="1" t="s">
        <v>93</v>
      </c>
    </row>
    <row r="9" spans="1:7">
      <c r="A9" s="1" t="s">
        <v>166</v>
      </c>
      <c r="B9" s="1" t="s">
        <v>167</v>
      </c>
      <c r="C9" s="1" t="s">
        <v>93</v>
      </c>
      <c r="G9" s="1" t="s">
        <v>168</v>
      </c>
    </row>
    <row r="10" spans="1:7">
      <c r="A10" s="1" t="s">
        <v>169</v>
      </c>
      <c r="B10" s="1" t="s">
        <v>170</v>
      </c>
      <c r="C10" s="1" t="s">
        <v>171</v>
      </c>
    </row>
    <row r="11" spans="1:7">
      <c r="A11" s="1" t="s">
        <v>172</v>
      </c>
      <c r="B11" s="1" t="s">
        <v>173</v>
      </c>
      <c r="C11" s="1" t="s">
        <v>115</v>
      </c>
      <c r="F11" s="1" t="s">
        <v>174</v>
      </c>
    </row>
    <row r="12" spans="1:7">
      <c r="A12" s="1" t="s">
        <v>108</v>
      </c>
      <c r="B12" s="1" t="s">
        <v>107</v>
      </c>
      <c r="C12" s="1" t="s">
        <v>93</v>
      </c>
      <c r="G12" s="1" t="s">
        <v>108</v>
      </c>
    </row>
    <row r="13" spans="1:7">
      <c r="A13" s="1" t="s">
        <v>175</v>
      </c>
      <c r="B13" s="1" t="s">
        <v>110</v>
      </c>
      <c r="C13" s="1" t="s">
        <v>93</v>
      </c>
    </row>
    <row r="14" spans="1:7">
      <c r="A14" s="1" t="s">
        <v>176</v>
      </c>
      <c r="B14" s="1" t="s">
        <v>128</v>
      </c>
      <c r="C14" s="1" t="s">
        <v>129</v>
      </c>
    </row>
    <row r="15" spans="1:7">
      <c r="A15" s="1" t="s">
        <v>130</v>
      </c>
      <c r="B15" s="1" t="s">
        <v>70</v>
      </c>
      <c r="C15" s="1" t="s">
        <v>131</v>
      </c>
    </row>
    <row r="16" spans="1:7">
      <c r="A16" s="1" t="s">
        <v>151</v>
      </c>
      <c r="B16" s="1" t="s">
        <v>118</v>
      </c>
      <c r="C16" s="1" t="s">
        <v>115</v>
      </c>
      <c r="D16" s="1" t="s">
        <v>88</v>
      </c>
      <c r="F16" s="1" t="s">
        <v>182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AMK7"/>
  <sheetViews>
    <sheetView workbookViewId="0">
      <selection activeCell="D18" sqref="D18"/>
    </sheetView>
  </sheetViews>
  <sheetFormatPr defaultRowHeight="12.75"/>
  <cols>
    <col min="1" max="1" width="10.140625" style="1"/>
    <col min="2" max="2" width="15.140625" style="1"/>
    <col min="3" max="3" width="11.140625" style="1"/>
    <col min="4" max="4" width="9.28515625" style="1"/>
    <col min="5" max="5" width="14.5703125" style="1"/>
    <col min="6" max="6" width="25.5703125" style="1"/>
    <col min="7" max="1025" width="11.5703125" style="1"/>
  </cols>
  <sheetData>
    <row r="1" spans="1:7">
      <c r="A1" s="2" t="s">
        <v>78</v>
      </c>
      <c r="B1" s="1" t="s">
        <v>49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183</v>
      </c>
      <c r="B5" s="1" t="s">
        <v>43</v>
      </c>
      <c r="C5" s="1" t="s">
        <v>87</v>
      </c>
      <c r="D5" s="1" t="s">
        <v>132</v>
      </c>
      <c r="E5" s="1" t="s">
        <v>184</v>
      </c>
    </row>
    <row r="6" spans="1:7">
      <c r="A6" s="1" t="s">
        <v>185</v>
      </c>
      <c r="B6" s="1" t="s">
        <v>37</v>
      </c>
      <c r="C6" s="1" t="s">
        <v>87</v>
      </c>
      <c r="D6" s="1" t="s">
        <v>132</v>
      </c>
    </row>
    <row r="7" spans="1:7">
      <c r="A7" s="1" t="s">
        <v>151</v>
      </c>
      <c r="B7" s="1" t="s">
        <v>118</v>
      </c>
      <c r="C7" s="1" t="s">
        <v>115</v>
      </c>
      <c r="D7" s="1" t="s">
        <v>132</v>
      </c>
      <c r="F7" s="1" t="s">
        <v>186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AMK9"/>
  <sheetViews>
    <sheetView workbookViewId="0">
      <selection activeCell="H3" sqref="H3:L9"/>
    </sheetView>
  </sheetViews>
  <sheetFormatPr defaultRowHeight="12.75"/>
  <cols>
    <col min="1" max="2" width="11.5703125" style="1"/>
    <col min="3" max="3" width="13.140625" style="1"/>
    <col min="4" max="4" width="11.5703125" style="1"/>
    <col min="5" max="5" width="13.5703125" style="1"/>
    <col min="6" max="6" width="25.5703125" style="1"/>
    <col min="7" max="10" width="11.5703125" style="1"/>
    <col min="11" max="11" width="0" style="1" hidden="1" customWidth="1"/>
    <col min="12" max="1025" width="11.5703125" style="1"/>
  </cols>
  <sheetData>
    <row r="1" spans="1:12">
      <c r="A1" s="2" t="s">
        <v>78</v>
      </c>
      <c r="B1" s="1" t="s">
        <v>74</v>
      </c>
    </row>
    <row r="3" spans="1:12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4" t="s">
        <v>233</v>
      </c>
      <c r="I3" s="1" t="s">
        <v>235</v>
      </c>
      <c r="J3" s="1" t="s">
        <v>236</v>
      </c>
    </row>
    <row r="4" spans="1:12">
      <c r="A4" s="1" t="s">
        <v>234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  <c r="H4" s="1" t="str">
        <f>TRIM(PROPER(A4))</f>
        <v>Id</v>
      </c>
      <c r="I4" s="1" t="str">
        <f>"'"&amp;A4&amp;"'"</f>
        <v>'id'</v>
      </c>
      <c r="J4" s="5" t="s">
        <v>237</v>
      </c>
      <c r="K4" s="1" t="str">
        <f>"'"&amp;H4&amp;"',"</f>
        <v>'Id',</v>
      </c>
      <c r="L4" s="1" t="str">
        <f>"'"&amp;B4&amp;"',"</f>
        <v>'ไอดี',</v>
      </c>
    </row>
    <row r="5" spans="1:12">
      <c r="A5" s="1" t="s">
        <v>213</v>
      </c>
      <c r="B5" s="1" t="s">
        <v>15</v>
      </c>
      <c r="C5" s="1" t="s">
        <v>87</v>
      </c>
      <c r="D5" s="1" t="s">
        <v>132</v>
      </c>
      <c r="E5" s="1" t="s">
        <v>133</v>
      </c>
      <c r="H5" s="1" t="str">
        <f t="shared" ref="H5:H9" si="0">TRIM(PROPER(A5))</f>
        <v>School_Id</v>
      </c>
      <c r="I5" s="1" t="str">
        <f>"'"&amp;A5&amp;"'"</f>
        <v>'school_id'</v>
      </c>
      <c r="J5" s="5" t="s">
        <v>237</v>
      </c>
      <c r="K5" s="1" t="str">
        <f t="shared" ref="K5:K9" si="1">"'"&amp;H5&amp;"',"</f>
        <v>'School_Id',</v>
      </c>
      <c r="L5" s="1" t="str">
        <f t="shared" ref="L5:L9" si="2">"'"&amp;B5&amp;"',"</f>
        <v>'โรงเรียน',</v>
      </c>
    </row>
    <row r="6" spans="1:12">
      <c r="A6" s="1" t="s">
        <v>150</v>
      </c>
      <c r="B6" s="1" t="s">
        <v>102</v>
      </c>
      <c r="C6" s="1" t="s">
        <v>93</v>
      </c>
      <c r="D6" s="1" t="s">
        <v>132</v>
      </c>
      <c r="E6" s="1" t="s">
        <v>124</v>
      </c>
      <c r="G6" s="1" t="s">
        <v>103</v>
      </c>
      <c r="H6" s="1" t="str">
        <f>TRIM(PROPER(A6))</f>
        <v>Name</v>
      </c>
      <c r="I6" s="1" t="str">
        <f>"'"&amp;A6&amp;"'"</f>
        <v>'name'</v>
      </c>
      <c r="J6" s="5" t="s">
        <v>237</v>
      </c>
      <c r="K6" s="1" t="str">
        <f t="shared" si="1"/>
        <v>'Name',</v>
      </c>
      <c r="L6" s="1" t="str">
        <f t="shared" si="2"/>
        <v>'ชื่อ',</v>
      </c>
    </row>
    <row r="7" spans="1:12">
      <c r="A7" s="1" t="s">
        <v>187</v>
      </c>
      <c r="B7" s="1" t="s">
        <v>188</v>
      </c>
      <c r="C7" s="1" t="s">
        <v>87</v>
      </c>
      <c r="D7" s="1" t="s">
        <v>132</v>
      </c>
      <c r="G7" s="1" t="s">
        <v>156</v>
      </c>
      <c r="H7" s="1" t="str">
        <f t="shared" si="0"/>
        <v>Capacity</v>
      </c>
      <c r="I7" s="1" t="str">
        <f t="shared" ref="I7:I9" si="3">"'"&amp;A7&amp;"'"</f>
        <v>'capacity'</v>
      </c>
      <c r="J7" s="5" t="s">
        <v>237</v>
      </c>
      <c r="K7" s="1" t="str">
        <f t="shared" si="1"/>
        <v>'Capacity',</v>
      </c>
      <c r="L7" s="1" t="str">
        <f t="shared" si="2"/>
        <v>'ความจุ',</v>
      </c>
    </row>
    <row r="8" spans="1:12">
      <c r="A8" s="1" t="s">
        <v>130</v>
      </c>
      <c r="B8" s="1" t="s">
        <v>70</v>
      </c>
      <c r="C8" s="1" t="s">
        <v>129</v>
      </c>
      <c r="H8" s="1" t="str">
        <f t="shared" si="0"/>
        <v>Description</v>
      </c>
      <c r="I8" s="1" t="str">
        <f t="shared" si="3"/>
        <v>'description'</v>
      </c>
      <c r="J8" s="5" t="s">
        <v>237</v>
      </c>
      <c r="K8" s="1" t="str">
        <f t="shared" si="1"/>
        <v>'Description',</v>
      </c>
      <c r="L8" s="1" t="str">
        <f t="shared" si="2"/>
        <v>'รายละเอียด',</v>
      </c>
    </row>
    <row r="9" spans="1:12">
      <c r="A9" s="1" t="s">
        <v>151</v>
      </c>
      <c r="B9" s="1" t="s">
        <v>118</v>
      </c>
      <c r="C9" s="1" t="s">
        <v>115</v>
      </c>
      <c r="D9" s="1" t="s">
        <v>132</v>
      </c>
      <c r="F9" s="1" t="s">
        <v>182</v>
      </c>
      <c r="H9" s="1" t="str">
        <f t="shared" si="0"/>
        <v>Status</v>
      </c>
      <c r="I9" s="1" t="str">
        <f t="shared" si="3"/>
        <v>'status'</v>
      </c>
      <c r="J9" s="5" t="s">
        <v>237</v>
      </c>
      <c r="K9" s="1" t="str">
        <f t="shared" si="1"/>
        <v>'Status',</v>
      </c>
      <c r="L9" s="1" t="str">
        <f t="shared" si="2"/>
        <v>'สถานะ',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MK16"/>
  <sheetViews>
    <sheetView workbookViewId="0">
      <selection activeCell="H3" sqref="H3:L15"/>
    </sheetView>
  </sheetViews>
  <sheetFormatPr defaultRowHeight="12.75"/>
  <cols>
    <col min="1" max="1" width="15.5703125" style="1"/>
    <col min="2" max="2" width="19.5703125" style="1"/>
    <col min="3" max="3" width="14.140625" style="1"/>
    <col min="4" max="4" width="11.5703125" style="1"/>
    <col min="5" max="5" width="14.5703125" style="1"/>
    <col min="6" max="6" width="33" style="1"/>
    <col min="7" max="7" width="9.140625" style="1"/>
    <col min="8" max="8" width="11.5703125" style="1"/>
    <col min="9" max="9" width="15.5703125" style="1" customWidth="1"/>
    <col min="10" max="1025" width="11.5703125" style="1"/>
  </cols>
  <sheetData>
    <row r="1" spans="1:12">
      <c r="A1" s="2" t="s">
        <v>78</v>
      </c>
      <c r="B1" s="1" t="s">
        <v>62</v>
      </c>
    </row>
    <row r="3" spans="1:12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4" t="s">
        <v>233</v>
      </c>
      <c r="I3" s="1" t="s">
        <v>235</v>
      </c>
      <c r="J3" s="1" t="s">
        <v>236</v>
      </c>
    </row>
    <row r="4" spans="1:12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  <c r="H4" s="1" t="str">
        <f>TRIM(PROPER(A4))</f>
        <v>Id</v>
      </c>
      <c r="I4" s="1" t="str">
        <f>"'"&amp;A4&amp;"'"</f>
        <v>'id '</v>
      </c>
      <c r="J4" s="5" t="s">
        <v>237</v>
      </c>
      <c r="K4" s="1" t="str">
        <f>"'"&amp;TRIM(SUBSTITUTE(SUBSTITUTE(H4,"_"," "),"Id",""))&amp;"',"</f>
        <v>'',</v>
      </c>
      <c r="L4" s="1" t="str">
        <f>"'"&amp;B4&amp;"',"</f>
        <v>'ไอดี',</v>
      </c>
    </row>
    <row r="5" spans="1:12">
      <c r="A5" s="1" t="s">
        <v>189</v>
      </c>
      <c r="B5" s="1" t="s">
        <v>58</v>
      </c>
      <c r="C5" s="1" t="s">
        <v>153</v>
      </c>
      <c r="D5" s="1" t="s">
        <v>132</v>
      </c>
      <c r="E5" s="1" t="s">
        <v>190</v>
      </c>
      <c r="H5" s="1" t="str">
        <f>TRIM(PROPER(A5))</f>
        <v>Student_Id</v>
      </c>
      <c r="I5" s="1" t="str">
        <f>"'"&amp;A5&amp;"'"</f>
        <v>'student_id'</v>
      </c>
      <c r="J5" s="5" t="s">
        <v>237</v>
      </c>
      <c r="K5" s="1" t="str">
        <f>"'"&amp;TRIM(SUBSTITUTE(SUBSTITUTE(H5,"_"," "),"Id",""))&amp;"',"</f>
        <v>'Student',</v>
      </c>
      <c r="L5" s="1" t="str">
        <f t="shared" ref="L5:L15" si="0">"'"&amp;B5&amp;"',"</f>
        <v>'นักเรียน',</v>
      </c>
    </row>
    <row r="6" spans="1:12">
      <c r="A6" s="1" t="s">
        <v>185</v>
      </c>
      <c r="B6" s="1" t="s">
        <v>37</v>
      </c>
      <c r="C6" s="1" t="s">
        <v>153</v>
      </c>
      <c r="D6" s="1" t="s">
        <v>132</v>
      </c>
      <c r="E6" s="1" t="s">
        <v>141</v>
      </c>
      <c r="H6" s="1" t="str">
        <f t="shared" ref="H6:H15" si="1">TRIM(PROPER(A6))</f>
        <v>Course_Id</v>
      </c>
      <c r="I6" s="1" t="str">
        <f>"'"&amp;A6&amp;"'"</f>
        <v>'course_id'</v>
      </c>
      <c r="J6" s="5" t="s">
        <v>237</v>
      </c>
      <c r="K6" s="1" t="str">
        <f t="shared" ref="K6:K15" si="2">"'"&amp;TRIM(SUBSTITUTE(SUBSTITUTE(H6,"_"," "),"Id",""))&amp;"',"</f>
        <v>'Course',</v>
      </c>
      <c r="L6" s="1" t="str">
        <f t="shared" si="0"/>
        <v>'วิชา',</v>
      </c>
    </row>
    <row r="7" spans="1:12">
      <c r="A7" s="1" t="s">
        <v>191</v>
      </c>
      <c r="B7" s="1" t="s">
        <v>192</v>
      </c>
      <c r="C7" s="1" t="s">
        <v>136</v>
      </c>
      <c r="D7" s="1" t="s">
        <v>132</v>
      </c>
      <c r="E7" s="1" t="s">
        <v>124</v>
      </c>
      <c r="F7" s="1" t="s">
        <v>193</v>
      </c>
      <c r="H7" s="1" t="str">
        <f t="shared" si="1"/>
        <v>Registration_Date</v>
      </c>
      <c r="I7" s="1" t="str">
        <f t="shared" ref="I7:I9" si="3">"'"&amp;A7&amp;"'"</f>
        <v>'registration_date'</v>
      </c>
      <c r="J7" s="5" t="s">
        <v>237</v>
      </c>
      <c r="K7" s="1" t="str">
        <f t="shared" si="2"/>
        <v>'Registration Date',</v>
      </c>
      <c r="L7" s="1" t="str">
        <f t="shared" si="0"/>
        <v>'วันที่ลงทะเบียน',</v>
      </c>
    </row>
    <row r="8" spans="1:12">
      <c r="A8" s="1" t="s">
        <v>194</v>
      </c>
      <c r="B8" s="1" t="s">
        <v>43</v>
      </c>
      <c r="C8" s="1" t="s">
        <v>153</v>
      </c>
      <c r="D8" s="1" t="s">
        <v>132</v>
      </c>
      <c r="E8" s="1" t="s">
        <v>184</v>
      </c>
      <c r="H8" s="1" t="str">
        <f t="shared" si="1"/>
        <v>Main_Teacher_Id</v>
      </c>
      <c r="I8" s="1" t="str">
        <f t="shared" si="3"/>
        <v>'main_teacher_id'</v>
      </c>
      <c r="J8" s="5" t="s">
        <v>237</v>
      </c>
      <c r="K8" s="1" t="str">
        <f t="shared" si="2"/>
        <v>'Main Teacher',</v>
      </c>
      <c r="L8" s="1" t="str">
        <f t="shared" si="0"/>
        <v>'อาจารย์',</v>
      </c>
    </row>
    <row r="9" spans="1:12">
      <c r="A9" s="1" t="s">
        <v>195</v>
      </c>
      <c r="B9" s="1" t="s">
        <v>73</v>
      </c>
      <c r="C9" s="1" t="s">
        <v>153</v>
      </c>
      <c r="D9" s="1" t="s">
        <v>132</v>
      </c>
      <c r="E9" s="1" t="s">
        <v>196</v>
      </c>
      <c r="H9" s="1" t="str">
        <f t="shared" si="1"/>
        <v>Main_Room_Id</v>
      </c>
      <c r="I9" s="1" t="str">
        <f t="shared" si="3"/>
        <v>'main_room_id'</v>
      </c>
      <c r="J9" s="5" t="s">
        <v>237</v>
      </c>
      <c r="K9" s="1" t="str">
        <f t="shared" si="2"/>
        <v>'Main Room',</v>
      </c>
      <c r="L9" s="1" t="str">
        <f t="shared" si="0"/>
        <v>'ห้องเรียน',</v>
      </c>
    </row>
    <row r="10" spans="1:12">
      <c r="A10" s="1" t="s">
        <v>197</v>
      </c>
      <c r="B10" s="1" t="s">
        <v>198</v>
      </c>
      <c r="C10" s="1" t="s">
        <v>115</v>
      </c>
      <c r="D10" s="1" t="s">
        <v>132</v>
      </c>
      <c r="F10" s="1" t="s">
        <v>199</v>
      </c>
      <c r="H10" s="1" t="str">
        <f t="shared" si="1"/>
        <v>Day</v>
      </c>
      <c r="I10" s="1" t="str">
        <f>"'"&amp;A10&amp;"'"</f>
        <v>'day'</v>
      </c>
      <c r="J10" s="5" t="s">
        <v>237</v>
      </c>
      <c r="K10" s="1" t="str">
        <f t="shared" si="2"/>
        <v>'Day',</v>
      </c>
      <c r="L10" s="1" t="str">
        <f>"'"&amp;B10&amp;"',"</f>
        <v>'วันเรียน',</v>
      </c>
    </row>
    <row r="11" spans="1:12">
      <c r="A11" s="1" t="s">
        <v>200</v>
      </c>
      <c r="B11" s="1" t="s">
        <v>201</v>
      </c>
      <c r="C11" s="1" t="s">
        <v>202</v>
      </c>
      <c r="D11" s="1" t="s">
        <v>132</v>
      </c>
      <c r="H11" s="1" t="str">
        <f t="shared" si="1"/>
        <v>Start_Time</v>
      </c>
      <c r="I11" s="1" t="str">
        <f>"'"&amp;A11&amp;"'"</f>
        <v>'start_time'</v>
      </c>
      <c r="J11" s="5" t="s">
        <v>237</v>
      </c>
      <c r="K11" s="1" t="str">
        <f t="shared" si="2"/>
        <v>'Start Time',</v>
      </c>
      <c r="L11" s="1" t="str">
        <f t="shared" si="0"/>
        <v>'เริ่ม',</v>
      </c>
    </row>
    <row r="12" spans="1:12">
      <c r="A12" s="1" t="s">
        <v>145</v>
      </c>
      <c r="B12" s="1" t="s">
        <v>203</v>
      </c>
      <c r="C12" s="1" t="s">
        <v>204</v>
      </c>
      <c r="D12" s="1" t="s">
        <v>132</v>
      </c>
      <c r="H12" s="1" t="str">
        <f t="shared" si="1"/>
        <v>Cost</v>
      </c>
      <c r="I12" s="1" t="str">
        <f>"'"&amp;A12&amp;"'"</f>
        <v>'cost'</v>
      </c>
      <c r="J12" s="5" t="s">
        <v>237</v>
      </c>
      <c r="K12" s="1" t="str">
        <f t="shared" si="2"/>
        <v>'Cost',</v>
      </c>
      <c r="L12" s="1" t="str">
        <f t="shared" si="0"/>
        <v>'ราคา',</v>
      </c>
    </row>
    <row r="13" spans="1:12">
      <c r="A13" s="1" t="s">
        <v>149</v>
      </c>
      <c r="B13" s="3" t="s">
        <v>203</v>
      </c>
      <c r="C13" s="1" t="s">
        <v>204</v>
      </c>
      <c r="D13" s="1" t="s">
        <v>132</v>
      </c>
      <c r="H13" s="1" t="str">
        <f t="shared" si="1"/>
        <v>Saleprice</v>
      </c>
      <c r="I13" s="1" t="str">
        <f t="shared" ref="I13:I15" si="4">"'"&amp;A13&amp;"'"</f>
        <v>'saleprice'</v>
      </c>
      <c r="J13" s="5" t="s">
        <v>237</v>
      </c>
      <c r="K13" s="1" t="str">
        <f t="shared" si="2"/>
        <v>'Saleprice',</v>
      </c>
      <c r="L13" s="1" t="str">
        <f t="shared" si="0"/>
        <v>'ราคา',</v>
      </c>
    </row>
    <row r="14" spans="1:12">
      <c r="A14" s="1" t="s">
        <v>205</v>
      </c>
      <c r="B14" s="1" t="s">
        <v>206</v>
      </c>
      <c r="C14" s="1" t="s">
        <v>204</v>
      </c>
      <c r="D14" s="1" t="s">
        <v>132</v>
      </c>
      <c r="H14" s="1" t="str">
        <f t="shared" si="1"/>
        <v>Discount</v>
      </c>
      <c r="I14" s="1" t="str">
        <f t="shared" si="4"/>
        <v>'discount'</v>
      </c>
      <c r="J14" s="5" t="s">
        <v>237</v>
      </c>
      <c r="K14" s="1" t="str">
        <f t="shared" si="2"/>
        <v>'Discount',</v>
      </c>
      <c r="L14" s="1" t="str">
        <f t="shared" si="0"/>
        <v>'ส่วนลด',</v>
      </c>
    </row>
    <row r="15" spans="1:12">
      <c r="A15" s="1" t="s">
        <v>151</v>
      </c>
      <c r="B15" s="1" t="s">
        <v>118</v>
      </c>
      <c r="C15" s="1" t="s">
        <v>207</v>
      </c>
      <c r="D15" s="1" t="s">
        <v>132</v>
      </c>
      <c r="F15" s="1" t="s">
        <v>208</v>
      </c>
      <c r="G15"/>
      <c r="H15" s="1" t="str">
        <f t="shared" si="1"/>
        <v>Status</v>
      </c>
      <c r="I15" s="1" t="str">
        <f t="shared" si="4"/>
        <v>'status'</v>
      </c>
      <c r="J15" s="5" t="s">
        <v>237</v>
      </c>
      <c r="K15" s="1" t="str">
        <f t="shared" si="2"/>
        <v>'Status',</v>
      </c>
      <c r="L15" s="1" t="str">
        <f t="shared" si="0"/>
        <v>'สถานะ',</v>
      </c>
    </row>
    <row r="16" spans="1:12">
      <c r="A16" s="1" t="s">
        <v>209</v>
      </c>
      <c r="B16" s="1" t="s">
        <v>210</v>
      </c>
      <c r="C16" s="1" t="s">
        <v>211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AMK15"/>
  <sheetViews>
    <sheetView workbookViewId="0">
      <selection activeCell="J19" sqref="J19"/>
    </sheetView>
  </sheetViews>
  <sheetFormatPr defaultRowHeight="12.75"/>
  <cols>
    <col min="1" max="1" width="20.5703125" style="1"/>
    <col min="2" max="2" width="14.7109375" style="1"/>
    <col min="3" max="4" width="11.5703125" style="1"/>
    <col min="5" max="6" width="25.5703125" style="1"/>
    <col min="7" max="7" width="9.140625" style="1"/>
    <col min="8" max="1025" width="11.5703125" style="1"/>
  </cols>
  <sheetData>
    <row r="1" spans="1:12">
      <c r="A1" s="2" t="s">
        <v>78</v>
      </c>
      <c r="B1" s="1" t="s">
        <v>212</v>
      </c>
    </row>
    <row r="3" spans="1:12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4" t="s">
        <v>233</v>
      </c>
      <c r="I3" s="1" t="s">
        <v>235</v>
      </c>
      <c r="J3" s="1" t="s">
        <v>236</v>
      </c>
    </row>
    <row r="4" spans="1:12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  <c r="H4" s="1" t="str">
        <f>TRIM(PROPER(A4))</f>
        <v>Id</v>
      </c>
      <c r="I4" s="1" t="str">
        <f>"'"&amp;A4&amp;"'"</f>
        <v>'id '</v>
      </c>
      <c r="J4" s="5" t="s">
        <v>237</v>
      </c>
      <c r="K4" s="1" t="str">
        <f>"'"&amp;TRIM(SUBSTITUTE(SUBSTITUTE(H4,"_"," "),"Id",""))&amp;"',"</f>
        <v>'',</v>
      </c>
      <c r="L4" s="1" t="str">
        <f>"'"&amp;B4&amp;"',"</f>
        <v>'ไอดี',</v>
      </c>
    </row>
    <row r="5" spans="1:12">
      <c r="A5" s="1" t="s">
        <v>213</v>
      </c>
      <c r="B5" s="1" t="s">
        <v>15</v>
      </c>
      <c r="C5" s="1" t="s">
        <v>87</v>
      </c>
      <c r="D5" s="1" t="s">
        <v>132</v>
      </c>
      <c r="E5" s="1" t="s">
        <v>133</v>
      </c>
      <c r="H5" s="1" t="str">
        <f>TRIM(PROPER(A5))</f>
        <v>School_Id</v>
      </c>
      <c r="I5" s="1" t="str">
        <f>"'"&amp;A5&amp;"'"</f>
        <v>'school_id'</v>
      </c>
      <c r="J5" s="5" t="s">
        <v>237</v>
      </c>
      <c r="K5" s="1" t="str">
        <f>"'"&amp;TRIM(SUBSTITUTE(SUBSTITUTE(H5,"_"," "),"Id",""))&amp;"',"</f>
        <v>'School',</v>
      </c>
      <c r="L5" s="1" t="str">
        <f t="shared" ref="L5:L13" si="0">"'"&amp;B5&amp;"',"</f>
        <v>'โรงเรียน',</v>
      </c>
    </row>
    <row r="6" spans="1:12">
      <c r="A6" s="1" t="s">
        <v>214</v>
      </c>
      <c r="B6" s="1" t="s">
        <v>61</v>
      </c>
      <c r="C6" s="1" t="s">
        <v>153</v>
      </c>
      <c r="D6" s="1" t="s">
        <v>132</v>
      </c>
      <c r="E6" s="1" t="s">
        <v>215</v>
      </c>
      <c r="H6" s="1" t="str">
        <f t="shared" ref="H6:H13" si="1">TRIM(PROPER(A6))</f>
        <v>Student_Subscription_Id</v>
      </c>
      <c r="I6" s="1" t="str">
        <f>"'"&amp;A6&amp;"'"</f>
        <v>'student_subscription_id'</v>
      </c>
      <c r="J6" s="5" t="s">
        <v>237</v>
      </c>
      <c r="K6" s="1" t="str">
        <f t="shared" ref="K6:K13" si="2">"'"&amp;TRIM(SUBSTITUTE(SUBSTITUTE(H6,"_"," "),"Id",""))&amp;"',"</f>
        <v>'Student Subscription',</v>
      </c>
      <c r="L6" s="1" t="str">
        <f t="shared" si="0"/>
        <v>'การลงทะเบียน',</v>
      </c>
    </row>
    <row r="7" spans="1:12">
      <c r="A7" s="1" t="s">
        <v>183</v>
      </c>
      <c r="B7" s="1" t="s">
        <v>43</v>
      </c>
      <c r="C7" s="1" t="s">
        <v>153</v>
      </c>
      <c r="D7" s="1" t="s">
        <v>132</v>
      </c>
      <c r="E7" s="1" t="s">
        <v>184</v>
      </c>
      <c r="H7" s="1" t="str">
        <f t="shared" si="1"/>
        <v>Teacher_Id</v>
      </c>
      <c r="I7" s="1" t="str">
        <f t="shared" ref="I7:I9" si="3">"'"&amp;A7&amp;"'"</f>
        <v>'teacher_id'</v>
      </c>
      <c r="J7" s="5" t="s">
        <v>237</v>
      </c>
      <c r="K7" s="1" t="str">
        <f t="shared" si="2"/>
        <v>'Teacher',</v>
      </c>
      <c r="L7" s="1" t="str">
        <f t="shared" si="0"/>
        <v>'อาจารย์',</v>
      </c>
    </row>
    <row r="8" spans="1:12">
      <c r="A8" s="1" t="s">
        <v>216</v>
      </c>
      <c r="B8" s="1" t="s">
        <v>73</v>
      </c>
      <c r="C8" s="1" t="s">
        <v>153</v>
      </c>
      <c r="D8" s="1" t="s">
        <v>132</v>
      </c>
      <c r="E8" s="1" t="s">
        <v>196</v>
      </c>
      <c r="H8" s="1" t="str">
        <f t="shared" si="1"/>
        <v>Room_Id</v>
      </c>
      <c r="I8" s="1" t="str">
        <f t="shared" si="3"/>
        <v>'room_id'</v>
      </c>
      <c r="J8" s="5" t="s">
        <v>237</v>
      </c>
      <c r="K8" s="1" t="str">
        <f t="shared" si="2"/>
        <v>'Room',</v>
      </c>
      <c r="L8" s="1" t="str">
        <f t="shared" si="0"/>
        <v>'ห้องเรียน',</v>
      </c>
    </row>
    <row r="9" spans="1:12">
      <c r="A9" s="1" t="s">
        <v>217</v>
      </c>
      <c r="B9" s="1" t="s">
        <v>201</v>
      </c>
      <c r="C9" s="1" t="s">
        <v>136</v>
      </c>
      <c r="D9" s="1" t="s">
        <v>132</v>
      </c>
      <c r="E9" s="1" t="s">
        <v>124</v>
      </c>
      <c r="H9" s="1" t="str">
        <f t="shared" si="1"/>
        <v>Start_Date</v>
      </c>
      <c r="I9" s="1" t="str">
        <f t="shared" si="3"/>
        <v>'start_date'</v>
      </c>
      <c r="J9" s="5" t="s">
        <v>237</v>
      </c>
      <c r="K9" s="1" t="str">
        <f t="shared" si="2"/>
        <v>'Start Date',</v>
      </c>
      <c r="L9" s="1" t="str">
        <f t="shared" si="0"/>
        <v>'เริ่ม',</v>
      </c>
    </row>
    <row r="10" spans="1:12">
      <c r="A10" s="1" t="s">
        <v>218</v>
      </c>
      <c r="B10" s="1" t="s">
        <v>219</v>
      </c>
      <c r="C10" s="1" t="s">
        <v>136</v>
      </c>
      <c r="D10" s="1" t="s">
        <v>132</v>
      </c>
      <c r="E10" s="1" t="s">
        <v>124</v>
      </c>
      <c r="H10" s="1" t="str">
        <f t="shared" si="1"/>
        <v>End_Date</v>
      </c>
      <c r="I10" s="1" t="str">
        <f>"'"&amp;A10&amp;"'"</f>
        <v>'end_date'</v>
      </c>
      <c r="J10" s="5" t="s">
        <v>237</v>
      </c>
      <c r="K10" s="1" t="str">
        <f t="shared" si="2"/>
        <v>'End Date',</v>
      </c>
      <c r="L10" s="1" t="str">
        <f>"'"&amp;B10&amp;"',"</f>
        <v>'สิ้นสุด',</v>
      </c>
    </row>
    <row r="11" spans="1:12">
      <c r="A11" s="1" t="s">
        <v>220</v>
      </c>
      <c r="B11" s="1" t="s">
        <v>221</v>
      </c>
      <c r="C11" s="1" t="s">
        <v>163</v>
      </c>
      <c r="D11" s="1" t="s">
        <v>132</v>
      </c>
      <c r="H11" s="1" t="str">
        <f t="shared" si="1"/>
        <v>Is_Paid</v>
      </c>
      <c r="I11" s="1" t="str">
        <f>"'"&amp;A11&amp;"'"</f>
        <v>'is_paid'</v>
      </c>
      <c r="J11" s="5" t="s">
        <v>237</v>
      </c>
      <c r="K11" s="1" t="str">
        <f t="shared" si="2"/>
        <v>'Is Paid',</v>
      </c>
      <c r="L11" s="1" t="str">
        <f t="shared" si="0"/>
        <v>'การชำระ',</v>
      </c>
    </row>
    <row r="12" spans="1:12">
      <c r="A12" s="1" t="s">
        <v>151</v>
      </c>
      <c r="B12" s="1" t="s">
        <v>118</v>
      </c>
      <c r="C12" s="1" t="s">
        <v>115</v>
      </c>
      <c r="D12" s="1" t="s">
        <v>132</v>
      </c>
      <c r="F12" s="1" t="s">
        <v>208</v>
      </c>
      <c r="H12" s="1" t="str">
        <f t="shared" si="1"/>
        <v>Status</v>
      </c>
      <c r="I12" s="1" t="str">
        <f>"'"&amp;A12&amp;"'"</f>
        <v>'status'</v>
      </c>
      <c r="J12" s="5" t="s">
        <v>237</v>
      </c>
      <c r="K12" s="1" t="str">
        <f t="shared" si="2"/>
        <v>'Status',</v>
      </c>
      <c r="L12" s="1" t="str">
        <f t="shared" si="0"/>
        <v>'สถานะ',</v>
      </c>
    </row>
    <row r="13" spans="1:12">
      <c r="A13" s="1" t="s">
        <v>209</v>
      </c>
      <c r="B13" s="1" t="s">
        <v>210</v>
      </c>
      <c r="C13" s="1" t="s">
        <v>211</v>
      </c>
      <c r="H13" s="1" t="str">
        <f t="shared" si="1"/>
        <v>Comment</v>
      </c>
      <c r="I13" s="1" t="str">
        <f t="shared" ref="I13" si="4">"'"&amp;A13&amp;"'"</f>
        <v>'comment'</v>
      </c>
      <c r="J13" s="5" t="s">
        <v>237</v>
      </c>
      <c r="K13" s="1" t="str">
        <f t="shared" si="2"/>
        <v>'Comment',</v>
      </c>
      <c r="L13" s="1" t="str">
        <f t="shared" si="0"/>
        <v>'หมายเหตุ',</v>
      </c>
    </row>
    <row r="14" spans="1:12">
      <c r="J14" s="5"/>
    </row>
    <row r="15" spans="1:12">
      <c r="J15" s="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AMK11"/>
  <sheetViews>
    <sheetView workbookViewId="0">
      <selection activeCell="I12" sqref="I12"/>
    </sheetView>
  </sheetViews>
  <sheetFormatPr defaultRowHeight="12.75"/>
  <cols>
    <col min="1" max="1" width="21.140625" style="1"/>
    <col min="2" max="2" width="12.5703125" style="1"/>
    <col min="3" max="3" width="12.140625" style="1"/>
    <col min="4" max="4" width="9.28515625" style="1"/>
    <col min="5" max="5" width="25.5703125" style="1"/>
    <col min="6" max="6" width="25" style="1"/>
    <col min="7" max="7" width="9.140625" style="1"/>
    <col min="8" max="1025" width="11.5703125" style="1"/>
  </cols>
  <sheetData>
    <row r="1" spans="1:12">
      <c r="A1" s="2" t="s">
        <v>78</v>
      </c>
      <c r="B1" s="1" t="s">
        <v>222</v>
      </c>
    </row>
    <row r="3" spans="1:12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4" t="s">
        <v>233</v>
      </c>
      <c r="I3" s="1" t="s">
        <v>235</v>
      </c>
      <c r="J3" s="1" t="s">
        <v>236</v>
      </c>
    </row>
    <row r="4" spans="1:12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  <c r="H4" s="1" t="str">
        <f>TRIM(PROPER(A4))</f>
        <v>Id</v>
      </c>
      <c r="I4" s="1" t="str">
        <f>"'"&amp;A4&amp;"'"</f>
        <v>'id '</v>
      </c>
      <c r="J4" s="5" t="s">
        <v>237</v>
      </c>
      <c r="K4" s="1" t="str">
        <f>"'"&amp;H4&amp;"',"</f>
        <v>'Id',</v>
      </c>
      <c r="L4" s="1" t="str">
        <f>"'"&amp;B4&amp;"',"</f>
        <v>'ไอดี',</v>
      </c>
    </row>
    <row r="5" spans="1:12">
      <c r="A5" s="1" t="s">
        <v>214</v>
      </c>
      <c r="B5" s="1" t="s">
        <v>61</v>
      </c>
      <c r="C5" s="1" t="s">
        <v>153</v>
      </c>
      <c r="D5" s="1" t="s">
        <v>132</v>
      </c>
      <c r="E5" s="1" t="s">
        <v>215</v>
      </c>
      <c r="H5" s="1" t="str">
        <f t="shared" ref="H5:H9" si="0">TRIM(PROPER(A5))</f>
        <v>Student_Subscription_Id</v>
      </c>
      <c r="I5" s="1" t="str">
        <f>"'"&amp;A5&amp;"'"</f>
        <v>'student_subscription_id'</v>
      </c>
      <c r="J5" s="5" t="s">
        <v>237</v>
      </c>
      <c r="K5" s="1" t="str">
        <f t="shared" ref="K5:K9" si="1">"'"&amp;H5&amp;"',"</f>
        <v>'Student_Subscription_Id',</v>
      </c>
      <c r="L5" s="1" t="str">
        <f t="shared" ref="L5:L9" si="2">"'"&amp;B5&amp;"',"</f>
        <v>'การลงทะเบียน',</v>
      </c>
    </row>
    <row r="6" spans="1:12">
      <c r="A6" s="1" t="s">
        <v>223</v>
      </c>
      <c r="B6" s="1" t="s">
        <v>224</v>
      </c>
      <c r="C6" s="1" t="s">
        <v>93</v>
      </c>
      <c r="H6" s="1" t="str">
        <f>TRIM(PROPER(A6))</f>
        <v>Ref1</v>
      </c>
      <c r="I6" s="1" t="str">
        <f>"'"&amp;A6&amp;"'"</f>
        <v>'ref1'</v>
      </c>
      <c r="J6" s="5" t="s">
        <v>237</v>
      </c>
      <c r="K6" s="1" t="str">
        <f t="shared" si="1"/>
        <v>'Ref1',</v>
      </c>
      <c r="L6" s="1" t="str">
        <f t="shared" si="2"/>
        <v>'???',</v>
      </c>
    </row>
    <row r="7" spans="1:12">
      <c r="A7" s="1" t="s">
        <v>225</v>
      </c>
      <c r="B7" s="1" t="s">
        <v>224</v>
      </c>
      <c r="C7" s="1" t="s">
        <v>93</v>
      </c>
      <c r="H7" s="1" t="str">
        <f t="shared" si="0"/>
        <v>Ref2</v>
      </c>
      <c r="I7" s="1" t="str">
        <f t="shared" ref="I7:I9" si="3">"'"&amp;A7&amp;"'"</f>
        <v>'ref2'</v>
      </c>
      <c r="J7" s="5" t="s">
        <v>237</v>
      </c>
      <c r="K7" s="1" t="str">
        <f t="shared" si="1"/>
        <v>'Ref2',</v>
      </c>
      <c r="L7" s="1" t="str">
        <f t="shared" si="2"/>
        <v>'???',</v>
      </c>
    </row>
    <row r="8" spans="1:12">
      <c r="A8" s="1" t="s">
        <v>226</v>
      </c>
      <c r="B8" s="1" t="s">
        <v>227</v>
      </c>
      <c r="C8" s="1" t="s">
        <v>136</v>
      </c>
      <c r="D8" s="1" t="s">
        <v>132</v>
      </c>
      <c r="E8" s="1" t="s">
        <v>124</v>
      </c>
      <c r="F8" s="1" t="s">
        <v>193</v>
      </c>
      <c r="H8" s="1" t="str">
        <f t="shared" si="0"/>
        <v>Payment_Date</v>
      </c>
      <c r="I8" s="1" t="str">
        <f t="shared" si="3"/>
        <v>'payment_date'</v>
      </c>
      <c r="J8" s="5" t="s">
        <v>237</v>
      </c>
      <c r="K8" s="1" t="str">
        <f t="shared" si="1"/>
        <v>'Payment_Date',</v>
      </c>
      <c r="L8" s="1" t="str">
        <f t="shared" si="2"/>
        <v>'วันที่',</v>
      </c>
    </row>
    <row r="9" spans="1:12">
      <c r="A9" s="1" t="s">
        <v>151</v>
      </c>
      <c r="B9" s="1" t="s">
        <v>118</v>
      </c>
      <c r="C9" s="1" t="s">
        <v>115</v>
      </c>
      <c r="D9" s="1" t="s">
        <v>132</v>
      </c>
      <c r="F9" s="1" t="s">
        <v>208</v>
      </c>
      <c r="H9" s="1" t="str">
        <f t="shared" si="0"/>
        <v>Status</v>
      </c>
      <c r="I9" s="1" t="str">
        <f t="shared" si="3"/>
        <v>'status'</v>
      </c>
      <c r="J9" s="5" t="s">
        <v>237</v>
      </c>
      <c r="K9" s="1" t="str">
        <f t="shared" si="1"/>
        <v>'Status',</v>
      </c>
      <c r="L9" s="1" t="str">
        <f t="shared" si="2"/>
        <v>'สถานะ',</v>
      </c>
    </row>
    <row r="10" spans="1:12">
      <c r="A10" s="1" t="s">
        <v>209</v>
      </c>
      <c r="B10" s="1" t="s">
        <v>210</v>
      </c>
      <c r="C10" s="1" t="s">
        <v>211</v>
      </c>
      <c r="H10" s="1" t="str">
        <f t="shared" ref="H10" si="4">TRIM(PROPER(A10))</f>
        <v>Comment</v>
      </c>
      <c r="I10" s="1" t="str">
        <f t="shared" ref="I10" si="5">"'"&amp;A10&amp;"'"</f>
        <v>'comment'</v>
      </c>
      <c r="J10" s="5" t="s">
        <v>237</v>
      </c>
      <c r="K10" s="1" t="str">
        <f t="shared" ref="K10" si="6">"'"&amp;H10&amp;"',"</f>
        <v>'Comment',</v>
      </c>
      <c r="L10" s="1" t="str">
        <f t="shared" ref="L10" si="7">"'"&amp;B10&amp;"',"</f>
        <v>'หมายเหตุ',</v>
      </c>
    </row>
    <row r="11" spans="1:12">
      <c r="J11" s="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AMK6"/>
  <sheetViews>
    <sheetView workbookViewId="0">
      <selection activeCell="B14" sqref="B14"/>
    </sheetView>
  </sheetViews>
  <sheetFormatPr defaultRowHeight="12.75"/>
  <cols>
    <col min="1" max="1" width="17.7109375" style="1"/>
    <col min="2" max="2" width="15.140625" style="1"/>
    <col min="3" max="1025" width="11.5703125" style="1"/>
  </cols>
  <sheetData>
    <row r="1" spans="1:7">
      <c r="A1" s="2" t="s">
        <v>78</v>
      </c>
      <c r="B1" s="1" t="s">
        <v>228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229</v>
      </c>
      <c r="B5" s="1" t="s">
        <v>67</v>
      </c>
      <c r="C5" s="1" t="s">
        <v>87</v>
      </c>
      <c r="D5" s="1" t="s">
        <v>132</v>
      </c>
    </row>
    <row r="6" spans="1:7">
      <c r="A6" s="1" t="s">
        <v>230</v>
      </c>
      <c r="B6" s="1" t="s">
        <v>231</v>
      </c>
      <c r="C6" s="1" t="s">
        <v>87</v>
      </c>
      <c r="D6" s="1" t="s">
        <v>132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AMK7"/>
  <sheetViews>
    <sheetView workbookViewId="0">
      <selection activeCell="H16" sqref="H16"/>
    </sheetView>
  </sheetViews>
  <sheetFormatPr defaultRowHeight="12.75"/>
  <cols>
    <col min="1" max="4" width="11.5703125" style="1"/>
    <col min="5" max="5" width="13.5703125" style="1"/>
    <col min="6" max="1025" width="11.5703125" style="1"/>
  </cols>
  <sheetData>
    <row r="1" spans="1:7">
      <c r="A1" s="2" t="s">
        <v>78</v>
      </c>
      <c r="B1" s="1" t="s">
        <v>77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213</v>
      </c>
      <c r="B5" s="1" t="s">
        <v>15</v>
      </c>
      <c r="C5" s="1" t="s">
        <v>87</v>
      </c>
      <c r="D5" s="1" t="s">
        <v>132</v>
      </c>
      <c r="E5" s="1" t="s">
        <v>133</v>
      </c>
    </row>
    <row r="6" spans="1:7">
      <c r="A6" s="1" t="s">
        <v>150</v>
      </c>
      <c r="B6" s="1" t="s">
        <v>102</v>
      </c>
      <c r="C6" s="1" t="s">
        <v>179</v>
      </c>
      <c r="D6" s="1" t="s">
        <v>132</v>
      </c>
      <c r="G6" s="1" t="s">
        <v>103</v>
      </c>
    </row>
    <row r="7" spans="1:7">
      <c r="A7" s="1" t="s">
        <v>232</v>
      </c>
      <c r="B7" s="1" t="s">
        <v>76</v>
      </c>
      <c r="C7" s="1" t="s">
        <v>171</v>
      </c>
      <c r="D7" s="1" t="s">
        <v>132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2"/>
  <sheetViews>
    <sheetView workbookViewId="0">
      <selection activeCell="D7" sqref="D7"/>
    </sheetView>
  </sheetViews>
  <sheetFormatPr defaultRowHeight="12.75"/>
  <cols>
    <col min="1" max="1" width="20.28515625" style="1"/>
    <col min="2" max="2" width="12.5703125" style="1"/>
    <col min="3" max="3" width="12" style="1"/>
    <col min="4" max="4" width="33.85546875" style="1"/>
    <col min="5" max="5" width="6.85546875" style="1"/>
    <col min="6" max="1025" width="11.5703125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/>
      <c r="B2" s="2"/>
      <c r="C2" s="2"/>
      <c r="D2" s="2"/>
      <c r="E2" s="2"/>
    </row>
    <row r="3" spans="1:5">
      <c r="A3" s="2" t="s">
        <v>5</v>
      </c>
      <c r="B3" s="2"/>
      <c r="C3" s="2"/>
      <c r="D3" s="2"/>
      <c r="E3" s="2"/>
    </row>
    <row r="4" spans="1:5">
      <c r="A4" s="1" t="s">
        <v>6</v>
      </c>
      <c r="B4" s="1" t="s">
        <v>7</v>
      </c>
      <c r="C4" s="1" t="s">
        <v>8</v>
      </c>
    </row>
    <row r="5" spans="1:5">
      <c r="A5" s="1" t="s">
        <v>9</v>
      </c>
      <c r="B5" s="1" t="s">
        <v>10</v>
      </c>
      <c r="C5" s="1" t="s">
        <v>11</v>
      </c>
    </row>
    <row r="6" spans="1:5">
      <c r="A6" s="1" t="s">
        <v>12</v>
      </c>
      <c r="B6" s="1" t="s">
        <v>13</v>
      </c>
      <c r="C6" s="1" t="s">
        <v>11</v>
      </c>
    </row>
    <row r="7" spans="1:5">
      <c r="A7" s="1" t="s">
        <v>14</v>
      </c>
      <c r="B7" s="1" t="s">
        <v>15</v>
      </c>
      <c r="C7" s="1" t="s">
        <v>11</v>
      </c>
      <c r="D7" s="1" t="s">
        <v>16</v>
      </c>
      <c r="E7" s="1" t="s">
        <v>17</v>
      </c>
    </row>
    <row r="8" spans="1:5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</row>
    <row r="9" spans="1:5">
      <c r="A9" s="1" t="s">
        <v>23</v>
      </c>
      <c r="B9" s="1" t="s">
        <v>24</v>
      </c>
      <c r="C9" s="1" t="s">
        <v>20</v>
      </c>
      <c r="D9" s="1" t="s">
        <v>25</v>
      </c>
      <c r="E9" s="1" t="s">
        <v>26</v>
      </c>
    </row>
    <row r="10" spans="1:5">
      <c r="A10" s="1" t="s">
        <v>27</v>
      </c>
      <c r="B10" s="1" t="s">
        <v>28</v>
      </c>
      <c r="C10" s="1" t="s">
        <v>20</v>
      </c>
      <c r="D10" s="1" t="s">
        <v>29</v>
      </c>
      <c r="E10" s="1" t="s">
        <v>22</v>
      </c>
    </row>
    <row r="11" spans="1:5">
      <c r="A11" s="1" t="s">
        <v>30</v>
      </c>
      <c r="B11" s="1" t="s">
        <v>31</v>
      </c>
      <c r="C11" s="1" t="s">
        <v>20</v>
      </c>
      <c r="D11" s="1" t="s">
        <v>32</v>
      </c>
      <c r="E11" s="1" t="s">
        <v>22</v>
      </c>
    </row>
    <row r="12" spans="1:5">
      <c r="A12" s="1" t="s">
        <v>33</v>
      </c>
      <c r="B12" s="1" t="s">
        <v>34</v>
      </c>
      <c r="C12" s="1" t="s">
        <v>11</v>
      </c>
      <c r="D12" s="1" t="s">
        <v>35</v>
      </c>
      <c r="E12" s="1" t="s">
        <v>17</v>
      </c>
    </row>
    <row r="13" spans="1:5">
      <c r="A13" s="1" t="s">
        <v>36</v>
      </c>
      <c r="B13" s="1" t="s">
        <v>37</v>
      </c>
      <c r="C13" s="1" t="s">
        <v>11</v>
      </c>
      <c r="D13" s="1" t="s">
        <v>38</v>
      </c>
      <c r="E13" s="1" t="s">
        <v>17</v>
      </c>
    </row>
    <row r="14" spans="1:5">
      <c r="A14" s="1" t="s">
        <v>39</v>
      </c>
      <c r="B14" s="1" t="s">
        <v>40</v>
      </c>
      <c r="C14" s="1" t="s">
        <v>11</v>
      </c>
      <c r="D14" s="1" t="s">
        <v>41</v>
      </c>
      <c r="E14" s="1" t="s">
        <v>17</v>
      </c>
    </row>
    <row r="15" spans="1:5">
      <c r="A15" s="1" t="s">
        <v>42</v>
      </c>
      <c r="B15" s="1" t="s">
        <v>43</v>
      </c>
      <c r="C15" s="1" t="s">
        <v>11</v>
      </c>
      <c r="D15" s="1" t="s">
        <v>44</v>
      </c>
      <c r="E15" s="1" t="s">
        <v>45</v>
      </c>
    </row>
    <row r="16" spans="1:5">
      <c r="A16" s="1" t="s">
        <v>46</v>
      </c>
      <c r="B16" s="1" t="s">
        <v>47</v>
      </c>
      <c r="C16" s="1" t="s">
        <v>48</v>
      </c>
      <c r="D16" s="1" t="s">
        <v>49</v>
      </c>
      <c r="E16" s="1" t="s">
        <v>50</v>
      </c>
    </row>
    <row r="17" spans="1:5">
      <c r="A17" s="1" t="s">
        <v>51</v>
      </c>
      <c r="B17" s="1" t="s">
        <v>52</v>
      </c>
      <c r="C17" s="1" t="s">
        <v>11</v>
      </c>
    </row>
    <row r="19" spans="1:5">
      <c r="A19" s="2" t="s">
        <v>53</v>
      </c>
    </row>
    <row r="20" spans="1:5">
      <c r="A20" s="1" t="s">
        <v>6</v>
      </c>
      <c r="B20" s="1" t="s">
        <v>7</v>
      </c>
      <c r="C20" s="1" t="s">
        <v>8</v>
      </c>
    </row>
    <row r="21" spans="1:5">
      <c r="A21" s="1" t="s">
        <v>9</v>
      </c>
      <c r="B21" s="1" t="s">
        <v>10</v>
      </c>
      <c r="C21" s="1" t="s">
        <v>11</v>
      </c>
    </row>
    <row r="22" spans="1:5">
      <c r="A22" s="1" t="s">
        <v>12</v>
      </c>
      <c r="B22" s="1" t="s">
        <v>13</v>
      </c>
      <c r="C22" s="1" t="s">
        <v>11</v>
      </c>
    </row>
    <row r="23" spans="1:5">
      <c r="A23" s="1" t="s">
        <v>54</v>
      </c>
      <c r="B23" s="1" t="s">
        <v>55</v>
      </c>
      <c r="C23" s="1" t="s">
        <v>8</v>
      </c>
      <c r="D23" s="1" t="s">
        <v>41</v>
      </c>
      <c r="E23" s="1" t="s">
        <v>56</v>
      </c>
    </row>
    <row r="24" spans="1:5">
      <c r="A24" s="1" t="s">
        <v>57</v>
      </c>
      <c r="B24" s="1" t="s">
        <v>58</v>
      </c>
      <c r="C24" s="1" t="s">
        <v>11</v>
      </c>
      <c r="D24" s="1" t="s">
        <v>59</v>
      </c>
      <c r="E24" s="1" t="s">
        <v>17</v>
      </c>
    </row>
    <row r="25" spans="1:5">
      <c r="A25" s="1" t="s">
        <v>60</v>
      </c>
      <c r="B25" s="1" t="s">
        <v>61</v>
      </c>
      <c r="C25" s="1" t="s">
        <v>20</v>
      </c>
      <c r="D25" s="1" t="s">
        <v>62</v>
      </c>
      <c r="E25" s="1" t="s">
        <v>17</v>
      </c>
    </row>
    <row r="26" spans="1:5">
      <c r="A26" s="1" t="s">
        <v>63</v>
      </c>
      <c r="B26" s="1" t="s">
        <v>64</v>
      </c>
      <c r="C26" s="1" t="s">
        <v>20</v>
      </c>
      <c r="D26" s="1" t="s">
        <v>65</v>
      </c>
      <c r="E26" s="1" t="s">
        <v>17</v>
      </c>
    </row>
    <row r="27" spans="1:5">
      <c r="A27" s="1" t="s">
        <v>66</v>
      </c>
      <c r="B27" s="1" t="s">
        <v>67</v>
      </c>
      <c r="C27" s="1" t="s">
        <v>20</v>
      </c>
      <c r="D27" s="1" t="s">
        <v>68</v>
      </c>
      <c r="E27" s="1" t="s">
        <v>26</v>
      </c>
    </row>
    <row r="28" spans="1:5">
      <c r="A28" s="1" t="s">
        <v>69</v>
      </c>
      <c r="B28" s="1" t="s">
        <v>70</v>
      </c>
      <c r="C28" s="1" t="s">
        <v>48</v>
      </c>
      <c r="D28" s="1" t="s">
        <v>71</v>
      </c>
      <c r="E28" s="1" t="s">
        <v>22</v>
      </c>
    </row>
    <row r="29" spans="1:5">
      <c r="A29" s="1" t="s">
        <v>42</v>
      </c>
      <c r="B29" s="1" t="s">
        <v>43</v>
      </c>
      <c r="C29" s="1" t="s">
        <v>11</v>
      </c>
      <c r="D29" s="1" t="s">
        <v>44</v>
      </c>
      <c r="E29" s="1" t="s">
        <v>17</v>
      </c>
    </row>
    <row r="30" spans="1:5">
      <c r="A30" s="1" t="s">
        <v>46</v>
      </c>
      <c r="B30" s="1" t="s">
        <v>47</v>
      </c>
      <c r="C30" s="1" t="s">
        <v>20</v>
      </c>
      <c r="D30" s="1" t="s">
        <v>49</v>
      </c>
      <c r="E30" s="1" t="s">
        <v>26</v>
      </c>
    </row>
    <row r="31" spans="1:5">
      <c r="A31" s="1" t="s">
        <v>72</v>
      </c>
      <c r="B31" s="1" t="s">
        <v>73</v>
      </c>
      <c r="C31" s="1" t="s">
        <v>11</v>
      </c>
      <c r="D31" s="1" t="s">
        <v>74</v>
      </c>
      <c r="E31" s="1" t="s">
        <v>17</v>
      </c>
    </row>
    <row r="32" spans="1:5">
      <c r="A32" s="1" t="s">
        <v>75</v>
      </c>
      <c r="B32" s="1" t="s">
        <v>76</v>
      </c>
      <c r="C32" s="1" t="s">
        <v>11</v>
      </c>
      <c r="D32" s="1" t="s">
        <v>77</v>
      </c>
      <c r="E32" s="1" t="s">
        <v>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3"/>
  <sheetViews>
    <sheetView workbookViewId="0">
      <selection activeCell="G31" sqref="G31"/>
    </sheetView>
  </sheetViews>
  <sheetFormatPr defaultRowHeight="12.75"/>
  <cols>
    <col min="1" max="1" width="10.140625" style="1"/>
    <col min="2" max="2" width="9.7109375" style="1"/>
    <col min="3" max="3" width="11.140625" style="1"/>
    <col min="4" max="4" width="9.28515625" style="1"/>
    <col min="5" max="5" width="15.5703125" style="1"/>
    <col min="6" max="6" width="25" style="1"/>
    <col min="7" max="7" width="48" style="1"/>
    <col min="8" max="1025" width="11.5703125" style="1"/>
  </cols>
  <sheetData>
    <row r="1" spans="1:7">
      <c r="A1" s="2" t="s">
        <v>78</v>
      </c>
      <c r="B1" s="1" t="s">
        <v>41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90</v>
      </c>
    </row>
    <row r="5" spans="1:7">
      <c r="A5" s="1" t="s">
        <v>91</v>
      </c>
      <c r="B5" s="1" t="s">
        <v>92</v>
      </c>
      <c r="C5" s="1" t="s">
        <v>93</v>
      </c>
      <c r="D5" s="1" t="s">
        <v>88</v>
      </c>
      <c r="E5" s="1" t="s">
        <v>94</v>
      </c>
      <c r="G5" s="1" t="s">
        <v>95</v>
      </c>
    </row>
    <row r="6" spans="1:7">
      <c r="A6" s="1" t="s">
        <v>96</v>
      </c>
      <c r="B6" s="1" t="s">
        <v>97</v>
      </c>
      <c r="C6" s="1" t="s">
        <v>98</v>
      </c>
      <c r="D6" s="1" t="s">
        <v>88</v>
      </c>
      <c r="F6" s="1" t="s">
        <v>99</v>
      </c>
      <c r="G6" s="1" t="s">
        <v>100</v>
      </c>
    </row>
    <row r="7" spans="1:7">
      <c r="A7" s="1" t="s">
        <v>101</v>
      </c>
      <c r="B7" s="1" t="s">
        <v>102</v>
      </c>
      <c r="C7" s="1" t="s">
        <v>93</v>
      </c>
      <c r="D7" s="1" t="s">
        <v>88</v>
      </c>
      <c r="G7" s="3" t="s">
        <v>103</v>
      </c>
    </row>
    <row r="8" spans="1:7">
      <c r="A8" s="1" t="s">
        <v>104</v>
      </c>
      <c r="B8" s="1" t="s">
        <v>105</v>
      </c>
      <c r="C8" s="1" t="s">
        <v>93</v>
      </c>
    </row>
    <row r="9" spans="1:7">
      <c r="A9" s="1" t="s">
        <v>106</v>
      </c>
      <c r="B9" s="1" t="s">
        <v>107</v>
      </c>
      <c r="C9" s="1" t="s">
        <v>93</v>
      </c>
      <c r="G9" s="3" t="s">
        <v>108</v>
      </c>
    </row>
    <row r="10" spans="1:7">
      <c r="A10" s="1" t="s">
        <v>109</v>
      </c>
      <c r="B10" s="1" t="s">
        <v>110</v>
      </c>
      <c r="C10" s="1" t="s">
        <v>93</v>
      </c>
    </row>
    <row r="11" spans="1:7">
      <c r="A11" s="1" t="s">
        <v>111</v>
      </c>
      <c r="B11" s="1" t="s">
        <v>15</v>
      </c>
      <c r="C11" s="1" t="s">
        <v>87</v>
      </c>
      <c r="E11" s="1" t="s">
        <v>112</v>
      </c>
    </row>
    <row r="12" spans="1:7">
      <c r="A12" s="1" t="s">
        <v>113</v>
      </c>
      <c r="B12" s="1" t="s">
        <v>114</v>
      </c>
      <c r="C12" s="1" t="s">
        <v>115</v>
      </c>
      <c r="D12" s="1" t="s">
        <v>88</v>
      </c>
      <c r="F12" s="1" t="s">
        <v>116</v>
      </c>
    </row>
    <row r="13" spans="1:7">
      <c r="A13" s="1" t="s">
        <v>117</v>
      </c>
      <c r="B13" s="1" t="s">
        <v>118</v>
      </c>
      <c r="C13" s="1" t="s">
        <v>115</v>
      </c>
      <c r="D13" s="1" t="s">
        <v>88</v>
      </c>
      <c r="F13" s="1" t="s">
        <v>119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11"/>
  <sheetViews>
    <sheetView workbookViewId="0">
      <selection activeCell="H3" sqref="H3:M11"/>
    </sheetView>
  </sheetViews>
  <sheetFormatPr defaultRowHeight="12.75"/>
  <cols>
    <col min="1" max="1" width="14.140625" style="1"/>
    <col min="2" max="2" width="9.140625" style="1" customWidth="1"/>
    <col min="3" max="3" width="13.140625" style="1"/>
    <col min="4" max="8" width="9.140625" style="1" customWidth="1"/>
    <col min="9" max="9" width="15.28515625" style="1" customWidth="1"/>
    <col min="10" max="10" width="9.140625" style="1" customWidth="1"/>
    <col min="11" max="11" width="9.140625" style="1" hidden="1" customWidth="1"/>
    <col min="12" max="12" width="9.140625" style="1" customWidth="1"/>
    <col min="13" max="1025" width="11.5703125" style="1"/>
  </cols>
  <sheetData>
    <row r="1" spans="1:13">
      <c r="A1" s="2" t="s">
        <v>78</v>
      </c>
      <c r="B1" s="1" t="s">
        <v>16</v>
      </c>
    </row>
    <row r="3" spans="1:13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4" t="s">
        <v>233</v>
      </c>
      <c r="I3" s="1" t="s">
        <v>235</v>
      </c>
      <c r="J3" s="1" t="s">
        <v>236</v>
      </c>
    </row>
    <row r="4" spans="1:13">
      <c r="A4" s="1" t="s">
        <v>85</v>
      </c>
      <c r="B4" s="1" t="s">
        <v>86</v>
      </c>
      <c r="C4" s="1" t="s">
        <v>87</v>
      </c>
      <c r="D4" s="1" t="s">
        <v>88</v>
      </c>
      <c r="E4" s="1" t="s">
        <v>89</v>
      </c>
      <c r="F4" s="1" t="s">
        <v>120</v>
      </c>
      <c r="H4" s="1" t="str">
        <f>TRIM(PROPER(A4))</f>
        <v>Id</v>
      </c>
      <c r="I4" s="1" t="str">
        <f>"'"&amp;A4&amp;"'"</f>
        <v>'id '</v>
      </c>
      <c r="J4" s="5" t="s">
        <v>237</v>
      </c>
      <c r="K4" s="1" t="str">
        <f>"'"&amp;H4&amp;"',"</f>
        <v>'Id',</v>
      </c>
      <c r="L4" s="1" t="str">
        <f>"'"&amp;B4&amp;"',"</f>
        <v>'ไอดี',</v>
      </c>
    </row>
    <row r="5" spans="1:13">
      <c r="A5" s="1" t="s">
        <v>121</v>
      </c>
      <c r="B5" s="1" t="s">
        <v>122</v>
      </c>
      <c r="C5" s="1" t="s">
        <v>115</v>
      </c>
      <c r="D5" s="1" t="s">
        <v>88</v>
      </c>
      <c r="E5" s="1" t="s">
        <v>94</v>
      </c>
      <c r="G5" s="1" t="s">
        <v>103</v>
      </c>
      <c r="H5" s="1" t="str">
        <f t="shared" ref="H5:H11" si="0">TRIM(PROPER(A5))</f>
        <v>Usercode</v>
      </c>
      <c r="I5" s="1" t="str">
        <f>"'"&amp;A5&amp;"'"</f>
        <v>'usercode'</v>
      </c>
      <c r="J5" s="5" t="s">
        <v>237</v>
      </c>
      <c r="K5" s="1" t="str">
        <f t="shared" ref="K5:K11" si="1">"'"&amp;H5&amp;"',"</f>
        <v>'Usercode',</v>
      </c>
      <c r="L5" s="1" t="str">
        <f t="shared" ref="L5:L11" si="2">"'"&amp;B5&amp;"',"</f>
        <v>'รหัส',</v>
      </c>
    </row>
    <row r="6" spans="1:13">
      <c r="A6" s="1" t="s">
        <v>123</v>
      </c>
      <c r="B6" s="1" t="s">
        <v>102</v>
      </c>
      <c r="C6" s="1" t="s">
        <v>93</v>
      </c>
      <c r="D6" s="1" t="s">
        <v>88</v>
      </c>
      <c r="E6" s="1" t="s">
        <v>124</v>
      </c>
      <c r="F6" s="3"/>
      <c r="G6" s="1" t="s">
        <v>103</v>
      </c>
      <c r="H6" s="1" t="str">
        <f>TRIM(PROPER(A6))</f>
        <v>Name</v>
      </c>
      <c r="I6" s="1" t="str">
        <f>"'"&amp;A6&amp;"'"</f>
        <v>'name '</v>
      </c>
      <c r="J6" s="5" t="s">
        <v>237</v>
      </c>
      <c r="K6" s="1" t="str">
        <f t="shared" si="1"/>
        <v>'Name',</v>
      </c>
      <c r="L6" s="1" t="str">
        <f t="shared" si="2"/>
        <v>'ชื่อ',</v>
      </c>
    </row>
    <row r="7" spans="1:13">
      <c r="A7" s="1" t="s">
        <v>125</v>
      </c>
      <c r="B7" s="1" t="s">
        <v>107</v>
      </c>
      <c r="C7" s="1" t="s">
        <v>93</v>
      </c>
      <c r="G7" s="1" t="s">
        <v>108</v>
      </c>
      <c r="H7" s="1" t="str">
        <f t="shared" si="0"/>
        <v>Contact_Email</v>
      </c>
      <c r="I7" s="1" t="str">
        <f t="shared" ref="I7:I9" si="3">"'"&amp;A7&amp;"'"</f>
        <v>'contact_email '</v>
      </c>
      <c r="J7" s="5" t="s">
        <v>237</v>
      </c>
      <c r="K7" s="1" t="str">
        <f t="shared" si="1"/>
        <v>'Contact_Email',</v>
      </c>
      <c r="L7" s="1" t="str">
        <f t="shared" si="2"/>
        <v>'อีเมล์',</v>
      </c>
      <c r="M7" s="1" t="str">
        <f>"-&gt;nullable()"</f>
        <v>-&gt;nullable()</v>
      </c>
    </row>
    <row r="8" spans="1:13">
      <c r="A8" s="1" t="s">
        <v>126</v>
      </c>
      <c r="B8" s="1" t="s">
        <v>110</v>
      </c>
      <c r="C8" s="1" t="s">
        <v>93</v>
      </c>
      <c r="H8" s="1" t="str">
        <f t="shared" si="0"/>
        <v>Contact_Phone</v>
      </c>
      <c r="I8" s="1" t="str">
        <f t="shared" si="3"/>
        <v>'contact_phone '</v>
      </c>
      <c r="J8" s="5" t="s">
        <v>237</v>
      </c>
      <c r="K8" s="1" t="str">
        <f t="shared" si="1"/>
        <v>'Contact_Phone',</v>
      </c>
      <c r="L8" s="1" t="str">
        <f t="shared" si="2"/>
        <v>'เบอร์ติดต่อ',</v>
      </c>
      <c r="M8" s="1" t="str">
        <f>"-&gt;nullable()"</f>
        <v>-&gt;nullable()</v>
      </c>
    </row>
    <row r="9" spans="1:13">
      <c r="A9" s="1" t="s">
        <v>127</v>
      </c>
      <c r="B9" s="1" t="s">
        <v>128</v>
      </c>
      <c r="C9" s="1" t="s">
        <v>129</v>
      </c>
      <c r="H9" s="1" t="str">
        <f t="shared" si="0"/>
        <v>Address</v>
      </c>
      <c r="I9" s="1" t="str">
        <f t="shared" si="3"/>
        <v>'address '</v>
      </c>
      <c r="J9" s="5" t="s">
        <v>237</v>
      </c>
      <c r="K9" s="1" t="str">
        <f t="shared" si="1"/>
        <v>'Address',</v>
      </c>
      <c r="L9" s="1" t="str">
        <f t="shared" si="2"/>
        <v>'ที่อยู่',</v>
      </c>
      <c r="M9" s="1" t="str">
        <f>"-&gt;nullable()"</f>
        <v>-&gt;nullable()</v>
      </c>
    </row>
    <row r="10" spans="1:13">
      <c r="A10" s="1" t="s">
        <v>130</v>
      </c>
      <c r="B10" s="1" t="s">
        <v>70</v>
      </c>
      <c r="C10" s="1" t="s">
        <v>131</v>
      </c>
      <c r="H10" s="1" t="str">
        <f>TRIM(PROPER(A10))</f>
        <v>Description</v>
      </c>
      <c r="I10" s="1" t="str">
        <f>"'"&amp;A10&amp;"'"</f>
        <v>'description'</v>
      </c>
      <c r="J10" s="5" t="s">
        <v>237</v>
      </c>
      <c r="K10" s="1" t="str">
        <f>"'"&amp;H10&amp;"',"</f>
        <v>'Description',</v>
      </c>
      <c r="L10" s="1" t="str">
        <f>"'"&amp;B10&amp;"',"</f>
        <v>'รายละเอียด',</v>
      </c>
      <c r="M10" s="1" t="str">
        <f>"-&gt;nullable()"</f>
        <v>-&gt;nullable()</v>
      </c>
    </row>
    <row r="11" spans="1:13">
      <c r="A11" s="1" t="s">
        <v>117</v>
      </c>
      <c r="B11" s="1" t="s">
        <v>118</v>
      </c>
      <c r="C11" s="1" t="s">
        <v>115</v>
      </c>
      <c r="D11" s="1" t="s">
        <v>88</v>
      </c>
      <c r="F11" s="1" t="s">
        <v>119</v>
      </c>
      <c r="H11" s="1" t="str">
        <f t="shared" si="0"/>
        <v>Status</v>
      </c>
      <c r="I11" s="1" t="str">
        <f>"'"&amp;A11&amp;"'"</f>
        <v>'status '</v>
      </c>
      <c r="J11" s="5" t="s">
        <v>237</v>
      </c>
      <c r="K11" s="1" t="str">
        <f t="shared" si="1"/>
        <v>'Status',</v>
      </c>
      <c r="L11" s="1" t="str">
        <f t="shared" si="2"/>
        <v>'สถานะ',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11"/>
  <sheetViews>
    <sheetView tabSelected="1" workbookViewId="0">
      <selection activeCell="A5" sqref="A5:A7"/>
    </sheetView>
  </sheetViews>
  <sheetFormatPr defaultRowHeight="12.75"/>
  <cols>
    <col min="1" max="1" width="13.7109375" style="1"/>
    <col min="2" max="2" width="23.85546875" style="1"/>
    <col min="3" max="3" width="8.85546875" style="1"/>
    <col min="4" max="4" width="9.28515625" style="1"/>
    <col min="5" max="5" width="13.5703125" style="1"/>
    <col min="6" max="6" width="11.5703125" style="1"/>
    <col min="7" max="7" width="15.5703125" style="1"/>
    <col min="8" max="10" width="11.5703125" style="1"/>
    <col min="11" max="11" width="14.140625" style="1" bestFit="1" customWidth="1"/>
    <col min="12" max="1025" width="11.5703125" style="1"/>
  </cols>
  <sheetData>
    <row r="1" spans="1:12">
      <c r="A1" s="2" t="s">
        <v>78</v>
      </c>
      <c r="B1" s="1" t="s">
        <v>21</v>
      </c>
    </row>
    <row r="3" spans="1:12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4" t="s">
        <v>233</v>
      </c>
      <c r="I3" s="1" t="s">
        <v>235</v>
      </c>
      <c r="J3" s="1" t="s">
        <v>236</v>
      </c>
    </row>
    <row r="4" spans="1:12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  <c r="H4" s="1" t="str">
        <f>TRIM(PROPER(A4))</f>
        <v>Id</v>
      </c>
      <c r="I4" s="1" t="str">
        <f>"'"&amp;A4&amp;"'"</f>
        <v>'id '</v>
      </c>
      <c r="J4" s="5" t="s">
        <v>237</v>
      </c>
      <c r="K4" s="1" t="str">
        <f>"'"&amp;H4&amp;"',"</f>
        <v>'Id',</v>
      </c>
      <c r="L4" s="1" t="str">
        <f>"'"&amp;B4&amp;"',"</f>
        <v>'ไอดี',</v>
      </c>
    </row>
    <row r="5" spans="1:12">
      <c r="A5" s="1" t="s">
        <v>213</v>
      </c>
      <c r="B5" s="1" t="s">
        <v>15</v>
      </c>
      <c r="C5" s="1" t="s">
        <v>87</v>
      </c>
      <c r="D5" s="1" t="s">
        <v>132</v>
      </c>
      <c r="E5" s="1" t="s">
        <v>133</v>
      </c>
      <c r="H5" s="1" t="str">
        <f t="shared" ref="H5:H11" si="0">TRIM(PROPER(A5))</f>
        <v>School_Id</v>
      </c>
      <c r="I5" s="1" t="str">
        <f>"'"&amp;A5&amp;"'"</f>
        <v>'school_id'</v>
      </c>
      <c r="J5" s="5" t="s">
        <v>237</v>
      </c>
      <c r="K5" s="1" t="str">
        <f t="shared" ref="K5:K11" si="1">"'"&amp;H5&amp;"',"</f>
        <v>'School_Id',</v>
      </c>
      <c r="L5" s="1" t="str">
        <f t="shared" ref="L5:L11" si="2">"'"&amp;B5&amp;"',"</f>
        <v>'โรงเรียน',</v>
      </c>
    </row>
    <row r="6" spans="1:12">
      <c r="A6" s="1" t="s">
        <v>240</v>
      </c>
      <c r="B6" s="1" t="s">
        <v>135</v>
      </c>
      <c r="C6" s="1" t="s">
        <v>136</v>
      </c>
      <c r="D6" s="1" t="s">
        <v>132</v>
      </c>
      <c r="G6" s="1" t="s">
        <v>137</v>
      </c>
      <c r="H6" s="1" t="str">
        <f>TRIM(PROPER(A6))</f>
        <v>Effective_Date</v>
      </c>
      <c r="I6" s="1" t="str">
        <f>"'"&amp;A6&amp;"'"</f>
        <v>'effective_date'</v>
      </c>
      <c r="J6" s="5" t="s">
        <v>237</v>
      </c>
      <c r="K6" s="1" t="str">
        <f t="shared" si="1"/>
        <v>'Effective_Date',</v>
      </c>
      <c r="L6" s="1" t="str">
        <f t="shared" si="2"/>
        <v>'วันที่มีผล',</v>
      </c>
    </row>
    <row r="7" spans="1:12">
      <c r="A7" s="1" t="s">
        <v>241</v>
      </c>
      <c r="B7" s="1" t="s">
        <v>138</v>
      </c>
      <c r="C7" s="1" t="s">
        <v>87</v>
      </c>
      <c r="D7" s="1" t="s">
        <v>132</v>
      </c>
      <c r="F7" s="3"/>
      <c r="G7" s="1" t="s">
        <v>139</v>
      </c>
      <c r="H7" s="1" t="str">
        <f>TRIM(PROPER(A7))</f>
        <v>Loyalty_Fee</v>
      </c>
      <c r="I7" s="1" t="str">
        <f t="shared" ref="I7:I9" si="3">"'"&amp;A7&amp;"'"</f>
        <v>'loyalty_fee'</v>
      </c>
      <c r="J7" s="5" t="s">
        <v>237</v>
      </c>
      <c r="K7" s="1" t="str">
        <f t="shared" si="1"/>
        <v>'Loyalty_Fee',</v>
      </c>
      <c r="L7" s="1" t="str">
        <f t="shared" si="2"/>
        <v>'ค่าธรรมเนียม (%)',</v>
      </c>
    </row>
    <row r="8" spans="1:12">
      <c r="J8" s="5"/>
    </row>
    <row r="9" spans="1:12">
      <c r="J9" s="5"/>
    </row>
    <row r="10" spans="1:12">
      <c r="J10" s="5"/>
    </row>
    <row r="11" spans="1:12">
      <c r="J11" s="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7"/>
  <sheetViews>
    <sheetView workbookViewId="0">
      <selection activeCell="G7" sqref="G7"/>
    </sheetView>
  </sheetViews>
  <sheetFormatPr defaultRowHeight="12.75"/>
  <cols>
    <col min="1" max="1" width="10" style="1"/>
    <col min="2" max="2" width="14.140625" style="1"/>
    <col min="3" max="3" width="11.140625" style="1"/>
    <col min="4" max="4" width="9.28515625" style="1"/>
    <col min="5" max="5" width="13.85546875" style="1"/>
    <col min="6" max="6" width="25" style="1"/>
    <col min="7" max="1025" width="11.5703125" style="1"/>
  </cols>
  <sheetData>
    <row r="1" spans="1:7">
      <c r="A1" s="2" t="s">
        <v>78</v>
      </c>
      <c r="B1" s="1" t="s">
        <v>25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111</v>
      </c>
      <c r="B5" s="1" t="s">
        <v>15</v>
      </c>
      <c r="C5" s="1" t="s">
        <v>87</v>
      </c>
      <c r="D5" s="1" t="s">
        <v>132</v>
      </c>
      <c r="E5" s="1" t="s">
        <v>133</v>
      </c>
    </row>
    <row r="6" spans="1:7">
      <c r="A6" s="1" t="s">
        <v>140</v>
      </c>
      <c r="B6" s="1" t="s">
        <v>37</v>
      </c>
      <c r="C6" s="1" t="s">
        <v>87</v>
      </c>
      <c r="D6" s="1" t="s">
        <v>132</v>
      </c>
      <c r="E6" s="1" t="s">
        <v>141</v>
      </c>
    </row>
    <row r="7" spans="1:7">
      <c r="A7" s="1" t="s">
        <v>117</v>
      </c>
      <c r="B7" s="1" t="s">
        <v>118</v>
      </c>
      <c r="C7" s="1" t="s">
        <v>115</v>
      </c>
      <c r="D7" s="1" t="s">
        <v>132</v>
      </c>
      <c r="F7" s="1" t="s">
        <v>119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K7"/>
  <sheetViews>
    <sheetView workbookViewId="0">
      <selection activeCell="G6" sqref="G6"/>
    </sheetView>
  </sheetViews>
  <sheetFormatPr defaultRowHeight="12.75"/>
  <cols>
    <col min="1" max="1" width="17.140625" style="1"/>
    <col min="2" max="2" width="24.85546875" style="1"/>
    <col min="3" max="3" width="13.5703125" style="1"/>
    <col min="4" max="4" width="9.28515625" style="1"/>
    <col min="5" max="5" width="20.140625" style="1"/>
    <col min="6" max="1025" width="11.5703125" style="1"/>
  </cols>
  <sheetData>
    <row r="1" spans="1:7">
      <c r="A1" s="2" t="s">
        <v>78</v>
      </c>
      <c r="B1" s="1" t="s">
        <v>142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143</v>
      </c>
      <c r="B5" s="1" t="s">
        <v>37</v>
      </c>
      <c r="C5" s="3" t="s">
        <v>87</v>
      </c>
      <c r="D5" s="1" t="s">
        <v>132</v>
      </c>
      <c r="E5" s="1" t="s">
        <v>144</v>
      </c>
    </row>
    <row r="6" spans="1:7">
      <c r="A6" s="1" t="s">
        <v>134</v>
      </c>
      <c r="B6" s="1" t="s">
        <v>135</v>
      </c>
      <c r="C6" s="1" t="s">
        <v>136</v>
      </c>
      <c r="D6" s="1" t="s">
        <v>132</v>
      </c>
      <c r="F6" s="3"/>
      <c r="G6" s="1" t="s">
        <v>137</v>
      </c>
    </row>
    <row r="7" spans="1:7">
      <c r="A7" s="1" t="s">
        <v>145</v>
      </c>
      <c r="B7" s="1" t="s">
        <v>28</v>
      </c>
      <c r="C7" s="1" t="s">
        <v>146</v>
      </c>
      <c r="D7" s="1" t="s">
        <v>132</v>
      </c>
      <c r="F7" s="3"/>
      <c r="G7" s="1" t="s">
        <v>147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G11" sqref="G11"/>
    </sheetView>
  </sheetViews>
  <sheetFormatPr defaultRowHeight="12.75"/>
  <cols>
    <col min="1" max="1" width="17.140625"/>
    <col min="2" max="2" width="28.140625"/>
    <col min="3" max="3" width="13.5703125"/>
    <col min="4" max="4" width="9.28515625"/>
    <col min="5" max="5" width="22.140625"/>
    <col min="6" max="6" width="10.5703125"/>
    <col min="7" max="1025" width="11.5703125"/>
  </cols>
  <sheetData>
    <row r="1" spans="1:7">
      <c r="A1" s="2" t="s">
        <v>78</v>
      </c>
      <c r="B1" s="1" t="s">
        <v>148</v>
      </c>
      <c r="C1" s="1"/>
      <c r="D1" s="1"/>
      <c r="E1" s="1"/>
      <c r="F1" s="1"/>
    </row>
    <row r="2" spans="1:7">
      <c r="A2" s="1"/>
      <c r="B2" s="1"/>
      <c r="C2" s="1"/>
      <c r="D2" s="1"/>
      <c r="E2" s="1"/>
      <c r="F2" s="1"/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143</v>
      </c>
      <c r="B5" s="1" t="s">
        <v>37</v>
      </c>
      <c r="C5" s="3" t="s">
        <v>87</v>
      </c>
      <c r="D5" s="1" t="s">
        <v>132</v>
      </c>
      <c r="E5" s="1" t="s">
        <v>144</v>
      </c>
      <c r="F5" s="1"/>
    </row>
    <row r="6" spans="1:7">
      <c r="A6" s="1" t="s">
        <v>134</v>
      </c>
      <c r="B6" s="1" t="s">
        <v>135</v>
      </c>
      <c r="C6" s="1" t="s">
        <v>136</v>
      </c>
      <c r="D6" s="1" t="s">
        <v>132</v>
      </c>
      <c r="E6" s="1"/>
      <c r="F6" s="1"/>
      <c r="G6" s="1" t="s">
        <v>137</v>
      </c>
    </row>
    <row r="7" spans="1:7">
      <c r="A7" s="1" t="s">
        <v>149</v>
      </c>
      <c r="B7" s="1" t="s">
        <v>31</v>
      </c>
      <c r="C7" s="1" t="s">
        <v>146</v>
      </c>
      <c r="D7" s="1" t="s">
        <v>132</v>
      </c>
      <c r="E7" s="1"/>
      <c r="F7" s="1"/>
      <c r="G7" s="1" t="s">
        <v>147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MK7"/>
  <sheetViews>
    <sheetView workbookViewId="0">
      <selection activeCell="C15" sqref="C15"/>
    </sheetView>
  </sheetViews>
  <sheetFormatPr defaultRowHeight="12.75"/>
  <cols>
    <col min="1" max="1" width="10.5703125" style="1"/>
    <col min="2" max="2" width="17.140625" style="1"/>
    <col min="3" max="3" width="13.140625" style="1"/>
    <col min="4" max="4" width="9.28515625" style="1"/>
    <col min="5" max="5" width="7" style="1"/>
    <col min="6" max="6" width="25" style="1"/>
    <col min="7" max="1025" width="11.5703125" style="1"/>
  </cols>
  <sheetData>
    <row r="1" spans="1:7">
      <c r="A1" s="2" t="s">
        <v>78</v>
      </c>
      <c r="B1" s="1" t="s">
        <v>35</v>
      </c>
    </row>
    <row r="3" spans="1:7">
      <c r="A3" s="2" t="s">
        <v>79</v>
      </c>
      <c r="B3" s="2" t="s">
        <v>1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</row>
    <row r="4" spans="1:7">
      <c r="A4" s="1" t="s">
        <v>85</v>
      </c>
      <c r="B4" s="1" t="s">
        <v>86</v>
      </c>
      <c r="C4" s="1" t="s">
        <v>87</v>
      </c>
      <c r="D4" s="1" t="s">
        <v>132</v>
      </c>
      <c r="E4" s="1" t="s">
        <v>89</v>
      </c>
      <c r="F4" s="1" t="s">
        <v>120</v>
      </c>
    </row>
    <row r="5" spans="1:7">
      <c r="A5" s="1" t="s">
        <v>150</v>
      </c>
      <c r="B5" s="1" t="s">
        <v>102</v>
      </c>
      <c r="C5" s="1" t="s">
        <v>93</v>
      </c>
      <c r="D5" s="1" t="s">
        <v>132</v>
      </c>
      <c r="E5" s="1" t="s">
        <v>94</v>
      </c>
      <c r="G5" s="1" t="s">
        <v>103</v>
      </c>
    </row>
    <row r="6" spans="1:7">
      <c r="A6" s="1" t="s">
        <v>130</v>
      </c>
      <c r="B6" s="1" t="s">
        <v>70</v>
      </c>
      <c r="C6" s="1" t="s">
        <v>129</v>
      </c>
    </row>
    <row r="7" spans="1:7">
      <c r="A7" s="1" t="s">
        <v>151</v>
      </c>
      <c r="B7" s="1" t="s">
        <v>118</v>
      </c>
      <c r="C7" s="1" t="s">
        <v>115</v>
      </c>
      <c r="D7" s="1" t="s">
        <v>88</v>
      </c>
      <c r="F7" s="1" t="s">
        <v>119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LibreOffice/5.1.3.2$Windows_x86 LibreOffice_project/644e4637d1d8544fd9f56425bd6cec110e49301b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Lang Trans</vt:lpstr>
      <vt:lpstr>Section</vt:lpstr>
      <vt:lpstr>users</vt:lpstr>
      <vt:lpstr>schools</vt:lpstr>
      <vt:lpstr>school_loyalty_fee_history</vt:lpstr>
      <vt:lpstr>school_courses</vt:lpstr>
      <vt:lpstr>school_course_cost_history</vt:lpstr>
      <vt:lpstr>school_course_saleprice_history</vt:lpstr>
      <vt:lpstr>course_categories</vt:lpstr>
      <vt:lpstr>courses</vt:lpstr>
      <vt:lpstr>students</vt:lpstr>
      <vt:lpstr>teachers</vt:lpstr>
      <vt:lpstr>teacher_courses</vt:lpstr>
      <vt:lpstr>rooms</vt:lpstr>
      <vt:lpstr>student_subscriptions</vt:lpstr>
      <vt:lpstr>student_classes</vt:lpstr>
      <vt:lpstr>payments</vt:lpstr>
      <vt:lpstr>payment_details</vt:lpstr>
      <vt:lpstr>holidays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47</cp:revision>
  <dcterms:created xsi:type="dcterms:W3CDTF">2016-11-02T16:27:32Z</dcterms:created>
  <dcterms:modified xsi:type="dcterms:W3CDTF">2016-11-08T10:01:43Z</dcterms:modified>
  <dc:language>en-US</dc:language>
</cp:coreProperties>
</file>