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ocuments\GitHub\derailleur-analysis\shifters\Shimano Tiagra 4700\"/>
    </mc:Choice>
  </mc:AlternateContent>
  <xr:revisionPtr revIDLastSave="0" documentId="13_ncr:1_{9E39C4E9-2CDB-4052-9C90-EF657F6EF009}" xr6:coauthVersionLast="47" xr6:coauthVersionMax="47" xr10:uidLastSave="{00000000-0000-0000-0000-000000000000}"/>
  <bookViews>
    <workbookView xWindow="1560" yWindow="1560" windowWidth="25335" windowHeight="17925" xr2:uid="{61FCBF5E-4D42-41BA-8239-4CD74176530B}"/>
  </bookViews>
  <sheets>
    <sheet name="Sheet1" sheetId="1" r:id="rId1"/>
  </sheets>
  <definedNames>
    <definedName name="_xlnm._FilterDatabase" localSheetId="0" hidden="1">Sheet1!$N$4:$O$13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E3" i="1"/>
  <c r="D5" i="1"/>
  <c r="E5" i="1" s="1"/>
  <c r="D6" i="1" l="1"/>
  <c r="E6" i="1" s="1"/>
  <c r="F6" i="1" s="1"/>
  <c r="F5" i="1"/>
  <c r="D7" i="1" l="1"/>
  <c r="D8" i="1"/>
  <c r="E7" i="1"/>
  <c r="F7" i="1" s="1"/>
  <c r="D9" i="1" l="1"/>
  <c r="E8" i="1"/>
  <c r="F8" i="1" s="1"/>
  <c r="D10" i="1" l="1"/>
  <c r="E9" i="1"/>
  <c r="F9" i="1" s="1"/>
  <c r="E10" i="1" l="1"/>
  <c r="F10" i="1" s="1"/>
  <c r="D11" i="1"/>
  <c r="E11" i="1" l="1"/>
  <c r="F11" i="1" s="1"/>
  <c r="D12" i="1"/>
  <c r="D13" i="1" l="1"/>
  <c r="E13" i="1" s="1"/>
  <c r="E12" i="1"/>
  <c r="F12" i="1" s="1"/>
  <c r="F13" i="1" l="1"/>
</calcChain>
</file>

<file path=xl/sharedStrings.xml><?xml version="1.0" encoding="utf-8"?>
<sst xmlns="http://schemas.openxmlformats.org/spreadsheetml/2006/main" count="12" uniqueCount="12">
  <si>
    <t>2-3</t>
  </si>
  <si>
    <t>3-4</t>
  </si>
  <si>
    <t>4-5</t>
  </si>
  <si>
    <t>5-6</t>
  </si>
  <si>
    <t>6-7</t>
  </si>
  <si>
    <t>7-8</t>
  </si>
  <si>
    <t>8-9</t>
  </si>
  <si>
    <t>Shift</t>
  </si>
  <si>
    <t>Expected Cog Spacing</t>
  </si>
  <si>
    <t>10-Speed Cog Spacing</t>
  </si>
  <si>
    <t>9-10 (least cable pull)</t>
  </si>
  <si>
    <t>1-2 (most cable pull)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</si>
</sst>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quotePrefix="1" applyNumberFormat="1" applyAlignment="1">
      <alignment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Sheet1!$F$4</c:f>
              <c:strCache>
                <c:ptCount val="1"/>
                <c:pt idx="0">
                  <c:v>Expected Cog Spacing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Sheet1!$B$5:$B$13</c:f>
              <c:strCache>
                <c:ptCount val="9"/>
                <c:pt idx="0">
                  <c:v>9-10 (least cable pull)</c:v>
                </c:pt>
                <c:pt idx="1">
                  <c:v>8-9</c:v>
                </c:pt>
                <c:pt idx="2">
                  <c:v>7-8</c:v>
                </c:pt>
                <c:pt idx="3">
                  <c:v>6-7</c:v>
                </c:pt>
                <c:pt idx="4">
                  <c:v>5-6</c:v>
                </c:pt>
                <c:pt idx="5">
                  <c:v>4-5</c:v>
                </c:pt>
                <c:pt idx="6">
                  <c:v>3-4</c:v>
                </c:pt>
                <c:pt idx="7">
                  <c:v>2-3</c:v>
                </c:pt>
                <c:pt idx="8">
                  <c:v>1-2 (most cable pull)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9"/>
                <c:pt idx="0">
                  <c:v>5.4273652242479997</c:v>
                </c:pt>
                <c:pt idx="1">
                  <c:v>4.903846455815998</c:v>
                </c:pt>
                <c:pt idx="2">
                  <c:v>4.7206944837200027</c:v>
                </c:pt>
                <c:pt idx="3">
                  <c:v>4.6296024804479998</c:v>
                </c:pt>
                <c:pt idx="4">
                  <c:v>4.4236748267679964</c:v>
                </c:pt>
                <c:pt idx="5">
                  <c:v>4.186113079104004</c:v>
                </c:pt>
                <c:pt idx="6">
                  <c:v>3.8005822205840047</c:v>
                </c:pt>
                <c:pt idx="7">
                  <c:v>3.3211518156159983</c:v>
                </c:pt>
                <c:pt idx="8">
                  <c:v>2.9258681894400027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E5-4BE1-8A05-C50775DB5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55376"/>
        <c:axId val="8114517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Sheet1!$B$5:$B$13</c15:sqref>
                        </c15:formulaRef>
                      </c:ext>
                    </c:extLst>
                    <c:strCache>
                      <c:ptCount val="9"/>
                      <c:pt idx="0">
                        <c:v>9-10 (least cable pull)</c:v>
                      </c:pt>
                      <c:pt idx="1">
                        <c:v>8-9</c:v>
                      </c:pt>
                      <c:pt idx="2">
                        <c:v>7-8</c:v>
                      </c:pt>
                      <c:pt idx="3">
                        <c:v>6-7</c:v>
                      </c:pt>
                      <c:pt idx="4">
                        <c:v>5-6</c:v>
                      </c:pt>
                      <c:pt idx="5">
                        <c:v>4-5</c:v>
                      </c:pt>
                      <c:pt idx="6">
                        <c:v>3-4</c:v>
                      </c:pt>
                      <c:pt idx="7">
                        <c:v>2-3</c:v>
                      </c:pt>
                      <c:pt idx="8">
                        <c:v>1-2 (most cable pull)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Sheet1!$C$5:$C$13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3.17</c:v>
                      </c:pt>
                      <c:pt idx="1">
                        <c:v>2.77</c:v>
                      </c:pt>
                      <c:pt idx="2">
                        <c:v>2.65</c:v>
                      </c:pt>
                      <c:pt idx="3">
                        <c:v>2.64</c:v>
                      </c:pt>
                      <c:pt idx="4">
                        <c:v>2.62</c:v>
                      </c:pt>
                      <c:pt idx="5">
                        <c:v>2.64</c:v>
                      </c:pt>
                      <c:pt idx="6">
                        <c:v>2.63</c:v>
                      </c:pt>
                      <c:pt idx="7">
                        <c:v>2.62</c:v>
                      </c:pt>
                      <c:pt idx="8">
                        <c:v>2.8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6E5-4BE1-8A05-C50775DB5A0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Sheet1!$B$5:$B$13</c15:sqref>
                        </c15:formulaRef>
                      </c:ext>
                    </c:extLst>
                    <c:strCache>
                      <c:ptCount val="9"/>
                      <c:pt idx="0">
                        <c:v>9-10 (least cable pull)</c:v>
                      </c:pt>
                      <c:pt idx="1">
                        <c:v>8-9</c:v>
                      </c:pt>
                      <c:pt idx="2">
                        <c:v>7-8</c:v>
                      </c:pt>
                      <c:pt idx="3">
                        <c:v>6-7</c:v>
                      </c:pt>
                      <c:pt idx="4">
                        <c:v>5-6</c:v>
                      </c:pt>
                      <c:pt idx="5">
                        <c:v>4-5</c:v>
                      </c:pt>
                      <c:pt idx="6">
                        <c:v>3-4</c:v>
                      </c:pt>
                      <c:pt idx="7">
                        <c:v>2-3</c:v>
                      </c:pt>
                      <c:pt idx="8">
                        <c:v>1-2 (most cable pull)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Sheet1!$D$5:$D$13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3.17</c:v>
                      </c:pt>
                      <c:pt idx="1">
                        <c:v>5.9399999999999995</c:v>
                      </c:pt>
                      <c:pt idx="2">
                        <c:v>8.59</c:v>
                      </c:pt>
                      <c:pt idx="3">
                        <c:v>11.23</c:v>
                      </c:pt>
                      <c:pt idx="4">
                        <c:v>13.850000000000001</c:v>
                      </c:pt>
                      <c:pt idx="5">
                        <c:v>16.490000000000002</c:v>
                      </c:pt>
                      <c:pt idx="6">
                        <c:v>19.12</c:v>
                      </c:pt>
                      <c:pt idx="7">
                        <c:v>21.740000000000002</c:v>
                      </c:pt>
                      <c:pt idx="8">
                        <c:v>24.540000000000003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6E5-4BE1-8A05-C50775DB5A0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Sheet1!$B$5:$B$13</c15:sqref>
                        </c15:formulaRef>
                      </c:ext>
                    </c:extLst>
                    <c:strCache>
                      <c:ptCount val="9"/>
                      <c:pt idx="0">
                        <c:v>9-10 (least cable pull)</c:v>
                      </c:pt>
                      <c:pt idx="1">
                        <c:v>8-9</c:v>
                      </c:pt>
                      <c:pt idx="2">
                        <c:v>7-8</c:v>
                      </c:pt>
                      <c:pt idx="3">
                        <c:v>6-7</c:v>
                      </c:pt>
                      <c:pt idx="4">
                        <c:v>5-6</c:v>
                      </c:pt>
                      <c:pt idx="5">
                        <c:v>4-5</c:v>
                      </c:pt>
                      <c:pt idx="6">
                        <c:v>3-4</c:v>
                      </c:pt>
                      <c:pt idx="7">
                        <c:v>2-3</c:v>
                      </c:pt>
                      <c:pt idx="8">
                        <c:v>1-2 (most cable pull)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Sheet1!$E$5:$E$13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16.887365224248001</c:v>
                      </c:pt>
                      <c:pt idx="1">
                        <c:v>21.791211680063999</c:v>
                      </c:pt>
                      <c:pt idx="2">
                        <c:v>26.511906163784001</c:v>
                      </c:pt>
                      <c:pt idx="3">
                        <c:v>31.141508644232001</c:v>
                      </c:pt>
                      <c:pt idx="4">
                        <c:v>35.565183470999997</c:v>
                      </c:pt>
                      <c:pt idx="5">
                        <c:v>39.751296550104001</c:v>
                      </c:pt>
                      <c:pt idx="6">
                        <c:v>43.551878770688006</c:v>
                      </c:pt>
                      <c:pt idx="7">
                        <c:v>46.873030586304004</c:v>
                      </c:pt>
                      <c:pt idx="8">
                        <c:v>49.798898775744007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6E5-4BE1-8A05-C50775DB5A0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Sheet1!$G$4</c:f>
              <c:strCache>
                <c:ptCount val="1"/>
                <c:pt idx="0">
                  <c:v>10-Speed Cog Spacing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Sheet1!$B$5:$B$13</c:f>
              <c:strCache>
                <c:ptCount val="9"/>
                <c:pt idx="0">
                  <c:v>9-10 (least cable pull)</c:v>
                </c:pt>
                <c:pt idx="1">
                  <c:v>8-9</c:v>
                </c:pt>
                <c:pt idx="2">
                  <c:v>7-8</c:v>
                </c:pt>
                <c:pt idx="3">
                  <c:v>6-7</c:v>
                </c:pt>
                <c:pt idx="4">
                  <c:v>5-6</c:v>
                </c:pt>
                <c:pt idx="5">
                  <c:v>4-5</c:v>
                </c:pt>
                <c:pt idx="6">
                  <c:v>3-4</c:v>
                </c:pt>
                <c:pt idx="7">
                  <c:v>2-3</c:v>
                </c:pt>
                <c:pt idx="8">
                  <c:v>1-2 (most cable pull)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9"/>
                <c:pt idx="0">
                  <c:v>3.95</c:v>
                </c:pt>
                <c:pt idx="1">
                  <c:v>3.95</c:v>
                </c:pt>
                <c:pt idx="2">
                  <c:v>3.95</c:v>
                </c:pt>
                <c:pt idx="3">
                  <c:v>3.95</c:v>
                </c:pt>
                <c:pt idx="4">
                  <c:v>3.95</c:v>
                </c:pt>
                <c:pt idx="5">
                  <c:v>3.95</c:v>
                </c:pt>
                <c:pt idx="6">
                  <c:v>3.95</c:v>
                </c:pt>
                <c:pt idx="7">
                  <c:v>3.95</c:v>
                </c:pt>
                <c:pt idx="8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E5-4BE1-8A05-C50775DB5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1455376"/>
        <c:axId val="811451776"/>
      </c:lineChart>
      <c:catAx>
        <c:axId val="8114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51776"/>
        <c:crosses val="autoZero"/>
        <c:auto val="1"/>
        <c:lblAlgn val="ctr"/>
        <c:lblOffset val="100"/>
        <c:noMultiLvlLbl val="0"/>
      </c:catAx>
      <c:valAx>
        <c:axId val="8114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14</xdr:row>
      <xdr:rowOff>104775</xdr:rowOff>
    </xdr:from>
    <xdr:to>
      <xdr:col>16</xdr:col>
      <xdr:colOff>523875</xdr:colOff>
      <xdr:row>45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E128A-B3F0-F715-DA8F-AB9E1DC90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97AC-DEBE-451C-A000-5783FD991D80}">
  <dimension ref="B3:O13"/>
  <sheetViews>
    <sheetView tabSelected="1" topLeftCell="A4" zoomScaleNormal="100" workbookViewId="0">
      <selection activeCell="J7" sqref="J7"/>
    </sheetView>
  </sheetViews>
  <sheetFormatPr defaultRowHeight="15" x14ac:dyDescent="0.25"/>
  <cols>
    <col min="2" max="2" width="29.140625" customWidth="1"/>
    <col min="3" max="3" width="17.5703125" customWidth="1"/>
  </cols>
  <sheetData>
    <row r="3" spans="2:15" x14ac:dyDescent="0.25">
      <c r="B3">
        <v>0</v>
      </c>
      <c r="C3">
        <v>0</v>
      </c>
      <c r="D3">
        <v>0</v>
      </c>
      <c r="E3">
        <f>11.46+D3*1.664+D3*D3*0.01804+D3*D3*D3*-0.000904</f>
        <v>11.46</v>
      </c>
    </row>
    <row r="4" spans="2:15" x14ac:dyDescent="0.25">
      <c r="B4" t="s">
        <v>7</v>
      </c>
      <c r="F4" t="s">
        <v>8</v>
      </c>
      <c r="G4" t="s">
        <v>9</v>
      </c>
    </row>
    <row r="5" spans="2:15" x14ac:dyDescent="0.25">
      <c r="B5" s="1" t="s">
        <v>10</v>
      </c>
      <c r="C5" s="1">
        <v>3.17</v>
      </c>
      <c r="D5">
        <f>C5</f>
        <v>3.17</v>
      </c>
      <c r="E5">
        <f>11.46+D5*1.664+D5*D5*0.01804+D5*D5*D5*-0.000904</f>
        <v>16.887365224248001</v>
      </c>
      <c r="F5">
        <f>E5-E3</f>
        <v>5.4273652242479997</v>
      </c>
      <c r="G5">
        <v>3.95</v>
      </c>
      <c r="H5" s="3">
        <f>(F5-G5)/G5</f>
        <v>0.37401651246784795</v>
      </c>
      <c r="N5" s="1"/>
      <c r="O5" s="1"/>
    </row>
    <row r="6" spans="2:15" x14ac:dyDescent="0.25">
      <c r="B6" s="2" t="s">
        <v>6</v>
      </c>
      <c r="C6" s="1">
        <v>2.77</v>
      </c>
      <c r="D6">
        <f>C6+D5</f>
        <v>5.9399999999999995</v>
      </c>
      <c r="E6">
        <f t="shared" ref="E6:E13" si="0">11.46+D6*1.664+D6*D6*0.01804+D6*D6*D6*-0.000904</f>
        <v>21.791211680063999</v>
      </c>
      <c r="F6">
        <f>E6-E5</f>
        <v>4.903846455815998</v>
      </c>
      <c r="G6">
        <v>3.95</v>
      </c>
      <c r="H6" s="3">
        <f t="shared" ref="H6:H13" si="1">(F6-G6)/G6</f>
        <v>0.24148011539645514</v>
      </c>
      <c r="N6" s="2"/>
      <c r="O6" s="1"/>
    </row>
    <row r="7" spans="2:15" x14ac:dyDescent="0.25">
      <c r="B7" s="2" t="s">
        <v>5</v>
      </c>
      <c r="C7" s="1">
        <v>2.65</v>
      </c>
      <c r="D7">
        <f t="shared" ref="D7:D13" si="2">C7+D6</f>
        <v>8.59</v>
      </c>
      <c r="E7">
        <f t="shared" si="0"/>
        <v>26.511906163784001</v>
      </c>
      <c r="F7">
        <f t="shared" ref="F7:F13" si="3">E7-E6</f>
        <v>4.7206944837200027</v>
      </c>
      <c r="G7">
        <v>3.95</v>
      </c>
      <c r="H7" s="3">
        <f t="shared" si="1"/>
        <v>0.19511252752405125</v>
      </c>
      <c r="N7" s="2"/>
      <c r="O7" s="1"/>
    </row>
    <row r="8" spans="2:15" x14ac:dyDescent="0.25">
      <c r="B8" s="2" t="s">
        <v>4</v>
      </c>
      <c r="C8" s="1">
        <v>2.64</v>
      </c>
      <c r="D8">
        <f t="shared" si="2"/>
        <v>11.23</v>
      </c>
      <c r="E8">
        <f t="shared" si="0"/>
        <v>31.141508644232001</v>
      </c>
      <c r="F8">
        <f t="shared" si="3"/>
        <v>4.6296024804479998</v>
      </c>
      <c r="G8">
        <v>3.95</v>
      </c>
      <c r="H8" s="3">
        <f t="shared" si="1"/>
        <v>0.17205126087291128</v>
      </c>
      <c r="N8" s="2"/>
      <c r="O8" s="1"/>
    </row>
    <row r="9" spans="2:15" x14ac:dyDescent="0.25">
      <c r="B9" s="2" t="s">
        <v>3</v>
      </c>
      <c r="C9" s="1">
        <v>2.62</v>
      </c>
      <c r="D9">
        <f t="shared" si="2"/>
        <v>13.850000000000001</v>
      </c>
      <c r="E9">
        <f t="shared" si="0"/>
        <v>35.565183470999997</v>
      </c>
      <c r="F9">
        <f t="shared" si="3"/>
        <v>4.4236748267679964</v>
      </c>
      <c r="G9">
        <v>3.95</v>
      </c>
      <c r="H9" s="3">
        <f t="shared" si="1"/>
        <v>0.11991767766278384</v>
      </c>
      <c r="N9" s="2"/>
      <c r="O9" s="1"/>
    </row>
    <row r="10" spans="2:15" x14ac:dyDescent="0.25">
      <c r="B10" s="2" t="s">
        <v>2</v>
      </c>
      <c r="C10" s="1">
        <v>2.64</v>
      </c>
      <c r="D10">
        <f t="shared" si="2"/>
        <v>16.490000000000002</v>
      </c>
      <c r="E10">
        <f t="shared" si="0"/>
        <v>39.751296550104001</v>
      </c>
      <c r="F10">
        <f t="shared" si="3"/>
        <v>4.186113079104004</v>
      </c>
      <c r="G10">
        <v>3.95</v>
      </c>
      <c r="H10" s="3">
        <f t="shared" si="1"/>
        <v>5.9775463064304757E-2</v>
      </c>
      <c r="N10" s="2"/>
      <c r="O10" s="1"/>
    </row>
    <row r="11" spans="2:15" x14ac:dyDescent="0.25">
      <c r="B11" s="2" t="s">
        <v>1</v>
      </c>
      <c r="C11" s="1">
        <v>2.63</v>
      </c>
      <c r="D11">
        <f t="shared" si="2"/>
        <v>19.12</v>
      </c>
      <c r="E11">
        <f t="shared" si="0"/>
        <v>43.551878770688006</v>
      </c>
      <c r="F11">
        <f t="shared" si="3"/>
        <v>3.8005822205840047</v>
      </c>
      <c r="G11">
        <v>3.95</v>
      </c>
      <c r="H11" s="3">
        <f t="shared" si="1"/>
        <v>-3.7827285928100106E-2</v>
      </c>
      <c r="N11" s="2"/>
      <c r="O11" s="1"/>
    </row>
    <row r="12" spans="2:15" x14ac:dyDescent="0.25">
      <c r="B12" s="2" t="s">
        <v>0</v>
      </c>
      <c r="C12" s="1">
        <v>2.62</v>
      </c>
      <c r="D12">
        <f t="shared" si="2"/>
        <v>21.740000000000002</v>
      </c>
      <c r="E12">
        <f t="shared" si="0"/>
        <v>46.873030586304004</v>
      </c>
      <c r="F12">
        <f t="shared" si="3"/>
        <v>3.3211518156159983</v>
      </c>
      <c r="G12">
        <v>3.95</v>
      </c>
      <c r="H12" s="3">
        <f t="shared" si="1"/>
        <v>-0.15920207199594985</v>
      </c>
      <c r="N12" s="2"/>
      <c r="O12" s="1"/>
    </row>
    <row r="13" spans="2:15" x14ac:dyDescent="0.25">
      <c r="B13" s="1" t="s">
        <v>11</v>
      </c>
      <c r="C13" s="1">
        <v>2.8</v>
      </c>
      <c r="D13">
        <f t="shared" si="2"/>
        <v>24.540000000000003</v>
      </c>
      <c r="E13">
        <f t="shared" si="0"/>
        <v>49.798898775744007</v>
      </c>
      <c r="F13">
        <f t="shared" si="3"/>
        <v>2.9258681894400027</v>
      </c>
      <c r="G13">
        <v>3.95</v>
      </c>
      <c r="H13" s="3">
        <f t="shared" si="1"/>
        <v>-0.25927387609113861</v>
      </c>
      <c r="N13" s="1"/>
      <c r="O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Booth</dc:creator>
  <cp:lastModifiedBy>Joshua Booth</cp:lastModifiedBy>
  <dcterms:created xsi:type="dcterms:W3CDTF">2025-01-12T18:56:27Z</dcterms:created>
  <dcterms:modified xsi:type="dcterms:W3CDTF">2025-01-12T19:22:21Z</dcterms:modified>
</cp:coreProperties>
</file>