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aloTec\_Projets\_Altium\ENU-MIC-PRO2\PCB_ENU-MIC-PRO2\Nomenclature\"/>
    </mc:Choice>
  </mc:AlternateContent>
  <xr:revisionPtr revIDLastSave="0" documentId="13_ncr:1_{D1387728-3733-4FB9-B514-9C05F27DF8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omenclature" sheetId="1" r:id="rId1"/>
  </sheets>
  <definedNames>
    <definedName name="_xlnm._FilterDatabase" localSheetId="0" hidden="1">Nomenclature!$A$9:$W$87</definedName>
    <definedName name="Print_Area" localSheetId="0">Nomenclature!$A$1:$W$87</definedName>
    <definedName name="Print_Titles" localSheetId="0">Nomenclature!$9:$9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7" i="1" l="1"/>
  <c r="L87" i="1"/>
  <c r="J87" i="1"/>
  <c r="N86" i="1"/>
  <c r="L86" i="1"/>
  <c r="J86" i="1"/>
  <c r="N85" i="1"/>
  <c r="L85" i="1"/>
  <c r="J85" i="1"/>
  <c r="N84" i="1"/>
  <c r="L84" i="1"/>
  <c r="J84" i="1"/>
  <c r="N83" i="1"/>
  <c r="L83" i="1"/>
  <c r="J83" i="1"/>
  <c r="N82" i="1"/>
  <c r="L82" i="1"/>
  <c r="J82" i="1"/>
  <c r="N81" i="1"/>
  <c r="L81" i="1"/>
  <c r="J81" i="1"/>
  <c r="N80" i="1"/>
  <c r="L80" i="1"/>
  <c r="J80" i="1"/>
  <c r="N79" i="1"/>
  <c r="L79" i="1"/>
  <c r="J79" i="1"/>
  <c r="N78" i="1"/>
  <c r="L78" i="1"/>
  <c r="J78" i="1"/>
  <c r="N77" i="1"/>
  <c r="L77" i="1"/>
  <c r="J77" i="1"/>
  <c r="N76" i="1"/>
  <c r="L76" i="1"/>
  <c r="J76" i="1"/>
  <c r="N75" i="1"/>
  <c r="L75" i="1"/>
  <c r="J75" i="1"/>
  <c r="N74" i="1"/>
  <c r="L74" i="1"/>
  <c r="J74" i="1"/>
  <c r="N73" i="1"/>
  <c r="L73" i="1"/>
  <c r="J73" i="1"/>
  <c r="N72" i="1"/>
  <c r="L72" i="1"/>
  <c r="J72" i="1"/>
  <c r="N71" i="1"/>
  <c r="L71" i="1"/>
  <c r="J71" i="1"/>
  <c r="N70" i="1"/>
  <c r="L70" i="1"/>
  <c r="J70" i="1"/>
  <c r="N69" i="1"/>
  <c r="L69" i="1"/>
  <c r="J69" i="1"/>
  <c r="N68" i="1"/>
  <c r="L68" i="1"/>
  <c r="J68" i="1"/>
  <c r="N67" i="1"/>
  <c r="L67" i="1"/>
  <c r="J67" i="1"/>
  <c r="N66" i="1"/>
  <c r="L66" i="1"/>
  <c r="J66" i="1"/>
  <c r="N65" i="1"/>
  <c r="L65" i="1"/>
  <c r="J65" i="1"/>
  <c r="N64" i="1"/>
  <c r="L64" i="1"/>
  <c r="J64" i="1"/>
  <c r="N63" i="1"/>
  <c r="L63" i="1"/>
  <c r="J63" i="1"/>
  <c r="N62" i="1"/>
  <c r="L62" i="1"/>
  <c r="J62" i="1"/>
  <c r="N61" i="1"/>
  <c r="L61" i="1"/>
  <c r="J61" i="1"/>
  <c r="N60" i="1"/>
  <c r="L60" i="1"/>
  <c r="J60" i="1"/>
  <c r="N59" i="1"/>
  <c r="L59" i="1"/>
  <c r="J59" i="1"/>
  <c r="N58" i="1"/>
  <c r="L58" i="1"/>
  <c r="J58" i="1"/>
  <c r="N57" i="1"/>
  <c r="L57" i="1"/>
  <c r="J57" i="1"/>
  <c r="N56" i="1"/>
  <c r="L56" i="1"/>
  <c r="J56" i="1"/>
  <c r="N55" i="1"/>
  <c r="L55" i="1"/>
  <c r="J55" i="1"/>
  <c r="N54" i="1"/>
  <c r="L54" i="1"/>
  <c r="J54" i="1"/>
  <c r="N53" i="1"/>
  <c r="L53" i="1"/>
  <c r="J53" i="1"/>
  <c r="N52" i="1"/>
  <c r="L52" i="1"/>
  <c r="J52" i="1"/>
  <c r="N51" i="1"/>
  <c r="L51" i="1"/>
  <c r="J51" i="1"/>
  <c r="N50" i="1"/>
  <c r="L50" i="1"/>
  <c r="J50" i="1"/>
  <c r="N49" i="1"/>
  <c r="L49" i="1"/>
  <c r="J49" i="1"/>
  <c r="N48" i="1"/>
  <c r="L48" i="1"/>
  <c r="J48" i="1"/>
  <c r="N47" i="1"/>
  <c r="L47" i="1"/>
  <c r="J47" i="1"/>
  <c r="N46" i="1"/>
  <c r="L46" i="1"/>
  <c r="J46" i="1"/>
  <c r="N45" i="1"/>
  <c r="L45" i="1"/>
  <c r="J45" i="1"/>
  <c r="N44" i="1"/>
  <c r="L44" i="1"/>
  <c r="J44" i="1"/>
  <c r="N43" i="1"/>
  <c r="L43" i="1"/>
  <c r="J43" i="1"/>
  <c r="N42" i="1"/>
  <c r="L42" i="1"/>
  <c r="J42" i="1"/>
  <c r="N41" i="1"/>
  <c r="L41" i="1"/>
  <c r="J41" i="1"/>
  <c r="N40" i="1"/>
  <c r="L40" i="1"/>
  <c r="J40" i="1"/>
  <c r="N39" i="1"/>
  <c r="L39" i="1"/>
  <c r="J39" i="1"/>
  <c r="N38" i="1"/>
  <c r="L38" i="1"/>
  <c r="J38" i="1"/>
  <c r="N37" i="1"/>
  <c r="L37" i="1"/>
  <c r="J37" i="1"/>
  <c r="N36" i="1"/>
  <c r="L36" i="1"/>
  <c r="J36" i="1"/>
  <c r="N35" i="1"/>
  <c r="L35" i="1"/>
  <c r="J35" i="1"/>
  <c r="N34" i="1"/>
  <c r="L34" i="1"/>
  <c r="J34" i="1"/>
  <c r="N33" i="1"/>
  <c r="L33" i="1"/>
  <c r="J33" i="1"/>
  <c r="N32" i="1"/>
  <c r="L32" i="1"/>
  <c r="J32" i="1"/>
  <c r="N31" i="1"/>
  <c r="L31" i="1"/>
  <c r="J31" i="1"/>
  <c r="N30" i="1"/>
  <c r="L30" i="1"/>
  <c r="J30" i="1"/>
  <c r="N29" i="1"/>
  <c r="L29" i="1"/>
  <c r="J29" i="1"/>
  <c r="N28" i="1"/>
  <c r="L28" i="1"/>
  <c r="J28" i="1"/>
  <c r="N27" i="1"/>
  <c r="L27" i="1"/>
  <c r="J27" i="1"/>
  <c r="N26" i="1"/>
  <c r="L26" i="1"/>
  <c r="J26" i="1"/>
  <c r="N25" i="1"/>
  <c r="L25" i="1"/>
  <c r="J25" i="1"/>
  <c r="N24" i="1"/>
  <c r="L24" i="1"/>
  <c r="J24" i="1"/>
  <c r="N23" i="1"/>
  <c r="L23" i="1"/>
  <c r="J23" i="1"/>
  <c r="N22" i="1"/>
  <c r="L22" i="1"/>
  <c r="J22" i="1"/>
  <c r="N21" i="1"/>
  <c r="L21" i="1"/>
  <c r="J21" i="1"/>
  <c r="N20" i="1"/>
  <c r="L20" i="1"/>
  <c r="J20" i="1"/>
  <c r="N19" i="1"/>
  <c r="L19" i="1"/>
  <c r="J19" i="1"/>
  <c r="N18" i="1"/>
  <c r="L18" i="1"/>
  <c r="J18" i="1"/>
  <c r="N17" i="1"/>
  <c r="L17" i="1"/>
  <c r="J17" i="1"/>
  <c r="N16" i="1"/>
  <c r="L16" i="1"/>
  <c r="J16" i="1"/>
  <c r="N15" i="1"/>
  <c r="L15" i="1"/>
  <c r="J15" i="1"/>
  <c r="N14" i="1"/>
  <c r="L14" i="1"/>
  <c r="J14" i="1"/>
  <c r="N13" i="1"/>
  <c r="L13" i="1"/>
  <c r="J13" i="1"/>
  <c r="N12" i="1"/>
  <c r="L12" i="1"/>
  <c r="J12" i="1"/>
  <c r="L11" i="1" l="1"/>
  <c r="J11" i="1"/>
  <c r="N10" i="1"/>
  <c r="L10" i="1"/>
  <c r="J10" i="1"/>
  <c r="J89" i="1" l="1"/>
  <c r="L89" i="1"/>
  <c r="N11" i="1" l="1"/>
  <c r="N89" i="1" l="1"/>
</calcChain>
</file>

<file path=xl/sharedStrings.xml><?xml version="1.0" encoding="utf-8"?>
<sst xmlns="http://schemas.openxmlformats.org/spreadsheetml/2006/main" count="1207" uniqueCount="586">
  <si>
    <t>Sous total</t>
  </si>
  <si>
    <t>TOTAL PRICE</t>
  </si>
  <si>
    <t>NOMENCLATURE ELECTRONIQUE</t>
  </si>
  <si>
    <t>Projet</t>
  </si>
  <si>
    <t>Phase</t>
  </si>
  <si>
    <t>Revision</t>
  </si>
  <si>
    <t>Date</t>
  </si>
  <si>
    <t>Client</t>
  </si>
  <si>
    <t>EHESS</t>
  </si>
  <si>
    <t>Prototype</t>
  </si>
  <si>
    <t>VLiv1</t>
  </si>
  <si>
    <t>Designator</t>
  </si>
  <si>
    <t>C1, C3</t>
  </si>
  <si>
    <t>C2, C4, C15, C18, C19, C21, C27, C28, C29, C31, C32, C35, C37, C39, C40, C41, C42, C43, C47, C49, C53, C66, C67</t>
  </si>
  <si>
    <t>C5, C8</t>
  </si>
  <si>
    <t>C6, C7, C17, C30</t>
  </si>
  <si>
    <t>C9, C12</t>
  </si>
  <si>
    <t>C10, C11</t>
  </si>
  <si>
    <t>C13, C33, C34, C36, C55, C57</t>
  </si>
  <si>
    <t>C14</t>
  </si>
  <si>
    <t>C16</t>
  </si>
  <si>
    <t>C20</t>
  </si>
  <si>
    <t>C22</t>
  </si>
  <si>
    <t>C24, C46</t>
  </si>
  <si>
    <t>C25, C26</t>
  </si>
  <si>
    <t>C38</t>
  </si>
  <si>
    <t>C44</t>
  </si>
  <si>
    <t>C45</t>
  </si>
  <si>
    <t>C48, C50, C54, C69</t>
  </si>
  <si>
    <t>C56</t>
  </si>
  <si>
    <t>C59, C60</t>
  </si>
  <si>
    <t>C61, C62</t>
  </si>
  <si>
    <t>C63, C64, C65</t>
  </si>
  <si>
    <t>C68</t>
  </si>
  <si>
    <t>D1</t>
  </si>
  <si>
    <t>D2</t>
  </si>
  <si>
    <t>EXT1</t>
  </si>
  <si>
    <t>FD1, FD2, FD3, FD4, FD6, FD7, FD8</t>
  </si>
  <si>
    <t>J1</t>
  </si>
  <si>
    <t>J2</t>
  </si>
  <si>
    <t>L1</t>
  </si>
  <si>
    <t>L2</t>
  </si>
  <si>
    <t>M1</t>
  </si>
  <si>
    <t>P1</t>
  </si>
  <si>
    <t>P2</t>
  </si>
  <si>
    <t>P4</t>
  </si>
  <si>
    <t>P5</t>
  </si>
  <si>
    <t>P7</t>
  </si>
  <si>
    <t>P8</t>
  </si>
  <si>
    <t>Q1</t>
  </si>
  <si>
    <t>Q2, Q3</t>
  </si>
  <si>
    <t>Q4</t>
  </si>
  <si>
    <t>R1, R28, R47, R75, R81, R92, R93, R94, R95, R96, R97</t>
  </si>
  <si>
    <t>R2, R9, R29, R30, R33, R38, R39, R40, R48, R50, R55, R60, R61, R77, R78, R79, R80, R82, R83, R86, R91</t>
  </si>
  <si>
    <t>R3, R4, R5, R18, R24, R26, R34, R54, R68, R73, R74, R84, R87</t>
  </si>
  <si>
    <t>R6</t>
  </si>
  <si>
    <t>R7</t>
  </si>
  <si>
    <t>R8</t>
  </si>
  <si>
    <t>R10, R71</t>
  </si>
  <si>
    <t>R11, R12</t>
  </si>
  <si>
    <t>R13, R15, R16, R20, R21, R23, R49, R51, R57</t>
  </si>
  <si>
    <t>R14, R90</t>
  </si>
  <si>
    <t>R17</t>
  </si>
  <si>
    <t>R22, R35, R36, R37</t>
  </si>
  <si>
    <t>R31, R32</t>
  </si>
  <si>
    <t>R41, R70, R72, R76, R85, R98, R99</t>
  </si>
  <si>
    <t>R42, R43, R44, R45, R46</t>
  </si>
  <si>
    <t>R52</t>
  </si>
  <si>
    <t>R53, R56</t>
  </si>
  <si>
    <t>R58, R59</t>
  </si>
  <si>
    <t>R88</t>
  </si>
  <si>
    <t>R89</t>
  </si>
  <si>
    <t>RT1</t>
  </si>
  <si>
    <t>S1</t>
  </si>
  <si>
    <t>S3</t>
  </si>
  <si>
    <t>T1, T2, T3, T5, T11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</si>
  <si>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</si>
  <si>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</si>
  <si>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</si>
  <si>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</si>
  <si>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</si>
  <si>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</si>
  <si>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</si>
  <si>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</si>
  <si>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</si>
  <si>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U11, U12, U17</t>
  </si>
  <si>
    <t>U14</t>
  </si>
  <si>
    <t>U15</t>
  </si>
  <si>
    <t>U16</t>
  </si>
  <si>
    <t>Y1</t>
  </si>
  <si>
    <t>Description</t>
  </si>
  <si>
    <t>Polarized Capacitor</t>
  </si>
  <si>
    <t>Capacitor</t>
  </si>
  <si>
    <t>LED</t>
  </si>
  <si>
    <t>Batterie</t>
  </si>
  <si>
    <t>Fiducial Hole</t>
  </si>
  <si>
    <t>WR-COM Micro USB 2.0 Type AB Horizontal</t>
  </si>
  <si>
    <t>WR-CRD Micro SD Card Connector Push &amp; Push - 8 pins</t>
  </si>
  <si>
    <t>Shielded Power Inductor</t>
  </si>
  <si>
    <t>Inductor</t>
  </si>
  <si>
    <t>Microphone</t>
  </si>
  <si>
    <t>Header, 2-Pin</t>
  </si>
  <si>
    <t>Header, 6-Pin</t>
  </si>
  <si>
    <t>Header, 4-Pin</t>
  </si>
  <si>
    <t>Header, 7-Pin</t>
  </si>
  <si>
    <t/>
  </si>
  <si>
    <t>MOSFET-P</t>
  </si>
  <si>
    <t>MOSFET-N</t>
  </si>
  <si>
    <t>Resistance</t>
  </si>
  <si>
    <t>Thermistor</t>
  </si>
  <si>
    <t>Switch</t>
  </si>
  <si>
    <t>Test point</t>
  </si>
  <si>
    <t>Stand-Alone System Load Sharing and Li-Ion/Li-PolymerChargeur de batterie, Batterie 1 cellule Li-Pol, Entrée 6V, Charge 4,2V / 1,1A, DFN-10</t>
  </si>
  <si>
    <t>Linear Voltage Regulator IC Positive Fixed 1 Output 3.3V 1A 6-DFN (3x3)</t>
  </si>
  <si>
    <t>Jauge de batterie, Li-Ion, Li-Pol, Alimentation 2,7V à 4,35V, Interface I2C, DFN-10</t>
  </si>
  <si>
    <t>Capacitive digital sensor for relative humidity and temperature</t>
  </si>
  <si>
    <t>Module MEMS, iNEMO, Gyroscope 3 axes, Accéléromètre 3 axes, 1.71 V, 3.6 V, LGA, 14 Broche(s)</t>
  </si>
  <si>
    <t>MCU ARM, STM32 Family STM32L4 Series Microcontrollers, ARM Cortex-M4, 32 bits, 80 MHz, 1 MB, 320 KB</t>
  </si>
  <si>
    <t>EEPROM Memory IC 2Kb (256 x 8) I²C 400kHz 900ns 8-TSSOP</t>
  </si>
  <si>
    <t>1.8V, Nanopower,  PUSH-PULL OUTPUT COMPARATOR</t>
  </si>
  <si>
    <t>Préamplificateur Microphone</t>
  </si>
  <si>
    <t>MEMS audio sensor omnidirectional digital microphone</t>
  </si>
  <si>
    <t>Very low power module for Bluetooth Smart v4.1</t>
  </si>
  <si>
    <t>SMD MODULE, ESP32-D0WDQ6, 32MBIT</t>
  </si>
  <si>
    <t>2-V to 16-V Buck-Boost Converter</t>
  </si>
  <si>
    <t>Crystal 32.768kHz</t>
  </si>
  <si>
    <t>Manufacturer</t>
  </si>
  <si>
    <t>AVX</t>
  </si>
  <si>
    <t>MURATA</t>
  </si>
  <si>
    <t>YAGEO</t>
  </si>
  <si>
    <t>TDK</t>
  </si>
  <si>
    <t>KEMET</t>
  </si>
  <si>
    <t>Murata</t>
  </si>
  <si>
    <t>JOHANSON DIELECTRICS</t>
  </si>
  <si>
    <t>Wurth Elektronik</t>
  </si>
  <si>
    <t>Jauch</t>
  </si>
  <si>
    <t>Coilcraft</t>
  </si>
  <si>
    <t>PUI Audio. Inc</t>
  </si>
  <si>
    <t>MOLEX</t>
  </si>
  <si>
    <t>Molex</t>
  </si>
  <si>
    <t>VISHAY</t>
  </si>
  <si>
    <t>FAIRCHILD SEMICONDUCTOR</t>
  </si>
  <si>
    <t>NEXPERIA</t>
  </si>
  <si>
    <t>MULTICOMP</t>
  </si>
  <si>
    <t>Vishay</t>
  </si>
  <si>
    <t>WELWYN</t>
  </si>
  <si>
    <t>PANASONIC ELECTRONIC COMPONENTS</t>
  </si>
  <si>
    <t>LITTELFUSE</t>
  </si>
  <si>
    <t>Panasonic</t>
  </si>
  <si>
    <t>OMRON</t>
  </si>
  <si>
    <t>VERO Technologies</t>
  </si>
  <si>
    <t>Microchip</t>
  </si>
  <si>
    <t>STMicroelectronics</t>
  </si>
  <si>
    <t>STMICROELECTRONICS</t>
  </si>
  <si>
    <t>Texas Instruments</t>
  </si>
  <si>
    <t>MAXIM INTEGRATED PRODUCTS</t>
  </si>
  <si>
    <t>Espressif Systems</t>
  </si>
  <si>
    <t>Epson Timing</t>
  </si>
  <si>
    <t>Reference Manufacturer</t>
  </si>
  <si>
    <t>TAJA106K010RNJ</t>
  </si>
  <si>
    <t>06035C104KAT2A</t>
  </si>
  <si>
    <t>GRM188R61C475KAAJD</t>
  </si>
  <si>
    <t>CC0603KRX5R7BB225</t>
  </si>
  <si>
    <t>CGA3E2X5R1A105K080AA</t>
  </si>
  <si>
    <t>CGA3E3X7R1H224K080AB</t>
  </si>
  <si>
    <t>C1206C225K4RACTU</t>
  </si>
  <si>
    <t>06035C100KAT2A</t>
  </si>
  <si>
    <t>06031A101JAT2A</t>
  </si>
  <si>
    <t>04023J4R3BBSTR</t>
  </si>
  <si>
    <t>0805YD106KAT2A</t>
  </si>
  <si>
    <t>06033C103KAT2A</t>
  </si>
  <si>
    <t>GRT31CR71E106KE13L</t>
  </si>
  <si>
    <t>C0805C105K3RACTU</t>
  </si>
  <si>
    <t>GRM21BR60J107ME15L</t>
  </si>
  <si>
    <t>GRM21BR61E106KA73L</t>
  </si>
  <si>
    <t>ZRB18AR61E106ME01L</t>
  </si>
  <si>
    <t>C2012X5R1C226M125AC</t>
  </si>
  <si>
    <t>202S41W222KV4E</t>
  </si>
  <si>
    <t>150080RS75000</t>
  </si>
  <si>
    <t>150080GS75000</t>
  </si>
  <si>
    <t>LP543450JE</t>
  </si>
  <si>
    <t>629105150921</t>
  </si>
  <si>
    <t>693071010811</t>
  </si>
  <si>
    <t>MPZ1608S300A</t>
  </si>
  <si>
    <t>XFL4020-152MEB</t>
  </si>
  <si>
    <t>POM-2244P-C33-R</t>
  </si>
  <si>
    <t>53261-0271</t>
  </si>
  <si>
    <t>78171-5006</t>
  </si>
  <si>
    <t>0524180410</t>
  </si>
  <si>
    <t>0532900480</t>
  </si>
  <si>
    <t>78171-5007</t>
  </si>
  <si>
    <t>SI2307CDS-T1-GE3</t>
  </si>
  <si>
    <t>2N7002</t>
  </si>
  <si>
    <t>PMV65XP,215</t>
  </si>
  <si>
    <t>MC0603SAF0000T5E</t>
  </si>
  <si>
    <t>CRCW060310K0FKEA</t>
  </si>
  <si>
    <t>ERA3AEB1541V</t>
  </si>
  <si>
    <t>CRCW060369K8FKEA</t>
  </si>
  <si>
    <t>CRCW06032K00FKEA</t>
  </si>
  <si>
    <t>CRCW0603100KFKEA</t>
  </si>
  <si>
    <t>MCWR06X4701FTL</t>
  </si>
  <si>
    <t>CRCW06031K00FKEA</t>
  </si>
  <si>
    <t>HVC2010-1M0FT3</t>
  </si>
  <si>
    <t>WSL0603R0100FEA</t>
  </si>
  <si>
    <t>RC0603FR-072K2L</t>
  </si>
  <si>
    <t>CRCW060347K0FKEA</t>
  </si>
  <si>
    <t>MCWR06X4700FTL</t>
  </si>
  <si>
    <t>CRCW06031M00FKEA</t>
  </si>
  <si>
    <t>CRCW060322K0FKEA</t>
  </si>
  <si>
    <t>ERJ3EKF4703V</t>
  </si>
  <si>
    <t>CRCW0603150KFKEA</t>
  </si>
  <si>
    <t>MM103J1F</t>
  </si>
  <si>
    <t>EVP-AKB11A</t>
  </si>
  <si>
    <t>B3U-1000P</t>
  </si>
  <si>
    <t>20-2137</t>
  </si>
  <si>
    <t>MCP73833-AMI/MF</t>
  </si>
  <si>
    <t>LD39100PU33RY</t>
  </si>
  <si>
    <t>STC3115AIQT</t>
  </si>
  <si>
    <t>HTS221</t>
  </si>
  <si>
    <t>LSM6DSLTR</t>
  </si>
  <si>
    <t>STM32L4A6RGT7</t>
  </si>
  <si>
    <t>M24C02-WDW6TP</t>
  </si>
  <si>
    <t>TLV3491AIDBVTG4</t>
  </si>
  <si>
    <t>MAX4466EXK+T</t>
  </si>
  <si>
    <t>MP34DT06JTR</t>
  </si>
  <si>
    <t>SPBTLE-RF</t>
  </si>
  <si>
    <t>ESP32-WROOM-32</t>
  </si>
  <si>
    <t>TPS63070RNMR</t>
  </si>
  <si>
    <t>NX3215SA</t>
  </si>
  <si>
    <t>Supplier</t>
  </si>
  <si>
    <t>Farnell</t>
  </si>
  <si>
    <t>DigiKey</t>
  </si>
  <si>
    <t>Mouser</t>
  </si>
  <si>
    <t>Digikey</t>
  </si>
  <si>
    <t>Reference Supplier</t>
  </si>
  <si>
    <t>197130</t>
  </si>
  <si>
    <t>1301804</t>
  </si>
  <si>
    <t>2611924</t>
  </si>
  <si>
    <t>1458897</t>
  </si>
  <si>
    <t>2768405</t>
  </si>
  <si>
    <t>2210924</t>
  </si>
  <si>
    <t>9227911</t>
  </si>
  <si>
    <t>2332633</t>
  </si>
  <si>
    <t>1740605</t>
  </si>
  <si>
    <t>1702754</t>
  </si>
  <si>
    <t>1658880</t>
  </si>
  <si>
    <t>2280646</t>
  </si>
  <si>
    <t>2672218</t>
  </si>
  <si>
    <t>1637035</t>
  </si>
  <si>
    <t>2494476</t>
  </si>
  <si>
    <t>1735530</t>
  </si>
  <si>
    <t>2469398</t>
  </si>
  <si>
    <t>2525135</t>
  </si>
  <si>
    <t>1886057</t>
  </si>
  <si>
    <t>732-4984-1-ND</t>
  </si>
  <si>
    <t>2322076</t>
  </si>
  <si>
    <t>2470823</t>
  </si>
  <si>
    <t>2081363</t>
  </si>
  <si>
    <t>1669744</t>
  </si>
  <si>
    <t>994-XFL4020-152MEB</t>
  </si>
  <si>
    <t>668-1400-ND</t>
  </si>
  <si>
    <t>2118430</t>
  </si>
  <si>
    <t>538-78171-5006</t>
  </si>
  <si>
    <t>WM9200-ND</t>
  </si>
  <si>
    <t>WM9208-ND</t>
  </si>
  <si>
    <t>538-78171-5007</t>
  </si>
  <si>
    <t>1779262</t>
  </si>
  <si>
    <t>9845313</t>
  </si>
  <si>
    <t>1758119</t>
  </si>
  <si>
    <t>2309111</t>
  </si>
  <si>
    <t>1469748</t>
  </si>
  <si>
    <t>1809752</t>
  </si>
  <si>
    <t>2138483</t>
  </si>
  <si>
    <t>1469764</t>
  </si>
  <si>
    <t>1469649</t>
  </si>
  <si>
    <t>2447385</t>
  </si>
  <si>
    <t>1469740</t>
  </si>
  <si>
    <t>2340627</t>
  </si>
  <si>
    <t>2112794</t>
  </si>
  <si>
    <t>9238522</t>
  </si>
  <si>
    <t>1469811</t>
  </si>
  <si>
    <t>2447374</t>
  </si>
  <si>
    <t>1469746</t>
  </si>
  <si>
    <t>1469779</t>
  </si>
  <si>
    <t>2303289</t>
  </si>
  <si>
    <t>1469759</t>
  </si>
  <si>
    <t>2888868</t>
  </si>
  <si>
    <t>P17065CT-ND</t>
  </si>
  <si>
    <t>1333652</t>
  </si>
  <si>
    <t>8731128</t>
  </si>
  <si>
    <t>2709765</t>
  </si>
  <si>
    <t>497-16700-1-ND</t>
  </si>
  <si>
    <t>2770310</t>
  </si>
  <si>
    <t>2433085</t>
  </si>
  <si>
    <t>2761748</t>
  </si>
  <si>
    <t>2758831</t>
  </si>
  <si>
    <t>497-4926-1-ND</t>
  </si>
  <si>
    <t>1207299</t>
  </si>
  <si>
    <t>2514501</t>
  </si>
  <si>
    <t>2980885</t>
  </si>
  <si>
    <t>511-SPBTLE-R</t>
  </si>
  <si>
    <t>1904-1010-1-ND</t>
  </si>
  <si>
    <t>2817379</t>
  </si>
  <si>
    <t>644-1156-1-ND</t>
  </si>
  <si>
    <t>Quantity</t>
  </si>
  <si>
    <t>Implemented</t>
  </si>
  <si>
    <t>Yes</t>
  </si>
  <si>
    <t>No</t>
  </si>
  <si>
    <t>Price</t>
  </si>
  <si>
    <t>0,431 €</t>
  </si>
  <si>
    <t>0,0284 €</t>
  </si>
  <si>
    <t>0,339 €</t>
  </si>
  <si>
    <t>0,158 €</t>
  </si>
  <si>
    <t>0,151 €</t>
  </si>
  <si>
    <t>0,186 €</t>
  </si>
  <si>
    <t>0,256 €</t>
  </si>
  <si>
    <t>0,0626 €</t>
  </si>
  <si>
    <t>0,569 €</t>
  </si>
  <si>
    <t>0,175 €</t>
  </si>
  <si>
    <t>0,128 €</t>
  </si>
  <si>
    <t>0,527 €</t>
  </si>
  <si>
    <t>0,0976 €</t>
  </si>
  <si>
    <t>1,61 €</t>
  </si>
  <si>
    <t>0,395 €</t>
  </si>
  <si>
    <t>0,448 €</t>
  </si>
  <si>
    <t>0,658 €</t>
  </si>
  <si>
    <t>0,342€</t>
  </si>
  <si>
    <t>0,16€</t>
  </si>
  <si>
    <t>0,242 €</t>
  </si>
  <si>
    <t>15 €</t>
  </si>
  <si>
    <t>0</t>
  </si>
  <si>
    <t>1,62 €</t>
  </si>
  <si>
    <t>2,23 €</t>
  </si>
  <si>
    <t>0,0771 €</t>
  </si>
  <si>
    <t>1,93 €</t>
  </si>
  <si>
    <t>1,86 €</t>
  </si>
  <si>
    <t>0,686 €</t>
  </si>
  <si>
    <t>0,672 €</t>
  </si>
  <si>
    <t>0,52 €</t>
  </si>
  <si>
    <t>0,38 €</t>
  </si>
  <si>
    <t>0,803 €</t>
  </si>
  <si>
    <t>0,40 €</t>
  </si>
  <si>
    <t>0,335 €</t>
  </si>
  <si>
    <t>0,0089 €</t>
  </si>
  <si>
    <t>0,0219 €</t>
  </si>
  <si>
    <t>0,0245 €</t>
  </si>
  <si>
    <t>0,0181 €</t>
  </si>
  <si>
    <t>0,0542 €</t>
  </si>
  <si>
    <t>0,0054 €</t>
  </si>
  <si>
    <t>0,0419 €</t>
  </si>
  <si>
    <t>1,34 €</t>
  </si>
  <si>
    <t>0,961 €</t>
  </si>
  <si>
    <t>0,0239 €</t>
  </si>
  <si>
    <t>0,0202 €</t>
  </si>
  <si>
    <t>0,0034 €</t>
  </si>
  <si>
    <t>0,0333 €</t>
  </si>
  <si>
    <t>0,0227 €</t>
  </si>
  <si>
    <t>1,27 €</t>
  </si>
  <si>
    <t>0,54 €</t>
  </si>
  <si>
    <t>0,68 €</t>
  </si>
  <si>
    <t>0,23€</t>
  </si>
  <si>
    <t>0,748 €</t>
  </si>
  <si>
    <t>1,55 €</t>
  </si>
  <si>
    <t>2,73 €</t>
  </si>
  <si>
    <t>1,44 €</t>
  </si>
  <si>
    <t>3,29 €</t>
  </si>
  <si>
    <t>10,95 €</t>
  </si>
  <si>
    <t>0,12 €</t>
  </si>
  <si>
    <t>1,19 €</t>
  </si>
  <si>
    <t>0,393 €</t>
  </si>
  <si>
    <t>1,56 €</t>
  </si>
  <si>
    <t>9,59 €</t>
  </si>
  <si>
    <t>5,910 €</t>
  </si>
  <si>
    <t>2,12 €</t>
  </si>
  <si>
    <t>0,57€</t>
  </si>
  <si>
    <t>Price /100</t>
  </si>
  <si>
    <t>0,223 €</t>
  </si>
  <si>
    <t>0,0176 €</t>
  </si>
  <si>
    <t>0,0897 €</t>
  </si>
  <si>
    <t>0,0731 €</t>
  </si>
  <si>
    <t>0,0924 €</t>
  </si>
  <si>
    <t>0,0848 €</t>
  </si>
  <si>
    <t>0,106 €</t>
  </si>
  <si>
    <t>0,0273 €</t>
  </si>
  <si>
    <t>0,306 €</t>
  </si>
  <si>
    <t>0,10 €</t>
  </si>
  <si>
    <t>0,0427 €</t>
  </si>
  <si>
    <t>0,264 €</t>
  </si>
  <si>
    <t>0,0598 €</t>
  </si>
  <si>
    <t>1,16 €</t>
  </si>
  <si>
    <t>0,233 €</t>
  </si>
  <si>
    <t>0,263 €</t>
  </si>
  <si>
    <t>0,316 €</t>
  </si>
  <si>
    <t>0,202 €</t>
  </si>
  <si>
    <t>0,12820 €</t>
  </si>
  <si>
    <t>0,168 €</t>
  </si>
  <si>
    <t>1,38 €</t>
  </si>
  <si>
    <t>1,89 €</t>
  </si>
  <si>
    <t>0,0399 €</t>
  </si>
  <si>
    <t>1,54 €</t>
  </si>
  <si>
    <t>1,17 €</t>
  </si>
  <si>
    <t>0,541 €</t>
  </si>
  <si>
    <t>0,507 €</t>
  </si>
  <si>
    <t>0,37 €</t>
  </si>
  <si>
    <t>0,27 €</t>
  </si>
  <si>
    <t>0,606 €</t>
  </si>
  <si>
    <t>0,261 €</t>
  </si>
  <si>
    <t>0,078 €</t>
  </si>
  <si>
    <t>0,163 €</t>
  </si>
  <si>
    <t>0,0072 €</t>
  </si>
  <si>
    <t>0,0122 €</t>
  </si>
  <si>
    <t>0,114 €</t>
  </si>
  <si>
    <t>0,0166 €</t>
  </si>
  <si>
    <t>0,0139 €</t>
  </si>
  <si>
    <t>0,0217 €</t>
  </si>
  <si>
    <t>0,0032 €</t>
  </si>
  <si>
    <t>0,0172 €</t>
  </si>
  <si>
    <t>0,921 €</t>
  </si>
  <si>
    <t>0,0183 €</t>
  </si>
  <si>
    <t>0,0202</t>
  </si>
  <si>
    <t>0,002 €</t>
  </si>
  <si>
    <t>0,0243 €</t>
  </si>
  <si>
    <t>0,0175 €</t>
  </si>
  <si>
    <t>0,723 €</t>
  </si>
  <si>
    <t>0,4256 €</t>
  </si>
  <si>
    <t>0,618 €</t>
  </si>
  <si>
    <t>0,565 €</t>
  </si>
  <si>
    <t>1,08 €</t>
  </si>
  <si>
    <t>1,75 €</t>
  </si>
  <si>
    <t>1,36 €</t>
  </si>
  <si>
    <t>2,59 €</t>
  </si>
  <si>
    <t>8,03 €</t>
  </si>
  <si>
    <t>0,099 €</t>
  </si>
  <si>
    <t>0,646 €</t>
  </si>
  <si>
    <t>0,317 €</t>
  </si>
  <si>
    <t>1,09 €</t>
  </si>
  <si>
    <t>7,17 €</t>
  </si>
  <si>
    <t>4,434 €</t>
  </si>
  <si>
    <t>1,50 €</t>
  </si>
  <si>
    <t>0,4163€</t>
  </si>
  <si>
    <t>Price /1000</t>
  </si>
  <si>
    <t>0,0853 €</t>
  </si>
  <si>
    <t>0,0095 €</t>
  </si>
  <si>
    <t>0,0918 €</t>
  </si>
  <si>
    <t>0,0531 €</t>
  </si>
  <si>
    <t>0,0393 €</t>
  </si>
  <si>
    <t>0,0491  €</t>
  </si>
  <si>
    <t>0,0612 €</t>
  </si>
  <si>
    <t>0,0408 €</t>
  </si>
  <si>
    <t>0,0124 €</t>
  </si>
  <si>
    <t>0,208 €</t>
  </si>
  <si>
    <t>0,0585 €</t>
  </si>
  <si>
    <t>0,0128 €</t>
  </si>
  <si>
    <t>0,109 €</t>
  </si>
  <si>
    <t>0,0299 €</t>
  </si>
  <si>
    <t>0,81 €</t>
  </si>
  <si>
    <t>0,124 €</t>
  </si>
  <si>
    <t>0,14 €</t>
  </si>
  <si>
    <t>0,188 €</t>
  </si>
  <si>
    <t>0,0988 €</t>
  </si>
  <si>
    <t>0,11044 €</t>
  </si>
  <si>
    <t>0,152 €</t>
  </si>
  <si>
    <t>1,18 €</t>
  </si>
  <si>
    <t>1,68 €</t>
  </si>
  <si>
    <t>0,0232 €</t>
  </si>
  <si>
    <t>0,858 €</t>
  </si>
  <si>
    <t>0,95590 €</t>
  </si>
  <si>
    <t>0,488 €</t>
  </si>
  <si>
    <t>0,369 €</t>
  </si>
  <si>
    <t>0,26 €</t>
  </si>
  <si>
    <t>0,24 €</t>
  </si>
  <si>
    <t>0,441 €</t>
  </si>
  <si>
    <t>0,187 €</t>
  </si>
  <si>
    <t>0,0475 €</t>
  </si>
  <si>
    <t>0,0043 €</t>
  </si>
  <si>
    <t>0,0068 €</t>
  </si>
  <si>
    <t>0,0619 €</t>
  </si>
  <si>
    <t>0,0104 €</t>
  </si>
  <si>
    <t>0,0088 €</t>
  </si>
  <si>
    <t>0,0084 €</t>
  </si>
  <si>
    <t>0,0018 €</t>
  </si>
  <si>
    <t>0,0073 €</t>
  </si>
  <si>
    <t>0,716 €</t>
  </si>
  <si>
    <t>0,332 €</t>
  </si>
  <si>
    <t>0,0107 €</t>
  </si>
  <si>
    <t>0,0011 €</t>
  </si>
  <si>
    <t>0,01 €</t>
  </si>
  <si>
    <t>0,617 €</t>
  </si>
  <si>
    <t>0,7 €</t>
  </si>
  <si>
    <t>1,30 €</t>
  </si>
  <si>
    <t>1,80 €</t>
  </si>
  <si>
    <t>6,54 €</t>
  </si>
  <si>
    <t>0,093 €</t>
  </si>
  <si>
    <t>0,297 €</t>
  </si>
  <si>
    <t>0,864 €</t>
  </si>
  <si>
    <t>5,44 €</t>
  </si>
  <si>
    <t>4,064 €</t>
  </si>
  <si>
    <t>0,32865€</t>
  </si>
  <si>
    <t>PackageReference</t>
  </si>
  <si>
    <t>Tantal-A</t>
  </si>
  <si>
    <t>0603</t>
  </si>
  <si>
    <t>1206</t>
  </si>
  <si>
    <t>0402</t>
  </si>
  <si>
    <t>0805</t>
  </si>
  <si>
    <t>1210</t>
  </si>
  <si>
    <t>4mm x 4mm x 2.1mm</t>
  </si>
  <si>
    <t>SOT23-3</t>
  </si>
  <si>
    <t>2010</t>
  </si>
  <si>
    <t>DFN-10</t>
  </si>
  <si>
    <t>6-DFN</t>
  </si>
  <si>
    <t>HLGA-6L</t>
  </si>
  <si>
    <t>LGA-14L</t>
  </si>
  <si>
    <t>LQFP64</t>
  </si>
  <si>
    <t>8-TSSOP</t>
  </si>
  <si>
    <t>SOT23-5</t>
  </si>
  <si>
    <t>HCLGA</t>
  </si>
  <si>
    <t>VQFN-15</t>
  </si>
  <si>
    <t>3.2mmx1.5mm</t>
  </si>
  <si>
    <t>#Column Name Error:Technology</t>
  </si>
  <si>
    <t>Value</t>
  </si>
  <si>
    <t>10µF</t>
  </si>
  <si>
    <t>100nF</t>
  </si>
  <si>
    <t>NC</t>
  </si>
  <si>
    <t>4.7uF</t>
  </si>
  <si>
    <t>2.2µF</t>
  </si>
  <si>
    <t>1µF</t>
  </si>
  <si>
    <t>220nF</t>
  </si>
  <si>
    <t>10pF</t>
  </si>
  <si>
    <t>100pF</t>
  </si>
  <si>
    <t>4.3pF</t>
  </si>
  <si>
    <t>10nF</t>
  </si>
  <si>
    <t>10uF</t>
  </si>
  <si>
    <t>1uF</t>
  </si>
  <si>
    <t>100uF</t>
  </si>
  <si>
    <t>22uF</t>
  </si>
  <si>
    <t>2.2nF</t>
  </si>
  <si>
    <t>30R/100Mhz</t>
  </si>
  <si>
    <t>1.5µH</t>
  </si>
  <si>
    <t>0R, NC, 0R, NC, NC, NC, NC, NC, NC, NC, NC</t>
  </si>
  <si>
    <t>0R</t>
  </si>
  <si>
    <t>10k</t>
  </si>
  <si>
    <t>1k54</t>
  </si>
  <si>
    <t>69k8</t>
  </si>
  <si>
    <t>2k</t>
  </si>
  <si>
    <t>100k, NC</t>
  </si>
  <si>
    <t>4.7k</t>
  </si>
  <si>
    <t>1k</t>
  </si>
  <si>
    <t>1M</t>
  </si>
  <si>
    <t>10mR</t>
  </si>
  <si>
    <t>2.2k</t>
  </si>
  <si>
    <t>100k</t>
  </si>
  <si>
    <t>47k</t>
  </si>
  <si>
    <t>470R</t>
  </si>
  <si>
    <t>22k, ?</t>
  </si>
  <si>
    <t>470k</t>
  </si>
  <si>
    <t>150k</t>
  </si>
  <si>
    <t>Voltage</t>
  </si>
  <si>
    <t>10V</t>
  </si>
  <si>
    <t>50V</t>
  </si>
  <si>
    <t>16V</t>
  </si>
  <si>
    <t>100V</t>
  </si>
  <si>
    <t>25V</t>
  </si>
  <si>
    <t>6.3V</t>
  </si>
  <si>
    <t>2kV</t>
  </si>
  <si>
    <t>Vgs(th) = -1V</t>
  </si>
  <si>
    <t>Vgs(th) = 2.1V</t>
  </si>
  <si>
    <t>Vgs(th) = -750mV</t>
  </si>
  <si>
    <t>75V</t>
  </si>
  <si>
    <t>Tolerance</t>
  </si>
  <si>
    <t>±10%</t>
  </si>
  <si>
    <t>± 10%</t>
  </si>
  <si>
    <t>± 20%</t>
  </si>
  <si>
    <t>± 5%</t>
  </si>
  <si>
    <t>± 0.1pF</t>
  </si>
  <si>
    <t>10%</t>
  </si>
  <si>
    <t>± 10ohm</t>
  </si>
  <si>
    <t>1%</t>
  </si>
  <si>
    <t>± 1%</t>
  </si>
  <si>
    <t>±1%, ±1%, ±1%, ± 1%, ± 1%, ± 1%, ±1%, ±1%, ±1%</t>
  </si>
  <si>
    <t>±1%</t>
  </si>
  <si>
    <t>#Column Name Error:Power</t>
  </si>
  <si>
    <t>#Column Name Error:Resistance</t>
  </si>
  <si>
    <t>#Column Name Error:Courant</t>
  </si>
  <si>
    <t>RoHS</t>
  </si>
  <si>
    <t>10/06/2019</t>
  </si>
  <si>
    <t>ENU-MIC-PRO5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</si>
</sst>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1" fillId="0" borderId="1" xfId="0" quotePrefix="1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9"/>
  <sheetViews>
    <sheetView tabSelected="1" zoomScaleNormal="100" workbookViewId="0">
      <selection activeCell="B5" sqref="B5"/>
    </sheetView>
  </sheetViews>
  <sheetFormatPr baseColWidth="10" defaultColWidth="11.44140625" defaultRowHeight="14.4" x14ac:dyDescent="0.3"/>
  <cols>
    <col min="1" max="1" width="15.44140625" style="1" customWidth="1"/>
    <col min="2" max="2" width="45.109375" style="1" customWidth="1"/>
    <col min="3" max="3" width="19.5546875" style="1" customWidth="1"/>
    <col min="4" max="4" width="19.33203125" style="1" customWidth="1"/>
    <col min="5" max="5" width="15.88671875" style="1" customWidth="1"/>
    <col min="6" max="6" width="14.44140625" style="1" customWidth="1"/>
    <col min="7" max="7" width="8.33203125" style="1" customWidth="1"/>
    <col min="8" max="8" width="12.88671875" style="1" customWidth="1"/>
    <col min="9" max="14" width="8.33203125" style="1" customWidth="1"/>
    <col min="15" max="15" width="10.44140625" style="1" customWidth="1"/>
    <col min="16" max="16" width="12.44140625" style="1" customWidth="1"/>
    <col min="17" max="22" width="9.5546875" style="1" customWidth="1"/>
    <col min="23" max="23" width="12.109375" style="1" bestFit="1" customWidth="1"/>
    <col min="24" max="16384" width="11.44140625" style="1"/>
  </cols>
  <sheetData>
    <row r="1" spans="1:23" ht="21" x14ac:dyDescent="0.3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3" x14ac:dyDescent="0.3">
      <c r="A3" s="8" t="s">
        <v>7</v>
      </c>
      <c r="B3" s="9" t="s">
        <v>8</v>
      </c>
    </row>
    <row r="4" spans="1:23" x14ac:dyDescent="0.3">
      <c r="A4" s="8" t="s">
        <v>3</v>
      </c>
      <c r="B4" s="9" t="s">
        <v>585</v>
      </c>
    </row>
    <row r="5" spans="1:23" x14ac:dyDescent="0.3">
      <c r="A5" s="8" t="s">
        <v>4</v>
      </c>
      <c r="B5" s="9" t="s">
        <v>9</v>
      </c>
    </row>
    <row r="6" spans="1:23" x14ac:dyDescent="0.3">
      <c r="A6" s="8" t="s">
        <v>5</v>
      </c>
      <c r="B6" s="9" t="s">
        <v>10</v>
      </c>
    </row>
    <row r="7" spans="1:23" x14ac:dyDescent="0.3">
      <c r="A7" s="8" t="s">
        <v>6</v>
      </c>
      <c r="B7" s="9" t="s">
        <v>584</v>
      </c>
    </row>
    <row r="8" spans="1:23" ht="5.25" customHeight="1" x14ac:dyDescent="0.3"/>
    <row r="9" spans="1:23" ht="45.6" x14ac:dyDescent="0.3">
      <c r="A9" s="10" t="s">
        <v>11</v>
      </c>
      <c r="B9" s="10" t="s">
        <v>90</v>
      </c>
      <c r="C9" s="10" t="s">
        <v>126</v>
      </c>
      <c r="D9" s="10" t="s">
        <v>158</v>
      </c>
      <c r="E9" s="10" t="s">
        <v>229</v>
      </c>
      <c r="F9" s="10" t="s">
        <v>234</v>
      </c>
      <c r="G9" s="10" t="s">
        <v>304</v>
      </c>
      <c r="H9" s="10" t="s">
        <v>305</v>
      </c>
      <c r="I9" s="10" t="s">
        <v>308</v>
      </c>
      <c r="J9" s="2" t="s">
        <v>0</v>
      </c>
      <c r="K9" s="10" t="s">
        <v>375</v>
      </c>
      <c r="L9" s="2" t="s">
        <v>0</v>
      </c>
      <c r="M9" s="10" t="s">
        <v>440</v>
      </c>
      <c r="N9" s="2" t="s">
        <v>0</v>
      </c>
      <c r="O9" s="10" t="s">
        <v>498</v>
      </c>
      <c r="P9" s="10" t="s">
        <v>518</v>
      </c>
      <c r="Q9" s="10" t="s">
        <v>519</v>
      </c>
      <c r="R9" s="10" t="s">
        <v>556</v>
      </c>
      <c r="S9" s="10" t="s">
        <v>568</v>
      </c>
      <c r="T9" s="10" t="s">
        <v>580</v>
      </c>
      <c r="U9" s="10" t="s">
        <v>581</v>
      </c>
      <c r="V9" s="10" t="s">
        <v>582</v>
      </c>
      <c r="W9" s="10" t="s">
        <v>583</v>
      </c>
    </row>
    <row r="10" spans="1:23" x14ac:dyDescent="0.3">
      <c r="A10" s="3" t="s">
        <v>12</v>
      </c>
      <c r="B10" s="3" t="s">
        <v>91</v>
      </c>
      <c r="C10" s="3" t="s">
        <v>127</v>
      </c>
      <c r="D10" s="3" t="s">
        <v>159</v>
      </c>
      <c r="E10" s="3" t="s">
        <v>230</v>
      </c>
      <c r="F10" s="3" t="s">
        <v>235</v>
      </c>
      <c r="G10" s="4">
        <v>2</v>
      </c>
      <c r="H10" s="3" t="s">
        <v>306</v>
      </c>
      <c r="I10" s="11" t="s">
        <v>309</v>
      </c>
      <c r="J10" s="5">
        <f>(IF(COUNTIF(H10,"*Yes*"),$G10*I10,0))</f>
        <v>0.86199999999999999</v>
      </c>
      <c r="K10" s="11" t="s">
        <v>376</v>
      </c>
      <c r="L10" s="5">
        <f>(IF(COUNTIF(H10,"*Yes*"),$G10*K10,0))</f>
        <v>0.44600000000000001</v>
      </c>
      <c r="M10" s="11" t="s">
        <v>441</v>
      </c>
      <c r="N10" s="5">
        <f t="shared" ref="N10:N41" si="0">(IF(COUNTIF(H10,"*Yes*"),$G10*M10,0))</f>
        <v>0.1706</v>
      </c>
      <c r="O10" s="3" t="s">
        <v>499</v>
      </c>
      <c r="P10" s="3"/>
      <c r="Q10" s="3" t="s">
        <v>520</v>
      </c>
      <c r="R10" s="3" t="s">
        <v>557</v>
      </c>
      <c r="S10" s="3" t="s">
        <v>569</v>
      </c>
      <c r="T10" s="3"/>
      <c r="U10" s="3"/>
      <c r="V10" s="3"/>
      <c r="W10" s="3" t="s">
        <v>306</v>
      </c>
    </row>
    <row r="11" spans="1:23" ht="68.400000000000006" x14ac:dyDescent="0.3">
      <c r="A11" s="3" t="s">
        <v>13</v>
      </c>
      <c r="B11" s="3" t="s">
        <v>92</v>
      </c>
      <c r="C11" s="3" t="s">
        <v>127</v>
      </c>
      <c r="D11" s="3" t="s">
        <v>160</v>
      </c>
      <c r="E11" s="3" t="s">
        <v>230</v>
      </c>
      <c r="F11" s="3" t="s">
        <v>236</v>
      </c>
      <c r="G11" s="4">
        <v>23</v>
      </c>
      <c r="H11" s="3" t="s">
        <v>306</v>
      </c>
      <c r="I11" s="11" t="s">
        <v>310</v>
      </c>
      <c r="J11" s="5">
        <f t="shared" ref="J11" si="1">(IF(COUNTIF(H11,"*Yes*"),$G11*I11,0))</f>
        <v>0.6532</v>
      </c>
      <c r="K11" s="11" t="s">
        <v>377</v>
      </c>
      <c r="L11" s="5">
        <f t="shared" ref="L11" si="2">(IF(COUNTIF(H11,"*Yes*"),$G11*K11,0))</f>
        <v>0.40480000000000005</v>
      </c>
      <c r="M11" s="11" t="s">
        <v>442</v>
      </c>
      <c r="N11" s="5">
        <f t="shared" si="0"/>
        <v>0.2185</v>
      </c>
      <c r="O11" s="3" t="s">
        <v>500</v>
      </c>
      <c r="P11" s="3"/>
      <c r="Q11" s="3" t="s">
        <v>521</v>
      </c>
      <c r="R11" s="3" t="s">
        <v>558</v>
      </c>
      <c r="S11" s="3" t="s">
        <v>570</v>
      </c>
      <c r="T11" s="3"/>
      <c r="U11" s="3"/>
      <c r="V11" s="3"/>
      <c r="W11" s="3" t="s">
        <v>306</v>
      </c>
    </row>
    <row r="12" spans="1:23" x14ac:dyDescent="0.3">
      <c r="A12" s="3" t="s">
        <v>14</v>
      </c>
      <c r="B12" s="3" t="s">
        <v>92</v>
      </c>
      <c r="C12" s="3" t="s">
        <v>128</v>
      </c>
      <c r="D12" s="3" t="s">
        <v>161</v>
      </c>
      <c r="E12" s="3" t="s">
        <v>230</v>
      </c>
      <c r="F12" s="3" t="s">
        <v>237</v>
      </c>
      <c r="G12" s="4">
        <v>2</v>
      </c>
      <c r="H12" s="3" t="s">
        <v>307</v>
      </c>
      <c r="I12" s="11" t="s">
        <v>311</v>
      </c>
      <c r="J12" s="5">
        <f>(IF(COUNTIF(H12,"*Yes*"),$G12*I12,0))</f>
        <v>0</v>
      </c>
      <c r="K12" s="11" t="s">
        <v>313</v>
      </c>
      <c r="L12" s="5">
        <f>(IF(COUNTIF(H12,"*Yes*"),$G12*K12,0))</f>
        <v>0</v>
      </c>
      <c r="M12" s="11" t="s">
        <v>443</v>
      </c>
      <c r="N12" s="5">
        <f t="shared" si="0"/>
        <v>0</v>
      </c>
      <c r="O12" s="3" t="s">
        <v>500</v>
      </c>
      <c r="P12" s="3"/>
      <c r="Q12" s="3" t="s">
        <v>522</v>
      </c>
      <c r="R12" s="3" t="s">
        <v>559</v>
      </c>
      <c r="S12" s="3" t="s">
        <v>571</v>
      </c>
      <c r="T12" s="3"/>
      <c r="U12" s="3"/>
      <c r="V12" s="3"/>
      <c r="W12" s="3" t="s">
        <v>306</v>
      </c>
    </row>
    <row r="13" spans="1:23" x14ac:dyDescent="0.3">
      <c r="A13" s="3" t="s">
        <v>15</v>
      </c>
      <c r="B13" s="3" t="s">
        <v>92</v>
      </c>
      <c r="C13" s="3" t="s">
        <v>128</v>
      </c>
      <c r="D13" s="3" t="s">
        <v>161</v>
      </c>
      <c r="E13" s="3" t="s">
        <v>230</v>
      </c>
      <c r="F13" s="3" t="s">
        <v>237</v>
      </c>
      <c r="G13" s="4">
        <v>4</v>
      </c>
      <c r="H13" s="3" t="s">
        <v>306</v>
      </c>
      <c r="I13" s="11" t="s">
        <v>311</v>
      </c>
      <c r="J13" s="5">
        <f t="shared" ref="J13" si="3">(IF(COUNTIF(H13,"*Yes*"),$G13*I13,0))</f>
        <v>1.3560000000000001</v>
      </c>
      <c r="K13" s="11" t="s">
        <v>313</v>
      </c>
      <c r="L13" s="5">
        <f t="shared" ref="L13" si="4">(IF(COUNTIF(H13,"*Yes*"),$G13*K13,0))</f>
        <v>0.60399999999999998</v>
      </c>
      <c r="M13" s="11" t="s">
        <v>443</v>
      </c>
      <c r="N13" s="5">
        <f t="shared" si="0"/>
        <v>0.36720000000000003</v>
      </c>
      <c r="O13" s="3" t="s">
        <v>500</v>
      </c>
      <c r="P13" s="3"/>
      <c r="Q13" s="3" t="s">
        <v>523</v>
      </c>
      <c r="R13" s="3" t="s">
        <v>559</v>
      </c>
      <c r="S13" s="3" t="s">
        <v>571</v>
      </c>
      <c r="T13" s="3"/>
      <c r="U13" s="3"/>
      <c r="V13" s="3"/>
      <c r="W13" s="3" t="s">
        <v>306</v>
      </c>
    </row>
    <row r="14" spans="1:23" x14ac:dyDescent="0.3">
      <c r="A14" s="3" t="s">
        <v>16</v>
      </c>
      <c r="B14" s="3" t="s">
        <v>92</v>
      </c>
      <c r="C14" s="3" t="s">
        <v>129</v>
      </c>
      <c r="D14" s="3" t="s">
        <v>162</v>
      </c>
      <c r="E14" s="3" t="s">
        <v>230</v>
      </c>
      <c r="F14" s="3" t="s">
        <v>238</v>
      </c>
      <c r="G14" s="4">
        <v>2</v>
      </c>
      <c r="H14" s="3" t="s">
        <v>307</v>
      </c>
      <c r="I14" s="11" t="s">
        <v>312</v>
      </c>
      <c r="J14" s="5">
        <f>(IF(COUNTIF(H14,"*Yes*"),$G14*I14,0))</f>
        <v>0</v>
      </c>
      <c r="K14" s="11" t="s">
        <v>378</v>
      </c>
      <c r="L14" s="5">
        <f>(IF(COUNTIF(H14,"*Yes*"),$G14*K14,0))</f>
        <v>0</v>
      </c>
      <c r="M14" s="11" t="s">
        <v>444</v>
      </c>
      <c r="N14" s="5">
        <f t="shared" si="0"/>
        <v>0</v>
      </c>
      <c r="O14" s="3" t="s">
        <v>500</v>
      </c>
      <c r="P14" s="3"/>
      <c r="Q14" s="3" t="s">
        <v>522</v>
      </c>
      <c r="R14" s="3" t="s">
        <v>559</v>
      </c>
      <c r="S14" s="3" t="s">
        <v>570</v>
      </c>
      <c r="T14" s="3"/>
      <c r="U14" s="3"/>
      <c r="V14" s="3"/>
      <c r="W14" s="3" t="s">
        <v>306</v>
      </c>
    </row>
    <row r="15" spans="1:23" x14ac:dyDescent="0.3">
      <c r="A15" s="3" t="s">
        <v>17</v>
      </c>
      <c r="B15" s="3" t="s">
        <v>92</v>
      </c>
      <c r="C15" s="3" t="s">
        <v>129</v>
      </c>
      <c r="D15" s="3" t="s">
        <v>162</v>
      </c>
      <c r="E15" s="3" t="s">
        <v>230</v>
      </c>
      <c r="F15" s="3" t="s">
        <v>238</v>
      </c>
      <c r="G15" s="4">
        <v>2</v>
      </c>
      <c r="H15" s="3" t="s">
        <v>306</v>
      </c>
      <c r="I15" s="11" t="s">
        <v>312</v>
      </c>
      <c r="J15" s="5">
        <f t="shared" ref="J15" si="5">(IF(COUNTIF(H15,"*Yes*"),$G15*I15,0))</f>
        <v>0.316</v>
      </c>
      <c r="K15" s="11" t="s">
        <v>378</v>
      </c>
      <c r="L15" s="5">
        <f t="shared" ref="L15" si="6">(IF(COUNTIF(H15,"*Yes*"),$G15*K15,0))</f>
        <v>0.1794</v>
      </c>
      <c r="M15" s="11" t="s">
        <v>444</v>
      </c>
      <c r="N15" s="5">
        <f t="shared" si="0"/>
        <v>0.1062</v>
      </c>
      <c r="O15" s="3" t="s">
        <v>500</v>
      </c>
      <c r="P15" s="3"/>
      <c r="Q15" s="3" t="s">
        <v>524</v>
      </c>
      <c r="R15" s="3" t="s">
        <v>559</v>
      </c>
      <c r="S15" s="3" t="s">
        <v>570</v>
      </c>
      <c r="T15" s="3"/>
      <c r="U15" s="3"/>
      <c r="V15" s="3"/>
      <c r="W15" s="3" t="s">
        <v>306</v>
      </c>
    </row>
    <row r="16" spans="1:23" ht="22.8" x14ac:dyDescent="0.3">
      <c r="A16" s="3" t="s">
        <v>18</v>
      </c>
      <c r="B16" s="3" t="s">
        <v>92</v>
      </c>
      <c r="C16" s="3" t="s">
        <v>130</v>
      </c>
      <c r="D16" s="3" t="s">
        <v>163</v>
      </c>
      <c r="E16" s="3" t="s">
        <v>230</v>
      </c>
      <c r="F16" s="3" t="s">
        <v>239</v>
      </c>
      <c r="G16" s="4">
        <v>6</v>
      </c>
      <c r="H16" s="3" t="s">
        <v>306</v>
      </c>
      <c r="I16" s="11" t="s">
        <v>313</v>
      </c>
      <c r="J16" s="5">
        <f>(IF(COUNTIF(H16,"*Yes*"),$G16*I16,0))</f>
        <v>0.90599999999999992</v>
      </c>
      <c r="K16" s="11" t="s">
        <v>379</v>
      </c>
      <c r="L16" s="5">
        <f>(IF(COUNTIF(H16,"*Yes*"),$G16*K16,0))</f>
        <v>0.43859999999999999</v>
      </c>
      <c r="M16" s="11" t="s">
        <v>445</v>
      </c>
      <c r="N16" s="5">
        <f t="shared" si="0"/>
        <v>0.23580000000000001</v>
      </c>
      <c r="O16" s="3" t="s">
        <v>500</v>
      </c>
      <c r="P16" s="3"/>
      <c r="Q16" s="3" t="s">
        <v>525</v>
      </c>
      <c r="R16" s="3" t="s">
        <v>557</v>
      </c>
      <c r="S16" s="3" t="s">
        <v>570</v>
      </c>
      <c r="T16" s="3"/>
      <c r="U16" s="3"/>
      <c r="V16" s="3"/>
      <c r="W16" s="3" t="s">
        <v>306</v>
      </c>
    </row>
    <row r="17" spans="1:23" x14ac:dyDescent="0.3">
      <c r="A17" s="3" t="s">
        <v>19</v>
      </c>
      <c r="B17" s="3" t="s">
        <v>92</v>
      </c>
      <c r="C17" s="3" t="s">
        <v>130</v>
      </c>
      <c r="D17" s="3" t="s">
        <v>164</v>
      </c>
      <c r="E17" s="3" t="s">
        <v>230</v>
      </c>
      <c r="F17" s="3" t="s">
        <v>240</v>
      </c>
      <c r="G17" s="4">
        <v>1</v>
      </c>
      <c r="H17" s="3" t="s">
        <v>306</v>
      </c>
      <c r="I17" s="11" t="s">
        <v>313</v>
      </c>
      <c r="J17" s="5">
        <f t="shared" ref="J17" si="7">(IF(COUNTIF(H17,"*Yes*"),$G17*I17,0))</f>
        <v>0.151</v>
      </c>
      <c r="K17" s="11" t="s">
        <v>380</v>
      </c>
      <c r="L17" s="5">
        <f t="shared" ref="L17" si="8">(IF(COUNTIF(H17,"*Yes*"),$G17*K17,0))</f>
        <v>9.2399999999999996E-2</v>
      </c>
      <c r="M17" s="11" t="s">
        <v>446</v>
      </c>
      <c r="N17" s="5">
        <f t="shared" si="0"/>
        <v>4.9099999999999998E-2</v>
      </c>
      <c r="O17" s="3" t="s">
        <v>500</v>
      </c>
      <c r="P17" s="3"/>
      <c r="Q17" s="3" t="s">
        <v>526</v>
      </c>
      <c r="R17" s="3" t="s">
        <v>558</v>
      </c>
      <c r="S17" s="3" t="s">
        <v>570</v>
      </c>
      <c r="T17" s="3"/>
      <c r="U17" s="3"/>
      <c r="V17" s="3"/>
      <c r="W17" s="3" t="s">
        <v>306</v>
      </c>
    </row>
    <row r="18" spans="1:23" x14ac:dyDescent="0.3">
      <c r="A18" s="3" t="s">
        <v>20</v>
      </c>
      <c r="B18" s="3" t="s">
        <v>92</v>
      </c>
      <c r="C18" s="3" t="s">
        <v>131</v>
      </c>
      <c r="D18" s="3" t="s">
        <v>165</v>
      </c>
      <c r="E18" s="3" t="s">
        <v>230</v>
      </c>
      <c r="F18" s="3" t="s">
        <v>241</v>
      </c>
      <c r="G18" s="4">
        <v>1</v>
      </c>
      <c r="H18" s="3" t="s">
        <v>306</v>
      </c>
      <c r="I18" s="11" t="s">
        <v>314</v>
      </c>
      <c r="J18" s="5">
        <f>(IF(COUNTIF(H18,"*Yes*"),$G18*I18,0))</f>
        <v>0.186</v>
      </c>
      <c r="K18" s="11" t="s">
        <v>381</v>
      </c>
      <c r="L18" s="5">
        <f>(IF(COUNTIF(H18,"*Yes*"),$G18*K18,0))</f>
        <v>8.48E-2</v>
      </c>
      <c r="M18" s="11" t="s">
        <v>447</v>
      </c>
      <c r="N18" s="5">
        <f t="shared" si="0"/>
        <v>6.1199999999999997E-2</v>
      </c>
      <c r="O18" s="3" t="s">
        <v>501</v>
      </c>
      <c r="P18" s="3"/>
      <c r="Q18" s="3" t="s">
        <v>524</v>
      </c>
      <c r="R18" s="3" t="s">
        <v>559</v>
      </c>
      <c r="S18" s="3" t="s">
        <v>570</v>
      </c>
      <c r="T18" s="3"/>
      <c r="U18" s="3"/>
      <c r="V18" s="3"/>
      <c r="W18" s="3" t="s">
        <v>306</v>
      </c>
    </row>
    <row r="19" spans="1:23" x14ac:dyDescent="0.3">
      <c r="A19" s="3" t="s">
        <v>21</v>
      </c>
      <c r="B19" s="3" t="s">
        <v>92</v>
      </c>
      <c r="C19" s="3" t="s">
        <v>127</v>
      </c>
      <c r="D19" s="3" t="s">
        <v>166</v>
      </c>
      <c r="E19" s="3" t="s">
        <v>230</v>
      </c>
      <c r="F19" s="3" t="s">
        <v>242</v>
      </c>
      <c r="G19" s="4">
        <v>1</v>
      </c>
      <c r="H19" s="3" t="s">
        <v>306</v>
      </c>
      <c r="I19" s="11" t="s">
        <v>315</v>
      </c>
      <c r="J19" s="5">
        <f t="shared" ref="J19" si="9">(IF(COUNTIF(H19,"*Yes*"),$G19*I19,0))</f>
        <v>0.25600000000000001</v>
      </c>
      <c r="K19" s="11" t="s">
        <v>382</v>
      </c>
      <c r="L19" s="5">
        <f t="shared" ref="L19" si="10">(IF(COUNTIF(H19,"*Yes*"),$G19*K19,0))</f>
        <v>0.106</v>
      </c>
      <c r="M19" s="11" t="s">
        <v>448</v>
      </c>
      <c r="N19" s="5">
        <f t="shared" si="0"/>
        <v>4.0800000000000003E-2</v>
      </c>
      <c r="O19" s="3" t="s">
        <v>500</v>
      </c>
      <c r="P19" s="3"/>
      <c r="Q19" s="3" t="s">
        <v>527</v>
      </c>
      <c r="R19" s="3" t="s">
        <v>558</v>
      </c>
      <c r="S19" s="3" t="s">
        <v>572</v>
      </c>
      <c r="T19" s="3"/>
      <c r="U19" s="3"/>
      <c r="V19" s="3"/>
      <c r="W19" s="3" t="s">
        <v>306</v>
      </c>
    </row>
    <row r="20" spans="1:23" x14ac:dyDescent="0.3">
      <c r="A20" s="3" t="s">
        <v>22</v>
      </c>
      <c r="B20" s="3" t="s">
        <v>92</v>
      </c>
      <c r="C20" s="3" t="s">
        <v>127</v>
      </c>
      <c r="D20" s="3" t="s">
        <v>160</v>
      </c>
      <c r="E20" s="3" t="s">
        <v>230</v>
      </c>
      <c r="F20" s="3" t="s">
        <v>236</v>
      </c>
      <c r="G20" s="4">
        <v>1</v>
      </c>
      <c r="H20" s="3" t="s">
        <v>307</v>
      </c>
      <c r="I20" s="11" t="s">
        <v>310</v>
      </c>
      <c r="J20" s="5">
        <f>(IF(COUNTIF(H20,"*Yes*"),$G20*I20,0))</f>
        <v>0</v>
      </c>
      <c r="K20" s="11" t="s">
        <v>377</v>
      </c>
      <c r="L20" s="5">
        <f>(IF(COUNTIF(H20,"*Yes*"),$G20*K20,0))</f>
        <v>0</v>
      </c>
      <c r="M20" s="11" t="s">
        <v>442</v>
      </c>
      <c r="N20" s="5">
        <f t="shared" si="0"/>
        <v>0</v>
      </c>
      <c r="O20" s="3" t="s">
        <v>500</v>
      </c>
      <c r="P20" s="3"/>
      <c r="Q20" s="3" t="s">
        <v>521</v>
      </c>
      <c r="R20" s="3" t="s">
        <v>558</v>
      </c>
      <c r="S20" s="3" t="s">
        <v>570</v>
      </c>
      <c r="T20" s="3"/>
      <c r="U20" s="3"/>
      <c r="V20" s="3"/>
      <c r="W20" s="3" t="s">
        <v>306</v>
      </c>
    </row>
    <row r="21" spans="1:23" x14ac:dyDescent="0.3">
      <c r="A21" s="3" t="s">
        <v>23</v>
      </c>
      <c r="B21" s="3" t="s">
        <v>92</v>
      </c>
      <c r="C21" s="3" t="s">
        <v>127</v>
      </c>
      <c r="D21" s="3" t="s">
        <v>167</v>
      </c>
      <c r="E21" s="3" t="s">
        <v>230</v>
      </c>
      <c r="F21" s="3" t="s">
        <v>243</v>
      </c>
      <c r="G21" s="4">
        <v>2</v>
      </c>
      <c r="H21" s="3" t="s">
        <v>306</v>
      </c>
      <c r="I21" s="11" t="s">
        <v>316</v>
      </c>
      <c r="J21" s="5">
        <f t="shared" ref="J21" si="11">(IF(COUNTIF(H21,"*Yes*"),$G21*I21,0))</f>
        <v>0.12520000000000001</v>
      </c>
      <c r="K21" s="11" t="s">
        <v>383</v>
      </c>
      <c r="L21" s="5">
        <f t="shared" ref="L21" si="12">(IF(COUNTIF(H21,"*Yes*"),$G21*K21,0))</f>
        <v>5.4600000000000003E-2</v>
      </c>
      <c r="M21" s="11" t="s">
        <v>449</v>
      </c>
      <c r="N21" s="5">
        <f t="shared" si="0"/>
        <v>2.4799999999999999E-2</v>
      </c>
      <c r="O21" s="3" t="s">
        <v>500</v>
      </c>
      <c r="P21" s="3"/>
      <c r="Q21" s="3" t="s">
        <v>528</v>
      </c>
      <c r="R21" s="3" t="s">
        <v>560</v>
      </c>
      <c r="S21" s="3" t="s">
        <v>572</v>
      </c>
      <c r="T21" s="3"/>
      <c r="U21" s="3"/>
      <c r="V21" s="3"/>
      <c r="W21" s="3" t="s">
        <v>306</v>
      </c>
    </row>
    <row r="22" spans="1:23" x14ac:dyDescent="0.3">
      <c r="A22" s="3" t="s">
        <v>24</v>
      </c>
      <c r="B22" s="3" t="s">
        <v>92</v>
      </c>
      <c r="C22" s="3" t="s">
        <v>127</v>
      </c>
      <c r="D22" s="3" t="s">
        <v>168</v>
      </c>
      <c r="E22" s="3" t="s">
        <v>230</v>
      </c>
      <c r="F22" s="3" t="s">
        <v>244</v>
      </c>
      <c r="G22" s="4">
        <v>2</v>
      </c>
      <c r="H22" s="3" t="s">
        <v>306</v>
      </c>
      <c r="I22" s="11" t="s">
        <v>317</v>
      </c>
      <c r="J22" s="5">
        <f>(IF(COUNTIF(H22,"*Yes*"),$G22*I22,0))</f>
        <v>1.1379999999999999</v>
      </c>
      <c r="K22" s="11" t="s">
        <v>384</v>
      </c>
      <c r="L22" s="5">
        <f>(IF(COUNTIF(H22,"*Yes*"),$G22*K22,0))</f>
        <v>0.61199999999999999</v>
      </c>
      <c r="M22" s="11" t="s">
        <v>450</v>
      </c>
      <c r="N22" s="5">
        <f t="shared" si="0"/>
        <v>0.41599999999999998</v>
      </c>
      <c r="O22" s="3" t="s">
        <v>502</v>
      </c>
      <c r="P22" s="3"/>
      <c r="Q22" s="3" t="s">
        <v>529</v>
      </c>
      <c r="R22" s="3" t="s">
        <v>561</v>
      </c>
      <c r="S22" s="3" t="s">
        <v>573</v>
      </c>
      <c r="T22" s="3"/>
      <c r="U22" s="3"/>
      <c r="V22" s="3"/>
      <c r="W22" s="3" t="s">
        <v>306</v>
      </c>
    </row>
    <row r="23" spans="1:23" x14ac:dyDescent="0.3">
      <c r="A23" s="3" t="s">
        <v>25</v>
      </c>
      <c r="B23" s="3" t="s">
        <v>92</v>
      </c>
      <c r="C23" s="3" t="s">
        <v>127</v>
      </c>
      <c r="D23" s="3" t="s">
        <v>169</v>
      </c>
      <c r="E23" s="3" t="s">
        <v>230</v>
      </c>
      <c r="F23" s="3" t="s">
        <v>245</v>
      </c>
      <c r="G23" s="4">
        <v>1</v>
      </c>
      <c r="H23" s="3" t="s">
        <v>306</v>
      </c>
      <c r="I23" s="11" t="s">
        <v>318</v>
      </c>
      <c r="J23" s="5">
        <f t="shared" ref="J23" si="13">(IF(COUNTIF(H23,"*Yes*"),$G23*I23,0))</f>
        <v>0.17499999999999999</v>
      </c>
      <c r="K23" s="11" t="s">
        <v>385</v>
      </c>
      <c r="L23" s="5">
        <f t="shared" ref="L23" si="14">(IF(COUNTIF(H23,"*Yes*"),$G23*K23,0))</f>
        <v>0.1</v>
      </c>
      <c r="M23" s="11" t="s">
        <v>451</v>
      </c>
      <c r="N23" s="5">
        <f t="shared" si="0"/>
        <v>5.8500000000000003E-2</v>
      </c>
      <c r="O23" s="3" t="s">
        <v>503</v>
      </c>
      <c r="P23" s="3"/>
      <c r="Q23" s="3" t="s">
        <v>520</v>
      </c>
      <c r="R23" s="3" t="s">
        <v>559</v>
      </c>
      <c r="S23" s="3" t="s">
        <v>570</v>
      </c>
      <c r="T23" s="3"/>
      <c r="U23" s="3"/>
      <c r="V23" s="3"/>
      <c r="W23" s="3" t="s">
        <v>306</v>
      </c>
    </row>
    <row r="24" spans="1:23" x14ac:dyDescent="0.3">
      <c r="A24" s="3" t="s">
        <v>26</v>
      </c>
      <c r="B24" s="3" t="s">
        <v>92</v>
      </c>
      <c r="C24" s="3" t="s">
        <v>127</v>
      </c>
      <c r="D24" s="3" t="s">
        <v>170</v>
      </c>
      <c r="E24" s="3" t="s">
        <v>230</v>
      </c>
      <c r="F24" s="3" t="s">
        <v>246</v>
      </c>
      <c r="G24" s="4">
        <v>1</v>
      </c>
      <c r="H24" s="3" t="s">
        <v>306</v>
      </c>
      <c r="I24" s="11" t="s">
        <v>319</v>
      </c>
      <c r="J24" s="5">
        <f>(IF(COUNTIF(H24,"*Yes*"),$G24*I24,0))</f>
        <v>0.128</v>
      </c>
      <c r="K24" s="11" t="s">
        <v>386</v>
      </c>
      <c r="L24" s="5">
        <f>(IF(COUNTIF(H24,"*Yes*"),$G24*K24,0))</f>
        <v>4.2700000000000002E-2</v>
      </c>
      <c r="M24" s="11" t="s">
        <v>452</v>
      </c>
      <c r="N24" s="5">
        <f t="shared" si="0"/>
        <v>1.2800000000000001E-2</v>
      </c>
      <c r="O24" s="3" t="s">
        <v>500</v>
      </c>
      <c r="P24" s="3"/>
      <c r="Q24" s="3" t="s">
        <v>530</v>
      </c>
      <c r="R24" s="3" t="s">
        <v>561</v>
      </c>
      <c r="S24" s="3" t="s">
        <v>569</v>
      </c>
      <c r="T24" s="3"/>
      <c r="U24" s="3"/>
      <c r="V24" s="3"/>
      <c r="W24" s="3" t="s">
        <v>306</v>
      </c>
    </row>
    <row r="25" spans="1:23" x14ac:dyDescent="0.3">
      <c r="A25" s="3" t="s">
        <v>27</v>
      </c>
      <c r="B25" s="3" t="s">
        <v>92</v>
      </c>
      <c r="C25" s="3" t="s">
        <v>128</v>
      </c>
      <c r="D25" s="3" t="s">
        <v>171</v>
      </c>
      <c r="E25" s="3" t="s">
        <v>230</v>
      </c>
      <c r="F25" s="3" t="s">
        <v>247</v>
      </c>
      <c r="G25" s="4">
        <v>1</v>
      </c>
      <c r="H25" s="3" t="s">
        <v>306</v>
      </c>
      <c r="I25" s="11" t="s">
        <v>320</v>
      </c>
      <c r="J25" s="5">
        <f t="shared" ref="J25" si="15">(IF(COUNTIF(H25,"*Yes*"),$G25*I25,0))</f>
        <v>0.52700000000000002</v>
      </c>
      <c r="K25" s="11" t="s">
        <v>387</v>
      </c>
      <c r="L25" s="5">
        <f t="shared" ref="L25" si="16">(IF(COUNTIF(H25,"*Yes*"),$G25*K25,0))</f>
        <v>0.26400000000000001</v>
      </c>
      <c r="M25" s="11" t="s">
        <v>453</v>
      </c>
      <c r="N25" s="5">
        <f t="shared" si="0"/>
        <v>0.109</v>
      </c>
      <c r="O25" s="3" t="s">
        <v>501</v>
      </c>
      <c r="P25" s="3"/>
      <c r="Q25" s="3" t="s">
        <v>531</v>
      </c>
      <c r="R25" s="3" t="s">
        <v>561</v>
      </c>
      <c r="S25" s="3" t="s">
        <v>574</v>
      </c>
      <c r="T25" s="3"/>
      <c r="U25" s="3"/>
      <c r="V25" s="3"/>
      <c r="W25" s="3" t="s">
        <v>306</v>
      </c>
    </row>
    <row r="26" spans="1:23" x14ac:dyDescent="0.3">
      <c r="A26" s="3" t="s">
        <v>28</v>
      </c>
      <c r="B26" s="3" t="s">
        <v>92</v>
      </c>
      <c r="C26" s="3" t="s">
        <v>131</v>
      </c>
      <c r="D26" s="3" t="s">
        <v>172</v>
      </c>
      <c r="E26" s="3" t="s">
        <v>230</v>
      </c>
      <c r="F26" s="3" t="s">
        <v>248</v>
      </c>
      <c r="G26" s="4">
        <v>4</v>
      </c>
      <c r="H26" s="3" t="s">
        <v>306</v>
      </c>
      <c r="I26" s="11" t="s">
        <v>321</v>
      </c>
      <c r="J26" s="5">
        <f>(IF(COUNTIF(H26,"*Yes*"),$G26*I26,0))</f>
        <v>0.39040000000000002</v>
      </c>
      <c r="K26" s="11" t="s">
        <v>388</v>
      </c>
      <c r="L26" s="5">
        <f>(IF(COUNTIF(H26,"*Yes*"),$G26*K26,0))</f>
        <v>0.2392</v>
      </c>
      <c r="M26" s="11" t="s">
        <v>454</v>
      </c>
      <c r="N26" s="5">
        <f t="shared" si="0"/>
        <v>0.1196</v>
      </c>
      <c r="O26" s="3" t="s">
        <v>503</v>
      </c>
      <c r="P26" s="3"/>
      <c r="Q26" s="3" t="s">
        <v>532</v>
      </c>
      <c r="R26" s="3" t="s">
        <v>561</v>
      </c>
      <c r="S26" s="3" t="s">
        <v>570</v>
      </c>
      <c r="T26" s="3"/>
      <c r="U26" s="3"/>
      <c r="V26" s="3"/>
      <c r="W26" s="3" t="s">
        <v>306</v>
      </c>
    </row>
    <row r="27" spans="1:23" x14ac:dyDescent="0.3">
      <c r="A27" s="3" t="s">
        <v>29</v>
      </c>
      <c r="B27" s="3" t="s">
        <v>92</v>
      </c>
      <c r="C27" s="3" t="s">
        <v>132</v>
      </c>
      <c r="D27" s="3" t="s">
        <v>173</v>
      </c>
      <c r="E27" s="3" t="s">
        <v>230</v>
      </c>
      <c r="F27" s="3" t="s">
        <v>249</v>
      </c>
      <c r="G27" s="4">
        <v>1</v>
      </c>
      <c r="H27" s="3" t="s">
        <v>306</v>
      </c>
      <c r="I27" s="11" t="s">
        <v>322</v>
      </c>
      <c r="J27" s="5">
        <f t="shared" ref="J27" si="17">(IF(COUNTIF(H27,"*Yes*"),$G27*I27,0))</f>
        <v>1.61</v>
      </c>
      <c r="K27" s="11" t="s">
        <v>389</v>
      </c>
      <c r="L27" s="5">
        <f t="shared" ref="L27" si="18">(IF(COUNTIF(H27,"*Yes*"),$G27*K27,0))</f>
        <v>1.1599999999999999</v>
      </c>
      <c r="M27" s="11" t="s">
        <v>455</v>
      </c>
      <c r="N27" s="5">
        <f t="shared" si="0"/>
        <v>0.81</v>
      </c>
      <c r="O27" s="3" t="s">
        <v>503</v>
      </c>
      <c r="P27" s="3"/>
      <c r="Q27" s="3" t="s">
        <v>533</v>
      </c>
      <c r="R27" s="3" t="s">
        <v>562</v>
      </c>
      <c r="S27" s="3" t="s">
        <v>571</v>
      </c>
      <c r="T27" s="3"/>
      <c r="U27" s="3"/>
      <c r="V27" s="3"/>
      <c r="W27" s="3" t="s">
        <v>306</v>
      </c>
    </row>
    <row r="28" spans="1:23" x14ac:dyDescent="0.3">
      <c r="A28" s="3" t="s">
        <v>30</v>
      </c>
      <c r="B28" s="3" t="s">
        <v>92</v>
      </c>
      <c r="C28" s="3" t="s">
        <v>128</v>
      </c>
      <c r="D28" s="3" t="s">
        <v>174</v>
      </c>
      <c r="E28" s="3" t="s">
        <v>230</v>
      </c>
      <c r="F28" s="3" t="s">
        <v>250</v>
      </c>
      <c r="G28" s="4">
        <v>2</v>
      </c>
      <c r="H28" s="3" t="s">
        <v>306</v>
      </c>
      <c r="I28" s="11" t="s">
        <v>323</v>
      </c>
      <c r="J28" s="5">
        <f>(IF(COUNTIF(H28,"*Yes*"),$G28*I28,0))</f>
        <v>0.79</v>
      </c>
      <c r="K28" s="11" t="s">
        <v>390</v>
      </c>
      <c r="L28" s="5">
        <f>(IF(COUNTIF(H28,"*Yes*"),$G28*K28,0))</f>
        <v>0.46600000000000003</v>
      </c>
      <c r="M28" s="11" t="s">
        <v>456</v>
      </c>
      <c r="N28" s="5">
        <f t="shared" si="0"/>
        <v>0.248</v>
      </c>
      <c r="O28" s="3" t="s">
        <v>503</v>
      </c>
      <c r="P28" s="3"/>
      <c r="Q28" s="3" t="s">
        <v>531</v>
      </c>
      <c r="R28" s="3" t="s">
        <v>561</v>
      </c>
      <c r="S28" s="3" t="s">
        <v>570</v>
      </c>
      <c r="T28" s="3"/>
      <c r="U28" s="3"/>
      <c r="V28" s="3"/>
      <c r="W28" s="3" t="s">
        <v>306</v>
      </c>
    </row>
    <row r="29" spans="1:23" x14ac:dyDescent="0.3">
      <c r="A29" s="3" t="s">
        <v>31</v>
      </c>
      <c r="B29" s="3" t="s">
        <v>92</v>
      </c>
      <c r="C29" s="3" t="s">
        <v>128</v>
      </c>
      <c r="D29" s="3" t="s">
        <v>175</v>
      </c>
      <c r="E29" s="3" t="s">
        <v>230</v>
      </c>
      <c r="F29" s="3" t="s">
        <v>251</v>
      </c>
      <c r="G29" s="4">
        <v>2</v>
      </c>
      <c r="H29" s="3" t="s">
        <v>306</v>
      </c>
      <c r="I29" s="11" t="s">
        <v>324</v>
      </c>
      <c r="J29" s="5">
        <f t="shared" ref="J29" si="19">(IF(COUNTIF(H29,"*Yes*"),$G29*I29,0))</f>
        <v>0.89600000000000002</v>
      </c>
      <c r="K29" s="11" t="s">
        <v>391</v>
      </c>
      <c r="L29" s="5">
        <f t="shared" ref="L29" si="20">(IF(COUNTIF(H29,"*Yes*"),$G29*K29,0))</f>
        <v>0.52600000000000002</v>
      </c>
      <c r="M29" s="11" t="s">
        <v>457</v>
      </c>
      <c r="N29" s="5">
        <f t="shared" si="0"/>
        <v>0.28000000000000003</v>
      </c>
      <c r="O29" s="3" t="s">
        <v>500</v>
      </c>
      <c r="P29" s="3"/>
      <c r="Q29" s="3" t="s">
        <v>531</v>
      </c>
      <c r="R29" s="3" t="s">
        <v>561</v>
      </c>
      <c r="S29" s="3" t="s">
        <v>571</v>
      </c>
      <c r="T29" s="3"/>
      <c r="U29" s="3"/>
      <c r="V29" s="3"/>
      <c r="W29" s="3" t="s">
        <v>306</v>
      </c>
    </row>
    <row r="30" spans="1:23" x14ac:dyDescent="0.3">
      <c r="A30" s="3" t="s">
        <v>32</v>
      </c>
      <c r="B30" s="3" t="s">
        <v>92</v>
      </c>
      <c r="C30" s="3" t="s">
        <v>130</v>
      </c>
      <c r="D30" s="3" t="s">
        <v>176</v>
      </c>
      <c r="E30" s="3" t="s">
        <v>230</v>
      </c>
      <c r="F30" s="3" t="s">
        <v>252</v>
      </c>
      <c r="G30" s="4">
        <v>3</v>
      </c>
      <c r="H30" s="3" t="s">
        <v>306</v>
      </c>
      <c r="I30" s="11" t="s">
        <v>325</v>
      </c>
      <c r="J30" s="5">
        <f>(IF(COUNTIF(H30,"*Yes*"),$G30*I30,0))</f>
        <v>1.9740000000000002</v>
      </c>
      <c r="K30" s="11" t="s">
        <v>392</v>
      </c>
      <c r="L30" s="5">
        <f>(IF(COUNTIF(H30,"*Yes*"),$G30*K30,0))</f>
        <v>0.94799999999999995</v>
      </c>
      <c r="M30" s="11" t="s">
        <v>458</v>
      </c>
      <c r="N30" s="5">
        <f t="shared" si="0"/>
        <v>0.56400000000000006</v>
      </c>
      <c r="O30" s="3" t="s">
        <v>503</v>
      </c>
      <c r="P30" s="3"/>
      <c r="Q30" s="3" t="s">
        <v>534</v>
      </c>
      <c r="R30" s="3" t="s">
        <v>559</v>
      </c>
      <c r="S30" s="3" t="s">
        <v>570</v>
      </c>
      <c r="T30" s="3"/>
      <c r="U30" s="3"/>
      <c r="V30" s="3"/>
      <c r="W30" s="3" t="s">
        <v>306</v>
      </c>
    </row>
    <row r="31" spans="1:23" x14ac:dyDescent="0.3">
      <c r="A31" s="3" t="s">
        <v>33</v>
      </c>
      <c r="B31" s="3" t="s">
        <v>92</v>
      </c>
      <c r="C31" s="3" t="s">
        <v>133</v>
      </c>
      <c r="D31" s="3" t="s">
        <v>177</v>
      </c>
      <c r="E31" s="3" t="s">
        <v>230</v>
      </c>
      <c r="F31" s="3" t="s">
        <v>253</v>
      </c>
      <c r="G31" s="4">
        <v>1</v>
      </c>
      <c r="H31" s="3" t="s">
        <v>306</v>
      </c>
      <c r="I31" s="11" t="s">
        <v>326</v>
      </c>
      <c r="J31" s="5">
        <f t="shared" ref="J31" si="21">(IF(COUNTIF(H31,"*Yes*"),$G31*I31,0))</f>
        <v>0.34200000000000003</v>
      </c>
      <c r="K31" s="11" t="s">
        <v>393</v>
      </c>
      <c r="L31" s="5">
        <f t="shared" ref="L31" si="22">(IF(COUNTIF(H31,"*Yes*"),$G31*K31,0))</f>
        <v>0.20200000000000001</v>
      </c>
      <c r="M31" s="11" t="s">
        <v>459</v>
      </c>
      <c r="N31" s="5">
        <f t="shared" si="0"/>
        <v>9.8799999999999999E-2</v>
      </c>
      <c r="O31" s="3" t="s">
        <v>504</v>
      </c>
      <c r="P31" s="3"/>
      <c r="Q31" s="3" t="s">
        <v>535</v>
      </c>
      <c r="R31" s="3" t="s">
        <v>563</v>
      </c>
      <c r="S31" s="3" t="s">
        <v>570</v>
      </c>
      <c r="T31" s="3"/>
      <c r="U31" s="3"/>
      <c r="V31" s="3"/>
      <c r="W31" s="3" t="s">
        <v>306</v>
      </c>
    </row>
    <row r="32" spans="1:23" x14ac:dyDescent="0.3">
      <c r="A32" s="3" t="s">
        <v>34</v>
      </c>
      <c r="B32" s="3" t="s">
        <v>93</v>
      </c>
      <c r="C32" s="3" t="s">
        <v>134</v>
      </c>
      <c r="D32" s="3" t="s">
        <v>178</v>
      </c>
      <c r="E32" s="3" t="s">
        <v>231</v>
      </c>
      <c r="F32" s="3" t="s">
        <v>254</v>
      </c>
      <c r="G32" s="4">
        <v>1</v>
      </c>
      <c r="H32" s="3" t="s">
        <v>306</v>
      </c>
      <c r="I32" s="11" t="s">
        <v>327</v>
      </c>
      <c r="J32" s="5">
        <f>(IF(COUNTIF(H32,"*Yes*"),$G32*I32,0))</f>
        <v>0.16</v>
      </c>
      <c r="K32" s="11" t="s">
        <v>394</v>
      </c>
      <c r="L32" s="5">
        <f>(IF(COUNTIF(H32,"*Yes*"),$G32*K32,0))</f>
        <v>0.12820000000000001</v>
      </c>
      <c r="M32" s="11" t="s">
        <v>460</v>
      </c>
      <c r="N32" s="5">
        <f t="shared" si="0"/>
        <v>0.11044</v>
      </c>
      <c r="O32" s="3" t="s">
        <v>503</v>
      </c>
      <c r="P32" s="3"/>
      <c r="Q32" s="3" t="s">
        <v>105</v>
      </c>
      <c r="R32" s="3" t="s">
        <v>105</v>
      </c>
      <c r="S32" s="3" t="s">
        <v>105</v>
      </c>
      <c r="T32" s="3"/>
      <c r="U32" s="3"/>
      <c r="V32" s="3"/>
      <c r="W32" s="3" t="s">
        <v>306</v>
      </c>
    </row>
    <row r="33" spans="1:23" x14ac:dyDescent="0.3">
      <c r="A33" s="3" t="s">
        <v>35</v>
      </c>
      <c r="B33" s="3" t="s">
        <v>93</v>
      </c>
      <c r="C33" s="3" t="s">
        <v>134</v>
      </c>
      <c r="D33" s="3" t="s">
        <v>179</v>
      </c>
      <c r="E33" s="3" t="s">
        <v>230</v>
      </c>
      <c r="F33" s="3" t="s">
        <v>255</v>
      </c>
      <c r="G33" s="4">
        <v>1</v>
      </c>
      <c r="H33" s="3" t="s">
        <v>306</v>
      </c>
      <c r="I33" s="11" t="s">
        <v>328</v>
      </c>
      <c r="J33" s="5">
        <f t="shared" ref="J33" si="23">(IF(COUNTIF(H33,"*Yes*"),$G33*I33,0))</f>
        <v>0.24199999999999999</v>
      </c>
      <c r="K33" s="11" t="s">
        <v>395</v>
      </c>
      <c r="L33" s="5">
        <f t="shared" ref="L33" si="24">(IF(COUNTIF(H33,"*Yes*"),$G33*K33,0))</f>
        <v>0.16800000000000001</v>
      </c>
      <c r="M33" s="11" t="s">
        <v>461</v>
      </c>
      <c r="N33" s="5">
        <f t="shared" si="0"/>
        <v>0.152</v>
      </c>
      <c r="O33" s="3" t="s">
        <v>503</v>
      </c>
      <c r="P33" s="3"/>
      <c r="Q33" s="3" t="s">
        <v>105</v>
      </c>
      <c r="R33" s="3" t="s">
        <v>105</v>
      </c>
      <c r="S33" s="3" t="s">
        <v>105</v>
      </c>
      <c r="T33" s="3"/>
      <c r="U33" s="3"/>
      <c r="V33" s="3"/>
      <c r="W33" s="3" t="s">
        <v>306</v>
      </c>
    </row>
    <row r="34" spans="1:23" x14ac:dyDescent="0.3">
      <c r="A34" s="3" t="s">
        <v>36</v>
      </c>
      <c r="B34" s="3" t="s">
        <v>94</v>
      </c>
      <c r="C34" s="3" t="s">
        <v>135</v>
      </c>
      <c r="D34" s="3" t="s">
        <v>180</v>
      </c>
      <c r="E34" s="3" t="s">
        <v>135</v>
      </c>
      <c r="F34" s="3" t="s">
        <v>180</v>
      </c>
      <c r="G34" s="4">
        <v>1</v>
      </c>
      <c r="H34" s="3" t="s">
        <v>307</v>
      </c>
      <c r="I34" s="11" t="s">
        <v>329</v>
      </c>
      <c r="J34" s="5">
        <f>(IF(COUNTIF(H34,"*Yes*"),$G34*I34,0))</f>
        <v>0</v>
      </c>
      <c r="K34" s="11" t="s">
        <v>329</v>
      </c>
      <c r="L34" s="5">
        <f>(IF(COUNTIF(H34,"*Yes*"),$G34*K34,0))</f>
        <v>0</v>
      </c>
      <c r="M34" s="11" t="s">
        <v>329</v>
      </c>
      <c r="N34" s="5">
        <f t="shared" si="0"/>
        <v>0</v>
      </c>
      <c r="O34" s="3" t="s">
        <v>105</v>
      </c>
      <c r="P34" s="3"/>
      <c r="Q34" s="3" t="s">
        <v>105</v>
      </c>
      <c r="R34" s="3" t="s">
        <v>105</v>
      </c>
      <c r="S34" s="3" t="s">
        <v>105</v>
      </c>
      <c r="T34" s="3"/>
      <c r="U34" s="3"/>
      <c r="V34" s="3"/>
      <c r="W34" s="3" t="s">
        <v>105</v>
      </c>
    </row>
    <row r="35" spans="1:23" ht="22.8" x14ac:dyDescent="0.3">
      <c r="A35" s="3" t="s">
        <v>37</v>
      </c>
      <c r="B35" s="3" t="s">
        <v>95</v>
      </c>
      <c r="C35" s="3" t="s">
        <v>105</v>
      </c>
      <c r="D35" s="3" t="s">
        <v>105</v>
      </c>
      <c r="E35" s="3" t="s">
        <v>105</v>
      </c>
      <c r="F35" s="3" t="s">
        <v>105</v>
      </c>
      <c r="G35" s="4">
        <v>7</v>
      </c>
      <c r="H35" s="3" t="s">
        <v>306</v>
      </c>
      <c r="I35" s="11" t="s">
        <v>330</v>
      </c>
      <c r="J35" s="5">
        <f t="shared" ref="J35" si="25">(IF(COUNTIF(H35,"*Yes*"),$G35*I35,0))</f>
        <v>0</v>
      </c>
      <c r="K35" s="11" t="s">
        <v>330</v>
      </c>
      <c r="L35" s="5">
        <f t="shared" ref="L35" si="26">(IF(COUNTIF(H35,"*Yes*"),$G35*K35,0))</f>
        <v>0</v>
      </c>
      <c r="M35" s="11" t="s">
        <v>330</v>
      </c>
      <c r="N35" s="5">
        <f t="shared" si="0"/>
        <v>0</v>
      </c>
      <c r="O35" s="3" t="s">
        <v>105</v>
      </c>
      <c r="P35" s="3"/>
      <c r="Q35" s="3" t="s">
        <v>105</v>
      </c>
      <c r="R35" s="3" t="s">
        <v>105</v>
      </c>
      <c r="S35" s="3" t="s">
        <v>105</v>
      </c>
      <c r="T35" s="3"/>
      <c r="U35" s="3"/>
      <c r="V35" s="3"/>
      <c r="W35" s="3" t="s">
        <v>306</v>
      </c>
    </row>
    <row r="36" spans="1:23" x14ac:dyDescent="0.3">
      <c r="A36" s="3" t="s">
        <v>38</v>
      </c>
      <c r="B36" s="3" t="s">
        <v>96</v>
      </c>
      <c r="C36" s="3" t="s">
        <v>134</v>
      </c>
      <c r="D36" s="3" t="s">
        <v>181</v>
      </c>
      <c r="E36" s="3" t="s">
        <v>230</v>
      </c>
      <c r="F36" s="3" t="s">
        <v>256</v>
      </c>
      <c r="G36" s="4">
        <v>1</v>
      </c>
      <c r="H36" s="3" t="s">
        <v>306</v>
      </c>
      <c r="I36" s="11" t="s">
        <v>331</v>
      </c>
      <c r="J36" s="5">
        <f>(IF(COUNTIF(H36,"*Yes*"),$G36*I36,0))</f>
        <v>1.62</v>
      </c>
      <c r="K36" s="11" t="s">
        <v>396</v>
      </c>
      <c r="L36" s="5">
        <f>(IF(COUNTIF(H36,"*Yes*"),$G36*K36,0))</f>
        <v>1.38</v>
      </c>
      <c r="M36" s="11" t="s">
        <v>462</v>
      </c>
      <c r="N36" s="5">
        <f t="shared" si="0"/>
        <v>1.18</v>
      </c>
      <c r="O36" s="3" t="s">
        <v>105</v>
      </c>
      <c r="P36" s="3"/>
      <c r="Q36" s="3" t="s">
        <v>105</v>
      </c>
      <c r="R36" s="3" t="s">
        <v>105</v>
      </c>
      <c r="S36" s="3" t="s">
        <v>105</v>
      </c>
      <c r="T36" s="3"/>
      <c r="U36" s="3"/>
      <c r="V36" s="3"/>
      <c r="W36" s="3" t="s">
        <v>306</v>
      </c>
    </row>
    <row r="37" spans="1:23" x14ac:dyDescent="0.3">
      <c r="A37" s="3" t="s">
        <v>39</v>
      </c>
      <c r="B37" s="3" t="s">
        <v>97</v>
      </c>
      <c r="C37" s="3" t="s">
        <v>134</v>
      </c>
      <c r="D37" s="3" t="s">
        <v>182</v>
      </c>
      <c r="E37" s="3" t="s">
        <v>230</v>
      </c>
      <c r="F37" s="3" t="s">
        <v>257</v>
      </c>
      <c r="G37" s="4">
        <v>1</v>
      </c>
      <c r="H37" s="3" t="s">
        <v>306</v>
      </c>
      <c r="I37" s="11" t="s">
        <v>332</v>
      </c>
      <c r="J37" s="5">
        <f t="shared" ref="J37" si="27">(IF(COUNTIF(H37,"*Yes*"),$G37*I37,0))</f>
        <v>2.23</v>
      </c>
      <c r="K37" s="11" t="s">
        <v>397</v>
      </c>
      <c r="L37" s="5">
        <f t="shared" ref="L37" si="28">(IF(COUNTIF(H37,"*Yes*"),$G37*K37,0))</f>
        <v>1.89</v>
      </c>
      <c r="M37" s="11" t="s">
        <v>463</v>
      </c>
      <c r="N37" s="5">
        <f t="shared" si="0"/>
        <v>1.68</v>
      </c>
      <c r="O37" s="3" t="s">
        <v>105</v>
      </c>
      <c r="P37" s="3"/>
      <c r="Q37" s="3" t="s">
        <v>105</v>
      </c>
      <c r="R37" s="3" t="s">
        <v>105</v>
      </c>
      <c r="S37" s="3" t="s">
        <v>105</v>
      </c>
      <c r="T37" s="3"/>
      <c r="U37" s="3"/>
      <c r="V37" s="3"/>
      <c r="W37" s="3" t="s">
        <v>306</v>
      </c>
    </row>
    <row r="38" spans="1:23" x14ac:dyDescent="0.3">
      <c r="A38" s="3" t="s">
        <v>40</v>
      </c>
      <c r="B38" s="3" t="s">
        <v>98</v>
      </c>
      <c r="C38" s="3" t="s">
        <v>130</v>
      </c>
      <c r="D38" s="3" t="s">
        <v>183</v>
      </c>
      <c r="E38" s="3" t="s">
        <v>230</v>
      </c>
      <c r="F38" s="3" t="s">
        <v>258</v>
      </c>
      <c r="G38" s="4">
        <v>1</v>
      </c>
      <c r="H38" s="3" t="s">
        <v>306</v>
      </c>
      <c r="I38" s="11" t="s">
        <v>333</v>
      </c>
      <c r="J38" s="5">
        <f>(IF(COUNTIF(H38,"*Yes*"),$G38*I38,0))</f>
        <v>7.7100000000000002E-2</v>
      </c>
      <c r="K38" s="11" t="s">
        <v>398</v>
      </c>
      <c r="L38" s="5">
        <f>(IF(COUNTIF(H38,"*Yes*"),$G38*K38,0))</f>
        <v>3.9899999999999998E-2</v>
      </c>
      <c r="M38" s="11" t="s">
        <v>464</v>
      </c>
      <c r="N38" s="5">
        <f t="shared" si="0"/>
        <v>2.3199999999999998E-2</v>
      </c>
      <c r="O38" s="3" t="s">
        <v>500</v>
      </c>
      <c r="P38" s="3"/>
      <c r="Q38" s="3" t="s">
        <v>536</v>
      </c>
      <c r="R38" s="3" t="s">
        <v>105</v>
      </c>
      <c r="S38" s="3" t="s">
        <v>575</v>
      </c>
      <c r="T38" s="3"/>
      <c r="U38" s="3"/>
      <c r="V38" s="3"/>
      <c r="W38" s="3" t="s">
        <v>306</v>
      </c>
    </row>
    <row r="39" spans="1:23" ht="22.8" x14ac:dyDescent="0.3">
      <c r="A39" s="3" t="s">
        <v>41</v>
      </c>
      <c r="B39" s="3" t="s">
        <v>99</v>
      </c>
      <c r="C39" s="3" t="s">
        <v>136</v>
      </c>
      <c r="D39" s="3" t="s">
        <v>184</v>
      </c>
      <c r="E39" s="3" t="s">
        <v>230</v>
      </c>
      <c r="F39" s="3" t="s">
        <v>259</v>
      </c>
      <c r="G39" s="4">
        <v>1</v>
      </c>
      <c r="H39" s="3" t="s">
        <v>306</v>
      </c>
      <c r="I39" s="11" t="s">
        <v>334</v>
      </c>
      <c r="J39" s="5">
        <f t="shared" ref="J39" si="29">(IF(COUNTIF(H39,"*Yes*"),$G39*I39,0))</f>
        <v>1.93</v>
      </c>
      <c r="K39" s="11" t="s">
        <v>399</v>
      </c>
      <c r="L39" s="5">
        <f t="shared" ref="L39" si="30">(IF(COUNTIF(H39,"*Yes*"),$G39*K39,0))</f>
        <v>1.54</v>
      </c>
      <c r="M39" s="11" t="s">
        <v>465</v>
      </c>
      <c r="N39" s="5">
        <f t="shared" si="0"/>
        <v>0.85799999999999998</v>
      </c>
      <c r="O39" s="3" t="s">
        <v>505</v>
      </c>
      <c r="P39" s="3"/>
      <c r="Q39" s="3" t="s">
        <v>537</v>
      </c>
      <c r="R39" s="3" t="s">
        <v>105</v>
      </c>
      <c r="S39" s="3" t="s">
        <v>105</v>
      </c>
      <c r="T39" s="3"/>
      <c r="U39" s="3"/>
      <c r="V39" s="3"/>
      <c r="W39" s="3" t="s">
        <v>306</v>
      </c>
    </row>
    <row r="40" spans="1:23" ht="22.8" x14ac:dyDescent="0.3">
      <c r="A40" s="3" t="s">
        <v>42</v>
      </c>
      <c r="B40" s="3" t="s">
        <v>100</v>
      </c>
      <c r="C40" s="3" t="s">
        <v>137</v>
      </c>
      <c r="D40" s="3" t="s">
        <v>185</v>
      </c>
      <c r="E40" s="3" t="s">
        <v>231</v>
      </c>
      <c r="F40" s="3" t="s">
        <v>260</v>
      </c>
      <c r="G40" s="4">
        <v>1</v>
      </c>
      <c r="H40" s="3" t="s">
        <v>306</v>
      </c>
      <c r="I40" s="11" t="s">
        <v>335</v>
      </c>
      <c r="J40" s="5">
        <f>(IF(COUNTIF(H40,"*Yes*"),$G40*I40,0))</f>
        <v>1.86</v>
      </c>
      <c r="K40" s="11" t="s">
        <v>400</v>
      </c>
      <c r="L40" s="5">
        <f>(IF(COUNTIF(H40,"*Yes*"),$G40*K40,0))</f>
        <v>1.17</v>
      </c>
      <c r="M40" s="11" t="s">
        <v>466</v>
      </c>
      <c r="N40" s="5">
        <f t="shared" si="0"/>
        <v>0.95589999999999997</v>
      </c>
      <c r="O40" s="3" t="s">
        <v>185</v>
      </c>
      <c r="P40" s="3"/>
      <c r="Q40" s="3" t="s">
        <v>105</v>
      </c>
      <c r="R40" s="3" t="s">
        <v>105</v>
      </c>
      <c r="S40" s="3" t="s">
        <v>105</v>
      </c>
      <c r="T40" s="3"/>
      <c r="U40" s="3"/>
      <c r="V40" s="3"/>
      <c r="W40" s="3" t="s">
        <v>306</v>
      </c>
    </row>
    <row r="41" spans="1:23" x14ac:dyDescent="0.3">
      <c r="A41" s="3" t="s">
        <v>43</v>
      </c>
      <c r="B41" s="3" t="s">
        <v>101</v>
      </c>
      <c r="C41" s="3" t="s">
        <v>138</v>
      </c>
      <c r="D41" s="3" t="s">
        <v>186</v>
      </c>
      <c r="E41" s="3" t="s">
        <v>230</v>
      </c>
      <c r="F41" s="3" t="s">
        <v>261</v>
      </c>
      <c r="G41" s="4">
        <v>1</v>
      </c>
      <c r="H41" s="3" t="s">
        <v>306</v>
      </c>
      <c r="I41" s="11" t="s">
        <v>336</v>
      </c>
      <c r="J41" s="5">
        <f t="shared" ref="J41" si="31">(IF(COUNTIF(H41,"*Yes*"),$G41*I41,0))</f>
        <v>0.68600000000000005</v>
      </c>
      <c r="K41" s="11" t="s">
        <v>401</v>
      </c>
      <c r="L41" s="5">
        <f t="shared" ref="L41" si="32">(IF(COUNTIF(H41,"*Yes*"),$G41*K41,0))</f>
        <v>0.54100000000000004</v>
      </c>
      <c r="M41" s="11" t="s">
        <v>467</v>
      </c>
      <c r="N41" s="5">
        <f t="shared" si="0"/>
        <v>0.48799999999999999</v>
      </c>
      <c r="O41" s="3" t="s">
        <v>105</v>
      </c>
      <c r="P41" s="3"/>
      <c r="Q41" s="3" t="s">
        <v>105</v>
      </c>
      <c r="R41" s="3" t="s">
        <v>105</v>
      </c>
      <c r="S41" s="3" t="s">
        <v>105</v>
      </c>
      <c r="T41" s="3"/>
      <c r="U41" s="3"/>
      <c r="V41" s="3"/>
      <c r="W41" s="3" t="s">
        <v>306</v>
      </c>
    </row>
    <row r="42" spans="1:23" x14ac:dyDescent="0.3">
      <c r="A42" s="3" t="s">
        <v>44</v>
      </c>
      <c r="B42" s="3" t="s">
        <v>102</v>
      </c>
      <c r="C42" s="3" t="s">
        <v>138</v>
      </c>
      <c r="D42" s="3" t="s">
        <v>187</v>
      </c>
      <c r="E42" s="3" t="s">
        <v>232</v>
      </c>
      <c r="F42" s="3" t="s">
        <v>262</v>
      </c>
      <c r="G42" s="4">
        <v>1</v>
      </c>
      <c r="H42" s="3" t="s">
        <v>306</v>
      </c>
      <c r="I42" s="11" t="s">
        <v>337</v>
      </c>
      <c r="J42" s="5">
        <f>(IF(COUNTIF(H42,"*Yes*"),$G42*I42,0))</f>
        <v>0.67200000000000004</v>
      </c>
      <c r="K42" s="11" t="s">
        <v>402</v>
      </c>
      <c r="L42" s="5">
        <f>(IF(COUNTIF(H42,"*Yes*"),$G42*K42,0))</f>
        <v>0.50700000000000001</v>
      </c>
      <c r="M42" s="11" t="s">
        <v>468</v>
      </c>
      <c r="N42" s="5">
        <f t="shared" ref="N42:N73" si="33">(IF(COUNTIF(H42,"*Yes*"),$G42*M42,0))</f>
        <v>0.36899999999999999</v>
      </c>
      <c r="O42" s="3" t="s">
        <v>105</v>
      </c>
      <c r="P42" s="3"/>
      <c r="Q42" s="3" t="s">
        <v>105</v>
      </c>
      <c r="R42" s="3" t="s">
        <v>105</v>
      </c>
      <c r="S42" s="3" t="s">
        <v>105</v>
      </c>
      <c r="T42" s="3"/>
      <c r="U42" s="3"/>
      <c r="V42" s="3"/>
      <c r="W42" s="3" t="s">
        <v>306</v>
      </c>
    </row>
    <row r="43" spans="1:23" x14ac:dyDescent="0.3">
      <c r="A43" s="3" t="s">
        <v>45</v>
      </c>
      <c r="B43" s="3" t="s">
        <v>103</v>
      </c>
      <c r="C43" s="3" t="s">
        <v>139</v>
      </c>
      <c r="D43" s="3" t="s">
        <v>188</v>
      </c>
      <c r="E43" s="3" t="s">
        <v>231</v>
      </c>
      <c r="F43" s="3" t="s">
        <v>263</v>
      </c>
      <c r="G43" s="4">
        <v>1</v>
      </c>
      <c r="H43" s="3" t="s">
        <v>306</v>
      </c>
      <c r="I43" s="11" t="s">
        <v>338</v>
      </c>
      <c r="J43" s="5">
        <f t="shared" ref="J43" si="34">(IF(COUNTIF(H43,"*Yes*"),$G43*I43,0))</f>
        <v>0.52</v>
      </c>
      <c r="K43" s="11" t="s">
        <v>403</v>
      </c>
      <c r="L43" s="5">
        <f t="shared" ref="L43" si="35">(IF(COUNTIF(H43,"*Yes*"),$G43*K43,0))</f>
        <v>0.37</v>
      </c>
      <c r="M43" s="11" t="s">
        <v>469</v>
      </c>
      <c r="N43" s="5">
        <f t="shared" si="33"/>
        <v>0.26</v>
      </c>
      <c r="O43" s="3" t="s">
        <v>105</v>
      </c>
      <c r="P43" s="3"/>
      <c r="Q43" s="3" t="s">
        <v>105</v>
      </c>
      <c r="R43" s="3" t="s">
        <v>105</v>
      </c>
      <c r="S43" s="3" t="s">
        <v>105</v>
      </c>
      <c r="T43" s="3"/>
      <c r="U43" s="3"/>
      <c r="V43" s="3"/>
      <c r="W43" s="3" t="s">
        <v>306</v>
      </c>
    </row>
    <row r="44" spans="1:23" x14ac:dyDescent="0.3">
      <c r="A44" s="3" t="s">
        <v>46</v>
      </c>
      <c r="B44" s="3" t="s">
        <v>103</v>
      </c>
      <c r="C44" s="3" t="s">
        <v>139</v>
      </c>
      <c r="D44" s="3" t="s">
        <v>189</v>
      </c>
      <c r="E44" s="3" t="s">
        <v>231</v>
      </c>
      <c r="F44" s="3" t="s">
        <v>264</v>
      </c>
      <c r="G44" s="4">
        <v>1</v>
      </c>
      <c r="H44" s="3" t="s">
        <v>306</v>
      </c>
      <c r="I44" s="11" t="s">
        <v>339</v>
      </c>
      <c r="J44" s="5">
        <f>(IF(COUNTIF(H44,"*Yes*"),$G44*I44,0))</f>
        <v>0.38</v>
      </c>
      <c r="K44" s="11" t="s">
        <v>404</v>
      </c>
      <c r="L44" s="5">
        <f>(IF(COUNTIF(H44,"*Yes*"),$G44*K44,0))</f>
        <v>0.27</v>
      </c>
      <c r="M44" s="11" t="s">
        <v>470</v>
      </c>
      <c r="N44" s="5">
        <f t="shared" si="33"/>
        <v>0.24</v>
      </c>
      <c r="O44" s="3" t="s">
        <v>105</v>
      </c>
      <c r="P44" s="3"/>
      <c r="Q44" s="3" t="s">
        <v>105</v>
      </c>
      <c r="R44" s="3" t="s">
        <v>105</v>
      </c>
      <c r="S44" s="3" t="s">
        <v>105</v>
      </c>
      <c r="T44" s="3"/>
      <c r="U44" s="3"/>
      <c r="V44" s="3"/>
      <c r="W44" s="3" t="s">
        <v>306</v>
      </c>
    </row>
    <row r="45" spans="1:23" x14ac:dyDescent="0.3">
      <c r="A45" s="3" t="s">
        <v>47</v>
      </c>
      <c r="B45" s="3" t="s">
        <v>104</v>
      </c>
      <c r="C45" s="3" t="s">
        <v>139</v>
      </c>
      <c r="D45" s="3" t="s">
        <v>190</v>
      </c>
      <c r="E45" s="3" t="s">
        <v>232</v>
      </c>
      <c r="F45" s="3" t="s">
        <v>265</v>
      </c>
      <c r="G45" s="4">
        <v>1</v>
      </c>
      <c r="H45" s="3" t="s">
        <v>306</v>
      </c>
      <c r="I45" s="11" t="s">
        <v>340</v>
      </c>
      <c r="J45" s="5">
        <f t="shared" ref="J45" si="36">(IF(COUNTIF(H45,"*Yes*"),$G45*I45,0))</f>
        <v>0.80300000000000005</v>
      </c>
      <c r="K45" s="11" t="s">
        <v>405</v>
      </c>
      <c r="L45" s="5">
        <f t="shared" ref="L45" si="37">(IF(COUNTIF(H45,"*Yes*"),$G45*K45,0))</f>
        <v>0.60599999999999998</v>
      </c>
      <c r="M45" s="11" t="s">
        <v>471</v>
      </c>
      <c r="N45" s="5">
        <f t="shared" si="33"/>
        <v>0.441</v>
      </c>
      <c r="O45" s="3" t="s">
        <v>105</v>
      </c>
      <c r="P45" s="3"/>
      <c r="Q45" s="3" t="s">
        <v>105</v>
      </c>
      <c r="R45" s="3" t="s">
        <v>105</v>
      </c>
      <c r="S45" s="3" t="s">
        <v>105</v>
      </c>
      <c r="T45" s="3"/>
      <c r="U45" s="3"/>
      <c r="V45" s="3"/>
      <c r="W45" s="3" t="s">
        <v>105</v>
      </c>
    </row>
    <row r="46" spans="1:23" x14ac:dyDescent="0.3">
      <c r="A46" s="3" t="s">
        <v>48</v>
      </c>
      <c r="B46" s="3" t="s">
        <v>105</v>
      </c>
      <c r="C46" s="3" t="s">
        <v>105</v>
      </c>
      <c r="D46" s="3" t="s">
        <v>105</v>
      </c>
      <c r="E46" s="3" t="s">
        <v>105</v>
      </c>
      <c r="F46" s="3" t="s">
        <v>105</v>
      </c>
      <c r="G46" s="4">
        <v>1</v>
      </c>
      <c r="H46" s="3" t="s">
        <v>105</v>
      </c>
      <c r="I46" s="11" t="s">
        <v>105</v>
      </c>
      <c r="J46" s="5">
        <f>(IF(COUNTIF(H46,"*Yes*"),$G46*I46,0))</f>
        <v>0</v>
      </c>
      <c r="K46" s="11" t="s">
        <v>105</v>
      </c>
      <c r="L46" s="5">
        <f>(IF(COUNTIF(H46,"*Yes*"),$G46*K46,0))</f>
        <v>0</v>
      </c>
      <c r="M46" s="11" t="s">
        <v>105</v>
      </c>
      <c r="N46" s="5">
        <f t="shared" si="33"/>
        <v>0</v>
      </c>
      <c r="O46" s="3" t="s">
        <v>105</v>
      </c>
      <c r="P46" s="3"/>
      <c r="Q46" s="3" t="s">
        <v>105</v>
      </c>
      <c r="R46" s="3" t="s">
        <v>105</v>
      </c>
      <c r="S46" s="3" t="s">
        <v>105</v>
      </c>
      <c r="T46" s="3"/>
      <c r="U46" s="3"/>
      <c r="V46" s="3"/>
      <c r="W46" s="3" t="s">
        <v>105</v>
      </c>
    </row>
    <row r="47" spans="1:23" x14ac:dyDescent="0.3">
      <c r="A47" s="3" t="s">
        <v>49</v>
      </c>
      <c r="B47" s="3" t="s">
        <v>106</v>
      </c>
      <c r="C47" s="3" t="s">
        <v>140</v>
      </c>
      <c r="D47" s="3" t="s">
        <v>191</v>
      </c>
      <c r="E47" s="3" t="s">
        <v>230</v>
      </c>
      <c r="F47" s="3" t="s">
        <v>266</v>
      </c>
      <c r="G47" s="4">
        <v>1</v>
      </c>
      <c r="H47" s="3" t="s">
        <v>307</v>
      </c>
      <c r="I47" s="11" t="s">
        <v>341</v>
      </c>
      <c r="J47" s="5">
        <f t="shared" ref="J47" si="38">(IF(COUNTIF(H47,"*Yes*"),$G47*I47,0))</f>
        <v>0</v>
      </c>
      <c r="K47" s="11" t="s">
        <v>406</v>
      </c>
      <c r="L47" s="5">
        <f t="shared" ref="L47" si="39">(IF(COUNTIF(H47,"*Yes*"),$G47*K47,0))</f>
        <v>0</v>
      </c>
      <c r="M47" s="11" t="s">
        <v>472</v>
      </c>
      <c r="N47" s="5">
        <f t="shared" si="33"/>
        <v>0</v>
      </c>
      <c r="O47" s="3" t="s">
        <v>506</v>
      </c>
      <c r="P47" s="3"/>
      <c r="Q47" s="3" t="s">
        <v>105</v>
      </c>
      <c r="R47" s="3" t="s">
        <v>564</v>
      </c>
      <c r="S47" s="3" t="s">
        <v>105</v>
      </c>
      <c r="T47" s="3"/>
      <c r="U47" s="3"/>
      <c r="V47" s="3"/>
      <c r="W47" s="3" t="s">
        <v>306</v>
      </c>
    </row>
    <row r="48" spans="1:23" ht="22.8" x14ac:dyDescent="0.3">
      <c r="A48" s="3" t="s">
        <v>50</v>
      </c>
      <c r="B48" s="3" t="s">
        <v>107</v>
      </c>
      <c r="C48" s="3" t="s">
        <v>141</v>
      </c>
      <c r="D48" s="3" t="s">
        <v>192</v>
      </c>
      <c r="E48" s="3" t="s">
        <v>230</v>
      </c>
      <c r="F48" s="3" t="s">
        <v>267</v>
      </c>
      <c r="G48" s="4">
        <v>2</v>
      </c>
      <c r="H48" s="3" t="s">
        <v>306</v>
      </c>
      <c r="I48" s="11" t="s">
        <v>314</v>
      </c>
      <c r="J48" s="5">
        <f>(IF(COUNTIF(H48,"*Yes*"),$G48*I48,0))</f>
        <v>0.372</v>
      </c>
      <c r="K48" s="11" t="s">
        <v>407</v>
      </c>
      <c r="L48" s="5">
        <f>(IF(COUNTIF(H48,"*Yes*"),$G48*K48,0))</f>
        <v>0.156</v>
      </c>
      <c r="M48" s="11" t="s">
        <v>473</v>
      </c>
      <c r="N48" s="5">
        <f t="shared" si="33"/>
        <v>9.5000000000000001E-2</v>
      </c>
      <c r="O48" s="3" t="s">
        <v>506</v>
      </c>
      <c r="P48" s="3"/>
      <c r="Q48" s="3" t="s">
        <v>105</v>
      </c>
      <c r="R48" s="3" t="s">
        <v>565</v>
      </c>
      <c r="S48" s="3" t="s">
        <v>105</v>
      </c>
      <c r="T48" s="3"/>
      <c r="U48" s="3"/>
      <c r="V48" s="3"/>
      <c r="W48" s="3" t="s">
        <v>306</v>
      </c>
    </row>
    <row r="49" spans="1:23" ht="22.8" x14ac:dyDescent="0.3">
      <c r="A49" s="3" t="s">
        <v>51</v>
      </c>
      <c r="B49" s="3" t="s">
        <v>106</v>
      </c>
      <c r="C49" s="3" t="s">
        <v>142</v>
      </c>
      <c r="D49" s="3" t="s">
        <v>193</v>
      </c>
      <c r="E49" s="3" t="s">
        <v>230</v>
      </c>
      <c r="F49" s="3" t="s">
        <v>268</v>
      </c>
      <c r="G49" s="4">
        <v>1</v>
      </c>
      <c r="H49" s="3" t="s">
        <v>306</v>
      </c>
      <c r="I49" s="11" t="s">
        <v>342</v>
      </c>
      <c r="J49" s="5">
        <f t="shared" ref="J49" si="40">(IF(COUNTIF(H49,"*Yes*"),$G49*I49,0))</f>
        <v>0.33500000000000002</v>
      </c>
      <c r="K49" s="11" t="s">
        <v>408</v>
      </c>
      <c r="L49" s="5">
        <f t="shared" ref="L49" si="41">(IF(COUNTIF(H49,"*Yes*"),$G49*K49,0))</f>
        <v>0.16300000000000001</v>
      </c>
      <c r="M49" s="11" t="s">
        <v>367</v>
      </c>
      <c r="N49" s="5">
        <f t="shared" si="33"/>
        <v>0.12</v>
      </c>
      <c r="O49" s="3" t="s">
        <v>506</v>
      </c>
      <c r="P49" s="3"/>
      <c r="Q49" s="3" t="s">
        <v>105</v>
      </c>
      <c r="R49" s="3" t="s">
        <v>566</v>
      </c>
      <c r="S49" s="3" t="s">
        <v>105</v>
      </c>
      <c r="T49" s="3"/>
      <c r="U49" s="3"/>
      <c r="V49" s="3"/>
      <c r="W49" s="3" t="s">
        <v>306</v>
      </c>
    </row>
    <row r="50" spans="1:23" ht="45.6" x14ac:dyDescent="0.3">
      <c r="A50" s="3" t="s">
        <v>52</v>
      </c>
      <c r="B50" s="3" t="s">
        <v>108</v>
      </c>
      <c r="C50" s="3" t="s">
        <v>143</v>
      </c>
      <c r="D50" s="3" t="s">
        <v>194</v>
      </c>
      <c r="E50" s="3" t="s">
        <v>230</v>
      </c>
      <c r="F50" s="3" t="s">
        <v>269</v>
      </c>
      <c r="G50" s="4">
        <v>11</v>
      </c>
      <c r="H50" s="3" t="s">
        <v>307</v>
      </c>
      <c r="I50" s="11" t="s">
        <v>343</v>
      </c>
      <c r="J50" s="5">
        <f>(IF(COUNTIF(H50,"*Yes*"),$G50*I50,0))</f>
        <v>0</v>
      </c>
      <c r="K50" s="11" t="s">
        <v>409</v>
      </c>
      <c r="L50" s="5">
        <f>(IF(COUNTIF(H50,"*Yes*"),$G50*K50,0))</f>
        <v>0</v>
      </c>
      <c r="M50" s="11" t="s">
        <v>474</v>
      </c>
      <c r="N50" s="5">
        <f t="shared" si="33"/>
        <v>0</v>
      </c>
      <c r="O50" s="3" t="s">
        <v>500</v>
      </c>
      <c r="P50" s="3"/>
      <c r="Q50" s="3" t="s">
        <v>538</v>
      </c>
      <c r="R50" s="3" t="s">
        <v>558</v>
      </c>
      <c r="S50" s="3" t="s">
        <v>576</v>
      </c>
      <c r="T50" s="3"/>
      <c r="U50" s="3"/>
      <c r="V50" s="3"/>
      <c r="W50" s="3" t="s">
        <v>306</v>
      </c>
    </row>
    <row r="51" spans="1:23" ht="57" x14ac:dyDescent="0.3">
      <c r="A51" s="3" t="s">
        <v>53</v>
      </c>
      <c r="B51" s="3" t="s">
        <v>108</v>
      </c>
      <c r="C51" s="3" t="s">
        <v>143</v>
      </c>
      <c r="D51" s="3" t="s">
        <v>194</v>
      </c>
      <c r="E51" s="3" t="s">
        <v>230</v>
      </c>
      <c r="F51" s="3" t="s">
        <v>269</v>
      </c>
      <c r="G51" s="4">
        <v>21</v>
      </c>
      <c r="H51" s="3" t="s">
        <v>306</v>
      </c>
      <c r="I51" s="11" t="s">
        <v>343</v>
      </c>
      <c r="J51" s="5">
        <f t="shared" ref="J51" si="42">(IF(COUNTIF(H51,"*Yes*"),$G51*I51,0))</f>
        <v>0.18690000000000001</v>
      </c>
      <c r="K51" s="11" t="s">
        <v>409</v>
      </c>
      <c r="L51" s="5">
        <f t="shared" ref="L51" si="43">(IF(COUNTIF(H51,"*Yes*"),$G51*K51,0))</f>
        <v>0.1512</v>
      </c>
      <c r="M51" s="11" t="s">
        <v>474</v>
      </c>
      <c r="N51" s="5">
        <f t="shared" si="33"/>
        <v>9.0300000000000005E-2</v>
      </c>
      <c r="O51" s="3" t="s">
        <v>500</v>
      </c>
      <c r="P51" s="3"/>
      <c r="Q51" s="3" t="s">
        <v>539</v>
      </c>
      <c r="R51" s="3" t="s">
        <v>558</v>
      </c>
      <c r="S51" s="3" t="s">
        <v>576</v>
      </c>
      <c r="T51" s="3"/>
      <c r="U51" s="3"/>
      <c r="V51" s="3"/>
      <c r="W51" s="3" t="s">
        <v>306</v>
      </c>
    </row>
    <row r="52" spans="1:23" ht="34.200000000000003" x14ac:dyDescent="0.3">
      <c r="A52" s="3" t="s">
        <v>54</v>
      </c>
      <c r="B52" s="3" t="s">
        <v>108</v>
      </c>
      <c r="C52" s="3" t="s">
        <v>144</v>
      </c>
      <c r="D52" s="3" t="s">
        <v>195</v>
      </c>
      <c r="E52" s="3" t="s">
        <v>230</v>
      </c>
      <c r="F52" s="3" t="s">
        <v>270</v>
      </c>
      <c r="G52" s="4">
        <v>13</v>
      </c>
      <c r="H52" s="3" t="s">
        <v>306</v>
      </c>
      <c r="I52" s="11" t="s">
        <v>344</v>
      </c>
      <c r="J52" s="5">
        <f>(IF(COUNTIF(H52,"*Yes*"),$G52*I52,0))</f>
        <v>0.28470000000000001</v>
      </c>
      <c r="K52" s="11" t="s">
        <v>410</v>
      </c>
      <c r="L52" s="5">
        <f>(IF(COUNTIF(H52,"*Yes*"),$G52*K52,0))</f>
        <v>0.15860000000000002</v>
      </c>
      <c r="M52" s="11" t="s">
        <v>475</v>
      </c>
      <c r="N52" s="5">
        <f t="shared" si="33"/>
        <v>8.8399999999999992E-2</v>
      </c>
      <c r="O52" s="3" t="s">
        <v>500</v>
      </c>
      <c r="P52" s="3"/>
      <c r="Q52" s="3" t="s">
        <v>540</v>
      </c>
      <c r="R52" s="3" t="s">
        <v>567</v>
      </c>
      <c r="S52" s="3" t="s">
        <v>577</v>
      </c>
      <c r="T52" s="3"/>
      <c r="U52" s="3"/>
      <c r="V52" s="3"/>
      <c r="W52" s="3" t="s">
        <v>306</v>
      </c>
    </row>
    <row r="53" spans="1:23" x14ac:dyDescent="0.3">
      <c r="A53" s="3" t="s">
        <v>55</v>
      </c>
      <c r="B53" s="3" t="s">
        <v>108</v>
      </c>
      <c r="C53" s="3" t="s">
        <v>144</v>
      </c>
      <c r="D53" s="3" t="s">
        <v>196</v>
      </c>
      <c r="E53" s="3" t="s">
        <v>230</v>
      </c>
      <c r="F53" s="3" t="s">
        <v>271</v>
      </c>
      <c r="G53" s="4">
        <v>1</v>
      </c>
      <c r="H53" s="3" t="s">
        <v>306</v>
      </c>
      <c r="I53" s="11" t="s">
        <v>328</v>
      </c>
      <c r="J53" s="5">
        <f t="shared" ref="J53" si="44">(IF(COUNTIF(H53,"*Yes*"),$G53*I53,0))</f>
        <v>0.24199999999999999</v>
      </c>
      <c r="K53" s="11" t="s">
        <v>411</v>
      </c>
      <c r="L53" s="5">
        <f t="shared" ref="L53" si="45">(IF(COUNTIF(H53,"*Yes*"),$G53*K53,0))</f>
        <v>0.114</v>
      </c>
      <c r="M53" s="11" t="s">
        <v>476</v>
      </c>
      <c r="N53" s="5">
        <f t="shared" si="33"/>
        <v>6.1899999999999997E-2</v>
      </c>
      <c r="O53" s="3" t="s">
        <v>500</v>
      </c>
      <c r="P53" s="3"/>
      <c r="Q53" s="3" t="s">
        <v>541</v>
      </c>
      <c r="R53" s="3" t="s">
        <v>567</v>
      </c>
      <c r="S53" s="3" t="s">
        <v>577</v>
      </c>
      <c r="T53" s="3"/>
      <c r="U53" s="3"/>
      <c r="V53" s="3"/>
      <c r="W53" s="3" t="s">
        <v>306</v>
      </c>
    </row>
    <row r="54" spans="1:23" x14ac:dyDescent="0.3">
      <c r="A54" s="3" t="s">
        <v>56</v>
      </c>
      <c r="B54" s="3" t="s">
        <v>108</v>
      </c>
      <c r="C54" s="3" t="s">
        <v>144</v>
      </c>
      <c r="D54" s="3" t="s">
        <v>197</v>
      </c>
      <c r="E54" s="3" t="s">
        <v>230</v>
      </c>
      <c r="F54" s="3" t="s">
        <v>272</v>
      </c>
      <c r="G54" s="4">
        <v>1</v>
      </c>
      <c r="H54" s="3" t="s">
        <v>306</v>
      </c>
      <c r="I54" s="11" t="s">
        <v>345</v>
      </c>
      <c r="J54" s="5">
        <f>(IF(COUNTIF(H54,"*Yes*"),$G54*I54,0))</f>
        <v>2.4500000000000001E-2</v>
      </c>
      <c r="K54" s="11" t="s">
        <v>412</v>
      </c>
      <c r="L54" s="5">
        <f>(IF(COUNTIF(H54,"*Yes*"),$G54*K54,0))</f>
        <v>1.66E-2</v>
      </c>
      <c r="M54" s="11" t="s">
        <v>477</v>
      </c>
      <c r="N54" s="5">
        <f t="shared" si="33"/>
        <v>1.04E-2</v>
      </c>
      <c r="O54" s="3" t="s">
        <v>500</v>
      </c>
      <c r="P54" s="3"/>
      <c r="Q54" s="3" t="s">
        <v>542</v>
      </c>
      <c r="R54" s="3" t="s">
        <v>567</v>
      </c>
      <c r="S54" s="3" t="s">
        <v>577</v>
      </c>
      <c r="T54" s="3"/>
      <c r="U54" s="3"/>
      <c r="V54" s="3"/>
      <c r="W54" s="3" t="s">
        <v>306</v>
      </c>
    </row>
    <row r="55" spans="1:23" x14ac:dyDescent="0.3">
      <c r="A55" s="3" t="s">
        <v>57</v>
      </c>
      <c r="B55" s="3" t="s">
        <v>108</v>
      </c>
      <c r="C55" s="3" t="s">
        <v>140</v>
      </c>
      <c r="D55" s="3" t="s">
        <v>198</v>
      </c>
      <c r="E55" s="3" t="s">
        <v>230</v>
      </c>
      <c r="F55" s="3" t="s">
        <v>273</v>
      </c>
      <c r="G55" s="4">
        <v>1</v>
      </c>
      <c r="H55" s="3" t="s">
        <v>306</v>
      </c>
      <c r="I55" s="11" t="s">
        <v>346</v>
      </c>
      <c r="J55" s="5">
        <f t="shared" ref="J55" si="46">(IF(COUNTIF(H55,"*Yes*"),$G55*I55,0))</f>
        <v>1.8100000000000002E-2</v>
      </c>
      <c r="K55" s="11" t="s">
        <v>413</v>
      </c>
      <c r="L55" s="5">
        <f t="shared" ref="L55" si="47">(IF(COUNTIF(H55,"*Yes*"),$G55*K55,0))</f>
        <v>1.3899999999999999E-2</v>
      </c>
      <c r="M55" s="11" t="s">
        <v>478</v>
      </c>
      <c r="N55" s="5">
        <f t="shared" si="33"/>
        <v>8.8000000000000005E-3</v>
      </c>
      <c r="O55" s="3" t="s">
        <v>500</v>
      </c>
      <c r="P55" s="3"/>
      <c r="Q55" s="3" t="s">
        <v>543</v>
      </c>
      <c r="R55" s="3" t="s">
        <v>567</v>
      </c>
      <c r="S55" s="3" t="s">
        <v>577</v>
      </c>
      <c r="T55" s="3"/>
      <c r="U55" s="3"/>
      <c r="V55" s="3"/>
      <c r="W55" s="3" t="s">
        <v>306</v>
      </c>
    </row>
    <row r="56" spans="1:23" x14ac:dyDescent="0.3">
      <c r="A56" s="3" t="s">
        <v>58</v>
      </c>
      <c r="B56" s="3" t="s">
        <v>108</v>
      </c>
      <c r="C56" s="3" t="s">
        <v>144</v>
      </c>
      <c r="D56" s="3" t="s">
        <v>199</v>
      </c>
      <c r="E56" s="3" t="s">
        <v>230</v>
      </c>
      <c r="F56" s="3" t="s">
        <v>274</v>
      </c>
      <c r="G56" s="4">
        <v>2</v>
      </c>
      <c r="H56" s="3" t="s">
        <v>307</v>
      </c>
      <c r="I56" s="11" t="s">
        <v>347</v>
      </c>
      <c r="J56" s="5">
        <f>(IF(COUNTIF(H56,"*Yes*"),$G56*I56,0))</f>
        <v>0</v>
      </c>
      <c r="K56" s="11" t="s">
        <v>414</v>
      </c>
      <c r="L56" s="5">
        <f>(IF(COUNTIF(H56,"*Yes*"),$G56*K56,0))</f>
        <v>0</v>
      </c>
      <c r="M56" s="11" t="s">
        <v>479</v>
      </c>
      <c r="N56" s="5">
        <f t="shared" si="33"/>
        <v>0</v>
      </c>
      <c r="O56" s="3" t="s">
        <v>500</v>
      </c>
      <c r="P56" s="3"/>
      <c r="Q56" s="3" t="s">
        <v>544</v>
      </c>
      <c r="R56" s="3" t="s">
        <v>567</v>
      </c>
      <c r="S56" s="3" t="s">
        <v>577</v>
      </c>
      <c r="T56" s="3"/>
      <c r="U56" s="3"/>
      <c r="V56" s="3"/>
      <c r="W56" s="3" t="s">
        <v>306</v>
      </c>
    </row>
    <row r="57" spans="1:23" x14ac:dyDescent="0.3">
      <c r="A57" s="3" t="s">
        <v>59</v>
      </c>
      <c r="B57" s="3" t="s">
        <v>108</v>
      </c>
      <c r="C57" s="3" t="s">
        <v>143</v>
      </c>
      <c r="D57" s="3" t="s">
        <v>200</v>
      </c>
      <c r="E57" s="3" t="s">
        <v>230</v>
      </c>
      <c r="F57" s="3" t="s">
        <v>275</v>
      </c>
      <c r="G57" s="4">
        <v>2</v>
      </c>
      <c r="H57" s="3" t="s">
        <v>306</v>
      </c>
      <c r="I57" s="11" t="s">
        <v>348</v>
      </c>
      <c r="J57" s="5">
        <f t="shared" ref="J57" si="48">(IF(COUNTIF(H57,"*Yes*"),$G57*I57,0))</f>
        <v>1.0800000000000001E-2</v>
      </c>
      <c r="K57" s="11" t="s">
        <v>415</v>
      </c>
      <c r="L57" s="5">
        <f t="shared" ref="L57" si="49">(IF(COUNTIF(H57,"*Yes*"),$G57*K57,0))</f>
        <v>6.4000000000000003E-3</v>
      </c>
      <c r="M57" s="11" t="s">
        <v>480</v>
      </c>
      <c r="N57" s="5">
        <f t="shared" si="33"/>
        <v>3.5999999999999999E-3</v>
      </c>
      <c r="O57" s="3" t="s">
        <v>500</v>
      </c>
      <c r="P57" s="3"/>
      <c r="Q57" s="3" t="s">
        <v>545</v>
      </c>
      <c r="R57" s="3" t="s">
        <v>558</v>
      </c>
      <c r="S57" s="3" t="s">
        <v>576</v>
      </c>
      <c r="T57" s="3"/>
      <c r="U57" s="3"/>
      <c r="V57" s="3"/>
      <c r="W57" s="3" t="s">
        <v>306</v>
      </c>
    </row>
    <row r="58" spans="1:23" ht="57" x14ac:dyDescent="0.3">
      <c r="A58" s="3" t="s">
        <v>60</v>
      </c>
      <c r="B58" s="3" t="s">
        <v>108</v>
      </c>
      <c r="C58" s="3" t="s">
        <v>140</v>
      </c>
      <c r="D58" s="3" t="s">
        <v>201</v>
      </c>
      <c r="E58" s="3" t="s">
        <v>230</v>
      </c>
      <c r="F58" s="3" t="s">
        <v>276</v>
      </c>
      <c r="G58" s="4">
        <v>9</v>
      </c>
      <c r="H58" s="3" t="s">
        <v>306</v>
      </c>
      <c r="I58" s="11" t="s">
        <v>349</v>
      </c>
      <c r="J58" s="5">
        <f>(IF(COUNTIF(H58,"*Yes*"),$G58*I58,0))</f>
        <v>0.37709999999999999</v>
      </c>
      <c r="K58" s="11" t="s">
        <v>416</v>
      </c>
      <c r="L58" s="5">
        <f>(IF(COUNTIF(H58,"*Yes*"),$G58*K58,0))</f>
        <v>0.15479999999999999</v>
      </c>
      <c r="M58" s="11" t="s">
        <v>481</v>
      </c>
      <c r="N58" s="5">
        <f t="shared" si="33"/>
        <v>6.5699999999999995E-2</v>
      </c>
      <c r="O58" s="3" t="s">
        <v>500</v>
      </c>
      <c r="P58" s="3"/>
      <c r="Q58" s="3" t="s">
        <v>546</v>
      </c>
      <c r="R58" s="3" t="s">
        <v>567</v>
      </c>
      <c r="S58" s="3" t="s">
        <v>578</v>
      </c>
      <c r="T58" s="3"/>
      <c r="U58" s="3"/>
      <c r="V58" s="3"/>
      <c r="W58" s="3" t="s">
        <v>306</v>
      </c>
    </row>
    <row r="59" spans="1:23" x14ac:dyDescent="0.3">
      <c r="A59" s="3" t="s">
        <v>61</v>
      </c>
      <c r="B59" s="3" t="s">
        <v>108</v>
      </c>
      <c r="C59" s="3" t="s">
        <v>145</v>
      </c>
      <c r="D59" s="3" t="s">
        <v>202</v>
      </c>
      <c r="E59" s="3" t="s">
        <v>230</v>
      </c>
      <c r="F59" s="3" t="s">
        <v>277</v>
      </c>
      <c r="G59" s="4">
        <v>2</v>
      </c>
      <c r="H59" s="3" t="s">
        <v>306</v>
      </c>
      <c r="I59" s="11" t="s">
        <v>350</v>
      </c>
      <c r="J59" s="5">
        <f t="shared" ref="J59" si="50">(IF(COUNTIF(H59,"*Yes*"),$G59*I59,0))</f>
        <v>2.68</v>
      </c>
      <c r="K59" s="11" t="s">
        <v>417</v>
      </c>
      <c r="L59" s="5">
        <f t="shared" ref="L59" si="51">(IF(COUNTIF(H59,"*Yes*"),$G59*K59,0))</f>
        <v>1.8420000000000001</v>
      </c>
      <c r="M59" s="11" t="s">
        <v>482</v>
      </c>
      <c r="N59" s="5">
        <f t="shared" si="33"/>
        <v>1.4319999999999999</v>
      </c>
      <c r="O59" s="3" t="s">
        <v>507</v>
      </c>
      <c r="P59" s="3"/>
      <c r="Q59" s="3" t="s">
        <v>547</v>
      </c>
      <c r="R59" s="3" t="s">
        <v>563</v>
      </c>
      <c r="S59" s="3" t="s">
        <v>577</v>
      </c>
      <c r="T59" s="3"/>
      <c r="U59" s="3"/>
      <c r="V59" s="3"/>
      <c r="W59" s="3" t="s">
        <v>306</v>
      </c>
    </row>
    <row r="60" spans="1:23" x14ac:dyDescent="0.3">
      <c r="A60" s="3" t="s">
        <v>62</v>
      </c>
      <c r="B60" s="3" t="s">
        <v>108</v>
      </c>
      <c r="C60" s="3" t="s">
        <v>140</v>
      </c>
      <c r="D60" s="3" t="s">
        <v>203</v>
      </c>
      <c r="E60" s="3" t="s">
        <v>230</v>
      </c>
      <c r="F60" s="3" t="s">
        <v>278</v>
      </c>
      <c r="G60" s="4">
        <v>1</v>
      </c>
      <c r="H60" s="3" t="s">
        <v>306</v>
      </c>
      <c r="I60" s="11" t="s">
        <v>351</v>
      </c>
      <c r="J60" s="5">
        <f>(IF(COUNTIF(H60,"*Yes*"),$G60*I60,0))</f>
        <v>0.96099999999999997</v>
      </c>
      <c r="K60" s="11" t="s">
        <v>341</v>
      </c>
      <c r="L60" s="5">
        <f>(IF(COUNTIF(H60,"*Yes*"),$G60*K60,0))</f>
        <v>0.4</v>
      </c>
      <c r="M60" s="11" t="s">
        <v>483</v>
      </c>
      <c r="N60" s="5">
        <f t="shared" si="33"/>
        <v>0.33200000000000002</v>
      </c>
      <c r="O60" s="3" t="s">
        <v>500</v>
      </c>
      <c r="P60" s="3"/>
      <c r="Q60" s="3" t="s">
        <v>548</v>
      </c>
      <c r="R60" s="3" t="s">
        <v>567</v>
      </c>
      <c r="S60" s="3" t="s">
        <v>579</v>
      </c>
      <c r="T60" s="3"/>
      <c r="U60" s="3"/>
      <c r="V60" s="3"/>
      <c r="W60" s="3" t="s">
        <v>306</v>
      </c>
    </row>
    <row r="61" spans="1:23" x14ac:dyDescent="0.3">
      <c r="A61" s="3" t="s">
        <v>63</v>
      </c>
      <c r="B61" s="3" t="s">
        <v>108</v>
      </c>
      <c r="C61" s="3" t="s">
        <v>105</v>
      </c>
      <c r="D61" s="3" t="s">
        <v>105</v>
      </c>
      <c r="E61" s="3" t="s">
        <v>105</v>
      </c>
      <c r="F61" s="3" t="s">
        <v>105</v>
      </c>
      <c r="G61" s="4">
        <v>4</v>
      </c>
      <c r="H61" s="3" t="s">
        <v>307</v>
      </c>
      <c r="I61" s="11" t="s">
        <v>330</v>
      </c>
      <c r="J61" s="5">
        <f t="shared" ref="J61" si="52">(IF(COUNTIF(H61,"*Yes*"),$G61*I61,0))</f>
        <v>0</v>
      </c>
      <c r="K61" s="11" t="s">
        <v>330</v>
      </c>
      <c r="L61" s="5">
        <f t="shared" ref="L61" si="53">(IF(COUNTIF(H61,"*Yes*"),$G61*K61,0))</f>
        <v>0</v>
      </c>
      <c r="M61" s="11" t="s">
        <v>330</v>
      </c>
      <c r="N61" s="5">
        <f t="shared" si="33"/>
        <v>0</v>
      </c>
      <c r="O61" s="3" t="s">
        <v>500</v>
      </c>
      <c r="P61" s="3"/>
      <c r="Q61" s="3" t="s">
        <v>522</v>
      </c>
      <c r="R61" s="3" t="s">
        <v>105</v>
      </c>
      <c r="S61" s="3" t="s">
        <v>105</v>
      </c>
      <c r="T61" s="3"/>
      <c r="U61" s="3"/>
      <c r="V61" s="3"/>
      <c r="W61" s="3" t="s">
        <v>306</v>
      </c>
    </row>
    <row r="62" spans="1:23" x14ac:dyDescent="0.3">
      <c r="A62" s="3" t="s">
        <v>64</v>
      </c>
      <c r="B62" s="3" t="s">
        <v>108</v>
      </c>
      <c r="C62" s="3" t="s">
        <v>129</v>
      </c>
      <c r="D62" s="3" t="s">
        <v>204</v>
      </c>
      <c r="E62" s="3" t="s">
        <v>230</v>
      </c>
      <c r="F62" s="3" t="s">
        <v>279</v>
      </c>
      <c r="G62" s="4">
        <v>2</v>
      </c>
      <c r="H62" s="3" t="s">
        <v>306</v>
      </c>
      <c r="I62" s="11" t="s">
        <v>352</v>
      </c>
      <c r="J62" s="5">
        <f>(IF(COUNTIF(H62,"*Yes*"),$G62*I62,0))</f>
        <v>4.7800000000000002E-2</v>
      </c>
      <c r="K62" s="11" t="s">
        <v>418</v>
      </c>
      <c r="L62" s="5">
        <f>(IF(COUNTIF(H62,"*Yes*"),$G62*K62,0))</f>
        <v>3.6600000000000001E-2</v>
      </c>
      <c r="M62" s="11" t="s">
        <v>484</v>
      </c>
      <c r="N62" s="5">
        <f t="shared" si="33"/>
        <v>2.1399999999999999E-2</v>
      </c>
      <c r="O62" s="3" t="s">
        <v>500</v>
      </c>
      <c r="P62" s="3"/>
      <c r="Q62" s="3" t="s">
        <v>549</v>
      </c>
      <c r="R62" s="3" t="s">
        <v>567</v>
      </c>
      <c r="S62" s="3" t="s">
        <v>576</v>
      </c>
      <c r="T62" s="3"/>
      <c r="U62" s="3"/>
      <c r="V62" s="3"/>
      <c r="W62" s="3" t="s">
        <v>306</v>
      </c>
    </row>
    <row r="63" spans="1:23" ht="22.8" x14ac:dyDescent="0.3">
      <c r="A63" s="3" t="s">
        <v>65</v>
      </c>
      <c r="B63" s="3" t="s">
        <v>108</v>
      </c>
      <c r="C63" s="3" t="s">
        <v>144</v>
      </c>
      <c r="D63" s="3" t="s">
        <v>199</v>
      </c>
      <c r="E63" s="3" t="s">
        <v>230</v>
      </c>
      <c r="F63" s="3" t="s">
        <v>274</v>
      </c>
      <c r="G63" s="4">
        <v>7</v>
      </c>
      <c r="H63" s="3" t="s">
        <v>306</v>
      </c>
      <c r="I63" s="11" t="s">
        <v>347</v>
      </c>
      <c r="J63" s="5">
        <f t="shared" ref="J63" si="54">(IF(COUNTIF(H63,"*Yes*"),$G63*I63,0))</f>
        <v>0.37939999999999996</v>
      </c>
      <c r="K63" s="11" t="s">
        <v>414</v>
      </c>
      <c r="L63" s="5">
        <f t="shared" ref="L63" si="55">(IF(COUNTIF(H63,"*Yes*"),$G63*K63,0))</f>
        <v>0.15190000000000001</v>
      </c>
      <c r="M63" s="11" t="s">
        <v>479</v>
      </c>
      <c r="N63" s="5">
        <f t="shared" si="33"/>
        <v>5.8799999999999998E-2</v>
      </c>
      <c r="O63" s="3" t="s">
        <v>500</v>
      </c>
      <c r="P63" s="3"/>
      <c r="Q63" s="3" t="s">
        <v>550</v>
      </c>
      <c r="R63" s="3" t="s">
        <v>567</v>
      </c>
      <c r="S63" s="3" t="s">
        <v>577</v>
      </c>
      <c r="T63" s="3"/>
      <c r="U63" s="3"/>
      <c r="V63" s="3"/>
      <c r="W63" s="3" t="s">
        <v>306</v>
      </c>
    </row>
    <row r="64" spans="1:23" ht="22.8" x14ac:dyDescent="0.3">
      <c r="A64" s="3" t="s">
        <v>66</v>
      </c>
      <c r="B64" s="3" t="s">
        <v>108</v>
      </c>
      <c r="C64" s="3" t="s">
        <v>144</v>
      </c>
      <c r="D64" s="3" t="s">
        <v>205</v>
      </c>
      <c r="E64" s="3" t="s">
        <v>230</v>
      </c>
      <c r="F64" s="3" t="s">
        <v>280</v>
      </c>
      <c r="G64" s="4">
        <v>5</v>
      </c>
      <c r="H64" s="3" t="s">
        <v>306</v>
      </c>
      <c r="I64" s="11" t="s">
        <v>353</v>
      </c>
      <c r="J64" s="5">
        <f>(IF(COUNTIF(H64,"*Yes*"),$G64*I64,0))</f>
        <v>0.10099999999999999</v>
      </c>
      <c r="K64" s="11" t="s">
        <v>419</v>
      </c>
      <c r="L64" s="5">
        <f>(IF(COUNTIF(H64,"*Yes*"),$G64*K64,0))</f>
        <v>0.10099999999999999</v>
      </c>
      <c r="M64" s="11" t="s">
        <v>479</v>
      </c>
      <c r="N64" s="5">
        <f t="shared" si="33"/>
        <v>4.1999999999999996E-2</v>
      </c>
      <c r="O64" s="3" t="s">
        <v>500</v>
      </c>
      <c r="P64" s="3"/>
      <c r="Q64" s="3" t="s">
        <v>551</v>
      </c>
      <c r="R64" s="3" t="s">
        <v>567</v>
      </c>
      <c r="S64" s="3" t="s">
        <v>577</v>
      </c>
      <c r="T64" s="3"/>
      <c r="U64" s="3"/>
      <c r="V64" s="3"/>
      <c r="W64" s="3" t="s">
        <v>306</v>
      </c>
    </row>
    <row r="65" spans="1:23" x14ac:dyDescent="0.3">
      <c r="A65" s="3" t="s">
        <v>67</v>
      </c>
      <c r="B65" s="3" t="s">
        <v>108</v>
      </c>
      <c r="C65" s="3" t="s">
        <v>143</v>
      </c>
      <c r="D65" s="3" t="s">
        <v>206</v>
      </c>
      <c r="E65" s="3" t="s">
        <v>230</v>
      </c>
      <c r="F65" s="3" t="s">
        <v>281</v>
      </c>
      <c r="G65" s="4">
        <v>1</v>
      </c>
      <c r="H65" s="3" t="s">
        <v>306</v>
      </c>
      <c r="I65" s="11" t="s">
        <v>354</v>
      </c>
      <c r="J65" s="5">
        <f t="shared" ref="J65" si="56">(IF(COUNTIF(H65,"*Yes*"),$G65*I65,0))</f>
        <v>3.3999999999999998E-3</v>
      </c>
      <c r="K65" s="11" t="s">
        <v>420</v>
      </c>
      <c r="L65" s="5">
        <f t="shared" ref="L65" si="57">(IF(COUNTIF(H65,"*Yes*"),$G65*K65,0))</f>
        <v>2E-3</v>
      </c>
      <c r="M65" s="11" t="s">
        <v>485</v>
      </c>
      <c r="N65" s="5">
        <f t="shared" si="33"/>
        <v>1.1000000000000001E-3</v>
      </c>
      <c r="O65" s="3" t="s">
        <v>500</v>
      </c>
      <c r="P65" s="3"/>
      <c r="Q65" s="3" t="s">
        <v>552</v>
      </c>
      <c r="R65" s="3" t="s">
        <v>558</v>
      </c>
      <c r="S65" s="3" t="s">
        <v>576</v>
      </c>
      <c r="T65" s="3"/>
      <c r="U65" s="3"/>
      <c r="V65" s="3"/>
      <c r="W65" s="3" t="s">
        <v>306</v>
      </c>
    </row>
    <row r="66" spans="1:23" x14ac:dyDescent="0.3">
      <c r="A66" s="3" t="s">
        <v>68</v>
      </c>
      <c r="B66" s="3" t="s">
        <v>108</v>
      </c>
      <c r="C66" s="3" t="s">
        <v>140</v>
      </c>
      <c r="D66" s="3" t="s">
        <v>207</v>
      </c>
      <c r="E66" s="3" t="s">
        <v>230</v>
      </c>
      <c r="F66" s="3" t="s">
        <v>282</v>
      </c>
      <c r="G66" s="4">
        <v>2</v>
      </c>
      <c r="H66" s="3" t="s">
        <v>306</v>
      </c>
      <c r="I66" s="11" t="s">
        <v>349</v>
      </c>
      <c r="J66" s="5">
        <f>(IF(COUNTIF(H66,"*Yes*"),$G66*I66,0))</f>
        <v>8.3799999999999999E-2</v>
      </c>
      <c r="K66" s="11" t="s">
        <v>416</v>
      </c>
      <c r="L66" s="5">
        <f>(IF(COUNTIF(H66,"*Yes*"),$G66*K66,0))</f>
        <v>3.44E-2</v>
      </c>
      <c r="M66" s="11" t="s">
        <v>481</v>
      </c>
      <c r="N66" s="5">
        <f t="shared" si="33"/>
        <v>1.46E-2</v>
      </c>
      <c r="O66" s="3" t="s">
        <v>500</v>
      </c>
      <c r="P66" s="3"/>
      <c r="Q66" s="3" t="s">
        <v>547</v>
      </c>
      <c r="R66" s="3" t="s">
        <v>567</v>
      </c>
      <c r="S66" s="3" t="s">
        <v>576</v>
      </c>
      <c r="T66" s="3"/>
      <c r="U66" s="3"/>
      <c r="V66" s="3"/>
      <c r="W66" s="3" t="s">
        <v>306</v>
      </c>
    </row>
    <row r="67" spans="1:23" x14ac:dyDescent="0.3">
      <c r="A67" s="3" t="s">
        <v>69</v>
      </c>
      <c r="B67" s="3" t="s">
        <v>108</v>
      </c>
      <c r="C67" s="3" t="s">
        <v>140</v>
      </c>
      <c r="D67" s="3" t="s">
        <v>208</v>
      </c>
      <c r="E67" s="3" t="s">
        <v>230</v>
      </c>
      <c r="F67" s="3" t="s">
        <v>283</v>
      </c>
      <c r="G67" s="4">
        <v>2</v>
      </c>
      <c r="H67" s="3" t="s">
        <v>306</v>
      </c>
      <c r="I67" s="11" t="s">
        <v>347</v>
      </c>
      <c r="J67" s="5">
        <f t="shared" ref="J67" si="58">(IF(COUNTIF(H67,"*Yes*"),$G67*I67,0))</f>
        <v>0.1084</v>
      </c>
      <c r="K67" s="11" t="s">
        <v>414</v>
      </c>
      <c r="L67" s="5">
        <f t="shared" ref="L67" si="59">(IF(COUNTIF(H67,"*Yes*"),$G67*K67,0))</f>
        <v>4.3400000000000001E-2</v>
      </c>
      <c r="M67" s="11" t="s">
        <v>479</v>
      </c>
      <c r="N67" s="5">
        <f t="shared" si="33"/>
        <v>1.6799999999999999E-2</v>
      </c>
      <c r="O67" s="3" t="s">
        <v>500</v>
      </c>
      <c r="P67" s="3"/>
      <c r="Q67" s="3" t="s">
        <v>553</v>
      </c>
      <c r="R67" s="3" t="s">
        <v>567</v>
      </c>
      <c r="S67" s="3" t="s">
        <v>577</v>
      </c>
      <c r="T67" s="3"/>
      <c r="U67" s="3"/>
      <c r="V67" s="3"/>
      <c r="W67" s="3" t="s">
        <v>306</v>
      </c>
    </row>
    <row r="68" spans="1:23" ht="22.8" x14ac:dyDescent="0.3">
      <c r="A68" s="3" t="s">
        <v>70</v>
      </c>
      <c r="B68" s="3" t="s">
        <v>108</v>
      </c>
      <c r="C68" s="3" t="s">
        <v>146</v>
      </c>
      <c r="D68" s="3" t="s">
        <v>209</v>
      </c>
      <c r="E68" s="3" t="s">
        <v>230</v>
      </c>
      <c r="F68" s="3" t="s">
        <v>284</v>
      </c>
      <c r="G68" s="4">
        <v>1</v>
      </c>
      <c r="H68" s="3" t="s">
        <v>306</v>
      </c>
      <c r="I68" s="11" t="s">
        <v>355</v>
      </c>
      <c r="J68" s="5">
        <f>(IF(COUNTIF(H68,"*Yes*"),$G68*I68,0))</f>
        <v>3.3300000000000003E-2</v>
      </c>
      <c r="K68" s="11" t="s">
        <v>421</v>
      </c>
      <c r="L68" s="5">
        <f>(IF(COUNTIF(H68,"*Yes*"),$G68*K68,0))</f>
        <v>2.4299999999999999E-2</v>
      </c>
      <c r="M68" s="11" t="s">
        <v>486</v>
      </c>
      <c r="N68" s="5">
        <f t="shared" si="33"/>
        <v>0.01</v>
      </c>
      <c r="O68" s="3" t="s">
        <v>500</v>
      </c>
      <c r="P68" s="3"/>
      <c r="Q68" s="3" t="s">
        <v>554</v>
      </c>
      <c r="R68" s="3" t="s">
        <v>567</v>
      </c>
      <c r="S68" s="3" t="s">
        <v>577</v>
      </c>
      <c r="T68" s="3"/>
      <c r="U68" s="3"/>
      <c r="V68" s="3"/>
      <c r="W68" s="3" t="s">
        <v>306</v>
      </c>
    </row>
    <row r="69" spans="1:23" x14ac:dyDescent="0.3">
      <c r="A69" s="3" t="s">
        <v>71</v>
      </c>
      <c r="B69" s="3" t="s">
        <v>108</v>
      </c>
      <c r="C69" s="3" t="s">
        <v>144</v>
      </c>
      <c r="D69" s="3" t="s">
        <v>210</v>
      </c>
      <c r="E69" s="3" t="s">
        <v>230</v>
      </c>
      <c r="F69" s="3" t="s">
        <v>285</v>
      </c>
      <c r="G69" s="4">
        <v>1</v>
      </c>
      <c r="H69" s="3" t="s">
        <v>306</v>
      </c>
      <c r="I69" s="11" t="s">
        <v>356</v>
      </c>
      <c r="J69" s="5">
        <f t="shared" ref="J69" si="60">(IF(COUNTIF(H69,"*Yes*"),$G69*I69,0))</f>
        <v>2.2700000000000001E-2</v>
      </c>
      <c r="K69" s="11" t="s">
        <v>422</v>
      </c>
      <c r="L69" s="5">
        <f t="shared" ref="L69" si="61">(IF(COUNTIF(H69,"*Yes*"),$G69*K69,0))</f>
        <v>1.7500000000000002E-2</v>
      </c>
      <c r="M69" s="11" t="s">
        <v>442</v>
      </c>
      <c r="N69" s="5">
        <f t="shared" si="33"/>
        <v>9.4999999999999998E-3</v>
      </c>
      <c r="O69" s="3" t="s">
        <v>500</v>
      </c>
      <c r="P69" s="3"/>
      <c r="Q69" s="3" t="s">
        <v>555</v>
      </c>
      <c r="R69" s="3" t="s">
        <v>567</v>
      </c>
      <c r="S69" s="3" t="s">
        <v>577</v>
      </c>
      <c r="T69" s="3"/>
      <c r="U69" s="3"/>
      <c r="V69" s="3"/>
      <c r="W69" s="3" t="s">
        <v>306</v>
      </c>
    </row>
    <row r="70" spans="1:23" x14ac:dyDescent="0.3">
      <c r="A70" s="3" t="s">
        <v>72</v>
      </c>
      <c r="B70" s="3" t="s">
        <v>109</v>
      </c>
      <c r="C70" s="3" t="s">
        <v>147</v>
      </c>
      <c r="D70" s="3" t="s">
        <v>211</v>
      </c>
      <c r="E70" s="3" t="s">
        <v>230</v>
      </c>
      <c r="F70" s="3" t="s">
        <v>286</v>
      </c>
      <c r="G70" s="4">
        <v>1</v>
      </c>
      <c r="H70" s="3" t="s">
        <v>306</v>
      </c>
      <c r="I70" s="11" t="s">
        <v>357</v>
      </c>
      <c r="J70" s="5">
        <f>(IF(COUNTIF(H70,"*Yes*"),$G70*I70,0))</f>
        <v>1.27</v>
      </c>
      <c r="K70" s="11" t="s">
        <v>423</v>
      </c>
      <c r="L70" s="5">
        <f>(IF(COUNTIF(H70,"*Yes*"),$G70*K70,0))</f>
        <v>0.72299999999999998</v>
      </c>
      <c r="M70" s="11" t="s">
        <v>487</v>
      </c>
      <c r="N70" s="5">
        <f t="shared" si="33"/>
        <v>0.61699999999999999</v>
      </c>
      <c r="O70" s="3" t="s">
        <v>105</v>
      </c>
      <c r="P70" s="3"/>
      <c r="Q70" s="3" t="s">
        <v>105</v>
      </c>
      <c r="R70" s="3" t="s">
        <v>105</v>
      </c>
      <c r="S70" s="3" t="s">
        <v>105</v>
      </c>
      <c r="T70" s="3"/>
      <c r="U70" s="3"/>
      <c r="V70" s="3"/>
      <c r="W70" s="3" t="s">
        <v>105</v>
      </c>
    </row>
    <row r="71" spans="1:23" x14ac:dyDescent="0.3">
      <c r="A71" s="3" t="s">
        <v>73</v>
      </c>
      <c r="B71" s="3" t="s">
        <v>110</v>
      </c>
      <c r="C71" s="3" t="s">
        <v>148</v>
      </c>
      <c r="D71" s="3" t="s">
        <v>212</v>
      </c>
      <c r="E71" s="3" t="s">
        <v>231</v>
      </c>
      <c r="F71" s="3" t="s">
        <v>287</v>
      </c>
      <c r="G71" s="4">
        <v>1</v>
      </c>
      <c r="H71" s="3" t="s">
        <v>306</v>
      </c>
      <c r="I71" s="11" t="s">
        <v>358</v>
      </c>
      <c r="J71" s="5">
        <f t="shared" ref="J71" si="62">(IF(COUNTIF(H71,"*Yes*"),$G71*I71,0))</f>
        <v>0.54</v>
      </c>
      <c r="K71" s="11" t="s">
        <v>424</v>
      </c>
      <c r="L71" s="5">
        <f t="shared" ref="L71" si="63">(IF(COUNTIF(H71,"*Yes*"),$G71*K71,0))</f>
        <v>0.42559999999999998</v>
      </c>
      <c r="M71" s="11" t="s">
        <v>424</v>
      </c>
      <c r="N71" s="5">
        <f t="shared" si="33"/>
        <v>0.42559999999999998</v>
      </c>
      <c r="O71" s="3" t="s">
        <v>212</v>
      </c>
      <c r="P71" s="3"/>
      <c r="Q71" s="3" t="s">
        <v>105</v>
      </c>
      <c r="R71" s="3" t="s">
        <v>105</v>
      </c>
      <c r="S71" s="3" t="s">
        <v>105</v>
      </c>
      <c r="T71" s="3"/>
      <c r="U71" s="3"/>
      <c r="V71" s="3"/>
      <c r="W71" s="3" t="s">
        <v>306</v>
      </c>
    </row>
    <row r="72" spans="1:23" x14ac:dyDescent="0.3">
      <c r="A72" s="3" t="s">
        <v>74</v>
      </c>
      <c r="B72" s="3" t="s">
        <v>110</v>
      </c>
      <c r="C72" s="3" t="s">
        <v>149</v>
      </c>
      <c r="D72" s="3" t="s">
        <v>213</v>
      </c>
      <c r="E72" s="3" t="s">
        <v>230</v>
      </c>
      <c r="F72" s="3" t="s">
        <v>288</v>
      </c>
      <c r="G72" s="4">
        <v>1</v>
      </c>
      <c r="H72" s="3" t="s">
        <v>306</v>
      </c>
      <c r="I72" s="11" t="s">
        <v>359</v>
      </c>
      <c r="J72" s="5">
        <f>(IF(COUNTIF(H72,"*Yes*"),$G72*I72,0))</f>
        <v>0.68</v>
      </c>
      <c r="K72" s="11" t="s">
        <v>425</v>
      </c>
      <c r="L72" s="5">
        <f>(IF(COUNTIF(H72,"*Yes*"),$G72*K72,0))</f>
        <v>0.61799999999999999</v>
      </c>
      <c r="M72" s="11" t="s">
        <v>324</v>
      </c>
      <c r="N72" s="5">
        <f t="shared" si="33"/>
        <v>0.44800000000000001</v>
      </c>
      <c r="O72" s="3" t="s">
        <v>213</v>
      </c>
      <c r="P72" s="3"/>
      <c r="Q72" s="3" t="s">
        <v>105</v>
      </c>
      <c r="R72" s="3" t="s">
        <v>105</v>
      </c>
      <c r="S72" s="3" t="s">
        <v>105</v>
      </c>
      <c r="T72" s="3"/>
      <c r="U72" s="3"/>
      <c r="V72" s="3"/>
      <c r="W72" s="3" t="s">
        <v>306</v>
      </c>
    </row>
    <row r="73" spans="1:23" x14ac:dyDescent="0.3">
      <c r="A73" s="3" t="s">
        <v>75</v>
      </c>
      <c r="B73" s="3" t="s">
        <v>111</v>
      </c>
      <c r="C73" s="3" t="s">
        <v>150</v>
      </c>
      <c r="D73" s="3" t="s">
        <v>214</v>
      </c>
      <c r="E73" s="3" t="s">
        <v>230</v>
      </c>
      <c r="F73" s="3" t="s">
        <v>289</v>
      </c>
      <c r="G73" s="4">
        <v>5</v>
      </c>
      <c r="H73" s="3" t="s">
        <v>307</v>
      </c>
      <c r="I73" s="11" t="s">
        <v>360</v>
      </c>
      <c r="J73" s="5">
        <f t="shared" ref="J73" si="64">(IF(COUNTIF(H73,"*Yes*"),$G73*I73,0))</f>
        <v>0</v>
      </c>
      <c r="K73" s="11" t="s">
        <v>360</v>
      </c>
      <c r="L73" s="5">
        <f t="shared" ref="L73" si="65">(IF(COUNTIF(H73,"*Yes*"),$G73*K73,0))</f>
        <v>0</v>
      </c>
      <c r="M73" s="11" t="s">
        <v>360</v>
      </c>
      <c r="N73" s="5">
        <f t="shared" si="33"/>
        <v>0</v>
      </c>
      <c r="O73" s="3" t="s">
        <v>105</v>
      </c>
      <c r="P73" s="3"/>
      <c r="Q73" s="3" t="s">
        <v>105</v>
      </c>
      <c r="R73" s="3" t="s">
        <v>105</v>
      </c>
      <c r="S73" s="3" t="s">
        <v>105</v>
      </c>
      <c r="T73" s="3"/>
      <c r="U73" s="3"/>
      <c r="V73" s="3"/>
      <c r="W73" s="3" t="s">
        <v>306</v>
      </c>
    </row>
    <row r="74" spans="1:23" ht="34.200000000000003" x14ac:dyDescent="0.3">
      <c r="A74" s="3" t="s">
        <v>76</v>
      </c>
      <c r="B74" s="3" t="s">
        <v>112</v>
      </c>
      <c r="C74" s="3" t="s">
        <v>151</v>
      </c>
      <c r="D74" s="3" t="s">
        <v>215</v>
      </c>
      <c r="E74" s="3" t="s">
        <v>230</v>
      </c>
      <c r="F74" s="3" t="s">
        <v>290</v>
      </c>
      <c r="G74" s="4">
        <v>1</v>
      </c>
      <c r="H74" s="3" t="s">
        <v>306</v>
      </c>
      <c r="I74" s="11" t="s">
        <v>361</v>
      </c>
      <c r="J74" s="5">
        <f>(IF(COUNTIF(H74,"*Yes*"),$G74*I74,0))</f>
        <v>0.748</v>
      </c>
      <c r="K74" s="11" t="s">
        <v>426</v>
      </c>
      <c r="L74" s="5">
        <f>(IF(COUNTIF(H74,"*Yes*"),$G74*K74,0))</f>
        <v>0.56499999999999995</v>
      </c>
      <c r="M74" s="11" t="s">
        <v>426</v>
      </c>
      <c r="N74" s="5">
        <f t="shared" ref="N74:N105" si="66">(IF(COUNTIF(H74,"*Yes*"),$G74*M74,0))</f>
        <v>0.56499999999999995</v>
      </c>
      <c r="O74" s="3" t="s">
        <v>508</v>
      </c>
      <c r="P74" s="3"/>
      <c r="Q74" s="3" t="s">
        <v>105</v>
      </c>
      <c r="R74" s="3" t="s">
        <v>105</v>
      </c>
      <c r="S74" s="3" t="s">
        <v>105</v>
      </c>
      <c r="T74" s="3"/>
      <c r="U74" s="3"/>
      <c r="V74" s="3"/>
      <c r="W74" s="3" t="s">
        <v>306</v>
      </c>
    </row>
    <row r="75" spans="1:23" ht="22.8" x14ac:dyDescent="0.3">
      <c r="A75" s="3" t="s">
        <v>77</v>
      </c>
      <c r="B75" s="3" t="s">
        <v>113</v>
      </c>
      <c r="C75" s="3" t="s">
        <v>152</v>
      </c>
      <c r="D75" s="3" t="s">
        <v>216</v>
      </c>
      <c r="E75" s="3" t="s">
        <v>233</v>
      </c>
      <c r="F75" s="3" t="s">
        <v>291</v>
      </c>
      <c r="G75" s="4">
        <v>1</v>
      </c>
      <c r="H75" s="3" t="s">
        <v>306</v>
      </c>
      <c r="I75" s="11" t="s">
        <v>362</v>
      </c>
      <c r="J75" s="5">
        <f t="shared" ref="J75" si="67">(IF(COUNTIF(H75,"*Yes*"),$G75*I75,0))</f>
        <v>1.55</v>
      </c>
      <c r="K75" s="11" t="s">
        <v>427</v>
      </c>
      <c r="L75" s="5">
        <f t="shared" ref="L75" si="68">(IF(COUNTIF(H75,"*Yes*"),$G75*K75,0))</f>
        <v>1.08</v>
      </c>
      <c r="M75" s="11" t="s">
        <v>488</v>
      </c>
      <c r="N75" s="5">
        <f t="shared" si="66"/>
        <v>0.7</v>
      </c>
      <c r="O75" s="3" t="s">
        <v>509</v>
      </c>
      <c r="P75" s="3"/>
      <c r="Q75" s="3" t="s">
        <v>105</v>
      </c>
      <c r="R75" s="3" t="s">
        <v>105</v>
      </c>
      <c r="S75" s="3" t="s">
        <v>105</v>
      </c>
      <c r="T75" s="3"/>
      <c r="U75" s="3"/>
      <c r="V75" s="3"/>
      <c r="W75" s="3" t="s">
        <v>306</v>
      </c>
    </row>
    <row r="76" spans="1:23" ht="22.8" x14ac:dyDescent="0.3">
      <c r="A76" s="3" t="s">
        <v>78</v>
      </c>
      <c r="B76" s="3" t="s">
        <v>114</v>
      </c>
      <c r="C76" s="3" t="s">
        <v>153</v>
      </c>
      <c r="D76" s="3" t="s">
        <v>217</v>
      </c>
      <c r="E76" s="3" t="s">
        <v>230</v>
      </c>
      <c r="F76" s="3" t="s">
        <v>292</v>
      </c>
      <c r="G76" s="4">
        <v>1</v>
      </c>
      <c r="H76" s="3" t="s">
        <v>306</v>
      </c>
      <c r="I76" s="11" t="s">
        <v>363</v>
      </c>
      <c r="J76" s="5">
        <f>(IF(COUNTIF(H76,"*Yes*"),$G76*I76,0))</f>
        <v>2.73</v>
      </c>
      <c r="K76" s="11" t="s">
        <v>428</v>
      </c>
      <c r="L76" s="5">
        <f>(IF(COUNTIF(H76,"*Yes*"),$G76*K76,0))</f>
        <v>1.75</v>
      </c>
      <c r="M76" s="11" t="s">
        <v>368</v>
      </c>
      <c r="N76" s="5">
        <f t="shared" si="66"/>
        <v>1.19</v>
      </c>
      <c r="O76" s="3" t="s">
        <v>508</v>
      </c>
      <c r="P76" s="3"/>
      <c r="Q76" s="3" t="s">
        <v>105</v>
      </c>
      <c r="R76" s="3" t="s">
        <v>105</v>
      </c>
      <c r="S76" s="3" t="s">
        <v>105</v>
      </c>
      <c r="T76" s="3"/>
      <c r="U76" s="3"/>
      <c r="V76" s="3"/>
      <c r="W76" s="3" t="s">
        <v>306</v>
      </c>
    </row>
    <row r="77" spans="1:23" x14ac:dyDescent="0.3">
      <c r="A77" s="3" t="s">
        <v>79</v>
      </c>
      <c r="B77" s="3" t="s">
        <v>115</v>
      </c>
      <c r="C77" s="3" t="s">
        <v>152</v>
      </c>
      <c r="D77" s="3" t="s">
        <v>218</v>
      </c>
      <c r="E77" s="3" t="s">
        <v>230</v>
      </c>
      <c r="F77" s="3" t="s">
        <v>293</v>
      </c>
      <c r="G77" s="4">
        <v>1</v>
      </c>
      <c r="H77" s="3" t="s">
        <v>306</v>
      </c>
      <c r="I77" s="11" t="s">
        <v>364</v>
      </c>
      <c r="J77" s="5">
        <f t="shared" ref="J77" si="69">(IF(COUNTIF(H77,"*Yes*"),$G77*I77,0))</f>
        <v>1.44</v>
      </c>
      <c r="K77" s="11" t="s">
        <v>429</v>
      </c>
      <c r="L77" s="5">
        <f t="shared" ref="L77" si="70">(IF(COUNTIF(H77,"*Yes*"),$G77*K77,0))</f>
        <v>1.36</v>
      </c>
      <c r="M77" s="11" t="s">
        <v>489</v>
      </c>
      <c r="N77" s="5">
        <f t="shared" si="66"/>
        <v>1.3</v>
      </c>
      <c r="O77" s="3" t="s">
        <v>510</v>
      </c>
      <c r="P77" s="3"/>
      <c r="Q77" s="3" t="s">
        <v>105</v>
      </c>
      <c r="R77" s="3" t="s">
        <v>105</v>
      </c>
      <c r="S77" s="3" t="s">
        <v>105</v>
      </c>
      <c r="T77" s="3"/>
      <c r="U77" s="3"/>
      <c r="V77" s="3"/>
      <c r="W77" s="3" t="s">
        <v>306</v>
      </c>
    </row>
    <row r="78" spans="1:23" ht="22.8" x14ac:dyDescent="0.3">
      <c r="A78" s="3" t="s">
        <v>80</v>
      </c>
      <c r="B78" s="3" t="s">
        <v>116</v>
      </c>
      <c r="C78" s="3" t="s">
        <v>153</v>
      </c>
      <c r="D78" s="3" t="s">
        <v>219</v>
      </c>
      <c r="E78" s="3" t="s">
        <v>230</v>
      </c>
      <c r="F78" s="3" t="s">
        <v>294</v>
      </c>
      <c r="G78" s="4">
        <v>1</v>
      </c>
      <c r="H78" s="3" t="s">
        <v>306</v>
      </c>
      <c r="I78" s="11" t="s">
        <v>365</v>
      </c>
      <c r="J78" s="5">
        <f>(IF(COUNTIF(H78,"*Yes*"),$G78*I78,0))</f>
        <v>3.29</v>
      </c>
      <c r="K78" s="11" t="s">
        <v>430</v>
      </c>
      <c r="L78" s="5">
        <f>(IF(COUNTIF(H78,"*Yes*"),$G78*K78,0))</f>
        <v>2.59</v>
      </c>
      <c r="M78" s="11" t="s">
        <v>490</v>
      </c>
      <c r="N78" s="5">
        <f t="shared" si="66"/>
        <v>1.8</v>
      </c>
      <c r="O78" s="3" t="s">
        <v>511</v>
      </c>
      <c r="P78" s="3"/>
      <c r="Q78" s="3" t="s">
        <v>105</v>
      </c>
      <c r="R78" s="3" t="s">
        <v>105</v>
      </c>
      <c r="S78" s="3" t="s">
        <v>105</v>
      </c>
      <c r="T78" s="3"/>
      <c r="U78" s="3"/>
      <c r="V78" s="3"/>
      <c r="W78" s="3" t="s">
        <v>306</v>
      </c>
    </row>
    <row r="79" spans="1:23" ht="22.8" x14ac:dyDescent="0.3">
      <c r="A79" s="3" t="s">
        <v>81</v>
      </c>
      <c r="B79" s="3" t="s">
        <v>117</v>
      </c>
      <c r="C79" s="3" t="s">
        <v>153</v>
      </c>
      <c r="D79" s="3" t="s">
        <v>220</v>
      </c>
      <c r="E79" s="3" t="s">
        <v>230</v>
      </c>
      <c r="F79" s="3" t="s">
        <v>295</v>
      </c>
      <c r="G79" s="4">
        <v>1</v>
      </c>
      <c r="H79" s="3" t="s">
        <v>306</v>
      </c>
      <c r="I79" s="11" t="s">
        <v>366</v>
      </c>
      <c r="J79" s="5">
        <f t="shared" ref="J79" si="71">(IF(COUNTIF(H79,"*Yes*"),$G79*I79,0))</f>
        <v>10.95</v>
      </c>
      <c r="K79" s="11" t="s">
        <v>431</v>
      </c>
      <c r="L79" s="5">
        <f t="shared" ref="L79" si="72">(IF(COUNTIF(H79,"*Yes*"),$G79*K79,0))</f>
        <v>8.0299999999999994</v>
      </c>
      <c r="M79" s="11" t="s">
        <v>491</v>
      </c>
      <c r="N79" s="5">
        <f t="shared" si="66"/>
        <v>6.54</v>
      </c>
      <c r="O79" s="3" t="s">
        <v>512</v>
      </c>
      <c r="P79" s="3"/>
      <c r="Q79" s="3" t="s">
        <v>105</v>
      </c>
      <c r="R79" s="3" t="s">
        <v>105</v>
      </c>
      <c r="S79" s="3" t="s">
        <v>105</v>
      </c>
      <c r="T79" s="3"/>
      <c r="U79" s="3"/>
      <c r="V79" s="3"/>
      <c r="W79" s="3" t="s">
        <v>306</v>
      </c>
    </row>
    <row r="80" spans="1:23" x14ac:dyDescent="0.3">
      <c r="A80" s="3" t="s">
        <v>82</v>
      </c>
      <c r="B80" s="3" t="s">
        <v>118</v>
      </c>
      <c r="C80" s="3" t="s">
        <v>152</v>
      </c>
      <c r="D80" s="3" t="s">
        <v>221</v>
      </c>
      <c r="E80" s="3" t="s">
        <v>233</v>
      </c>
      <c r="F80" s="3" t="s">
        <v>296</v>
      </c>
      <c r="G80" s="4">
        <v>1</v>
      </c>
      <c r="H80" s="3" t="s">
        <v>306</v>
      </c>
      <c r="I80" s="11" t="s">
        <v>367</v>
      </c>
      <c r="J80" s="5">
        <f>(IF(COUNTIF(H80,"*Yes*"),$G80*I80,0))</f>
        <v>0.12</v>
      </c>
      <c r="K80" s="11" t="s">
        <v>432</v>
      </c>
      <c r="L80" s="5">
        <f>(IF(COUNTIF(H80,"*Yes*"),$G80*K80,0))</f>
        <v>9.9000000000000005E-2</v>
      </c>
      <c r="M80" s="11" t="s">
        <v>492</v>
      </c>
      <c r="N80" s="5">
        <f t="shared" si="66"/>
        <v>9.2999999999999999E-2</v>
      </c>
      <c r="O80" s="3" t="s">
        <v>513</v>
      </c>
      <c r="P80" s="3"/>
      <c r="Q80" s="3" t="s">
        <v>105</v>
      </c>
      <c r="R80" s="3" t="s">
        <v>105</v>
      </c>
      <c r="S80" s="3" t="s">
        <v>105</v>
      </c>
      <c r="T80" s="3"/>
      <c r="U80" s="3"/>
      <c r="V80" s="3"/>
      <c r="W80" s="3" t="s">
        <v>306</v>
      </c>
    </row>
    <row r="81" spans="1:23" x14ac:dyDescent="0.3">
      <c r="A81" s="3" t="s">
        <v>83</v>
      </c>
      <c r="B81" s="3" t="s">
        <v>119</v>
      </c>
      <c r="C81" s="3" t="s">
        <v>154</v>
      </c>
      <c r="D81" s="3" t="s">
        <v>222</v>
      </c>
      <c r="E81" s="3" t="s">
        <v>230</v>
      </c>
      <c r="F81" s="3" t="s">
        <v>297</v>
      </c>
      <c r="G81" s="4">
        <v>1</v>
      </c>
      <c r="H81" s="3" t="s">
        <v>306</v>
      </c>
      <c r="I81" s="11" t="s">
        <v>368</v>
      </c>
      <c r="J81" s="5">
        <f t="shared" ref="J81" si="73">(IF(COUNTIF(H81,"*Yes*"),$G81*I81,0))</f>
        <v>1.19</v>
      </c>
      <c r="K81" s="11" t="s">
        <v>433</v>
      </c>
      <c r="L81" s="5">
        <f t="shared" ref="L81" si="74">(IF(COUNTIF(H81,"*Yes*"),$G81*K81,0))</f>
        <v>0.64600000000000002</v>
      </c>
      <c r="M81" s="11" t="s">
        <v>433</v>
      </c>
      <c r="N81" s="5">
        <f t="shared" si="66"/>
        <v>0.64600000000000002</v>
      </c>
      <c r="O81" s="3" t="s">
        <v>514</v>
      </c>
      <c r="P81" s="3"/>
      <c r="Q81" s="3" t="s">
        <v>105</v>
      </c>
      <c r="R81" s="3" t="s">
        <v>105</v>
      </c>
      <c r="S81" s="3" t="s">
        <v>105</v>
      </c>
      <c r="T81" s="3"/>
      <c r="U81" s="3"/>
      <c r="V81" s="3"/>
      <c r="W81" s="3" t="s">
        <v>306</v>
      </c>
    </row>
    <row r="82" spans="1:23" ht="22.8" x14ac:dyDescent="0.3">
      <c r="A82" s="3" t="s">
        <v>84</v>
      </c>
      <c r="B82" s="3" t="s">
        <v>120</v>
      </c>
      <c r="C82" s="3" t="s">
        <v>155</v>
      </c>
      <c r="D82" s="3" t="s">
        <v>223</v>
      </c>
      <c r="E82" s="3" t="s">
        <v>230</v>
      </c>
      <c r="F82" s="3" t="s">
        <v>298</v>
      </c>
      <c r="G82" s="4">
        <v>1</v>
      </c>
      <c r="H82" s="3" t="s">
        <v>306</v>
      </c>
      <c r="I82" s="11" t="s">
        <v>369</v>
      </c>
      <c r="J82" s="5">
        <f>(IF(COUNTIF(H82,"*Yes*"),$G82*I82,0))</f>
        <v>0.39300000000000002</v>
      </c>
      <c r="K82" s="11" t="s">
        <v>434</v>
      </c>
      <c r="L82" s="5">
        <f>(IF(COUNTIF(H82,"*Yes*"),$G82*K82,0))</f>
        <v>0.317</v>
      </c>
      <c r="M82" s="11" t="s">
        <v>493</v>
      </c>
      <c r="N82" s="5">
        <f t="shared" si="66"/>
        <v>0.29699999999999999</v>
      </c>
      <c r="O82" s="3" t="s">
        <v>105</v>
      </c>
      <c r="P82" s="3"/>
      <c r="Q82" s="3" t="s">
        <v>105</v>
      </c>
      <c r="R82" s="3" t="s">
        <v>105</v>
      </c>
      <c r="S82" s="3" t="s">
        <v>105</v>
      </c>
      <c r="T82" s="3"/>
      <c r="U82" s="3"/>
      <c r="V82" s="3"/>
      <c r="W82" s="3" t="s">
        <v>306</v>
      </c>
    </row>
    <row r="83" spans="1:23" x14ac:dyDescent="0.3">
      <c r="A83" s="3" t="s">
        <v>85</v>
      </c>
      <c r="B83" s="3" t="s">
        <v>121</v>
      </c>
      <c r="C83" s="3" t="s">
        <v>152</v>
      </c>
      <c r="D83" s="3" t="s">
        <v>224</v>
      </c>
      <c r="E83" s="3" t="s">
        <v>230</v>
      </c>
      <c r="F83" s="3" t="s">
        <v>299</v>
      </c>
      <c r="G83" s="4">
        <v>4</v>
      </c>
      <c r="H83" s="3" t="s">
        <v>306</v>
      </c>
      <c r="I83" s="11" t="s">
        <v>370</v>
      </c>
      <c r="J83" s="5">
        <f t="shared" ref="J83" si="75">(IF(COUNTIF(H83,"*Yes*"),$G83*I83,0))</f>
        <v>6.24</v>
      </c>
      <c r="K83" s="11" t="s">
        <v>435</v>
      </c>
      <c r="L83" s="5">
        <f t="shared" ref="L83" si="76">(IF(COUNTIF(H83,"*Yes*"),$G83*K83,0))</f>
        <v>4.3600000000000003</v>
      </c>
      <c r="M83" s="11" t="s">
        <v>494</v>
      </c>
      <c r="N83" s="5">
        <f t="shared" si="66"/>
        <v>3.456</v>
      </c>
      <c r="O83" s="3" t="s">
        <v>515</v>
      </c>
      <c r="P83" s="3"/>
      <c r="Q83" s="3" t="s">
        <v>105</v>
      </c>
      <c r="R83" s="3" t="s">
        <v>105</v>
      </c>
      <c r="S83" s="3" t="s">
        <v>105</v>
      </c>
      <c r="T83" s="3"/>
      <c r="U83" s="3"/>
      <c r="V83" s="3"/>
      <c r="W83" s="3" t="s">
        <v>306</v>
      </c>
    </row>
    <row r="84" spans="1:23" x14ac:dyDescent="0.3">
      <c r="A84" s="3" t="s">
        <v>86</v>
      </c>
      <c r="B84" s="3" t="s">
        <v>122</v>
      </c>
      <c r="C84" s="3" t="s">
        <v>152</v>
      </c>
      <c r="D84" s="3" t="s">
        <v>225</v>
      </c>
      <c r="E84" s="3" t="s">
        <v>232</v>
      </c>
      <c r="F84" s="3" t="s">
        <v>300</v>
      </c>
      <c r="G84" s="4">
        <v>1</v>
      </c>
      <c r="H84" s="3" t="s">
        <v>306</v>
      </c>
      <c r="I84" s="11" t="s">
        <v>371</v>
      </c>
      <c r="J84" s="5">
        <f>(IF(COUNTIF(H84,"*Yes*"),$G84*I84,0))</f>
        <v>9.59</v>
      </c>
      <c r="K84" s="11" t="s">
        <v>436</v>
      </c>
      <c r="L84" s="5">
        <f>(IF(COUNTIF(H84,"*Yes*"),$G84*K84,0))</f>
        <v>7.17</v>
      </c>
      <c r="M84" s="11" t="s">
        <v>495</v>
      </c>
      <c r="N84" s="5">
        <f t="shared" si="66"/>
        <v>5.44</v>
      </c>
      <c r="O84" s="3" t="s">
        <v>105</v>
      </c>
      <c r="P84" s="3"/>
      <c r="Q84" s="3" t="s">
        <v>105</v>
      </c>
      <c r="R84" s="3" t="s">
        <v>105</v>
      </c>
      <c r="S84" s="3" t="s">
        <v>105</v>
      </c>
      <c r="T84" s="3"/>
      <c r="U84" s="3"/>
      <c r="V84" s="3"/>
      <c r="W84" s="3" t="s">
        <v>306</v>
      </c>
    </row>
    <row r="85" spans="1:23" ht="22.8" x14ac:dyDescent="0.3">
      <c r="A85" s="3" t="s">
        <v>87</v>
      </c>
      <c r="B85" s="3" t="s">
        <v>123</v>
      </c>
      <c r="C85" s="3" t="s">
        <v>156</v>
      </c>
      <c r="D85" s="3" t="s">
        <v>226</v>
      </c>
      <c r="E85" s="3" t="s">
        <v>233</v>
      </c>
      <c r="F85" s="3" t="s">
        <v>301</v>
      </c>
      <c r="G85" s="4">
        <v>1</v>
      </c>
      <c r="H85" s="3" t="s">
        <v>306</v>
      </c>
      <c r="I85" s="11" t="s">
        <v>372</v>
      </c>
      <c r="J85" s="5">
        <f t="shared" ref="J85" si="77">(IF(COUNTIF(H85,"*Yes*"),$G85*I85,0))</f>
        <v>5.91</v>
      </c>
      <c r="K85" s="11" t="s">
        <v>437</v>
      </c>
      <c r="L85" s="5">
        <f t="shared" ref="L85" si="78">(IF(COUNTIF(H85,"*Yes*"),$G85*K85,0))</f>
        <v>4.4340000000000002</v>
      </c>
      <c r="M85" s="11" t="s">
        <v>496</v>
      </c>
      <c r="N85" s="5">
        <f t="shared" si="66"/>
        <v>4.0640000000000001</v>
      </c>
      <c r="O85" s="3" t="s">
        <v>226</v>
      </c>
      <c r="P85" s="3"/>
      <c r="Q85" s="3" t="s">
        <v>105</v>
      </c>
      <c r="R85" s="3" t="s">
        <v>105</v>
      </c>
      <c r="S85" s="3" t="s">
        <v>105</v>
      </c>
      <c r="T85" s="3"/>
      <c r="U85" s="3"/>
      <c r="V85" s="3"/>
      <c r="W85" s="3" t="s">
        <v>306</v>
      </c>
    </row>
    <row r="86" spans="1:23" x14ac:dyDescent="0.3">
      <c r="A86" s="3" t="s">
        <v>88</v>
      </c>
      <c r="B86" s="3" t="s">
        <v>124</v>
      </c>
      <c r="C86" s="3" t="s">
        <v>154</v>
      </c>
      <c r="D86" s="3" t="s">
        <v>227</v>
      </c>
      <c r="E86" s="3" t="s">
        <v>230</v>
      </c>
      <c r="F86" s="3" t="s">
        <v>302</v>
      </c>
      <c r="G86" s="4">
        <v>1</v>
      </c>
      <c r="H86" s="3" t="s">
        <v>306</v>
      </c>
      <c r="I86" s="11" t="s">
        <v>373</v>
      </c>
      <c r="J86" s="5">
        <f>(IF(COUNTIF(H86,"*Yes*"),$G86*I86,0))</f>
        <v>2.12</v>
      </c>
      <c r="K86" s="11" t="s">
        <v>438</v>
      </c>
      <c r="L86" s="5">
        <f>(IF(COUNTIF(H86,"*Yes*"),$G86*K86,0))</f>
        <v>1.5</v>
      </c>
      <c r="M86" s="11" t="s">
        <v>435</v>
      </c>
      <c r="N86" s="5">
        <f t="shared" si="66"/>
        <v>1.0900000000000001</v>
      </c>
      <c r="O86" s="3" t="s">
        <v>516</v>
      </c>
      <c r="P86" s="3"/>
      <c r="Q86" s="3" t="s">
        <v>105</v>
      </c>
      <c r="R86" s="3" t="s">
        <v>105</v>
      </c>
      <c r="S86" s="3" t="s">
        <v>105</v>
      </c>
      <c r="T86" s="3"/>
      <c r="U86" s="3"/>
      <c r="V86" s="3"/>
      <c r="W86" s="3" t="s">
        <v>306</v>
      </c>
    </row>
    <row r="87" spans="1:23" x14ac:dyDescent="0.3">
      <c r="A87" s="3" t="s">
        <v>89</v>
      </c>
      <c r="B87" s="3" t="s">
        <v>125</v>
      </c>
      <c r="C87" s="3" t="s">
        <v>157</v>
      </c>
      <c r="D87" s="3" t="s">
        <v>228</v>
      </c>
      <c r="E87" s="3" t="s">
        <v>233</v>
      </c>
      <c r="F87" s="3" t="s">
        <v>303</v>
      </c>
      <c r="G87" s="4">
        <v>1</v>
      </c>
      <c r="H87" s="3" t="s">
        <v>306</v>
      </c>
      <c r="I87" s="11" t="s">
        <v>374</v>
      </c>
      <c r="J87" s="5">
        <f t="shared" ref="J87" si="79">(IF(COUNTIF(H87,"*Yes*"),$G87*I87,0))</f>
        <v>0.56999999999999995</v>
      </c>
      <c r="K87" s="11" t="s">
        <v>439</v>
      </c>
      <c r="L87" s="5">
        <f t="shared" ref="L87" si="80">(IF(COUNTIF(H87,"*Yes*"),$G87*K87,0))</f>
        <v>0.4163</v>
      </c>
      <c r="M87" s="11" t="s">
        <v>497</v>
      </c>
      <c r="N87" s="5">
        <f t="shared" si="66"/>
        <v>0.32865</v>
      </c>
      <c r="O87" s="3" t="s">
        <v>517</v>
      </c>
      <c r="P87" s="3"/>
      <c r="Q87" s="3" t="s">
        <v>105</v>
      </c>
      <c r="R87" s="3" t="s">
        <v>105</v>
      </c>
      <c r="S87" s="3" t="s">
        <v>105</v>
      </c>
      <c r="T87" s="3"/>
      <c r="U87" s="3"/>
      <c r="V87" s="3"/>
      <c r="W87" s="3" t="s">
        <v>306</v>
      </c>
    </row>
    <row r="89" spans="1:23" ht="28.8" x14ac:dyDescent="0.3">
      <c r="I89" s="6" t="s">
        <v>1</v>
      </c>
      <c r="J89" s="7">
        <f>SUM(J10:J87)</f>
        <v>79.564799999999991</v>
      </c>
      <c r="K89" s="6" t="s">
        <v>1</v>
      </c>
      <c r="L89" s="7">
        <f>SUM(L10:L87)</f>
        <v>55.252099999999984</v>
      </c>
      <c r="M89" s="6" t="s">
        <v>1</v>
      </c>
      <c r="N89" s="7">
        <f>SUM(N10:N87)</f>
        <v>42.230990000000006</v>
      </c>
    </row>
  </sheetData>
  <autoFilter ref="A9:W87" xr:uid="{00000000-0009-0000-0000-000000000000}"/>
  <mergeCells count="1">
    <mergeCell ref="A1:W1"/>
  </mergeCells>
  <pageMargins left="0.7" right="0.7" top="0.75" bottom="0.75" header="0.3" footer="0.3"/>
  <pageSetup paperSize="9" scale="60" orientation="landscape" r:id="rId1"/>
  <headerFooter>
    <oddHeader>&amp;C&amp;14&amp;F</oddHeader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Nomenclature</vt:lpstr>
      <vt:lpstr>Nomenclature!Print_Area</vt:lpstr>
      <vt:lpstr>Nomenclature!Print_Titles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VALOTEC-122</dc:creator>
  <cp:lastModifiedBy>VALOTEC-122</cp:lastModifiedBy>
  <cp:lastPrinted>2014-07-10T14:56:24Z</cp:lastPrinted>
  <dcterms:created xsi:type="dcterms:W3CDTF">2014-07-10T14:08:08Z</dcterms:created>
  <dcterms:modified xsi:type="dcterms:W3CDTF">2019-06-10T15:45:51Z</dcterms:modified>
</cp:coreProperties>
</file>