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timelines/timeline2.xml" ContentType="application/vnd.ms-excel.timelin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pascal\Desktop\PROJECTS 2025\Marketing Dashboard Freedom Oboh\MARKETING PERFORMANCE DASHBOARD-20251127T074316Z-1-001\MARKETING PERFORMANCE DASHBOARD\"/>
    </mc:Choice>
  </mc:AlternateContent>
  <xr:revisionPtr revIDLastSave="0" documentId="13_ncr:1_{F778DB33-0C66-44CC-AAB9-4485B9B2DD8A}" xr6:coauthVersionLast="47" xr6:coauthVersionMax="47" xr10:uidLastSave="{00000000-0000-0000-0000-000000000000}"/>
  <bookViews>
    <workbookView xWindow="-96" yWindow="-96" windowWidth="23232" windowHeight="13152" activeTab="3" xr2:uid="{8AED8060-D23F-40ED-9FE6-4C7A23C8A4F4}"/>
  </bookViews>
  <sheets>
    <sheet name="Analysis" sheetId="1" r:id="rId1"/>
    <sheet name="Dashboard" sheetId="2" r:id="rId2"/>
    <sheet name="Dashboard 2" sheetId="5" r:id="rId3"/>
    <sheet name="Insights" sheetId="3" r:id="rId4"/>
  </sheets>
  <definedNames>
    <definedName name="AC">Analysis!$E$5</definedName>
    <definedName name="AVGCTR">Analysis!$C$52</definedName>
    <definedName name="AVGD">Analysis!$E$52</definedName>
    <definedName name="AVGSCORE">Analysis!$B$52</definedName>
    <definedName name="CR">Analysis!$D$5</definedName>
    <definedName name="PIM">Analysis!$B$10</definedName>
    <definedName name="PMAC">Analysis!$E$10</definedName>
    <definedName name="PMC">Analysis!$C$10</definedName>
    <definedName name="PMCR">Analysis!$D$10</definedName>
    <definedName name="PMROI">Analysis!$F$10</definedName>
    <definedName name="ROI">Analysis!$F$5</definedName>
    <definedName name="target">Analysis!$U$26</definedName>
    <definedName name="targetvalue">Analysis!$U$27</definedName>
    <definedName name="TC">Analysis!$C$5</definedName>
    <definedName name="TI">Analysis!$B$5</definedName>
    <definedName name="Timeline_Date">#N/A</definedName>
    <definedName name="topaudeience">Analysis!$U$18</definedName>
    <definedName name="topaudience">Analysis!$U$18</definedName>
    <definedName name="topvalue">Analysis!$U$19</definedName>
    <definedName name="TTC">Analysis!$D$52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  <pivotCache cacheId="16" r:id="rId21"/>
    <pivotCache cacheId="17" r:id="rId22"/>
    <pivotCache cacheId="18" r:id="rId23"/>
    <pivotCache cacheId="19" r:id="rId24"/>
    <pivotCache cacheId="20" r:id="rId25"/>
    <pivotCache cacheId="21" r:id="rId26"/>
    <pivotCache cacheId="22" r:id="rId27"/>
    <pivotCache cacheId="23" r:id="rId28"/>
    <pivotCache cacheId="24" r:id="rId29"/>
    <pivotCache cacheId="25" r:id="rId3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6" r:id="rId31"/>
      </x15:timelineCachePivotCaches>
    </ext>
    <ext xmlns:x15="http://schemas.microsoft.com/office/spreadsheetml/2010/11/main" uri="{D0CA8CA8-9F24-4464-BF8E-62219DCF47F9}">
      <x15:timelineCacheRefs>
        <x15:timelineCacheRef r:id="rId32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rketing_dataset_bae0deb4-270d-42dc-becd-835be34a22b3" name="marketing_dataset" connection="Query - marketing_dataset"/>
          <x15:modelTable id="Date_Table_aec2ab50-43fe-4a2c-81a7-7e2b38a0d891" name="Date_Table" connection="Query - Date_Table"/>
        </x15:modelTables>
        <x15:modelRelationships>
          <x15:modelRelationship fromTable="marketing_dataset" fromColumn="Date" toTable="Date_Table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ate_Table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marketing_dataset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7" i="1" l="1"/>
  <c r="U26" i="1"/>
  <c r="J41" i="1" a="1"/>
  <c r="J41" i="1" s="1"/>
  <c r="J33" i="1" a="1"/>
  <c r="J33" i="1" s="1"/>
  <c r="D26" i="1" a="1"/>
  <c r="D26" i="1" s="1"/>
  <c r="J21" i="1" a="1"/>
  <c r="J21" i="1" s="1"/>
  <c r="U19" i="1"/>
  <c r="U18" i="1"/>
  <c r="L40" i="1" l="1"/>
  <c r="L41" i="1" s="1"/>
  <c r="L32" i="1"/>
  <c r="L33" i="1" s="1"/>
  <c r="F25" i="1"/>
  <c r="F27" i="1" s="1"/>
  <c r="L26" i="1"/>
  <c r="L21" i="1" s="1"/>
  <c r="L34" i="1" l="1"/>
  <c r="L42" i="1"/>
  <c r="L43" i="1"/>
  <c r="L35" i="1"/>
  <c r="F26" i="1"/>
  <c r="F28" i="1"/>
  <c r="L23" i="1"/>
  <c r="L2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CB0954-342F-47F3-AA7C-CAEF62036F85}" name="Query - Date_Table" description="Connection to the 'Date_Table' query in the workbook." type="100" refreshedVersion="8" minRefreshableVersion="5">
    <extLst>
      <ext xmlns:x15="http://schemas.microsoft.com/office/spreadsheetml/2010/11/main" uri="{DE250136-89BD-433C-8126-D09CA5730AF9}">
        <x15:connection id="f8cb1a5c-5528-4721-8911-ccee02dcc04f"/>
      </ext>
    </extLst>
  </connection>
  <connection id="2" xr16:uid="{7156FA76-DA45-40B2-AAD9-84DFA1D39D28}" name="Query - marketing_dataset" description="Connection to the 'marketing_dataset' query in the workbook." type="100" refreshedVersion="8" minRefreshableVersion="5">
    <extLst>
      <ext xmlns:x15="http://schemas.microsoft.com/office/spreadsheetml/2010/11/main" uri="{DE250136-89BD-433C-8126-D09CA5730AF9}">
        <x15:connection id="42eeceb3-bf1c-4abf-af51-b97607c679f6"/>
      </ext>
    </extLst>
  </connection>
  <connection id="3" xr16:uid="{46F141F9-2144-476D-BE6A-65D1AA66921F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<sst xmlns="http://schemas.openxmlformats.org/spreadsheetml/2006/main" count="206" uniqueCount="74">
  <si>
    <t>Total Impression</t>
  </si>
  <si>
    <t>Total clicks</t>
  </si>
  <si>
    <t>Conversion Rate</t>
  </si>
  <si>
    <t>Acqusition Cost</t>
  </si>
  <si>
    <t>ROI.</t>
  </si>
  <si>
    <t>PM Impressions</t>
  </si>
  <si>
    <t>PM Clicks</t>
  </si>
  <si>
    <t>PM Conversion Rate</t>
  </si>
  <si>
    <t>PM AC</t>
  </si>
  <si>
    <t>PM ROI</t>
  </si>
  <si>
    <t>MOM% Impression</t>
  </si>
  <si>
    <t>MOM% Clicks</t>
  </si>
  <si>
    <t>MOM% CR</t>
  </si>
  <si>
    <t>MOM% AC</t>
  </si>
  <si>
    <t>MOM% ROI</t>
  </si>
  <si>
    <t>IMPRESSIONS BY WEEK</t>
  </si>
  <si>
    <t>Row Labels</t>
  </si>
  <si>
    <t>WK-1</t>
  </si>
  <si>
    <t>WK-2</t>
  </si>
  <si>
    <t>WK-3</t>
  </si>
  <si>
    <t>WK-4</t>
  </si>
  <si>
    <t>WK-5</t>
  </si>
  <si>
    <t>WK-6</t>
  </si>
  <si>
    <t>Grand Total</t>
  </si>
  <si>
    <t>CLICKS BY WEEK</t>
  </si>
  <si>
    <t>CR BY WEEK</t>
  </si>
  <si>
    <t>AC BY WEEK</t>
  </si>
  <si>
    <t>ROI BY WEEK</t>
  </si>
  <si>
    <t>Chicago</t>
  </si>
  <si>
    <t>Houston</t>
  </si>
  <si>
    <t>Los Angeles</t>
  </si>
  <si>
    <t>Miami</t>
  </si>
  <si>
    <t>New York</t>
  </si>
  <si>
    <t>Email</t>
  </si>
  <si>
    <t>Google Ads</t>
  </si>
  <si>
    <t>Website</t>
  </si>
  <si>
    <t>Display</t>
  </si>
  <si>
    <t>Influencer</t>
  </si>
  <si>
    <t>Search</t>
  </si>
  <si>
    <t>All Ages</t>
  </si>
  <si>
    <t>Men 18-24</t>
  </si>
  <si>
    <t>Men 25-34</t>
  </si>
  <si>
    <t>Women 25-34</t>
  </si>
  <si>
    <t>Women 35-44</t>
  </si>
  <si>
    <t>max</t>
  </si>
  <si>
    <t>audience</t>
  </si>
  <si>
    <t>MAX</t>
  </si>
  <si>
    <t>Avg Engagement Score</t>
  </si>
  <si>
    <t>Average CTR</t>
  </si>
  <si>
    <t>Total Campaigns</t>
  </si>
  <si>
    <t>Social Media</t>
  </si>
  <si>
    <t>15 days</t>
  </si>
  <si>
    <t>Outdoor Adventurers</t>
  </si>
  <si>
    <t>60 days</t>
  </si>
  <si>
    <t>30 days</t>
  </si>
  <si>
    <t>45 days</t>
  </si>
  <si>
    <t>Facebook</t>
  </si>
  <si>
    <t>Tech Enthusiasts</t>
  </si>
  <si>
    <t>Foodies</t>
  </si>
  <si>
    <t>Avg Duration</t>
  </si>
  <si>
    <t>Avg CTR</t>
  </si>
  <si>
    <t>Apr</t>
  </si>
  <si>
    <t>Aug</t>
  </si>
  <si>
    <t>Dec</t>
  </si>
  <si>
    <t>Feb</t>
  </si>
  <si>
    <t>Jan</t>
  </si>
  <si>
    <t>Jul</t>
  </si>
  <si>
    <t>Jun</t>
  </si>
  <si>
    <t>Mar</t>
  </si>
  <si>
    <t>May</t>
  </si>
  <si>
    <t>Nov</t>
  </si>
  <si>
    <t>Oct</t>
  </si>
  <si>
    <t>Sep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</si>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</sst>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00000_);_(* \(#,##0.0000000\);_(* &quot;-&quot;??_);_(@_)"/>
    <numFmt numFmtId="165" formatCode="[&gt;=1000000]0.00,,&quot;M&quot;;[&gt;=1000]0.00,&quot;k&quot;;0"/>
    <numFmt numFmtId="166" formatCode="[&gt;=1000000]&quot;$&quot;0.00,,&quot;M&quot;;[&gt;=1000]&quot;$&quot;0.00,&quot;k&quot;;&quot;$&quot;0"/>
    <numFmt numFmtId="167" formatCode="[Green]\▲0.0%;[Red]\▼0.0%"/>
    <numFmt numFmtId="168" formatCode="[&gt;=1000000]&quot;$&quot;0.00,,&quot;M&quot;;[&gt;=1000]&quot;$&quot;0.00,&quot;k&quot;;&quot;$&quot;0.00"/>
    <numFmt numFmtId="169" formatCode="[Color10]\▲\ 0.00;[Red]\▼\ 0.00;0.00"/>
    <numFmt numFmtId="170" formatCode="[Color10]\▲\ 0.0%;[Red]\▼\ 0.0%;0.0%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9.6999999999999993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1A4B84"/>
        <bgColor indexed="64"/>
      </patternFill>
    </fill>
    <fill>
      <patternFill patternType="solid">
        <fgColor rgb="FF90BCE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pivotButton="1"/>
    <xf numFmtId="10" fontId="0" fillId="0" borderId="0" xfId="0" applyNumberFormat="1"/>
    <xf numFmtId="9" fontId="0" fillId="0" borderId="0" xfId="1" applyFon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/>
    </xf>
    <xf numFmtId="0" fontId="0" fillId="2" borderId="0" xfId="0" applyFill="1"/>
    <xf numFmtId="168" fontId="0" fillId="0" borderId="0" xfId="0" applyNumberFormat="1"/>
    <xf numFmtId="165" fontId="2" fillId="3" borderId="0" xfId="0" applyNumberFormat="1" applyFont="1" applyFill="1"/>
    <xf numFmtId="166" fontId="2" fillId="4" borderId="0" xfId="0" applyNumberFormat="1" applyFont="1" applyFill="1"/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right"/>
    </xf>
    <xf numFmtId="0" fontId="0" fillId="5" borderId="0" xfId="0" applyFill="1"/>
    <xf numFmtId="0" fontId="0" fillId="5" borderId="0" xfId="0" applyFill="1" applyAlignment="1">
      <alignment horizontal="left"/>
    </xf>
    <xf numFmtId="0" fontId="0" fillId="6" borderId="0" xfId="0" applyFill="1"/>
    <xf numFmtId="0" fontId="4" fillId="0" borderId="0" xfId="0" applyFont="1"/>
    <xf numFmtId="167" fontId="5" fillId="0" borderId="0" xfId="0" applyNumberFormat="1" applyFont="1" applyAlignment="1">
      <alignment horizontal="center" vertical="center"/>
    </xf>
    <xf numFmtId="2" fontId="0" fillId="0" borderId="0" xfId="0" applyNumberFormat="1"/>
    <xf numFmtId="9" fontId="0" fillId="0" borderId="0" xfId="0" applyNumberFormat="1"/>
    <xf numFmtId="169" fontId="0" fillId="0" borderId="0" xfId="0" applyNumberFormat="1"/>
    <xf numFmtId="170" fontId="0" fillId="0" borderId="0" xfId="0" applyNumberFormat="1"/>
    <xf numFmtId="9" fontId="0" fillId="0" borderId="0" xfId="0" pivotButton="1" applyNumberFormat="1"/>
    <xf numFmtId="9" fontId="0" fillId="0" borderId="0" xfId="0" applyNumberFormat="1" applyAlignment="1">
      <alignment horizontal="left"/>
    </xf>
    <xf numFmtId="4" fontId="0" fillId="0" borderId="0" xfId="0" applyNumberFormat="1"/>
  </cellXfs>
  <cellStyles count="2">
    <cellStyle name="Normal" xfId="0" builtinId="0"/>
    <cellStyle name="Percent" xfId="1" builtinId="5"/>
  </cellStyles>
  <dxfs count="75">
    <dxf>
      <numFmt numFmtId="2" formatCode="0.00"/>
    </dxf>
    <dxf>
      <numFmt numFmtId="166" formatCode="[&gt;=1000000]&quot;$&quot;0.00,,&quot;M&quot;;[&gt;=1000]&quot;$&quot;0.00,&quot;k&quot;;&quot;$&quot;0"/>
    </dxf>
    <dxf>
      <numFmt numFmtId="166" formatCode="[&gt;=1000000]&quot;$&quot;0.00,,&quot;M&quot;;[&gt;=1000]&quot;$&quot;0.00,&quot;k&quot;;&quot;$&quot;0"/>
    </dxf>
    <dxf>
      <numFmt numFmtId="165" formatCode="[&gt;=1000000]0.00,,&quot;M&quot;;[&gt;=1000]0.00,&quot;k&quot;;0"/>
    </dxf>
    <dxf>
      <numFmt numFmtId="2" formatCode="0.00"/>
    </dxf>
    <dxf>
      <numFmt numFmtId="13" formatCode="0%"/>
    </dxf>
    <dxf>
      <numFmt numFmtId="13" formatCode="0%"/>
    </dxf>
    <dxf>
      <numFmt numFmtId="168" formatCode="[&gt;=1000000]&quot;$&quot;0.00,,&quot;M&quot;;[&gt;=1000]&quot;$&quot;0.00,&quot;k&quot;;&quot;$&quot;0.00"/>
    </dxf>
    <dxf>
      <numFmt numFmtId="166" formatCode="[&gt;=1000000]&quot;$&quot;0.00,,&quot;M&quot;;[&gt;=1000]&quot;$&quot;0.00,&quot;k&quot;;&quot;$&quot;0"/>
    </dxf>
    <dxf>
      <numFmt numFmtId="165" formatCode="[&gt;=1000000]0.00,,&quot;M&quot;;[&gt;=1000]0.00,&quot;k&quot;;0"/>
    </dxf>
    <dxf>
      <numFmt numFmtId="165" formatCode="[&gt;=1000000]0.00,,&quot;M&quot;;[&gt;=1000]0.00,&quot;k&quot;;0"/>
    </dxf>
    <dxf>
      <numFmt numFmtId="14" formatCode="0.00%"/>
    </dxf>
    <dxf>
      <numFmt numFmtId="35" formatCode="_(* #,##0.00_);_(* \(#,##0.00\);_(* &quot;-&quot;??_);_(@_)"/>
    </dxf>
    <dxf>
      <numFmt numFmtId="13" formatCode="0%"/>
    </dxf>
    <dxf>
      <numFmt numFmtId="13" formatCode="0%"/>
    </dxf>
    <dxf>
      <numFmt numFmtId="13" formatCode="0%"/>
    </dxf>
    <dxf>
      <numFmt numFmtId="166" formatCode="[&gt;=1000000]&quot;$&quot;0.00,,&quot;M&quot;;[&gt;=1000]&quot;$&quot;0.00,&quot;k&quot;;&quot;$&quot;0"/>
    </dxf>
    <dxf>
      <numFmt numFmtId="165" formatCode="[&gt;=1000000]0.00,,&quot;M&quot;;[&gt;=1000]0.00,&quot;k&quot;;0"/>
    </dxf>
    <dxf>
      <numFmt numFmtId="2" formatCode="0.00"/>
    </dxf>
    <dxf>
      <numFmt numFmtId="165" formatCode="[&gt;=1000000]0.00,,&quot;M&quot;;[&gt;=1000]0.00,&quot;k&quot;;0"/>
    </dxf>
    <dxf>
      <numFmt numFmtId="166" formatCode="[&gt;=1000000]&quot;$&quot;0.00,,&quot;M&quot;;[&gt;=1000]&quot;$&quot;0.00,&quot;k&quot;;&quot;$&quot;0"/>
    </dxf>
    <dxf>
      <numFmt numFmtId="14" formatCode="0.00%"/>
    </dxf>
    <dxf>
      <numFmt numFmtId="165" formatCode="[&gt;=1000000]0.00,,&quot;M&quot;;[&gt;=1000]0.00,&quot;k&quot;;0"/>
    </dxf>
    <dxf>
      <numFmt numFmtId="165" formatCode="[&gt;=1000000]0.00,,&quot;M&quot;;[&gt;=1000]0.00,&quot;k&quot;;0"/>
    </dxf>
    <dxf>
      <numFmt numFmtId="2" formatCode="0.00"/>
    </dxf>
    <dxf>
      <numFmt numFmtId="14" formatCode="0.00%"/>
    </dxf>
    <dxf>
      <numFmt numFmtId="14" formatCode="0.00%"/>
    </dxf>
    <dxf>
      <numFmt numFmtId="165" formatCode="[&gt;=1000000]0.00,,&quot;M&quot;;[&gt;=1000]0.00,&quot;k&quot;;0"/>
    </dxf>
    <dxf>
      <numFmt numFmtId="166" formatCode="[&gt;=1000000]&quot;$&quot;0.00,,&quot;M&quot;;[&gt;=1000]&quot;$&quot;0.00,&quot;k&quot;;&quot;$&quot;0"/>
    </dxf>
    <dxf>
      <numFmt numFmtId="166" formatCode="[&gt;=1000000]&quot;$&quot;0.00,,&quot;M&quot;;[&gt;=1000]&quot;$&quot;0.00,&quot;k&quot;;&quot;$&quot;0"/>
    </dxf>
    <dxf>
      <numFmt numFmtId="165" formatCode="[&gt;=1000000]0.00,,&quot;M&quot;;[&gt;=1000]0.00,&quot;k&quot;;0"/>
    </dxf>
    <dxf>
      <numFmt numFmtId="165" formatCode="[&gt;=1000000]0.00,,&quot;M&quot;;[&gt;=1000]0.00,&quot;k&quot;;0"/>
    </dxf>
    <dxf>
      <numFmt numFmtId="14" formatCode="0.00%"/>
    </dxf>
    <dxf>
      <numFmt numFmtId="14" formatCode="0.00%"/>
    </dxf>
    <dxf>
      <font>
        <sz val="9.6999999999999993"/>
      </font>
    </dxf>
    <dxf>
      <font>
        <sz val="9.6999999999999993"/>
      </font>
    </dxf>
    <dxf>
      <font>
        <sz val="9.6999999999999993"/>
      </font>
    </dxf>
    <dxf>
      <font>
        <sz val="9.6999999999999993"/>
      </font>
    </dxf>
    <dxf>
      <font>
        <sz val="9.6999999999999993"/>
      </font>
    </dxf>
    <dxf>
      <font>
        <sz val="9.6999999999999993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sz val="10"/>
      </font>
    </dxf>
    <dxf>
      <font>
        <sz val="10"/>
      </font>
    </dxf>
    <dxf>
      <font>
        <sz val="10"/>
      </font>
    </dxf>
    <dxf>
      <font>
        <b/>
      </font>
    </dxf>
    <dxf>
      <font>
        <b/>
      </font>
    </dxf>
    <dxf>
      <font>
        <b/>
      </font>
    </dxf>
    <dxf>
      <numFmt numFmtId="167" formatCode="[Green]\▲0.0%;[Red]\▼0.0%"/>
    </dxf>
    <dxf>
      <numFmt numFmtId="14" formatCode="0.00%"/>
    </dxf>
    <dxf>
      <numFmt numFmtId="164" formatCode="_(* #,##0.0000000_);_(* \(#,##0.0000000\);_(* &quot;-&quot;??_);_(@_)"/>
    </dxf>
    <dxf>
      <numFmt numFmtId="14" formatCode="0.00%"/>
    </dxf>
    <dxf>
      <numFmt numFmtId="165" formatCode="[&gt;=1000000]0.00,,&quot;M&quot;;[&gt;=1000]0.00,&quot;k&quot;;0"/>
    </dxf>
    <dxf>
      <numFmt numFmtId="4" formatCode="#,##0.00"/>
    </dxf>
    <dxf>
      <numFmt numFmtId="170" formatCode="[Color10]\▲\ 0.0%;[Red]\▼\ 0.0%;0.0%"/>
    </dxf>
    <dxf>
      <numFmt numFmtId="169" formatCode="[Color10]\▲\ 0.00;[Red]\▼\ 0.00;0.00"/>
    </dxf>
    <dxf>
      <numFmt numFmtId="2" formatCode="0.00"/>
    </dxf>
    <dxf>
      <numFmt numFmtId="165" formatCode="[&gt;=1000000]0.00,,&quot;M&quot;;[&gt;=1000]0.00,&quot;k&quot;;0"/>
    </dxf>
    <dxf>
      <font>
        <sz val="11"/>
        <color theme="2" tint="-0.24994659260841701"/>
        <name val="Aptos Display"/>
        <family val="2"/>
        <scheme val="major"/>
      </font>
      <fill>
        <patternFill patternType="none">
          <bgColor auto="1"/>
        </patternFill>
      </fill>
    </dxf>
    <dxf>
      <font>
        <sz val="10"/>
        <color theme="3" tint="9.9948118533890809E-2"/>
      </font>
      <fill>
        <patternFill patternType="solid">
          <fgColor theme="0"/>
          <bgColor rgb="FF171717"/>
        </patternFill>
      </fill>
      <border diagonalUp="0" diagonalDown="0">
        <left/>
        <right/>
        <top/>
        <bottom/>
        <vertical/>
        <horizontal/>
      </border>
    </dxf>
    <dxf>
      <font>
        <sz val="11"/>
        <color theme="2" tint="-0.499984740745262"/>
        <name val="Aptos Narrow"/>
        <family val="2"/>
        <scheme val="minor"/>
      </font>
      <border diagonalUp="0" diagonalDown="0">
        <left/>
        <right/>
        <top/>
        <bottom/>
        <vertical/>
        <horizontal/>
      </border>
    </dxf>
    <dxf>
      <font>
        <sz val="10"/>
        <color rgb="FF1A4B84"/>
      </font>
      <fill>
        <patternFill patternType="solid">
          <fgColor theme="0"/>
          <bgColor rgb="FF171717"/>
        </patternFill>
      </fill>
      <border diagonalUp="0" diagonalDown="0">
        <left/>
        <right/>
        <top/>
        <bottom/>
        <vertical/>
        <horizontal/>
      </border>
    </dxf>
    <dxf>
      <font>
        <sz val="11"/>
        <color theme="2" tint="-0.749961851863155"/>
        <name val="Aptos Narrow"/>
        <family val="2"/>
        <scheme val="minor"/>
      </font>
      <fill>
        <patternFill>
          <bgColor theme="2" tint="-0.499984740745262"/>
        </patternFill>
      </fill>
    </dxf>
    <dxf>
      <font>
        <sz val="11"/>
      </font>
      <fill>
        <patternFill patternType="solid">
          <fgColor theme="0"/>
          <bgColor theme="1" tint="4.9989318521683403E-2"/>
        </patternFill>
      </fill>
      <border diagonalUp="0" diagonalDown="0">
        <left/>
        <right/>
        <top/>
        <bottom/>
        <vertical/>
        <horizontal/>
      </border>
    </dxf>
  </dxfs>
  <tableStyles count="4" defaultTableStyle="TableStyleMedium2" defaultPivotStyle="PivotStyleLight16">
    <tableStyle name="Invisible" pivot="0" table="0" count="0" xr9:uid="{67AD9BD8-5D8E-430F-9D5E-4055DD3AF078}"/>
    <tableStyle name="Timeline Style 1" pivot="0" table="0" count="8" xr9:uid="{E22674F7-88CF-43E8-A661-04D776A914FE}">
      <tableStyleElement type="wholeTable" dxfId="74"/>
      <tableStyleElement type="headerRow" dxfId="73"/>
    </tableStyle>
    <tableStyle name="Timeline Style 2" pivot="0" table="0" count="8" xr9:uid="{B4C35073-4629-445A-8363-E767EE9D4F03}">
      <tableStyleElement type="wholeTable" dxfId="72"/>
      <tableStyleElement type="headerRow" dxfId="71"/>
    </tableStyle>
    <tableStyle name="Timeline Style 3" pivot="0" table="0" count="8" xr9:uid="{BCA285BF-C877-45B8-97F1-12A551D02200}">
      <tableStyleElement type="wholeTable" dxfId="70"/>
      <tableStyleElement type="headerRow" dxfId="69"/>
    </tableStyle>
  </tableStyles>
  <colors>
    <mruColors>
      <color rgb="FF1A4B84"/>
      <color rgb="FF90BCE9"/>
      <color rgb="FF156082"/>
      <color rgb="FF5599DB"/>
      <color rgb="FF2F7CC8"/>
      <color rgb="FF2061A9"/>
      <color rgb="FFC4DAF3"/>
      <color rgb="FF17171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8">
        <dxf>
          <fill>
            <patternFill patternType="solid">
              <fgColor theme="0" tint="-0.14993743705557422"/>
              <bgColor theme="2" tint="-0.49998474074526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theme="0"/>
              <bgColor theme="3" tint="0.24994659260841701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17"/>
            <x15:timelineStyleElement type="timeLevel" dxfId="16"/>
            <x15:timelineStyleElement type="periodLabel1" dxfId="15"/>
            <x15:timelineStyleElement type="periodLabel2" dxfId="14"/>
            <x15:timelineStyleElement type="selectedTimeBlock" dxfId="13"/>
            <x15:timelineStyleElement type="unselectedTimeBlock" dxfId="12"/>
          </x15:timelineStyleElements>
        </x15:timelineStyle>
        <x15:timelineStyle name="Timeline Style 2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3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22.xml"/><Relationship Id="rId21" Type="http://schemas.openxmlformats.org/officeDocument/2006/relationships/pivotCacheDefinition" Target="pivotCache/pivotCacheDefinition17.xml"/><Relationship Id="rId42" Type="http://schemas.openxmlformats.org/officeDocument/2006/relationships/customXml" Target="../customXml/item3.xml"/><Relationship Id="rId47" Type="http://schemas.openxmlformats.org/officeDocument/2006/relationships/customXml" Target="../customXml/item8.xml"/><Relationship Id="rId63" Type="http://schemas.openxmlformats.org/officeDocument/2006/relationships/customXml" Target="../customXml/item24.xml"/><Relationship Id="rId68" Type="http://schemas.openxmlformats.org/officeDocument/2006/relationships/customXml" Target="../customXml/item29.xml"/><Relationship Id="rId84" Type="http://schemas.openxmlformats.org/officeDocument/2006/relationships/customXml" Target="../customXml/item45.xml"/><Relationship Id="rId16" Type="http://schemas.openxmlformats.org/officeDocument/2006/relationships/pivotCacheDefinition" Target="pivotCache/pivotCacheDefinition12.xml"/><Relationship Id="rId11" Type="http://schemas.openxmlformats.org/officeDocument/2006/relationships/pivotCacheDefinition" Target="pivotCache/pivotCacheDefinition7.xml"/><Relationship Id="rId32" Type="http://schemas.microsoft.com/office/2011/relationships/timelineCache" Target="timelineCaches/timelineCache1.xml"/><Relationship Id="rId37" Type="http://schemas.openxmlformats.org/officeDocument/2006/relationships/sheetMetadata" Target="metadata.xml"/><Relationship Id="rId53" Type="http://schemas.openxmlformats.org/officeDocument/2006/relationships/customXml" Target="../customXml/item14.xml"/><Relationship Id="rId58" Type="http://schemas.openxmlformats.org/officeDocument/2006/relationships/customXml" Target="../customXml/item19.xml"/><Relationship Id="rId74" Type="http://schemas.openxmlformats.org/officeDocument/2006/relationships/customXml" Target="../customXml/item35.xml"/><Relationship Id="rId79" Type="http://schemas.openxmlformats.org/officeDocument/2006/relationships/customXml" Target="../customXml/item40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22.xml"/><Relationship Id="rId82" Type="http://schemas.openxmlformats.org/officeDocument/2006/relationships/customXml" Target="../customXml/item43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openxmlformats.org/officeDocument/2006/relationships/pivotCacheDefinition" Target="pivotCache/pivotCacheDefinition18.xml"/><Relationship Id="rId27" Type="http://schemas.openxmlformats.org/officeDocument/2006/relationships/pivotCacheDefinition" Target="pivotCache/pivotCacheDefinition23.xml"/><Relationship Id="rId30" Type="http://schemas.openxmlformats.org/officeDocument/2006/relationships/pivotCacheDefinition" Target="pivotCache/pivotCacheDefinition26.xml"/><Relationship Id="rId35" Type="http://schemas.openxmlformats.org/officeDocument/2006/relationships/styles" Target="styles.xml"/><Relationship Id="rId43" Type="http://schemas.openxmlformats.org/officeDocument/2006/relationships/customXml" Target="../customXml/item4.xml"/><Relationship Id="rId48" Type="http://schemas.openxmlformats.org/officeDocument/2006/relationships/customXml" Target="../customXml/item9.xml"/><Relationship Id="rId56" Type="http://schemas.openxmlformats.org/officeDocument/2006/relationships/customXml" Target="../customXml/item17.xml"/><Relationship Id="rId64" Type="http://schemas.openxmlformats.org/officeDocument/2006/relationships/customXml" Target="../customXml/item25.xml"/><Relationship Id="rId69" Type="http://schemas.openxmlformats.org/officeDocument/2006/relationships/customXml" Target="../customXml/item30.xml"/><Relationship Id="rId77" Type="http://schemas.openxmlformats.org/officeDocument/2006/relationships/customXml" Target="../customXml/item38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12.xml"/><Relationship Id="rId72" Type="http://schemas.openxmlformats.org/officeDocument/2006/relationships/customXml" Target="../customXml/item33.xml"/><Relationship Id="rId80" Type="http://schemas.openxmlformats.org/officeDocument/2006/relationships/customXml" Target="../customXml/item4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pivotCacheDefinition" Target="pivotCache/pivotCacheDefinition21.xml"/><Relationship Id="rId33" Type="http://schemas.openxmlformats.org/officeDocument/2006/relationships/theme" Target="theme/theme1.xml"/><Relationship Id="rId38" Type="http://schemas.openxmlformats.org/officeDocument/2006/relationships/powerPivotData" Target="model/item.data"/><Relationship Id="rId46" Type="http://schemas.openxmlformats.org/officeDocument/2006/relationships/customXml" Target="../customXml/item7.xml"/><Relationship Id="rId59" Type="http://schemas.openxmlformats.org/officeDocument/2006/relationships/customXml" Target="../customXml/item20.xml"/><Relationship Id="rId67" Type="http://schemas.openxmlformats.org/officeDocument/2006/relationships/customXml" Target="../customXml/item28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2.xml"/><Relationship Id="rId54" Type="http://schemas.openxmlformats.org/officeDocument/2006/relationships/customXml" Target="../customXml/item15.xml"/><Relationship Id="rId62" Type="http://schemas.openxmlformats.org/officeDocument/2006/relationships/customXml" Target="../customXml/item23.xml"/><Relationship Id="rId70" Type="http://schemas.openxmlformats.org/officeDocument/2006/relationships/customXml" Target="../customXml/item31.xml"/><Relationship Id="rId75" Type="http://schemas.openxmlformats.org/officeDocument/2006/relationships/customXml" Target="../customXml/item36.xml"/><Relationship Id="rId83" Type="http://schemas.openxmlformats.org/officeDocument/2006/relationships/customXml" Target="../customXml/item4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pivotCacheDefinition" Target="pivotCache/pivotCacheDefinition19.xml"/><Relationship Id="rId28" Type="http://schemas.openxmlformats.org/officeDocument/2006/relationships/pivotCacheDefinition" Target="pivotCache/pivotCacheDefinition24.xml"/><Relationship Id="rId36" Type="http://schemas.openxmlformats.org/officeDocument/2006/relationships/sharedStrings" Target="sharedStrings.xml"/><Relationship Id="rId49" Type="http://schemas.openxmlformats.org/officeDocument/2006/relationships/customXml" Target="../customXml/item10.xml"/><Relationship Id="rId57" Type="http://schemas.openxmlformats.org/officeDocument/2006/relationships/customXml" Target="../customXml/item18.xml"/><Relationship Id="rId10" Type="http://schemas.openxmlformats.org/officeDocument/2006/relationships/pivotCacheDefinition" Target="pivotCache/pivotCacheDefinition6.xml"/><Relationship Id="rId31" Type="http://schemas.openxmlformats.org/officeDocument/2006/relationships/pivotCacheDefinition" Target="pivotCache/pivotCacheDefinition27.xml"/><Relationship Id="rId44" Type="http://schemas.openxmlformats.org/officeDocument/2006/relationships/customXml" Target="../customXml/item5.xml"/><Relationship Id="rId52" Type="http://schemas.openxmlformats.org/officeDocument/2006/relationships/customXml" Target="../customXml/item13.xml"/><Relationship Id="rId60" Type="http://schemas.openxmlformats.org/officeDocument/2006/relationships/customXml" Target="../customXml/item21.xml"/><Relationship Id="rId65" Type="http://schemas.openxmlformats.org/officeDocument/2006/relationships/customXml" Target="../customXml/item26.xml"/><Relationship Id="rId73" Type="http://schemas.openxmlformats.org/officeDocument/2006/relationships/customXml" Target="../customXml/item34.xml"/><Relationship Id="rId78" Type="http://schemas.openxmlformats.org/officeDocument/2006/relationships/customXml" Target="../customXml/item39.xml"/><Relationship Id="rId81" Type="http://schemas.openxmlformats.org/officeDocument/2006/relationships/customXml" Target="../customXml/item4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9" Type="http://schemas.openxmlformats.org/officeDocument/2006/relationships/calcChain" Target="calcChain.xml"/><Relationship Id="rId34" Type="http://schemas.openxmlformats.org/officeDocument/2006/relationships/connections" Target="connections.xml"/><Relationship Id="rId50" Type="http://schemas.openxmlformats.org/officeDocument/2006/relationships/customXml" Target="../customXml/item11.xml"/><Relationship Id="rId55" Type="http://schemas.openxmlformats.org/officeDocument/2006/relationships/customXml" Target="../customXml/item16.xml"/><Relationship Id="rId76" Type="http://schemas.openxmlformats.org/officeDocument/2006/relationships/customXml" Target="../customXml/item37.xml"/><Relationship Id="rId7" Type="http://schemas.openxmlformats.org/officeDocument/2006/relationships/pivotCacheDefinition" Target="pivotCache/pivotCacheDefinition3.xml"/><Relationship Id="rId71" Type="http://schemas.openxmlformats.org/officeDocument/2006/relationships/customXml" Target="../customXml/item32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25.xml"/><Relationship Id="rId24" Type="http://schemas.openxmlformats.org/officeDocument/2006/relationships/pivotCacheDefinition" Target="pivotCache/pivotCacheDefinition20.xml"/><Relationship Id="rId40" Type="http://schemas.openxmlformats.org/officeDocument/2006/relationships/customXml" Target="../customXml/item1.xml"/><Relationship Id="rId45" Type="http://schemas.openxmlformats.org/officeDocument/2006/relationships/customXml" Target="../customXml/item6.xml"/><Relationship Id="rId66" Type="http://schemas.openxmlformats.org/officeDocument/2006/relationships/customXml" Target="../customXml/item2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[marketing_campaign_dashboard.xlsx]Analysis!PivotTable6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5608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97139740062613"/>
          <c:y val="0.2899776343097038"/>
          <c:w val="0.70379885684470167"/>
          <c:h val="0.641556329656289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Analysis!$I$4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56082"/>
            </a:solidFill>
            <a:ln>
              <a:noFill/>
            </a:ln>
            <a:effectLst/>
          </c:spPr>
          <c:invertIfNegative val="0"/>
          <c:cat>
            <c:strRef>
              <c:f>Analysis!$H$5:$H$11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Analysis!$I$5:$I$11</c:f>
              <c:numCache>
                <c:formatCode>[&gt;=1000000]0.00,,"M";[&gt;=1000]0.00,"k";0</c:formatCode>
                <c:ptCount val="6"/>
                <c:pt idx="0">
                  <c:v>147843188</c:v>
                </c:pt>
                <c:pt idx="1">
                  <c:v>253822311</c:v>
                </c:pt>
                <c:pt idx="2">
                  <c:v>254034093</c:v>
                </c:pt>
                <c:pt idx="3">
                  <c:v>253492924</c:v>
                </c:pt>
                <c:pt idx="4">
                  <c:v>180222712</c:v>
                </c:pt>
                <c:pt idx="5">
                  <c:v>12045076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1-48C9-ACA5-473461015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3067983"/>
        <c:axId val="833052623"/>
      </c:barChart>
      <c:catAx>
        <c:axId val="8330679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3052623"/>
        <c:crosses val="autoZero"/>
        <c:auto val="1"/>
        <c:lblAlgn val="ctr"/>
        <c:lblOffset val="100"/>
        <c:noMultiLvlLbl val="0"/>
      </c:catAx>
      <c:valAx>
        <c:axId val="833052623"/>
        <c:scaling>
          <c:orientation val="minMax"/>
        </c:scaling>
        <c:delete val="1"/>
        <c:axPos val="l"/>
        <c:numFmt formatCode="[&gt;=1000000]0.00,,&quot;M&quot;;[&gt;=1000]0.00,&quot;k&quot;;0" sourceLinked="1"/>
        <c:majorTickMark val="none"/>
        <c:minorTickMark val="none"/>
        <c:tickLblPos val="nextTo"/>
        <c:crossAx val="833067983"/>
        <c:crosses val="autoZero"/>
        <c:crossBetween val="between"/>
      </c:valAx>
      <c:spPr>
        <a:solidFill>
          <a:schemeClr val="bg2">
            <a:lumMod val="10000"/>
          </a:schemeClr>
        </a:soli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5608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99995275592411"/>
          <c:y val="0.29766119935523672"/>
          <c:w val="0.70287551081431277"/>
          <c:h val="0.611676623239424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Analysis!$L$4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56082"/>
            </a:solidFill>
            <a:ln>
              <a:noFill/>
            </a:ln>
            <a:effectLst/>
          </c:spPr>
          <c:invertIfNegative val="0"/>
          <c:cat>
            <c:strRef>
              <c:f>Analysis!$K$5:$K$11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Analysis!$L$5:$L$11</c:f>
              <c:numCache>
                <c:formatCode>[&gt;=1000000]0.00,,"M";[&gt;=1000]0.00,"k";0</c:formatCode>
                <c:ptCount val="6"/>
                <c:pt idx="0">
                  <c:v>14750254</c:v>
                </c:pt>
                <c:pt idx="1">
                  <c:v>25293927</c:v>
                </c:pt>
                <c:pt idx="2">
                  <c:v>25309980</c:v>
                </c:pt>
                <c:pt idx="3">
                  <c:v>25326038</c:v>
                </c:pt>
                <c:pt idx="4">
                  <c:v>18056569</c:v>
                </c:pt>
                <c:pt idx="5">
                  <c:v>1217638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8-4566-A5BE-3F0D9A1BE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3044463"/>
        <c:axId val="833045423"/>
      </c:barChart>
      <c:catAx>
        <c:axId val="8330444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3045423"/>
        <c:crosses val="autoZero"/>
        <c:auto val="1"/>
        <c:lblAlgn val="ctr"/>
        <c:lblOffset val="100"/>
        <c:noMultiLvlLbl val="0"/>
      </c:catAx>
      <c:valAx>
        <c:axId val="833045423"/>
        <c:scaling>
          <c:orientation val="minMax"/>
        </c:scaling>
        <c:delete val="1"/>
        <c:axPos val="l"/>
        <c:numFmt formatCode="[&gt;=1000000]0.00,,&quot;M&quot;;[&gt;=1000]0.00,&quot;k&quot;;0" sourceLinked="1"/>
        <c:majorTickMark val="none"/>
        <c:minorTickMark val="none"/>
        <c:tickLblPos val="nextTo"/>
        <c:crossAx val="833044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[marketing_campaign_dashboard.xlsx]Analysis!PivotTable8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5608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036852564161872E-2"/>
          <c:y val="0.29487841366429413"/>
          <c:w val="0.74432917789139019"/>
          <c:h val="0.623006640325637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Analysis!$O$4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56082"/>
            </a:solidFill>
            <a:ln>
              <a:noFill/>
            </a:ln>
            <a:effectLst/>
          </c:spPr>
          <c:invertIfNegative val="0"/>
          <c:cat>
            <c:strRef>
              <c:f>Analysis!$N$5:$N$11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Analysis!$O$5:$O$11</c:f>
              <c:numCache>
                <c:formatCode>0.00%</c:formatCode>
                <c:ptCount val="6"/>
                <c:pt idx="0">
                  <c:v>8.0369804856234558E-2</c:v>
                </c:pt>
                <c:pt idx="1">
                  <c:v>8.0168143899903815E-2</c:v>
                </c:pt>
                <c:pt idx="2">
                  <c:v>7.9920912547536083E-2</c:v>
                </c:pt>
                <c:pt idx="3">
                  <c:v>7.9995002715923788E-2</c:v>
                </c:pt>
                <c:pt idx="4">
                  <c:v>7.9969580823746514E-2</c:v>
                </c:pt>
                <c:pt idx="5">
                  <c:v>8.0515510948905356E-2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8-484C-A201-A78B2BE03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3056463"/>
        <c:axId val="833074703"/>
      </c:barChart>
      <c:catAx>
        <c:axId val="8330564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3074703"/>
        <c:crosses val="autoZero"/>
        <c:auto val="1"/>
        <c:lblAlgn val="ctr"/>
        <c:lblOffset val="100"/>
        <c:noMultiLvlLbl val="0"/>
      </c:catAx>
      <c:valAx>
        <c:axId val="83307470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83305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[marketing_campaign_dashboard.xlsx]Analysis!PivotTable9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5608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736685129953132E-2"/>
          <c:y val="0.251031631328479"/>
          <c:w val="0.71071497034155806"/>
          <c:h val="0.689971359223859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Analysis!$R$4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56082"/>
            </a:solidFill>
            <a:ln>
              <a:noFill/>
            </a:ln>
            <a:effectLst/>
          </c:spPr>
          <c:invertIfNegative val="0"/>
          <c:cat>
            <c:strRef>
              <c:f>Analysis!$Q$5:$Q$11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Analysis!$R$5:$R$11</c:f>
              <c:numCache>
                <c:formatCode>[&gt;=1000000]"$"0.00,,"M";[&gt;=1000]"$"0.00,"k";"$"0</c:formatCode>
                <c:ptCount val="6"/>
                <c:pt idx="0">
                  <c:v>12517.023573663042</c:v>
                </c:pt>
                <c:pt idx="1">
                  <c:v>12503.50056482447</c:v>
                </c:pt>
                <c:pt idx="2">
                  <c:v>12502.308267246062</c:v>
                </c:pt>
                <c:pt idx="3">
                  <c:v>12508.984030418251</c:v>
                </c:pt>
                <c:pt idx="4">
                  <c:v>12484.464896270609</c:v>
                </c:pt>
                <c:pt idx="5">
                  <c:v>12614.65602189781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9-4A8C-8112-719985D9E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3084303"/>
        <c:axId val="833085743"/>
      </c:barChart>
      <c:catAx>
        <c:axId val="8330843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3085743"/>
        <c:crosses val="autoZero"/>
        <c:auto val="1"/>
        <c:lblAlgn val="ctr"/>
        <c:lblOffset val="100"/>
        <c:noMultiLvlLbl val="0"/>
      </c:catAx>
      <c:valAx>
        <c:axId val="833085743"/>
        <c:scaling>
          <c:orientation val="minMax"/>
        </c:scaling>
        <c:delete val="1"/>
        <c:axPos val="l"/>
        <c:numFmt formatCode="[&gt;=1000000]&quot;$&quot;0.00,,&quot;M&quot;;[&gt;=1000]&quot;$&quot;0.00,&quot;k&quot;;&quot;$&quot;0" sourceLinked="1"/>
        <c:majorTickMark val="none"/>
        <c:minorTickMark val="none"/>
        <c:tickLblPos val="nextTo"/>
        <c:crossAx val="83308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[marketing_campaign_dashboard.xlsx]Analysis!PivotTable10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5608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213634719087569E-2"/>
          <c:y val="0.28532608695652173"/>
          <c:w val="0.73238528735995823"/>
          <c:h val="0.651776281860501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Analysis!$U$4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56082"/>
            </a:solidFill>
            <a:ln>
              <a:noFill/>
            </a:ln>
            <a:effectLst/>
          </c:spPr>
          <c:invertIfNegative val="0"/>
          <c:cat>
            <c:strRef>
              <c:f>Analysis!$T$5:$T$11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Analysis!$U$5:$U$11</c:f>
              <c:numCache>
                <c:formatCode>[&gt;=1000000]"$"0.00,,"M";[&gt;=1000]"$"0.00,"k";"$"0</c:formatCode>
                <c:ptCount val="6"/>
                <c:pt idx="0">
                  <c:v>134440.78999999919</c:v>
                </c:pt>
                <c:pt idx="1">
                  <c:v>229999.64999999898</c:v>
                </c:pt>
                <c:pt idx="2">
                  <c:v>230534.08999999939</c:v>
                </c:pt>
                <c:pt idx="3">
                  <c:v>230178.79000000065</c:v>
                </c:pt>
                <c:pt idx="4">
                  <c:v>164261.38999999844</c:v>
                </c:pt>
                <c:pt idx="5">
                  <c:v>11072.859999999999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F-4C09-9F25-96991DD07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2975823"/>
        <c:axId val="832983023"/>
      </c:barChart>
      <c:catAx>
        <c:axId val="8329758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32983023"/>
        <c:crosses val="autoZero"/>
        <c:auto val="1"/>
        <c:lblAlgn val="ctr"/>
        <c:lblOffset val="100"/>
        <c:noMultiLvlLbl val="0"/>
      </c:catAx>
      <c:valAx>
        <c:axId val="832983023"/>
        <c:scaling>
          <c:orientation val="minMax"/>
        </c:scaling>
        <c:delete val="1"/>
        <c:axPos val="l"/>
        <c:numFmt formatCode="[&gt;=1000000]&quot;$&quot;0.00,,&quot;M&quot;;[&gt;=1000]&quot;$&quot;0.00,&quot;k&quot;;&quot;$&quot;0" sourceLinked="1"/>
        <c:majorTickMark val="none"/>
        <c:minorTickMark val="none"/>
        <c:tickLblPos val="nextTo"/>
        <c:crossAx val="832975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2F7CC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985151487318662E-2"/>
          <c:y val="8.9297813641791124E-2"/>
          <c:w val="0.93402969702536265"/>
          <c:h val="0.747382429872132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Analysis!$C$16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F7CC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Analysis!$B$17:$B$22</c:f>
              <c:strCache>
                <c:ptCount val="5"/>
                <c:pt idx="0">
                  <c:v>Chicago</c:v>
                </c:pt>
                <c:pt idx="1">
                  <c:v>Houston</c:v>
                </c:pt>
                <c:pt idx="2">
                  <c:v>Los Angeles</c:v>
                </c:pt>
                <c:pt idx="3">
                  <c:v>Miami</c:v>
                </c:pt>
                <c:pt idx="4">
                  <c:v>New York</c:v>
                </c:pt>
              </c:strCache>
            </c:strRef>
          </c:cat>
          <c:val>
            <c:numRef>
              <c:f>Analysis!$C$17:$C$22</c:f>
              <c:numCache>
                <c:formatCode>[&gt;=1000000]"$"0.00,,"M";[&gt;=1000]"$"0.00,"k";"$"0.00</c:formatCode>
                <c:ptCount val="5"/>
                <c:pt idx="0">
                  <c:v>200113.60000000062</c:v>
                </c:pt>
                <c:pt idx="1">
                  <c:v>199036.29999999865</c:v>
                </c:pt>
                <c:pt idx="2">
                  <c:v>200169.44999999949</c:v>
                </c:pt>
                <c:pt idx="3">
                  <c:v>201839.58000000071</c:v>
                </c:pt>
                <c:pt idx="4">
                  <c:v>199328.63999999937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8-485F-AF53-B4F1DFA0EA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3055983"/>
        <c:axId val="833088623"/>
      </c:barChart>
      <c:catAx>
        <c:axId val="83305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33088623"/>
        <c:crosses val="autoZero"/>
        <c:auto val="1"/>
        <c:lblAlgn val="ctr"/>
        <c:lblOffset val="100"/>
        <c:noMultiLvlLbl val="0"/>
      </c:catAx>
      <c:valAx>
        <c:axId val="833088623"/>
        <c:scaling>
          <c:orientation val="minMax"/>
        </c:scaling>
        <c:delete val="1"/>
        <c:axPos val="l"/>
        <c:numFmt formatCode="[&gt;=1000000]&quot;$&quot;0.00,,&quot;M&quot;;[&gt;=1000]&quot;$&quot;0.00,&quot;k&quot;;&quot;$&quot;0.00" sourceLinked="1"/>
        <c:majorTickMark val="none"/>
        <c:minorTickMark val="none"/>
        <c:tickLblPos val="nextTo"/>
        <c:crossAx val="83305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[marketing_campaign_dashboard.xlsx]Analysis!PivotTable16</c:name>
    <c:fmtId val="7"/>
  </c:pivotSource>
  <c:chart>
    <c:autoTitleDeleted val="1"/>
    <c:pivotFmts>
      <c:pivotFmt>
        <c:idx val="0"/>
        <c:spPr>
          <a:solidFill>
            <a:srgbClr val="1A4B8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2061A9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2F7CC8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5599DB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90BCE9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C4DAF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1A4B8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2061A9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2F7CC8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5599DB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90BCE9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C4DAF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1A4B84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2061A9"/>
          </a:solidFill>
          <a:ln w="19050">
            <a:noFill/>
          </a:ln>
          <a:effectLst/>
        </c:spPr>
      </c:pivotFmt>
      <c:pivotFmt>
        <c:idx val="14"/>
        <c:spPr>
          <a:solidFill>
            <a:srgbClr val="2F7CC8"/>
          </a:solidFill>
          <a:ln w="19050">
            <a:noFill/>
          </a:ln>
          <a:effectLst/>
        </c:spPr>
      </c:pivotFmt>
      <c:pivotFmt>
        <c:idx val="15"/>
        <c:spPr>
          <a:solidFill>
            <a:srgbClr val="5599DB"/>
          </a:solidFill>
          <a:ln w="19050">
            <a:noFill/>
          </a:ln>
          <a:effectLst/>
        </c:spPr>
      </c:pivotFmt>
      <c:pivotFmt>
        <c:idx val="16"/>
        <c:spPr>
          <a:solidFill>
            <a:srgbClr val="90BCE9"/>
          </a:solidFill>
          <a:ln w="19050">
            <a:noFill/>
          </a:ln>
          <a:effectLst/>
        </c:spPr>
      </c:pivotFmt>
      <c:pivotFmt>
        <c:idx val="17"/>
        <c:spPr>
          <a:solidFill>
            <a:srgbClr val="C4DAF3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8406336014229965"/>
          <c:y val="4.4716042566855768E-2"/>
          <c:w val="0.37319062478436543"/>
          <c:h val="0.85690866378606156"/>
        </c:manualLayout>
      </c:layout>
      <c:doughnutChart>
        <c:varyColors val="1"/>
        <c:ser>
          <c:idx val="0"/>
          <c:order val="0"/>
          <c:tx>
            <c:strRef>
              <c:f>Analysis!$R$16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A4B84"/>
            </a:solidFill>
            <a:ln>
              <a:noFill/>
            </a:ln>
          </c:spPr>
          <c:dPt>
            <c:idx val="0"/>
            <c:bubble3D val="0"/>
            <c:spPr>
              <a:solidFill>
                <a:srgbClr val="2061A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EB0-41A5-B62D-184BA0DF606D}"/>
              </c:ext>
            </c:extLst>
          </c:dPt>
          <c:dPt>
            <c:idx val="1"/>
            <c:bubble3D val="0"/>
            <c:spPr>
              <a:solidFill>
                <a:srgbClr val="2F7CC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B0-41A5-B62D-184BA0DF606D}"/>
              </c:ext>
            </c:extLst>
          </c:dPt>
          <c:dPt>
            <c:idx val="2"/>
            <c:bubble3D val="0"/>
            <c:spPr>
              <a:solidFill>
                <a:srgbClr val="5599DB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EB0-41A5-B62D-184BA0DF606D}"/>
              </c:ext>
            </c:extLst>
          </c:dPt>
          <c:dPt>
            <c:idx val="3"/>
            <c:bubble3D val="0"/>
            <c:spPr>
              <a:solidFill>
                <a:srgbClr val="90BCE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EB0-41A5-B62D-184BA0DF606D}"/>
              </c:ext>
            </c:extLst>
          </c:dPt>
          <c:dPt>
            <c:idx val="4"/>
            <c:bubble3D val="0"/>
            <c:spPr>
              <a:solidFill>
                <a:srgbClr val="C4DAF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B0-41A5-B62D-184BA0DF606D}"/>
              </c:ext>
            </c:extLst>
          </c:dPt>
          <c:cat>
            <c:strRef>
              <c:f>Analysis!$Q$17:$Q$22</c:f>
              <c:strCache>
                <c:ptCount val="5"/>
                <c:pt idx="0">
                  <c:v>All Ages</c:v>
                </c:pt>
                <c:pt idx="1">
                  <c:v>Men 18-24</c:v>
                </c:pt>
                <c:pt idx="2">
                  <c:v>Men 25-34</c:v>
                </c:pt>
                <c:pt idx="3">
                  <c:v>Women 25-34</c:v>
                </c:pt>
                <c:pt idx="4">
                  <c:v>Women 35-44</c:v>
                </c:pt>
              </c:strCache>
            </c:strRef>
          </c:cat>
          <c:val>
            <c:numRef>
              <c:f>Analysis!$R$17:$R$22</c:f>
              <c:numCache>
                <c:formatCode>[&gt;=1000000]0.00,,"M";[&gt;=1000]0.00,"k";0</c:formatCode>
                <c:ptCount val="5"/>
                <c:pt idx="0">
                  <c:v>220352342</c:v>
                </c:pt>
                <c:pt idx="1">
                  <c:v>221226637</c:v>
                </c:pt>
                <c:pt idx="2">
                  <c:v>220388856</c:v>
                </c:pt>
                <c:pt idx="3">
                  <c:v>220449734</c:v>
                </c:pt>
                <c:pt idx="4">
                  <c:v>219042735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B0-41A5-B62D-184BA0DF6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7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794861572196367"/>
          <c:y val="6.0103290537381206E-2"/>
          <c:w val="0.27036686626440437"/>
          <c:h val="0.835077376358381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Analysis!$J$21:$J$23</c:f>
              <c:strCache>
                <c:ptCount val="3"/>
                <c:pt idx="0">
                  <c:v>Website</c:v>
                </c:pt>
                <c:pt idx="1">
                  <c:v>Email</c:v>
                </c:pt>
                <c:pt idx="2">
                  <c:v>Google Ads</c:v>
                </c:pt>
              </c:strCache>
            </c:strRef>
          </c:cat>
          <c:val>
            <c:numRef>
              <c:f>Analysis!$K$21:$K$23</c:f>
              <c:numCache>
                <c:formatCode>[&gt;=1000000]0.00,,"M";[&gt;=1000]0.00,"k";0</c:formatCode>
                <c:ptCount val="3"/>
                <c:pt idx="0">
                  <c:v>183806353</c:v>
                </c:pt>
                <c:pt idx="1">
                  <c:v>184801107</c:v>
                </c:pt>
                <c:pt idx="2">
                  <c:v>185006879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3-450A-AB76-5E27A8292CD4}"/>
            </c:ext>
          </c:extLst>
        </c:ser>
        <c:ser>
          <c:idx val="1"/>
          <c:order val="1"/>
          <c:spPr>
            <a:solidFill>
              <a:srgbClr val="5599DB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rgbClr val="2F7CC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D93-450A-AB76-5E27A8292C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Analysis!$J$21:$J$23</c:f>
              <c:strCache>
                <c:ptCount val="3"/>
                <c:pt idx="0">
                  <c:v>Website</c:v>
                </c:pt>
                <c:pt idx="1">
                  <c:v>Email</c:v>
                </c:pt>
                <c:pt idx="2">
                  <c:v>Google Ads</c:v>
                </c:pt>
              </c:strCache>
            </c:strRef>
          </c:cat>
          <c:val>
            <c:numRef>
              <c:f>Analysis!$L$21:$L$23</c:f>
              <c:numCache>
                <c:formatCode>[&gt;=1000000]0.00,,"M";[&gt;=1000]0.00,"k";0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185006879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3-450A-AB76-5E27A8292C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061888655"/>
        <c:axId val="1061880975"/>
      </c:barChart>
      <c:catAx>
        <c:axId val="1061888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61880975"/>
        <c:crosses val="autoZero"/>
        <c:auto val="1"/>
        <c:lblAlgn val="ctr"/>
        <c:lblOffset val="100"/>
        <c:noMultiLvlLbl val="0"/>
      </c:catAx>
      <c:valAx>
        <c:axId val="1061880975"/>
        <c:scaling>
          <c:orientation val="minMax"/>
        </c:scaling>
        <c:delete val="1"/>
        <c:axPos val="b"/>
        <c:numFmt formatCode="[&gt;=1000000]0.00,,&quot;M&quot;;[&gt;=1000]0.00,&quot;k&quot;;0" sourceLinked="1"/>
        <c:majorTickMark val="none"/>
        <c:minorTickMark val="none"/>
        <c:tickLblPos val="nextTo"/>
        <c:crossAx val="106188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Analysis!$D$26:$D$28</c:f>
              <c:strCache>
                <c:ptCount val="3"/>
                <c:pt idx="0">
                  <c:v>Website</c:v>
                </c:pt>
                <c:pt idx="1">
                  <c:v>Google Ads</c:v>
                </c:pt>
                <c:pt idx="2">
                  <c:v>Email</c:v>
                </c:pt>
              </c:strCache>
            </c:strRef>
          </c:cat>
          <c:val>
            <c:numRef>
              <c:f>Analysis!$E$26:$E$28</c:f>
              <c:numCache>
                <c:formatCode>[&gt;=1000000]"$"0.00,,"M";[&gt;=1000]"$"0.00,"k";"$"0</c:formatCode>
                <c:ptCount val="3"/>
                <c:pt idx="0">
                  <c:v>167272.59999999983</c:v>
                </c:pt>
                <c:pt idx="1">
                  <c:v>167295.0399999998</c:v>
                </c:pt>
                <c:pt idx="2">
                  <c:v>167876.95000000164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9-45BC-A959-969274BD022E}"/>
            </c:ext>
          </c:extLst>
        </c:ser>
        <c:ser>
          <c:idx val="1"/>
          <c:order val="1"/>
          <c:spPr>
            <a:solidFill>
              <a:srgbClr val="2F7CC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Analysis!$D$26:$D$28</c:f>
              <c:strCache>
                <c:ptCount val="3"/>
                <c:pt idx="0">
                  <c:v>Website</c:v>
                </c:pt>
                <c:pt idx="1">
                  <c:v>Google Ads</c:v>
                </c:pt>
                <c:pt idx="2">
                  <c:v>Email</c:v>
                </c:pt>
              </c:strCache>
            </c:strRef>
          </c:cat>
          <c:val>
            <c:numRef>
              <c:f>Analysis!$F$26:$F$28</c:f>
              <c:numCache>
                <c:formatCode>[&gt;=1000000]"$"0.00,,"M";[&gt;=1000]"$"0.00,"k";"$"0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167876.95000000164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9-45BC-A959-969274BD02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832995503"/>
        <c:axId val="833007503"/>
      </c:barChart>
      <c:catAx>
        <c:axId val="832995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33007503"/>
        <c:crosses val="autoZero"/>
        <c:auto val="1"/>
        <c:lblAlgn val="ctr"/>
        <c:lblOffset val="100"/>
        <c:noMultiLvlLbl val="0"/>
      </c:catAx>
      <c:valAx>
        <c:axId val="833007503"/>
        <c:scaling>
          <c:orientation val="minMax"/>
        </c:scaling>
        <c:delete val="1"/>
        <c:axPos val="b"/>
        <c:numFmt formatCode="[&gt;=1000000]&quot;$&quot;0.00,,&quot;M&quot;;[&gt;=1000]&quot;$&quot;0.00,&quot;k&quot;;&quot;$&quot;0" sourceLinked="1"/>
        <c:majorTickMark val="none"/>
        <c:minorTickMark val="none"/>
        <c:tickLblPos val="nextTo"/>
        <c:crossAx val="83299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15608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Analysis!$J$33:$J$35</c:f>
              <c:strCache>
                <c:ptCount val="3"/>
                <c:pt idx="0">
                  <c:v>Email</c:v>
                </c:pt>
                <c:pt idx="1">
                  <c:v>Influencer</c:v>
                </c:pt>
                <c:pt idx="2">
                  <c:v>Search</c:v>
                </c:pt>
              </c:strCache>
            </c:strRef>
          </c:cat>
          <c:val>
            <c:numRef>
              <c:f>Analysis!$K$33:$K$35</c:f>
              <c:numCache>
                <c:formatCode>[&gt;=1000000]0.00,,"M";[&gt;=1000]0.00,"k";0</c:formatCode>
                <c:ptCount val="3"/>
                <c:pt idx="0">
                  <c:v>220144927</c:v>
                </c:pt>
                <c:pt idx="1">
                  <c:v>220769081</c:v>
                </c:pt>
                <c:pt idx="2">
                  <c:v>221415139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8-478A-8E0D-6D16CAB4D172}"/>
            </c:ext>
          </c:extLst>
        </c:ser>
        <c:ser>
          <c:idx val="1"/>
          <c:order val="1"/>
          <c:spPr>
            <a:solidFill>
              <a:srgbClr val="2F7CC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Analysis!$J$33:$J$35</c:f>
              <c:strCache>
                <c:ptCount val="3"/>
                <c:pt idx="0">
                  <c:v>Email</c:v>
                </c:pt>
                <c:pt idx="1">
                  <c:v>Influencer</c:v>
                </c:pt>
                <c:pt idx="2">
                  <c:v>Search</c:v>
                </c:pt>
              </c:strCache>
            </c:strRef>
          </c:cat>
          <c:val>
            <c:numRef>
              <c:f>Analysis!$L$33:$L$35</c:f>
              <c:numCache>
                <c:formatCode>[&gt;=1000000]0.00,,"M";[&gt;=1000]0.00,"k";0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221415139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8-478A-8E0D-6D16CAB4D1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739393999"/>
        <c:axId val="739381999"/>
      </c:barChart>
      <c:catAx>
        <c:axId val="739393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9381999"/>
        <c:crosses val="autoZero"/>
        <c:auto val="1"/>
        <c:lblAlgn val="ctr"/>
        <c:lblOffset val="100"/>
        <c:noMultiLvlLbl val="0"/>
      </c:catAx>
      <c:valAx>
        <c:axId val="739381999"/>
        <c:scaling>
          <c:orientation val="minMax"/>
        </c:scaling>
        <c:delete val="1"/>
        <c:axPos val="b"/>
        <c:numFmt formatCode="[&gt;=1000000]0.00,,&quot;M&quot;;[&gt;=1000]0.00,&quot;k&quot;;0" sourceLinked="1"/>
        <c:majorTickMark val="none"/>
        <c:minorTickMark val="none"/>
        <c:tickLblPos val="nextTo"/>
        <c:crossAx val="739393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15608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Analysis!$J$41:$J$43</c:f>
              <c:strCache>
                <c:ptCount val="3"/>
                <c:pt idx="0">
                  <c:v>Display</c:v>
                </c:pt>
                <c:pt idx="1">
                  <c:v>Search</c:v>
                </c:pt>
                <c:pt idx="2">
                  <c:v>Influencer</c:v>
                </c:pt>
              </c:strCache>
            </c:strRef>
          </c:cat>
          <c:val>
            <c:numRef>
              <c:f>Analysis!$K$41:$K$43</c:f>
              <c:numCache>
                <c:formatCode>[&gt;=1000000]"$"0.00,,"M";[&gt;=1000]"$"0.00,"k";"$"0</c:formatCode>
                <c:ptCount val="3"/>
                <c:pt idx="0">
                  <c:v>200196.96000000025</c:v>
                </c:pt>
                <c:pt idx="1">
                  <c:v>201120.59999999986</c:v>
                </c:pt>
                <c:pt idx="2">
                  <c:v>201289.6000000007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8-4F11-B873-BD4EABCF4193}"/>
            </c:ext>
          </c:extLst>
        </c:ser>
        <c:ser>
          <c:idx val="1"/>
          <c:order val="1"/>
          <c:spPr>
            <a:solidFill>
              <a:srgbClr val="2F7CC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Analysis!$J$41:$J$43</c:f>
              <c:strCache>
                <c:ptCount val="3"/>
                <c:pt idx="0">
                  <c:v>Display</c:v>
                </c:pt>
                <c:pt idx="1">
                  <c:v>Search</c:v>
                </c:pt>
                <c:pt idx="2">
                  <c:v>Influencer</c:v>
                </c:pt>
              </c:strCache>
            </c:strRef>
          </c:cat>
          <c:val>
            <c:numRef>
              <c:f>Analysis!$L$41:$L$43</c:f>
              <c:numCache>
                <c:formatCode>[&gt;=1000000]"$"0.00,,"M";[&gt;=1000]"$"0.00,"k";"$"0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201289.6000000007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C8-4F11-B873-BD4EABCF419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739329199"/>
        <c:axId val="739346479"/>
      </c:barChart>
      <c:catAx>
        <c:axId val="739329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739346479"/>
        <c:crosses val="autoZero"/>
        <c:auto val="1"/>
        <c:lblAlgn val="ctr"/>
        <c:lblOffset val="100"/>
        <c:noMultiLvlLbl val="0"/>
      </c:catAx>
      <c:valAx>
        <c:axId val="739346479"/>
        <c:scaling>
          <c:orientation val="minMax"/>
        </c:scaling>
        <c:delete val="1"/>
        <c:axPos val="b"/>
        <c:numFmt formatCode="[&gt;=1000000]&quot;$&quot;0.00,,&quot;M&quot;;[&gt;=1000]&quot;$&quot;0.00,&quot;k&quot;;&quot;$&quot;0" sourceLinked="1"/>
        <c:majorTickMark val="none"/>
        <c:minorTickMark val="none"/>
        <c:tickLblPos val="nextTo"/>
        <c:crossAx val="73932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Analysis!$H$51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A4B8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Analysis!$G$52:$G$57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Analysis!$H$52:$H$57</c:f>
              <c:numCache>
                <c:formatCode>[&gt;=1000000]0.00,,"M";[&gt;=1000]0.00,"k";0</c:formatCode>
                <c:ptCount val="6"/>
                <c:pt idx="0">
                  <c:v>26852</c:v>
                </c:pt>
                <c:pt idx="1">
                  <c:v>46032</c:v>
                </c:pt>
                <c:pt idx="2">
                  <c:v>46025</c:v>
                </c:pt>
                <c:pt idx="3">
                  <c:v>46025</c:v>
                </c:pt>
                <c:pt idx="4">
                  <c:v>32874</c:v>
                </c:pt>
                <c:pt idx="5">
                  <c:v>2192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8-4537-AE7E-82E8FF5EA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29424"/>
        <c:axId val="249225104"/>
      </c:lineChart>
      <c:catAx>
        <c:axId val="2492294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49225104"/>
        <c:crosses val="autoZero"/>
        <c:auto val="1"/>
        <c:lblAlgn val="ctr"/>
        <c:lblOffset val="100"/>
        <c:noMultiLvlLbl val="0"/>
      </c:catAx>
      <c:valAx>
        <c:axId val="249225104"/>
        <c:scaling>
          <c:orientation val="minMax"/>
        </c:scaling>
        <c:delete val="1"/>
        <c:axPos val="l"/>
        <c:numFmt formatCode="[&gt;=1000000]0.00,,&quot;M&quot;;[&gt;=1000]0.00,&quot;k&quot;;0" sourceLinked="1"/>
        <c:majorTickMark val="none"/>
        <c:minorTickMark val="none"/>
        <c:tickLblPos val="nextTo"/>
        <c:crossAx val="24922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[marketing_campaign_dashboard.xlsx]Analysis!PivotTable19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Analysis!$E$57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A4B8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Analysis!$D$58:$D$63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Analysis!$E$58:$E$63</c:f>
              <c:numCache>
                <c:formatCode>0.00</c:formatCode>
                <c:ptCount val="6"/>
                <c:pt idx="0">
                  <c:v>37.608371815879636</c:v>
                </c:pt>
                <c:pt idx="1">
                  <c:v>37.383993743482797</c:v>
                </c:pt>
                <c:pt idx="2">
                  <c:v>37.585225420966864</c:v>
                </c:pt>
                <c:pt idx="3">
                  <c:v>37.56045627376426</c:v>
                </c:pt>
                <c:pt idx="4">
                  <c:v>37.399160430735535</c:v>
                </c:pt>
                <c:pt idx="5">
                  <c:v>37.424726277372265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D-4394-97D0-22FA93B52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32656"/>
        <c:axId val="113628816"/>
      </c:lineChart>
      <c:catAx>
        <c:axId val="113632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628816"/>
        <c:crosses val="autoZero"/>
        <c:auto val="1"/>
        <c:lblAlgn val="ctr"/>
        <c:lblOffset val="100"/>
        <c:noMultiLvlLbl val="0"/>
      </c:catAx>
      <c:valAx>
        <c:axId val="113628816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1363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[marketing_campaign_dashboard.xlsx]Analysis!PivotTable17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Analysis!$K$51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A4B8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Analysis!$J$52:$J$57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Analysis!$K$52:$K$57</c:f>
              <c:numCache>
                <c:formatCode>0.00</c:formatCode>
                <c:ptCount val="6"/>
                <c:pt idx="0">
                  <c:v>5.4845821540294954</c:v>
                </c:pt>
                <c:pt idx="1">
                  <c:v>5.4869655891553704</c:v>
                </c:pt>
                <c:pt idx="2">
                  <c:v>5.503530689842477</c:v>
                </c:pt>
                <c:pt idx="3">
                  <c:v>5.4900162954915803</c:v>
                </c:pt>
                <c:pt idx="4">
                  <c:v>5.5108292267445398</c:v>
                </c:pt>
                <c:pt idx="5">
                  <c:v>5.4530109489051091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6-4CE2-88F7-3FAD4E2DB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661456"/>
        <c:axId val="113673936"/>
      </c:lineChart>
      <c:catAx>
        <c:axId val="113661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673936"/>
        <c:crosses val="autoZero"/>
        <c:auto val="1"/>
        <c:lblAlgn val="ctr"/>
        <c:lblOffset val="100"/>
        <c:noMultiLvlLbl val="0"/>
      </c:catAx>
      <c:valAx>
        <c:axId val="113673936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11366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[marketing_campaign_dashboard.xlsx]Analysis!PivotTable26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Analysis!$N$51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A4B8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Analysis!$M$52:$M$58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Analysis!$N$52:$N$58</c:f>
              <c:numCache>
                <c:formatCode>0.00%</c:formatCode>
                <c:ptCount val="6"/>
                <c:pt idx="0">
                  <c:v>8.0369804856234558E-2</c:v>
                </c:pt>
                <c:pt idx="1">
                  <c:v>8.0168143899903815E-2</c:v>
                </c:pt>
                <c:pt idx="2">
                  <c:v>7.9920912547536083E-2</c:v>
                </c:pt>
                <c:pt idx="3">
                  <c:v>7.9995002715923788E-2</c:v>
                </c:pt>
                <c:pt idx="4">
                  <c:v>7.9969580823746514E-2</c:v>
                </c:pt>
                <c:pt idx="5">
                  <c:v>8.0515510948905356E-2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F-4BB1-B0E1-B1D222B63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73776"/>
        <c:axId val="113461296"/>
      </c:lineChart>
      <c:catAx>
        <c:axId val="113473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461296"/>
        <c:crosses val="autoZero"/>
        <c:auto val="1"/>
        <c:lblAlgn val="ctr"/>
        <c:lblOffset val="100"/>
        <c:noMultiLvlLbl val="0"/>
      </c:catAx>
      <c:valAx>
        <c:axId val="11346129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1347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[marketing_campaign_dashboard.xlsx]Analysis!PivotTable18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Analysis!$B$57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A4B8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Analysis!$A$58:$A$63</c:f>
              <c:strCache>
                <c:ptCount val="6"/>
                <c:pt idx="0">
                  <c:v>WK-1</c:v>
                </c:pt>
                <c:pt idx="1">
                  <c:v>WK-2</c:v>
                </c:pt>
                <c:pt idx="2">
                  <c:v>WK-3</c:v>
                </c:pt>
                <c:pt idx="3">
                  <c:v>WK-4</c:v>
                </c:pt>
                <c:pt idx="4">
                  <c:v>WK-5</c:v>
                </c:pt>
                <c:pt idx="5">
                  <c:v>WK-6</c:v>
                </c:pt>
              </c:strCache>
            </c:strRef>
          </c:cat>
          <c:val>
            <c:numRef>
              <c:f>Analysis!$B$58:$B$63</c:f>
              <c:numCache>
                <c:formatCode>0%</c:formatCode>
                <c:ptCount val="6"/>
                <c:pt idx="0">
                  <c:v>0.14019706788558875</c:v>
                </c:pt>
                <c:pt idx="1">
                  <c:v>0.14019277561451179</c:v>
                </c:pt>
                <c:pt idx="2">
                  <c:v>0.13983856258652694</c:v>
                </c:pt>
                <c:pt idx="3">
                  <c:v>0.14099371426624926</c:v>
                </c:pt>
                <c:pt idx="4">
                  <c:v>0.14068632079864352</c:v>
                </c:pt>
                <c:pt idx="5">
                  <c:v>0.14276729048951792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D-41B5-B5CD-38BDA2439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11696"/>
        <c:axId val="113512176"/>
      </c:lineChart>
      <c:catAx>
        <c:axId val="113511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512176"/>
        <c:crosses val="autoZero"/>
        <c:auto val="1"/>
        <c:lblAlgn val="ctr"/>
        <c:lblOffset val="100"/>
        <c:noMultiLvlLbl val="0"/>
      </c:catAx>
      <c:valAx>
        <c:axId val="113512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1351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[marketing_campaign_dashboard.xlsx]Analysis!PivotTable20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A4B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Analysis!$C$73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A4B8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Analysis!$B$74:$B$76</c:f>
              <c:strCache>
                <c:ptCount val="3"/>
                <c:pt idx="0">
                  <c:v>Google Ads</c:v>
                </c:pt>
                <c:pt idx="1">
                  <c:v>Facebook</c:v>
                </c:pt>
                <c:pt idx="2">
                  <c:v>Website</c:v>
                </c:pt>
              </c:strCache>
            </c:strRef>
          </c:cat>
          <c:val>
            <c:numRef>
              <c:f>Analysis!$C$74:$C$76</c:f>
              <c:numCache>
                <c:formatCode>0.00</c:formatCode>
                <c:ptCount val="3"/>
                <c:pt idx="0">
                  <c:v>5.4940486871224357</c:v>
                </c:pt>
                <c:pt idx="1">
                  <c:v>5.5037021237697674</c:v>
                </c:pt>
                <c:pt idx="2">
                  <c:v>5.5089028776978415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F-461A-B365-53240681CE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1425472"/>
        <c:axId val="211426432"/>
      </c:barChart>
      <c:catAx>
        <c:axId val="211425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11426432"/>
        <c:crosses val="autoZero"/>
        <c:auto val="1"/>
        <c:lblAlgn val="ctr"/>
        <c:lblOffset val="100"/>
        <c:noMultiLvlLbl val="0"/>
      </c:catAx>
      <c:valAx>
        <c:axId val="211426432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21142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[marketing_campaign_dashboard.xlsx]Analysis!PivotTable25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1A4B84"/>
            </a:solidFill>
            <a:round/>
            <a:headEnd type="oval"/>
            <a:tailEnd type="arrow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1A4B84"/>
            </a:solidFill>
            <a:round/>
            <a:tailEnd type="arrow"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Analysis!$C$85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A4B84"/>
              </a:solidFill>
              <a:round/>
              <a:tailEnd type="arrow"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Analysis!$B$86:$B$97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Analysis!$C$86:$C$97</c:f>
              <c:numCache>
                <c:formatCode>0.00</c:formatCode>
                <c:ptCount val="12"/>
                <c:pt idx="0">
                  <c:v>5.4553214033435369</c:v>
                </c:pt>
                <c:pt idx="1">
                  <c:v>5.5036496350364965</c:v>
                </c:pt>
                <c:pt idx="2">
                  <c:v>5.5204261831881327</c:v>
                </c:pt>
                <c:pt idx="3">
                  <c:v>5.4672141119221411</c:v>
                </c:pt>
                <c:pt idx="4">
                  <c:v>5.5299623263480102</c:v>
                </c:pt>
                <c:pt idx="5">
                  <c:v>5.5033454987834549</c:v>
                </c:pt>
                <c:pt idx="6">
                  <c:v>5.4984695078879211</c:v>
                </c:pt>
                <c:pt idx="7">
                  <c:v>5.4726866023075109</c:v>
                </c:pt>
                <c:pt idx="8">
                  <c:v>5.5350973236009731</c:v>
                </c:pt>
                <c:pt idx="9">
                  <c:v>5.4574405462679536</c:v>
                </c:pt>
                <c:pt idx="10">
                  <c:v>5.4570559610705596</c:v>
                </c:pt>
                <c:pt idx="11">
                  <c:v>5.5362446958981613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80-44F3-A775-1FB99400D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116144"/>
        <c:axId val="249116624"/>
      </c:lineChart>
      <c:catAx>
        <c:axId val="249116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49116624"/>
        <c:crosses val="autoZero"/>
        <c:auto val="1"/>
        <c:lblAlgn val="ctr"/>
        <c:lblOffset val="100"/>
        <c:noMultiLvlLbl val="0"/>
      </c:catAx>
      <c:valAx>
        <c:axId val="249116624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4911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[marketing_campaign_dashboard.xlsx]Analysis!PivotTable27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1A4B8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1A4B84"/>
            </a:solidFill>
            <a:round/>
            <a:headEnd type="none"/>
            <a:tailEnd type="arrow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1A4B84"/>
            </a:solidFill>
            <a:round/>
            <a:tailEnd type="triangle"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Analysis!$F$85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A4B84"/>
              </a:solidFill>
              <a:round/>
              <a:tailEnd type="triangle"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Analysis!$E$86:$E$97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Analysis!$F$86:$F$97</c:f>
              <c:numCache>
                <c:formatCode>0.00%</c:formatCode>
                <c:ptCount val="12"/>
                <c:pt idx="0">
                  <c:v>8.0083588415342119E-2</c:v>
                </c:pt>
                <c:pt idx="1">
                  <c:v>8.0181178310732681E-2</c:v>
                </c:pt>
                <c:pt idx="2">
                  <c:v>8.0031787143856267E-2</c:v>
                </c:pt>
                <c:pt idx="3">
                  <c:v>8.0459854014589355E-2</c:v>
                </c:pt>
                <c:pt idx="4">
                  <c:v>7.9781021897799481E-2</c:v>
                </c:pt>
                <c:pt idx="5">
                  <c:v>8.0078467153275323E-2</c:v>
                </c:pt>
                <c:pt idx="6">
                  <c:v>7.9952319284190401E-2</c:v>
                </c:pt>
                <c:pt idx="7">
                  <c:v>7.9725100070628468E-2</c:v>
                </c:pt>
                <c:pt idx="8">
                  <c:v>8.0243309002423879E-2</c:v>
                </c:pt>
                <c:pt idx="9">
                  <c:v>7.981869554978957E-2</c:v>
                </c:pt>
                <c:pt idx="10">
                  <c:v>8.0301094890501565E-2</c:v>
                </c:pt>
                <c:pt idx="11">
                  <c:v>8.021628948608138E-2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0-444F-BD9E-ACB782D83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102704"/>
        <c:axId val="249114224"/>
      </c:lineChart>
      <c:catAx>
        <c:axId val="2491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9114224"/>
        <c:crosses val="autoZero"/>
        <c:auto val="1"/>
        <c:lblAlgn val="ctr"/>
        <c:lblOffset val="100"/>
        <c:noMultiLvlLbl val="0"/>
      </c:catAx>
      <c:valAx>
        <c:axId val="24911422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4910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[marketing_campaign_dashboard.xlsx]Analysis!PivotTable21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A4B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Analysis!$F$73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A4B8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Analysis!$E$74:$E$76</c:f>
              <c:strCache>
                <c:ptCount val="3"/>
                <c:pt idx="0">
                  <c:v>Social Media</c:v>
                </c:pt>
                <c:pt idx="1">
                  <c:v>Email</c:v>
                </c:pt>
                <c:pt idx="2">
                  <c:v>Display</c:v>
                </c:pt>
              </c:strCache>
            </c:strRef>
          </c:cat>
          <c:val>
            <c:numRef>
              <c:f>Analysis!$F$74:$F$76</c:f>
              <c:numCache>
                <c:formatCode>0.00</c:formatCode>
                <c:ptCount val="3"/>
                <c:pt idx="0">
                  <c:v>5.4978777908933374</c:v>
                </c:pt>
                <c:pt idx="1">
                  <c:v>5.4996237772761472</c:v>
                </c:pt>
                <c:pt idx="2">
                  <c:v>5.5058894140595696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D-4691-AB66-9718B5E6CC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3717136"/>
        <c:axId val="113719056"/>
      </c:barChart>
      <c:catAx>
        <c:axId val="113717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3719056"/>
        <c:crosses val="autoZero"/>
        <c:auto val="1"/>
        <c:lblAlgn val="ctr"/>
        <c:lblOffset val="100"/>
        <c:noMultiLvlLbl val="0"/>
      </c:catAx>
      <c:valAx>
        <c:axId val="113719056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11371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[marketing_campaign_dashboard.xlsx]Analysis!PivotTable23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  <c:spPr>
          <a:solidFill>
            <a:srgbClr val="1A4B84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90BCE9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</c:pivotFmt>
      <c:pivotFmt>
        <c:idx val="11"/>
        <c:spPr>
          <a:solidFill>
            <a:srgbClr val="90BCE9"/>
          </a:solidFill>
          <a:ln w="19050">
            <a:noFill/>
          </a:ln>
          <a:effectLst/>
        </c:spPr>
      </c:pivotFmt>
      <c:pivotFmt>
        <c:idx val="12"/>
        <c:spPr>
          <a:solidFill>
            <a:srgbClr val="1A4B84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Analysis!$R$25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309-45C6-BDD4-29F39EDD4FA9}"/>
              </c:ext>
            </c:extLst>
          </c:dPt>
          <c:dPt>
            <c:idx val="1"/>
            <c:bubble3D val="0"/>
            <c:spPr>
              <a:solidFill>
                <a:srgbClr val="90BCE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309-45C6-BDD4-29F39EDD4FA9}"/>
              </c:ext>
            </c:extLst>
          </c:dPt>
          <c:dPt>
            <c:idx val="2"/>
            <c:bubble3D val="0"/>
            <c:spPr>
              <a:solidFill>
                <a:srgbClr val="1A4B8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309-45C6-BDD4-29F39EDD4F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309-45C6-BDD4-29F39EDD4FA9}"/>
              </c:ext>
            </c:extLst>
          </c:dPt>
          <c:cat>
            <c:strRef>
              <c:f>Analysis!$Q$26:$Q$29</c:f>
              <c:strCache>
                <c:ptCount val="4"/>
                <c:pt idx="0">
                  <c:v>15 days</c:v>
                </c:pt>
                <c:pt idx="1">
                  <c:v>30 days</c:v>
                </c:pt>
                <c:pt idx="2">
                  <c:v>45 days</c:v>
                </c:pt>
                <c:pt idx="3">
                  <c:v>60 days</c:v>
                </c:pt>
              </c:strCache>
            </c:strRef>
          </c:cat>
          <c:val>
            <c:numRef>
              <c:f>Analysis!$R$26:$R$29</c:f>
              <c:numCache>
                <c:formatCode>[&gt;=1000000]"$"0.00,,"M";[&gt;=1000]"$"0.00,"k";"$"0</c:formatCode>
                <c:ptCount val="4"/>
                <c:pt idx="0">
                  <c:v>248731.70000000039</c:v>
                </c:pt>
                <c:pt idx="1">
                  <c:v>251721.60999999943</c:v>
                </c:pt>
                <c:pt idx="2">
                  <c:v>250381.12999999913</c:v>
                </c:pt>
                <c:pt idx="3">
                  <c:v>249653.13000000062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09-45C6-BDD4-29F39EDD4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994040166792551"/>
          <c:y val="0.17474972539352812"/>
          <c:w val="0.21092687822694961"/>
          <c:h val="0.650500549212943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[marketing_campaign_dashboard.xlsx]Analysis!PivotTable22</c:name>
    <c:fmtId val="2"/>
  </c:pivotSource>
  <c:chart>
    <c:autoTitleDeleted val="1"/>
    <c:pivotFmts>
      <c:pivotFmt>
        <c:idx val="0"/>
        <c:spPr>
          <a:solidFill>
            <a:srgbClr val="1A4B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A4B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A4B8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Analysis!$I$73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A4B8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Analysis!$H$74:$H$76</c:f>
              <c:strCache>
                <c:ptCount val="3"/>
                <c:pt idx="0">
                  <c:v>Tech Enthusiasts</c:v>
                </c:pt>
                <c:pt idx="1">
                  <c:v>Outdoor Adventurers</c:v>
                </c:pt>
                <c:pt idx="2">
                  <c:v>Foodies</c:v>
                </c:pt>
              </c:strCache>
            </c:strRef>
          </c:cat>
          <c:val>
            <c:numRef>
              <c:f>Analysis!$I$74:$I$76</c:f>
              <c:numCache>
                <c:formatCode>0.00%</c:formatCode>
                <c:ptCount val="3"/>
                <c:pt idx="0">
                  <c:v>8.0167617244904024E-2</c:v>
                </c:pt>
                <c:pt idx="1">
                  <c:v>8.0180450376149834E-2</c:v>
                </c:pt>
                <c:pt idx="2">
                  <c:v>8.025741146040874E-2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A-49F9-8F4B-58EE0EDC83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3533776"/>
        <c:axId val="113567856"/>
      </c:barChart>
      <c:catAx>
        <c:axId val="113533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13567856"/>
        <c:crosses val="autoZero"/>
        <c:auto val="1"/>
        <c:lblAlgn val="ctr"/>
        <c:lblOffset val="100"/>
        <c:noMultiLvlLbl val="0"/>
      </c:catAx>
      <c:valAx>
        <c:axId val="113567856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1353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Analysis!A1"/><Relationship Id="rId13" Type="http://schemas.openxmlformats.org/officeDocument/2006/relationships/image" Target="../media/image7.emf"/><Relationship Id="rId18" Type="http://schemas.openxmlformats.org/officeDocument/2006/relationships/chart" Target="../charts/chart4.xml"/><Relationship Id="rId26" Type="http://schemas.openxmlformats.org/officeDocument/2006/relationships/image" Target="../media/image10.png"/><Relationship Id="rId3" Type="http://schemas.microsoft.com/office/2007/relationships/hdphoto" Target="../media/hdphoto1.wdp"/><Relationship Id="rId21" Type="http://schemas.openxmlformats.org/officeDocument/2006/relationships/chart" Target="../charts/chart7.xml"/><Relationship Id="rId7" Type="http://schemas.openxmlformats.org/officeDocument/2006/relationships/image" Target="../media/image3.png"/><Relationship Id="rId12" Type="http://schemas.openxmlformats.org/officeDocument/2006/relationships/image" Target="../media/image6.emf"/><Relationship Id="rId17" Type="http://schemas.openxmlformats.org/officeDocument/2006/relationships/chart" Target="../charts/chart3.xml"/><Relationship Id="rId25" Type="http://schemas.openxmlformats.org/officeDocument/2006/relationships/chart" Target="../charts/chart11.xml"/><Relationship Id="rId2" Type="http://schemas.openxmlformats.org/officeDocument/2006/relationships/image" Target="../media/image1.png"/><Relationship Id="rId16" Type="http://schemas.openxmlformats.org/officeDocument/2006/relationships/chart" Target="../charts/chart2.xml"/><Relationship Id="rId20" Type="http://schemas.openxmlformats.org/officeDocument/2006/relationships/chart" Target="../charts/chart6.xml"/><Relationship Id="rId1" Type="http://schemas.openxmlformats.org/officeDocument/2006/relationships/hyperlink" Target="#Dashboard!A1"/><Relationship Id="rId6" Type="http://schemas.openxmlformats.org/officeDocument/2006/relationships/hyperlink" Target="#Insights!A1"/><Relationship Id="rId11" Type="http://schemas.openxmlformats.org/officeDocument/2006/relationships/chart" Target="../charts/chart1.xml"/><Relationship Id="rId24" Type="http://schemas.openxmlformats.org/officeDocument/2006/relationships/chart" Target="../charts/chart10.xml"/><Relationship Id="rId5" Type="http://schemas.openxmlformats.org/officeDocument/2006/relationships/image" Target="../media/image2.png"/><Relationship Id="rId15" Type="http://schemas.openxmlformats.org/officeDocument/2006/relationships/image" Target="../media/image9.emf"/><Relationship Id="rId23" Type="http://schemas.openxmlformats.org/officeDocument/2006/relationships/chart" Target="../charts/chart9.xml"/><Relationship Id="rId10" Type="http://schemas.openxmlformats.org/officeDocument/2006/relationships/image" Target="../media/image5.emf"/><Relationship Id="rId19" Type="http://schemas.openxmlformats.org/officeDocument/2006/relationships/chart" Target="../charts/chart5.xml"/><Relationship Id="rId4" Type="http://schemas.openxmlformats.org/officeDocument/2006/relationships/hyperlink" Target="marketing_campaign_dataset.csv" TargetMode="External"/><Relationship Id="rId9" Type="http://schemas.openxmlformats.org/officeDocument/2006/relationships/image" Target="../media/image4.png"/><Relationship Id="rId14" Type="http://schemas.openxmlformats.org/officeDocument/2006/relationships/image" Target="../media/image8.emf"/><Relationship Id="rId22" Type="http://schemas.openxmlformats.org/officeDocument/2006/relationships/chart" Target="../charts/chart8.xml"/><Relationship Id="rId27" Type="http://schemas.openxmlformats.org/officeDocument/2006/relationships/image" Target="../media/image1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18.png"/><Relationship Id="rId18" Type="http://schemas.openxmlformats.org/officeDocument/2006/relationships/chart" Target="../charts/chart15.xml"/><Relationship Id="rId26" Type="http://schemas.openxmlformats.org/officeDocument/2006/relationships/image" Target="../media/image11.jpeg"/><Relationship Id="rId3" Type="http://schemas.openxmlformats.org/officeDocument/2006/relationships/image" Target="../media/image1.png"/><Relationship Id="rId21" Type="http://schemas.openxmlformats.org/officeDocument/2006/relationships/chart" Target="../charts/chart18.xml"/><Relationship Id="rId7" Type="http://schemas.openxmlformats.org/officeDocument/2006/relationships/hyperlink" Target="#Insights!A1"/><Relationship Id="rId12" Type="http://schemas.openxmlformats.org/officeDocument/2006/relationships/hyperlink" Target="#'Dashboard 2'!A1"/><Relationship Id="rId17" Type="http://schemas.openxmlformats.org/officeDocument/2006/relationships/chart" Target="../charts/chart14.xml"/><Relationship Id="rId25" Type="http://schemas.openxmlformats.org/officeDocument/2006/relationships/chart" Target="../charts/chart22.xml"/><Relationship Id="rId2" Type="http://schemas.openxmlformats.org/officeDocument/2006/relationships/hyperlink" Target="#Dashboard!A1"/><Relationship Id="rId16" Type="http://schemas.openxmlformats.org/officeDocument/2006/relationships/chart" Target="../charts/chart13.xml"/><Relationship Id="rId20" Type="http://schemas.openxmlformats.org/officeDocument/2006/relationships/chart" Target="../charts/chart17.xml"/><Relationship Id="rId1" Type="http://schemas.openxmlformats.org/officeDocument/2006/relationships/image" Target="../media/image10.png"/><Relationship Id="rId6" Type="http://schemas.openxmlformats.org/officeDocument/2006/relationships/image" Target="../media/image2.png"/><Relationship Id="rId11" Type="http://schemas.microsoft.com/office/2007/relationships/hdphoto" Target="../media/hdphoto2.wdp"/><Relationship Id="rId24" Type="http://schemas.openxmlformats.org/officeDocument/2006/relationships/chart" Target="../charts/chart21.xml"/><Relationship Id="rId5" Type="http://schemas.openxmlformats.org/officeDocument/2006/relationships/hyperlink" Target="marketing_campaign_dataset.csv" TargetMode="External"/><Relationship Id="rId15" Type="http://schemas.openxmlformats.org/officeDocument/2006/relationships/chart" Target="../charts/chart12.xml"/><Relationship Id="rId23" Type="http://schemas.openxmlformats.org/officeDocument/2006/relationships/chart" Target="../charts/chart20.xml"/><Relationship Id="rId10" Type="http://schemas.openxmlformats.org/officeDocument/2006/relationships/image" Target="../media/image17.png"/><Relationship Id="rId19" Type="http://schemas.openxmlformats.org/officeDocument/2006/relationships/chart" Target="../charts/chart16.xml"/><Relationship Id="rId4" Type="http://schemas.microsoft.com/office/2007/relationships/hdphoto" Target="../media/hdphoto1.wdp"/><Relationship Id="rId9" Type="http://schemas.openxmlformats.org/officeDocument/2006/relationships/hyperlink" Target="#Analysis!A1"/><Relationship Id="rId14" Type="http://schemas.openxmlformats.org/officeDocument/2006/relationships/image" Target="../media/image19.svg"/><Relationship Id="rId22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Analysis!A1"/><Relationship Id="rId13" Type="http://schemas.openxmlformats.org/officeDocument/2006/relationships/image" Target="../media/image18.png"/><Relationship Id="rId3" Type="http://schemas.microsoft.com/office/2007/relationships/hdphoto" Target="../media/hdphoto3.wdp"/><Relationship Id="rId7" Type="http://schemas.openxmlformats.org/officeDocument/2006/relationships/image" Target="../media/image21.png"/><Relationship Id="rId12" Type="http://schemas.openxmlformats.org/officeDocument/2006/relationships/hyperlink" Target="#'Dashboard 2'!A1"/><Relationship Id="rId2" Type="http://schemas.openxmlformats.org/officeDocument/2006/relationships/image" Target="../media/image20.png"/><Relationship Id="rId1" Type="http://schemas.openxmlformats.org/officeDocument/2006/relationships/hyperlink" Target="#Dashboard!A1"/><Relationship Id="rId6" Type="http://schemas.openxmlformats.org/officeDocument/2006/relationships/hyperlink" Target="#Insights!A1"/><Relationship Id="rId11" Type="http://schemas.openxmlformats.org/officeDocument/2006/relationships/image" Target="../media/image22.jpeg"/><Relationship Id="rId5" Type="http://schemas.openxmlformats.org/officeDocument/2006/relationships/image" Target="../media/image2.png"/><Relationship Id="rId10" Type="http://schemas.openxmlformats.org/officeDocument/2006/relationships/image" Target="../media/image10.png"/><Relationship Id="rId4" Type="http://schemas.openxmlformats.org/officeDocument/2006/relationships/hyperlink" Target="marketing_campaign_dataset.csv" TargetMode="External"/><Relationship Id="rId9" Type="http://schemas.openxmlformats.org/officeDocument/2006/relationships/image" Target="../media/image4.png"/><Relationship Id="rId14" Type="http://schemas.openxmlformats.org/officeDocument/2006/relationships/image" Target="../media/image19.sv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562822</xdr:colOff>
      <xdr:row>1</xdr:row>
      <xdr:rowOff>151976</xdr:rowOff>
    </xdr:from>
    <xdr:to>
      <xdr:col>25</xdr:col>
      <xdr:colOff>599439</xdr:colOff>
      <xdr:row>38</xdr:row>
      <xdr:rowOff>29846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8414B0CC-145E-3D96-A81D-495B2DE2CB1A}"/>
            </a:ext>
          </a:extLst>
        </xdr:cNvPr>
        <xdr:cNvGrpSpPr/>
      </xdr:nvGrpSpPr>
      <xdr:grpSpPr>
        <a:xfrm>
          <a:off x="3754316" y="335054"/>
          <a:ext cx="12802591" cy="6651753"/>
          <a:chOff x="3754316" y="335054"/>
          <a:chExt cx="12802591" cy="6651753"/>
        </a:xfrm>
      </xdr:grpSpPr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CA9F30FF-A202-9CB3-0F98-E2842DB5C09E}"/>
              </a:ext>
            </a:extLst>
          </xdr:cNvPr>
          <xdr:cNvSpPr/>
        </xdr:nvSpPr>
        <xdr:spPr>
          <a:xfrm>
            <a:off x="3754316" y="335054"/>
            <a:ext cx="11499731" cy="6651753"/>
          </a:xfrm>
          <a:prstGeom prst="roundRect">
            <a:avLst>
              <a:gd name="adj" fmla="val 6675"/>
            </a:avLst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D1952CC-F4D7-5EBE-5407-50B2857A36B9}"/>
              </a:ext>
            </a:extLst>
          </xdr:cNvPr>
          <xdr:cNvSpPr/>
        </xdr:nvSpPr>
        <xdr:spPr>
          <a:xfrm>
            <a:off x="4152920" y="1471967"/>
            <a:ext cx="611758" cy="4296430"/>
          </a:xfrm>
          <a:prstGeom prst="roundRect">
            <a:avLst>
              <a:gd name="adj" fmla="val 49410"/>
            </a:avLst>
          </a:prstGeom>
          <a:solidFill>
            <a:schemeClr val="bg2">
              <a:lumMod val="10000"/>
            </a:schemeClr>
          </a:solidFill>
          <a:ln>
            <a:solidFill>
              <a:schemeClr val="tx2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pic>
        <xdr:nvPicPr>
          <xdr:cNvPr id="34" name="Picture 33" descr="A red squares on a black background&#10;&#10;AI-generated content may be incorrect.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65DFD5D0-0411-79C0-97FD-23E78DFBE2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duotone>
              <a:prstClr val="black"/>
              <a:schemeClr val="accent4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3010" y="1789748"/>
            <a:ext cx="236908" cy="238480"/>
          </a:xfrm>
          <a:prstGeom prst="rect">
            <a:avLst/>
          </a:prstGeom>
          <a:solidFill>
            <a:schemeClr val="bg2">
              <a:lumMod val="10000"/>
            </a:schemeClr>
          </a:solidFill>
          <a:ln>
            <a:noFill/>
          </a:ln>
        </xdr:spPr>
      </xdr:pic>
      <xdr:pic>
        <xdr:nvPicPr>
          <xdr:cNvPr id="35" name="Picture 34" descr="A white arrow pointing down&#10;&#10;AI-generated content may be incorrect.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8472D753-061A-3177-9C0B-989F4C952A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46806" y="4384812"/>
            <a:ext cx="267310" cy="233080"/>
          </a:xfrm>
          <a:prstGeom prst="rect">
            <a:avLst/>
          </a:prstGeom>
          <a:solidFill>
            <a:schemeClr val="bg2">
              <a:lumMod val="10000"/>
            </a:schemeClr>
          </a:solidFill>
          <a:ln>
            <a:noFill/>
          </a:ln>
        </xdr:spPr>
      </xdr:pic>
      <xdr:pic>
        <xdr:nvPicPr>
          <xdr:cNvPr id="36" name="Picture 35" descr="A white letter in a circle&#10;&#10;AI-generated content may be incorrect.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EFB1103D-C614-B3C8-F5C0-8E7FB43B1C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49449" y="5245722"/>
            <a:ext cx="235883" cy="237447"/>
          </a:xfrm>
          <a:prstGeom prst="rect">
            <a:avLst/>
          </a:prstGeom>
          <a:solidFill>
            <a:schemeClr val="bg2">
              <a:lumMod val="10000"/>
            </a:schemeClr>
          </a:solidFill>
          <a:ln>
            <a:noFill/>
          </a:ln>
        </xdr:spPr>
      </xdr:pic>
      <xdr:pic>
        <xdr:nvPicPr>
          <xdr:cNvPr id="37" name="Picture 36" descr="A grey and white graph&#10;&#10;AI-generated content may be incorrect.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45BD8C86-BCBD-2DB9-CD00-75FE837090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393" y="2656060"/>
            <a:ext cx="231995" cy="233533"/>
          </a:xfrm>
          <a:prstGeom prst="rect">
            <a:avLst/>
          </a:prstGeom>
          <a:solidFill>
            <a:schemeClr val="bg2">
              <a:lumMod val="10000"/>
            </a:schemeClr>
          </a:solidFill>
          <a:ln>
            <a:noFill/>
          </a:ln>
        </xdr:spPr>
      </xdr:pic>
      <xdr:sp macro="" textlink="">
        <xdr:nvSpPr>
          <xdr:cNvPr id="23" name="Rectangle: Rounded Corners 22">
            <a:extLst>
              <a:ext uri="{FF2B5EF4-FFF2-40B4-BE49-F238E27FC236}">
                <a16:creationId xmlns:a16="http://schemas.microsoft.com/office/drawing/2014/main" id="{168F4FE2-7FE0-D21E-4FCC-430D0F304BA3}"/>
              </a:ext>
            </a:extLst>
          </xdr:cNvPr>
          <xdr:cNvSpPr/>
        </xdr:nvSpPr>
        <xdr:spPr>
          <a:xfrm>
            <a:off x="5025946" y="1106278"/>
            <a:ext cx="1703979" cy="1455771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B52BE17F-3B7E-B68C-B5E6-D6BE41376E09}"/>
              </a:ext>
            </a:extLst>
          </xdr:cNvPr>
          <xdr:cNvSpPr/>
        </xdr:nvSpPr>
        <xdr:spPr>
          <a:xfrm>
            <a:off x="6834854" y="1104339"/>
            <a:ext cx="1703979" cy="1455771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B41EB1A7-30D5-0CCF-131C-3A438A140555}"/>
              </a:ext>
            </a:extLst>
          </xdr:cNvPr>
          <xdr:cNvSpPr/>
        </xdr:nvSpPr>
        <xdr:spPr>
          <a:xfrm>
            <a:off x="8645680" y="1104339"/>
            <a:ext cx="1703979" cy="1455771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184864D-9433-9867-1D2D-30C6B56E9F02}"/>
              </a:ext>
            </a:extLst>
          </xdr:cNvPr>
          <xdr:cNvSpPr/>
        </xdr:nvSpPr>
        <xdr:spPr>
          <a:xfrm>
            <a:off x="10452672" y="1104339"/>
            <a:ext cx="1703596" cy="1457710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9D3E7168-49BB-7447-29EA-5DB951DBA1B9}"/>
              </a:ext>
            </a:extLst>
          </xdr:cNvPr>
          <xdr:cNvSpPr/>
        </xdr:nvSpPr>
        <xdr:spPr>
          <a:xfrm>
            <a:off x="12263117" y="1104339"/>
            <a:ext cx="1705894" cy="1457710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89EDF64F-B1F2-05EC-C268-B30882FBB71B}"/>
              </a:ext>
            </a:extLst>
          </xdr:cNvPr>
          <xdr:cNvSpPr/>
        </xdr:nvSpPr>
        <xdr:spPr>
          <a:xfrm>
            <a:off x="14070107" y="1106278"/>
            <a:ext cx="2435535" cy="1453833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24233ED3-E5B7-86C3-413B-BEE298F80FBB}"/>
              </a:ext>
            </a:extLst>
          </xdr:cNvPr>
          <xdr:cNvSpPr/>
        </xdr:nvSpPr>
        <xdr:spPr>
          <a:xfrm>
            <a:off x="5022306" y="2718809"/>
            <a:ext cx="4295762" cy="1856866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55F5210F-4144-28A8-2279-A4742DF25EA5}"/>
              </a:ext>
            </a:extLst>
          </xdr:cNvPr>
          <xdr:cNvSpPr/>
        </xdr:nvSpPr>
        <xdr:spPr>
          <a:xfrm>
            <a:off x="5027669" y="4702004"/>
            <a:ext cx="4305110" cy="1940174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152AFF9F-488B-DE7A-156E-CF4784265734}"/>
              </a:ext>
            </a:extLst>
          </xdr:cNvPr>
          <xdr:cNvSpPr/>
        </xdr:nvSpPr>
        <xdr:spPr>
          <a:xfrm>
            <a:off x="9493057" y="2700558"/>
            <a:ext cx="3438052" cy="3911185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0D0FCC42-0C26-EE05-0A04-E3EBF81CA78E}"/>
              </a:ext>
            </a:extLst>
          </xdr:cNvPr>
          <xdr:cNvSpPr/>
        </xdr:nvSpPr>
        <xdr:spPr>
          <a:xfrm>
            <a:off x="13080774" y="2698618"/>
            <a:ext cx="3466562" cy="3934625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F5685C43-62B7-38B1-968F-1AF30122F8A7}"/>
              </a:ext>
            </a:extLst>
          </xdr:cNvPr>
          <xdr:cNvSpPr txBox="1"/>
        </xdr:nvSpPr>
        <xdr:spPr>
          <a:xfrm>
            <a:off x="5114741" y="1064628"/>
            <a:ext cx="1039249" cy="2693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Impressions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7B3353DD-297C-42A0-A6E0-B2F46618E2B4}"/>
              </a:ext>
            </a:extLst>
          </xdr:cNvPr>
          <xdr:cNvSpPr txBox="1"/>
        </xdr:nvSpPr>
        <xdr:spPr>
          <a:xfrm>
            <a:off x="6877171" y="1064628"/>
            <a:ext cx="638096" cy="2713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Clicks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D5956AEB-0DB7-4384-8033-BDC821899A56}"/>
              </a:ext>
            </a:extLst>
          </xdr:cNvPr>
          <xdr:cNvSpPr txBox="1"/>
        </xdr:nvSpPr>
        <xdr:spPr>
          <a:xfrm>
            <a:off x="8734458" y="1064628"/>
            <a:ext cx="1393181" cy="2577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Conversion Rate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7D01B83B-DEF3-4C8C-8438-8BE1E65B3165}"/>
              </a:ext>
            </a:extLst>
          </xdr:cNvPr>
          <xdr:cNvSpPr txBox="1"/>
        </xdr:nvSpPr>
        <xdr:spPr>
          <a:xfrm>
            <a:off x="10563672" y="1064628"/>
            <a:ext cx="1354470" cy="2596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Acquisition Cost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2D885947-0673-479D-B553-D85912A4C341}"/>
              </a:ext>
            </a:extLst>
          </xdr:cNvPr>
          <xdr:cNvSpPr txBox="1"/>
        </xdr:nvSpPr>
        <xdr:spPr>
          <a:xfrm>
            <a:off x="12420968" y="1064628"/>
            <a:ext cx="590666" cy="2577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ROI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45" name="Rectangle: Rounded Corners 44">
            <a:extLst>
              <a:ext uri="{FF2B5EF4-FFF2-40B4-BE49-F238E27FC236}">
                <a16:creationId xmlns:a16="http://schemas.microsoft.com/office/drawing/2014/main" id="{5C47A230-5576-3E0F-7A7F-AC7199784672}"/>
              </a:ext>
            </a:extLst>
          </xdr:cNvPr>
          <xdr:cNvSpPr/>
        </xdr:nvSpPr>
        <xdr:spPr>
          <a:xfrm>
            <a:off x="5098151" y="1694650"/>
            <a:ext cx="1140920" cy="259916"/>
          </a:xfrm>
          <a:prstGeom prst="roundRect">
            <a:avLst>
              <a:gd name="adj" fmla="val 50000"/>
            </a:avLst>
          </a:prstGeom>
          <a:solidFill>
            <a:schemeClr val="bg2">
              <a:lumMod val="2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lvl="1" algn="l"/>
            <a:r>
              <a:rPr lang="en-US" sz="1000"/>
              <a:t>Vs </a:t>
            </a:r>
            <a:r>
              <a:rPr lang="en-US" sz="1000" baseline="0"/>
              <a:t> PM</a:t>
            </a:r>
            <a:endParaRPr lang="LID4096" sz="1000"/>
          </a:p>
        </xdr:txBody>
      </xdr:sp>
      <xdr:sp macro="" textlink="TI">
        <xdr:nvSpPr>
          <xdr:cNvPr id="46" name="TextBox 45">
            <a:extLst>
              <a:ext uri="{FF2B5EF4-FFF2-40B4-BE49-F238E27FC236}">
                <a16:creationId xmlns:a16="http://schemas.microsoft.com/office/drawing/2014/main" id="{38EB7205-B882-27B1-4D36-153B431C7087}"/>
              </a:ext>
            </a:extLst>
          </xdr:cNvPr>
          <xdr:cNvSpPr txBox="1"/>
        </xdr:nvSpPr>
        <xdr:spPr>
          <a:xfrm>
            <a:off x="5106017" y="1277516"/>
            <a:ext cx="1106037" cy="377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39CAA8C-8BDA-4142-90F3-4A2E19DF4F3E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1101.46M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49" name="Picture 48">
                <a:extLst>
                  <a:ext uri="{FF2B5EF4-FFF2-40B4-BE49-F238E27FC236}">
                    <a16:creationId xmlns:a16="http://schemas.microsoft.com/office/drawing/2014/main" id="{14921BB1-243C-A539-966B-E29FFC22E8F8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Analysis!$B$14" spid="_x0000_s7426"/>
                  </a:ext>
                </a:extLst>
              </xdr:cNvPicPr>
            </xdr:nvPicPr>
            <xdr:blipFill>
              <a:blip xmlns:r="http://schemas.openxmlformats.org/officeDocument/2006/relationships" r:embed="rId10"/>
              <a:srcRect/>
              <a:stretch>
                <a:fillRect/>
              </a:stretch>
            </xdr:blipFill>
            <xdr:spPr bwMode="auto">
              <a:xfrm>
                <a:off x="4877794" y="1714371"/>
                <a:ext cx="1064986" cy="220472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graphicFrame macro="">
        <xdr:nvGraphicFramePr>
          <xdr:cNvPr id="54" name="Chart 53">
            <a:extLst>
              <a:ext uri="{FF2B5EF4-FFF2-40B4-BE49-F238E27FC236}">
                <a16:creationId xmlns:a16="http://schemas.microsoft.com/office/drawing/2014/main" id="{9DDE4142-BD0B-4649-936D-AA5FCCB839D5}"/>
              </a:ext>
            </a:extLst>
          </xdr:cNvPr>
          <xdr:cNvGraphicFramePr>
            <a:graphicFrameLocks/>
          </xdr:cNvGraphicFramePr>
        </xdr:nvGraphicFramePr>
        <xdr:xfrm>
          <a:off x="5059440" y="1685060"/>
          <a:ext cx="1398073" cy="8571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TC">
        <xdr:nvSpPr>
          <xdr:cNvPr id="55" name="TextBox 54">
            <a:extLst>
              <a:ext uri="{FF2B5EF4-FFF2-40B4-BE49-F238E27FC236}">
                <a16:creationId xmlns:a16="http://schemas.microsoft.com/office/drawing/2014/main" id="{AC20B977-8B7B-4D9D-B0CF-56093E6BF964}"/>
              </a:ext>
            </a:extLst>
          </xdr:cNvPr>
          <xdr:cNvSpPr txBox="1"/>
        </xdr:nvSpPr>
        <xdr:spPr>
          <a:xfrm>
            <a:off x="6934488" y="1270619"/>
            <a:ext cx="1104123" cy="375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F9654BED-3339-4BC6-82BF-485DE44E7A6C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l"/>
              <a:t>109.95M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CR">
        <xdr:nvSpPr>
          <xdr:cNvPr id="57" name="TextBox 56">
            <a:extLst>
              <a:ext uri="{FF2B5EF4-FFF2-40B4-BE49-F238E27FC236}">
                <a16:creationId xmlns:a16="http://schemas.microsoft.com/office/drawing/2014/main" id="{C58C76ED-F74E-459D-AC70-FBBAB6CEFD7C}"/>
              </a:ext>
            </a:extLst>
          </xdr:cNvPr>
          <xdr:cNvSpPr txBox="1"/>
        </xdr:nvSpPr>
        <xdr:spPr>
          <a:xfrm>
            <a:off x="8744454" y="1308766"/>
            <a:ext cx="1094552" cy="2989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F2AAB1B3-DF2F-4ED1-AD5D-16E9E08C479C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l"/>
              <a:t>8.01%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AC">
        <xdr:nvSpPr>
          <xdr:cNvPr id="58" name="TextBox 57">
            <a:extLst>
              <a:ext uri="{FF2B5EF4-FFF2-40B4-BE49-F238E27FC236}">
                <a16:creationId xmlns:a16="http://schemas.microsoft.com/office/drawing/2014/main" id="{112A58B1-69A3-4C7C-9CD5-3A7BB5303EE5}"/>
              </a:ext>
            </a:extLst>
          </xdr:cNvPr>
          <xdr:cNvSpPr txBox="1"/>
        </xdr:nvSpPr>
        <xdr:spPr>
          <a:xfrm>
            <a:off x="10515923" y="1270619"/>
            <a:ext cx="1083066" cy="375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8AC19D6C-49EF-4EFF-9BDC-8B5A66C06052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l"/>
              <a:t>$12.50k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ROI">
        <xdr:nvSpPr>
          <xdr:cNvPr id="59" name="TextBox 58">
            <a:extLst>
              <a:ext uri="{FF2B5EF4-FFF2-40B4-BE49-F238E27FC236}">
                <a16:creationId xmlns:a16="http://schemas.microsoft.com/office/drawing/2014/main" id="{DC637DEA-B43E-4845-AEA4-711DE2EF3627}"/>
              </a:ext>
            </a:extLst>
          </xdr:cNvPr>
          <xdr:cNvSpPr txBox="1"/>
        </xdr:nvSpPr>
        <xdr:spPr>
          <a:xfrm>
            <a:off x="12304833" y="1270619"/>
            <a:ext cx="1090723" cy="375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l"/>
            <a:fld id="{E6786F0D-EF98-453C-8EB6-4143ED56AB57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l"/>
              <a:t>$1.00M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">
        <xdr:nvSpPr>
          <xdr:cNvPr id="60" name="Rectangle: Rounded Corners 59">
            <a:extLst>
              <a:ext uri="{FF2B5EF4-FFF2-40B4-BE49-F238E27FC236}">
                <a16:creationId xmlns:a16="http://schemas.microsoft.com/office/drawing/2014/main" id="{E0A550A5-5302-4A18-9507-B93DA051059E}"/>
              </a:ext>
            </a:extLst>
          </xdr:cNvPr>
          <xdr:cNvSpPr/>
        </xdr:nvSpPr>
        <xdr:spPr>
          <a:xfrm>
            <a:off x="6896206" y="1692711"/>
            <a:ext cx="1144748" cy="263795"/>
          </a:xfrm>
          <a:prstGeom prst="roundRect">
            <a:avLst>
              <a:gd name="adj" fmla="val 50000"/>
            </a:avLst>
          </a:prstGeom>
          <a:solidFill>
            <a:schemeClr val="bg2">
              <a:lumMod val="2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lvl="1" algn="l"/>
            <a:r>
              <a:rPr lang="en-US" sz="1000"/>
              <a:t>Vs </a:t>
            </a:r>
            <a:r>
              <a:rPr lang="en-US" sz="1000" baseline="0"/>
              <a:t> PM</a:t>
            </a:r>
            <a:endParaRPr lang="LID4096" sz="1000"/>
          </a:p>
        </xdr:txBody>
      </xdr:sp>
      <xdr:sp macro="" textlink="">
        <xdr:nvSpPr>
          <xdr:cNvPr id="61" name="Rectangle: Rounded Corners 60">
            <a:extLst>
              <a:ext uri="{FF2B5EF4-FFF2-40B4-BE49-F238E27FC236}">
                <a16:creationId xmlns:a16="http://schemas.microsoft.com/office/drawing/2014/main" id="{056636F5-AAAE-4EE0-99D7-68740549F78C}"/>
              </a:ext>
            </a:extLst>
          </xdr:cNvPr>
          <xdr:cNvSpPr/>
        </xdr:nvSpPr>
        <xdr:spPr>
          <a:xfrm>
            <a:off x="8698089" y="1694650"/>
            <a:ext cx="1142834" cy="261856"/>
          </a:xfrm>
          <a:prstGeom prst="roundRect">
            <a:avLst>
              <a:gd name="adj" fmla="val 50000"/>
            </a:avLst>
          </a:prstGeom>
          <a:solidFill>
            <a:schemeClr val="bg2">
              <a:lumMod val="2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lvl="1" algn="l"/>
            <a:r>
              <a:rPr lang="en-US" sz="1000"/>
              <a:t>Vs </a:t>
            </a:r>
            <a:r>
              <a:rPr lang="en-US" sz="1000" baseline="0"/>
              <a:t> PM</a:t>
            </a:r>
            <a:endParaRPr lang="LID4096" sz="1000"/>
          </a:p>
        </xdr:txBody>
      </xdr:sp>
      <xdr:sp macro="" textlink="">
        <xdr:nvSpPr>
          <xdr:cNvPr id="62" name="Rectangle: Rounded Corners 61">
            <a:extLst>
              <a:ext uri="{FF2B5EF4-FFF2-40B4-BE49-F238E27FC236}">
                <a16:creationId xmlns:a16="http://schemas.microsoft.com/office/drawing/2014/main" id="{2653B90C-2E5B-4FC7-8080-3D78625EF44F}"/>
              </a:ext>
            </a:extLst>
          </xdr:cNvPr>
          <xdr:cNvSpPr/>
        </xdr:nvSpPr>
        <xdr:spPr>
          <a:xfrm>
            <a:off x="10498058" y="1694650"/>
            <a:ext cx="1140920" cy="261856"/>
          </a:xfrm>
          <a:prstGeom prst="roundRect">
            <a:avLst>
              <a:gd name="adj" fmla="val 50000"/>
            </a:avLst>
          </a:prstGeom>
          <a:solidFill>
            <a:schemeClr val="bg2">
              <a:lumMod val="2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lvl="1" algn="l"/>
            <a:r>
              <a:rPr lang="en-US" sz="1000"/>
              <a:t>Vs </a:t>
            </a:r>
            <a:r>
              <a:rPr lang="en-US" sz="1000" baseline="0"/>
              <a:t> PM</a:t>
            </a:r>
            <a:endParaRPr lang="LID4096" sz="1000"/>
          </a:p>
        </xdr:txBody>
      </xdr:sp>
      <xdr:sp macro="" textlink="">
        <xdr:nvSpPr>
          <xdr:cNvPr id="63" name="Rectangle: Rounded Corners 62">
            <a:extLst>
              <a:ext uri="{FF2B5EF4-FFF2-40B4-BE49-F238E27FC236}">
                <a16:creationId xmlns:a16="http://schemas.microsoft.com/office/drawing/2014/main" id="{393EC905-FFA9-4781-8B99-878B05059369}"/>
              </a:ext>
            </a:extLst>
          </xdr:cNvPr>
          <xdr:cNvSpPr/>
        </xdr:nvSpPr>
        <xdr:spPr>
          <a:xfrm>
            <a:off x="12296113" y="1704349"/>
            <a:ext cx="1140920" cy="250218"/>
          </a:xfrm>
          <a:prstGeom prst="roundRect">
            <a:avLst>
              <a:gd name="adj" fmla="val 50000"/>
            </a:avLst>
          </a:prstGeom>
          <a:solidFill>
            <a:schemeClr val="bg2">
              <a:lumMod val="2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lvl="1" algn="l"/>
            <a:r>
              <a:rPr lang="en-US" sz="1000"/>
              <a:t>Vs </a:t>
            </a:r>
            <a:r>
              <a:rPr lang="en-US" sz="1000" baseline="0"/>
              <a:t> PM</a:t>
            </a:r>
            <a:endParaRPr lang="LID4096" sz="1000"/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66" name="Picture 65">
                <a:extLst>
                  <a:ext uri="{FF2B5EF4-FFF2-40B4-BE49-F238E27FC236}">
                    <a16:creationId xmlns:a16="http://schemas.microsoft.com/office/drawing/2014/main" id="{B77D5B93-08AC-29E8-061C-CB2109CEE74C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Analysis!$C$14" spid="_x0000_s7427"/>
                  </a:ext>
                </a:extLst>
              </xdr:cNvPicPr>
            </xdr:nvPicPr>
            <xdr:blipFill>
              <a:blip xmlns:r="http://schemas.openxmlformats.org/officeDocument/2006/relationships" r:embed="rId12"/>
              <a:srcRect/>
              <a:stretch>
                <a:fillRect/>
              </a:stretch>
            </xdr:blipFill>
            <xdr:spPr bwMode="auto">
              <a:xfrm>
                <a:off x="6772734" y="1724283"/>
                <a:ext cx="802728" cy="200648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67" name="Picture 66">
                <a:extLst>
                  <a:ext uri="{FF2B5EF4-FFF2-40B4-BE49-F238E27FC236}">
                    <a16:creationId xmlns:a16="http://schemas.microsoft.com/office/drawing/2014/main" id="{4A94B7A5-FDC0-6E45-FACD-1C07F3241021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Analysis!$D$14" spid="_x0000_s7428"/>
                  </a:ext>
                </a:extLst>
              </xdr:cNvPicPr>
            </xdr:nvPicPr>
            <xdr:blipFill>
              <a:blip xmlns:r="http://schemas.openxmlformats.org/officeDocument/2006/relationships" r:embed="rId13"/>
              <a:srcRect/>
              <a:stretch>
                <a:fillRect/>
              </a:stretch>
            </xdr:blipFill>
            <xdr:spPr bwMode="auto">
              <a:xfrm>
                <a:off x="8678308" y="1724283"/>
                <a:ext cx="618317" cy="200648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68" name="Picture 67">
                <a:extLst>
                  <a:ext uri="{FF2B5EF4-FFF2-40B4-BE49-F238E27FC236}">
                    <a16:creationId xmlns:a16="http://schemas.microsoft.com/office/drawing/2014/main" id="{2EDA5DCF-5393-4E05-05EE-FFBA075ECCA5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Analysis!$E$14" spid="_x0000_s7429"/>
                  </a:ext>
                </a:extLst>
              </xdr:cNvPicPr>
            </xdr:nvPicPr>
            <xdr:blipFill>
              <a:blip xmlns:r="http://schemas.openxmlformats.org/officeDocument/2006/relationships" r:embed="rId14"/>
              <a:srcRect/>
              <a:stretch>
                <a:fillRect/>
              </a:stretch>
            </xdr:blipFill>
            <xdr:spPr bwMode="auto">
              <a:xfrm>
                <a:off x="10486252" y="1724284"/>
                <a:ext cx="618317" cy="200647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69" name="Picture 68">
                <a:extLst>
                  <a:ext uri="{FF2B5EF4-FFF2-40B4-BE49-F238E27FC236}">
                    <a16:creationId xmlns:a16="http://schemas.microsoft.com/office/drawing/2014/main" id="{B4A078AC-3864-B6AE-0ACC-8F3264F6D80E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Analysis!$F$14" spid="_x0000_s7430"/>
                  </a:ext>
                </a:extLst>
              </xdr:cNvPicPr>
            </xdr:nvPicPr>
            <xdr:blipFill>
              <a:blip xmlns:r="http://schemas.openxmlformats.org/officeDocument/2006/relationships" r:embed="rId15"/>
              <a:srcRect/>
              <a:stretch>
                <a:fillRect/>
              </a:stretch>
            </xdr:blipFill>
            <xdr:spPr bwMode="auto">
              <a:xfrm>
                <a:off x="12258466" y="1724283"/>
                <a:ext cx="657241" cy="200648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graphicFrame macro="">
        <xdr:nvGraphicFramePr>
          <xdr:cNvPr id="70" name="Chart 69">
            <a:extLst>
              <a:ext uri="{FF2B5EF4-FFF2-40B4-BE49-F238E27FC236}">
                <a16:creationId xmlns:a16="http://schemas.microsoft.com/office/drawing/2014/main" id="{BD2B3E3F-5219-4DB1-A0DF-5DC0A2EDB185}"/>
              </a:ext>
            </a:extLst>
          </xdr:cNvPr>
          <xdr:cNvGraphicFramePr>
            <a:graphicFrameLocks/>
          </xdr:cNvGraphicFramePr>
        </xdr:nvGraphicFramePr>
        <xdr:xfrm>
          <a:off x="6868447" y="1674283"/>
          <a:ext cx="1411474" cy="8963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72" name="Chart 71">
            <a:extLst>
              <a:ext uri="{FF2B5EF4-FFF2-40B4-BE49-F238E27FC236}">
                <a16:creationId xmlns:a16="http://schemas.microsoft.com/office/drawing/2014/main" id="{A42FFFBB-314D-4409-903C-85182ECB33D1}"/>
              </a:ext>
            </a:extLst>
          </xdr:cNvPr>
          <xdr:cNvGraphicFramePr>
            <a:graphicFrameLocks/>
          </xdr:cNvGraphicFramePr>
        </xdr:nvGraphicFramePr>
        <xdr:xfrm>
          <a:off x="8639597" y="1685059"/>
          <a:ext cx="1476347" cy="8875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73" name="Chart 72">
            <a:extLst>
              <a:ext uri="{FF2B5EF4-FFF2-40B4-BE49-F238E27FC236}">
                <a16:creationId xmlns:a16="http://schemas.microsoft.com/office/drawing/2014/main" id="{9F2753FB-382D-44DF-8968-895BB89C205A}"/>
              </a:ext>
            </a:extLst>
          </xdr:cNvPr>
          <xdr:cNvGraphicFramePr>
            <a:graphicFrameLocks/>
          </xdr:cNvGraphicFramePr>
        </xdr:nvGraphicFramePr>
        <xdr:xfrm>
          <a:off x="10468813" y="1676224"/>
          <a:ext cx="1478260" cy="8855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74" name="Chart 73">
            <a:extLst>
              <a:ext uri="{FF2B5EF4-FFF2-40B4-BE49-F238E27FC236}">
                <a16:creationId xmlns:a16="http://schemas.microsoft.com/office/drawing/2014/main" id="{F2C8631A-AC81-472B-9574-5F4D060F31A5}"/>
              </a:ext>
            </a:extLst>
          </xdr:cNvPr>
          <xdr:cNvGraphicFramePr>
            <a:graphicFrameLocks/>
          </xdr:cNvGraphicFramePr>
        </xdr:nvGraphicFramePr>
        <xdr:xfrm>
          <a:off x="12258466" y="1676224"/>
          <a:ext cx="1524629" cy="8963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mc:AlternateContent xmlns:mc="http://schemas.openxmlformats.org/markup-compatibility/2006" xmlns:tsle="http://schemas.microsoft.com/office/drawing/2012/timeslicer">
        <mc:Choice Requires="tsle">
          <xdr:graphicFrame macro="">
            <xdr:nvGraphicFramePr>
              <xdr:cNvPr id="75" name="Date">
                <a:extLst>
                  <a:ext uri="{FF2B5EF4-FFF2-40B4-BE49-F238E27FC236}">
                    <a16:creationId xmlns:a16="http://schemas.microsoft.com/office/drawing/2014/main" id="{F46253AC-86A5-4D57-A131-5771EE6223D6}"/>
                  </a:ext>
                </a:extLst>
              </xdr:cNvPr>
              <xdr:cNvGraphicFramePr/>
            </xdr:nvGraphicFramePr>
            <xdr:xfrm>
              <a:off x="14134050" y="1164799"/>
              <a:ext cx="2307788" cy="1368540"/>
            </xdr:xfrm>
            <a:graphic>
              <a:graphicData uri="http://schemas.microsoft.com/office/drawing/2012/timeslicer">
                <tsle:timeslicer name="Date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4134050" y="1164799"/>
                <a:ext cx="2307788" cy="136854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LID4096" sz="1100"/>
                  <a:t>Timeline: Works in Excel 2013 or higher. Do not move or resize.</a:t>
                </a:r>
              </a:p>
            </xdr:txBody>
          </xdr:sp>
        </mc:Fallback>
      </mc:AlternateContent>
      <xdr:graphicFrame macro="">
        <xdr:nvGraphicFramePr>
          <xdr:cNvPr id="77" name="Chart 76">
            <a:extLst>
              <a:ext uri="{FF2B5EF4-FFF2-40B4-BE49-F238E27FC236}">
                <a16:creationId xmlns:a16="http://schemas.microsoft.com/office/drawing/2014/main" id="{34F5F5CF-CE0A-46D0-ACAD-B5CAF9C16317}"/>
              </a:ext>
            </a:extLst>
          </xdr:cNvPr>
          <xdr:cNvGraphicFramePr>
            <a:graphicFrameLocks/>
          </xdr:cNvGraphicFramePr>
        </xdr:nvGraphicFramePr>
        <xdr:xfrm>
          <a:off x="5032426" y="2976228"/>
          <a:ext cx="4255904" cy="15928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sp macro="" textlink="">
        <xdr:nvSpPr>
          <xdr:cNvPr id="78" name="TextBox 77">
            <a:extLst>
              <a:ext uri="{FF2B5EF4-FFF2-40B4-BE49-F238E27FC236}">
                <a16:creationId xmlns:a16="http://schemas.microsoft.com/office/drawing/2014/main" id="{6AE3D75E-5CD1-46B2-A76C-E54470E68C38}"/>
              </a:ext>
            </a:extLst>
          </xdr:cNvPr>
          <xdr:cNvSpPr txBox="1"/>
        </xdr:nvSpPr>
        <xdr:spPr>
          <a:xfrm>
            <a:off x="5227685" y="2744979"/>
            <a:ext cx="1735416" cy="2801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ROI by Location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C95751A5-8D04-4198-827F-26654A01C288}"/>
              </a:ext>
            </a:extLst>
          </xdr:cNvPr>
          <xdr:cNvSpPr txBox="1"/>
        </xdr:nvSpPr>
        <xdr:spPr>
          <a:xfrm>
            <a:off x="5229597" y="4692671"/>
            <a:ext cx="2504113" cy="26939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Target Audience</a:t>
            </a:r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by Impression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graphicFrame macro="">
        <xdr:nvGraphicFramePr>
          <xdr:cNvPr id="80" name="Chart 79">
            <a:extLst>
              <a:ext uri="{FF2B5EF4-FFF2-40B4-BE49-F238E27FC236}">
                <a16:creationId xmlns:a16="http://schemas.microsoft.com/office/drawing/2014/main" id="{4FB17398-579B-4FCA-AEFB-9C8CD7778BE2}"/>
              </a:ext>
            </a:extLst>
          </xdr:cNvPr>
          <xdr:cNvGraphicFramePr>
            <a:graphicFrameLocks/>
          </xdr:cNvGraphicFramePr>
        </xdr:nvGraphicFramePr>
        <xdr:xfrm>
          <a:off x="5630756" y="5119558"/>
          <a:ext cx="3276635" cy="144591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sp macro="" textlink="topvalue">
        <xdr:nvSpPr>
          <xdr:cNvPr id="81" name="TextBox 80">
            <a:extLst>
              <a:ext uri="{FF2B5EF4-FFF2-40B4-BE49-F238E27FC236}">
                <a16:creationId xmlns:a16="http://schemas.microsoft.com/office/drawing/2014/main" id="{82A80971-0F0D-4E58-B239-662D3B36D701}"/>
              </a:ext>
            </a:extLst>
          </xdr:cNvPr>
          <xdr:cNvSpPr txBox="1"/>
        </xdr:nvSpPr>
        <xdr:spPr>
          <a:xfrm>
            <a:off x="6409231" y="5752529"/>
            <a:ext cx="896103" cy="3693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4A1C61F-5B51-46BE-912E-E903592CD68F}" type="TxLink">
              <a:rPr lang="en-US" sz="14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221.23M</a:t>
            </a:fld>
            <a:endParaRPr lang="LID4096" sz="14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topaudience">
        <xdr:nvSpPr>
          <xdr:cNvPr id="82" name="TextBox 81">
            <a:extLst>
              <a:ext uri="{FF2B5EF4-FFF2-40B4-BE49-F238E27FC236}">
                <a16:creationId xmlns:a16="http://schemas.microsoft.com/office/drawing/2014/main" id="{0DA4A2B4-C2A5-48D1-AF75-A8A1EE4A7EE5}"/>
              </a:ext>
            </a:extLst>
          </xdr:cNvPr>
          <xdr:cNvSpPr txBox="1"/>
        </xdr:nvSpPr>
        <xdr:spPr>
          <a:xfrm>
            <a:off x="6356909" y="5474298"/>
            <a:ext cx="979479" cy="30668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64B1351-84D0-40E6-9988-543635F485C1}" type="TxLink">
              <a:rPr lang="en-US" sz="10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Men 18-24</a:t>
            </a:fld>
            <a:endParaRPr lang="LID4096" sz="10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">
        <xdr:nvSpPr>
          <xdr:cNvPr id="83" name="TextBox 82">
            <a:extLst>
              <a:ext uri="{FF2B5EF4-FFF2-40B4-BE49-F238E27FC236}">
                <a16:creationId xmlns:a16="http://schemas.microsoft.com/office/drawing/2014/main" id="{464BD36D-7A7A-4AD8-B1FE-B026A4B02631}"/>
              </a:ext>
            </a:extLst>
          </xdr:cNvPr>
          <xdr:cNvSpPr txBox="1"/>
        </xdr:nvSpPr>
        <xdr:spPr>
          <a:xfrm>
            <a:off x="9640132" y="2726232"/>
            <a:ext cx="2492627" cy="2782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Channel</a:t>
            </a:r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Used by Impression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84" name="TextBox 83">
            <a:extLst>
              <a:ext uri="{FF2B5EF4-FFF2-40B4-BE49-F238E27FC236}">
                <a16:creationId xmlns:a16="http://schemas.microsoft.com/office/drawing/2014/main" id="{EB596978-95B1-4AE2-941B-E5F9BC48686B}"/>
              </a:ext>
            </a:extLst>
          </xdr:cNvPr>
          <xdr:cNvSpPr txBox="1"/>
        </xdr:nvSpPr>
        <xdr:spPr>
          <a:xfrm>
            <a:off x="13334512" y="2726229"/>
            <a:ext cx="2506027" cy="2782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Campaign</a:t>
            </a:r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Type by Impression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graphicFrame macro="">
        <xdr:nvGraphicFramePr>
          <xdr:cNvPr id="87" name="Chart 86">
            <a:extLst>
              <a:ext uri="{FF2B5EF4-FFF2-40B4-BE49-F238E27FC236}">
                <a16:creationId xmlns:a16="http://schemas.microsoft.com/office/drawing/2014/main" id="{332ED3E5-6B68-4997-8CC7-F50C0F31A379}"/>
              </a:ext>
            </a:extLst>
          </xdr:cNvPr>
          <xdr:cNvGraphicFramePr>
            <a:graphicFrameLocks/>
          </xdr:cNvGraphicFramePr>
        </xdr:nvGraphicFramePr>
        <xdr:xfrm>
          <a:off x="9518471" y="3075152"/>
          <a:ext cx="3339381" cy="151940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graphicFrame macro="">
        <xdr:nvGraphicFramePr>
          <xdr:cNvPr id="88" name="Chart 87">
            <a:extLst>
              <a:ext uri="{FF2B5EF4-FFF2-40B4-BE49-F238E27FC236}">
                <a16:creationId xmlns:a16="http://schemas.microsoft.com/office/drawing/2014/main" id="{56618FAA-8E01-4563-84F7-8B3D2CB5084D}"/>
              </a:ext>
            </a:extLst>
          </xdr:cNvPr>
          <xdr:cNvGraphicFramePr>
            <a:graphicFrameLocks/>
          </xdr:cNvGraphicFramePr>
        </xdr:nvGraphicFramePr>
        <xdr:xfrm>
          <a:off x="9506776" y="4896282"/>
          <a:ext cx="3408080" cy="17045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89" name="Chart 88">
            <a:extLst>
              <a:ext uri="{FF2B5EF4-FFF2-40B4-BE49-F238E27FC236}">
                <a16:creationId xmlns:a16="http://schemas.microsoft.com/office/drawing/2014/main" id="{34CD90EC-1831-4C92-B3A7-81F746BA3204}"/>
              </a:ext>
            </a:extLst>
          </xdr:cNvPr>
          <xdr:cNvGraphicFramePr>
            <a:graphicFrameLocks/>
          </xdr:cNvGraphicFramePr>
        </xdr:nvGraphicFramePr>
        <xdr:xfrm>
          <a:off x="13106285" y="3093686"/>
          <a:ext cx="3420632" cy="148319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xdr:graphicFrame macro="">
        <xdr:nvGraphicFramePr>
          <xdr:cNvPr id="90" name="Chart 89">
            <a:extLst>
              <a:ext uri="{FF2B5EF4-FFF2-40B4-BE49-F238E27FC236}">
                <a16:creationId xmlns:a16="http://schemas.microsoft.com/office/drawing/2014/main" id="{0AB369EF-CEC2-4016-8BA5-07A799A3881F}"/>
              </a:ext>
            </a:extLst>
          </xdr:cNvPr>
          <xdr:cNvGraphicFramePr>
            <a:graphicFrameLocks/>
          </xdr:cNvGraphicFramePr>
        </xdr:nvGraphicFramePr>
        <xdr:xfrm>
          <a:off x="13106284" y="4923651"/>
          <a:ext cx="3450623" cy="16859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sp macro="" textlink="">
        <xdr:nvSpPr>
          <xdr:cNvPr id="91" name="TextBox 90">
            <a:extLst>
              <a:ext uri="{FF2B5EF4-FFF2-40B4-BE49-F238E27FC236}">
                <a16:creationId xmlns:a16="http://schemas.microsoft.com/office/drawing/2014/main" id="{B618930D-9062-4547-A93A-5404B663875A}"/>
              </a:ext>
            </a:extLst>
          </xdr:cNvPr>
          <xdr:cNvSpPr txBox="1"/>
        </xdr:nvSpPr>
        <xdr:spPr>
          <a:xfrm>
            <a:off x="13325791" y="4685344"/>
            <a:ext cx="2591108" cy="2782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Campaign</a:t>
            </a:r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Type by ROI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27CDBEB9-0B23-4787-9586-07BB931F4ADB}"/>
              </a:ext>
            </a:extLst>
          </xdr:cNvPr>
          <xdr:cNvSpPr txBox="1"/>
        </xdr:nvSpPr>
        <xdr:spPr>
          <a:xfrm>
            <a:off x="9537824" y="4685344"/>
            <a:ext cx="2671294" cy="2782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Channel Used by ROI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C4F87128-C1E3-4670-8460-073D5E4C5A25}"/>
              </a:ext>
            </a:extLst>
          </xdr:cNvPr>
          <xdr:cNvSpPr txBox="1"/>
        </xdr:nvSpPr>
        <xdr:spPr>
          <a:xfrm>
            <a:off x="5133884" y="447774"/>
            <a:ext cx="1922164" cy="2801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0">
                <a:solidFill>
                  <a:schemeClr val="bg2">
                    <a:lumMod val="90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Hi Stakeholder,</a:t>
            </a:r>
            <a:endParaRPr lang="LID4096" sz="1200" b="0">
              <a:solidFill>
                <a:schemeClr val="bg2">
                  <a:lumMod val="9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">
        <xdr:nvSpPr>
          <xdr:cNvPr id="94" name="TextBox 93">
            <a:extLst>
              <a:ext uri="{FF2B5EF4-FFF2-40B4-BE49-F238E27FC236}">
                <a16:creationId xmlns:a16="http://schemas.microsoft.com/office/drawing/2014/main" id="{4A0F272B-95D0-4DA8-926B-98E0A61379AB}"/>
              </a:ext>
            </a:extLst>
          </xdr:cNvPr>
          <xdr:cNvSpPr txBox="1"/>
        </xdr:nvSpPr>
        <xdr:spPr>
          <a:xfrm>
            <a:off x="5125163" y="727293"/>
            <a:ext cx="3266000" cy="2987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000" b="1" i="0">
                <a:solidFill>
                  <a:schemeClr val="bg2">
                    <a:lumMod val="75000"/>
                  </a:schemeClr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Marketing</a:t>
            </a:r>
            <a:r>
              <a:rPr lang="en-US" sz="1000" b="1" i="0" baseline="0">
                <a:solidFill>
                  <a:schemeClr val="bg2">
                    <a:lumMod val="75000"/>
                  </a:schemeClr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 Performance Dashboard 2021 till Date </a:t>
            </a:r>
            <a:endParaRPr lang="LID4096" sz="1000" b="1" i="0">
              <a:solidFill>
                <a:schemeClr val="bg2">
                  <a:lumMod val="75000"/>
                </a:schemeClr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28DAEA42-3D5D-DD00-C51F-04E342A9B3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duotone>
              <a:schemeClr val="accent4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219488" y="567384"/>
            <a:ext cx="507501" cy="512463"/>
          </a:xfrm>
          <a:prstGeom prst="rect">
            <a:avLst/>
          </a:prstGeom>
        </xdr:spPr>
      </xdr:pic>
      <xdr:pic>
        <xdr:nvPicPr>
          <xdr:cNvPr id="98" name="Picture 97">
            <a:extLst>
              <a:ext uri="{FF2B5EF4-FFF2-40B4-BE49-F238E27FC236}">
                <a16:creationId xmlns:a16="http://schemas.microsoft.com/office/drawing/2014/main" id="{E12BF1DF-B94C-8DC2-6BD6-AC70B92E7B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443" b="3443"/>
          <a:stretch/>
        </xdr:blipFill>
        <xdr:spPr>
          <a:xfrm>
            <a:off x="14431828" y="460486"/>
            <a:ext cx="405716" cy="512256"/>
          </a:xfrm>
          <a:prstGeom prst="ellipse">
            <a:avLst/>
          </a:prstGeom>
          <a:ln w="3175" cap="rnd">
            <a:noFill/>
          </a:ln>
          <a:effectLst>
            <a:outerShdw blurRad="381000" dist="292100" dir="5400000" sx="-80000" sy="-18000" rotWithShape="0">
              <a:srgbClr val="000000">
                <a:alpha val="22000"/>
              </a:srgbClr>
            </a:outerShdw>
          </a:effectLst>
        </xdr:spPr>
      </xdr:pic>
      <xdr:sp macro="" textlink="">
        <xdr:nvSpPr>
          <xdr:cNvPr id="99" name="TextBox 98">
            <a:extLst>
              <a:ext uri="{FF2B5EF4-FFF2-40B4-BE49-F238E27FC236}">
                <a16:creationId xmlns:a16="http://schemas.microsoft.com/office/drawing/2014/main" id="{7901A188-0338-4D8B-B000-CD596BFD1AA5}"/>
              </a:ext>
            </a:extLst>
          </xdr:cNvPr>
          <xdr:cNvSpPr txBox="1"/>
        </xdr:nvSpPr>
        <xdr:spPr>
          <a:xfrm>
            <a:off x="12708964" y="594753"/>
            <a:ext cx="1694787" cy="289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0">
                <a:solidFill>
                  <a:schemeClr val="bg2">
                    <a:lumMod val="90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Brume Pascal Opitien</a:t>
            </a:r>
            <a:endParaRPr lang="LID4096" sz="1200" b="0">
              <a:solidFill>
                <a:schemeClr val="bg2">
                  <a:lumMod val="9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grpSp>
        <xdr:nvGrpSpPr>
          <xdr:cNvPr id="5" name="Picture 17" descr="Bar chart outline">
            <a:extLst>
              <a:ext uri="{FF2B5EF4-FFF2-40B4-BE49-F238E27FC236}">
                <a16:creationId xmlns:a16="http://schemas.microsoft.com/office/drawing/2014/main" id="{5887A2B1-B678-28F9-5C3D-E953D5CA5615}"/>
              </a:ext>
            </a:extLst>
          </xdr:cNvPr>
          <xdr:cNvGrpSpPr/>
        </xdr:nvGrpSpPr>
        <xdr:grpSpPr>
          <a:xfrm>
            <a:off x="4375590" y="3517425"/>
            <a:ext cx="215946" cy="239555"/>
            <a:chOff x="4397488" y="3516491"/>
            <a:chExt cx="215946" cy="239555"/>
          </a:xfrm>
          <a:solidFill>
            <a:schemeClr val="tx2">
              <a:lumMod val="25000"/>
              <a:lumOff val="75000"/>
            </a:schemeClr>
          </a:solidFill>
        </xdr:grpSpPr>
        <xdr:sp macro="" textlink="">
          <xdr:nvSpPr>
            <xdr:cNvPr id="6" name="Freeform: Shape 5">
              <a:extLst>
                <a:ext uri="{FF2B5EF4-FFF2-40B4-BE49-F238E27FC236}">
                  <a16:creationId xmlns:a16="http://schemas.microsoft.com/office/drawing/2014/main" id="{39E73906-50CB-7BC2-3871-B3F0361E245A}"/>
                </a:ext>
              </a:extLst>
            </xdr:cNvPr>
            <xdr:cNvSpPr/>
          </xdr:nvSpPr>
          <xdr:spPr>
            <a:xfrm>
              <a:off x="4397589" y="3516491"/>
              <a:ext cx="215844" cy="239555"/>
            </a:xfrm>
            <a:custGeom>
              <a:avLst/>
              <a:gdLst>
                <a:gd name="connsiteX0" fmla="*/ 209493 w 215844"/>
                <a:gd name="connsiteY0" fmla="*/ 0 h 239555"/>
                <a:gd name="connsiteX1" fmla="*/ 215844 w 215844"/>
                <a:gd name="connsiteY1" fmla="*/ 0 h 239555"/>
                <a:gd name="connsiteX2" fmla="*/ 215844 w 215844"/>
                <a:gd name="connsiteY2" fmla="*/ 239556 h 239555"/>
                <a:gd name="connsiteX3" fmla="*/ 0 w 215844"/>
                <a:gd name="connsiteY3" fmla="*/ 239556 h 239555"/>
                <a:gd name="connsiteX4" fmla="*/ 0 w 215844"/>
                <a:gd name="connsiteY4" fmla="*/ 232510 h 239555"/>
                <a:gd name="connsiteX5" fmla="*/ 209493 w 215844"/>
                <a:gd name="connsiteY5" fmla="*/ 232510 h 239555"/>
                <a:gd name="connsiteX6" fmla="*/ 209493 w 215844"/>
                <a:gd name="connsiteY6" fmla="*/ 0 h 23955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215844" h="239555">
                  <a:moveTo>
                    <a:pt x="209493" y="0"/>
                  </a:moveTo>
                  <a:lnTo>
                    <a:pt x="215844" y="0"/>
                  </a:lnTo>
                  <a:lnTo>
                    <a:pt x="215844" y="239556"/>
                  </a:lnTo>
                  <a:lnTo>
                    <a:pt x="0" y="239556"/>
                  </a:lnTo>
                  <a:lnTo>
                    <a:pt x="0" y="232510"/>
                  </a:lnTo>
                  <a:lnTo>
                    <a:pt x="209493" y="232510"/>
                  </a:lnTo>
                  <a:lnTo>
                    <a:pt x="209493" y="0"/>
                  </a:lnTo>
                  <a:close/>
                </a:path>
              </a:pathLst>
            </a:custGeom>
            <a:solidFill>
              <a:schemeClr val="tx2">
                <a:lumMod val="25000"/>
                <a:lumOff val="75000"/>
              </a:schemeClr>
            </a:solidFill>
            <a:ln w="3175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LID4096"/>
            </a:p>
          </xdr:txBody>
        </xdr:sp>
        <xdr:sp macro="" textlink="">
          <xdr:nvSpPr>
            <xdr:cNvPr id="7" name="Freeform: Shape 6">
              <a:extLst>
                <a:ext uri="{FF2B5EF4-FFF2-40B4-BE49-F238E27FC236}">
                  <a16:creationId xmlns:a16="http://schemas.microsoft.com/office/drawing/2014/main" id="{D8C8E966-603C-1793-C0A3-D6AFA5158E6B}"/>
                </a:ext>
              </a:extLst>
            </xdr:cNvPr>
            <xdr:cNvSpPr/>
          </xdr:nvSpPr>
          <xdr:spPr>
            <a:xfrm>
              <a:off x="4549916" y="3590492"/>
              <a:ext cx="38107" cy="137427"/>
            </a:xfrm>
            <a:custGeom>
              <a:avLst/>
              <a:gdLst>
                <a:gd name="connsiteX0" fmla="*/ 38107 w 38107"/>
                <a:gd name="connsiteY0" fmla="*/ 137427 h 137427"/>
                <a:gd name="connsiteX1" fmla="*/ 38107 w 38107"/>
                <a:gd name="connsiteY1" fmla="*/ 0 h 137427"/>
                <a:gd name="connsiteX2" fmla="*/ 0 w 38107"/>
                <a:gd name="connsiteY2" fmla="*/ 0 h 137427"/>
                <a:gd name="connsiteX3" fmla="*/ 0 w 38107"/>
                <a:gd name="connsiteY3" fmla="*/ 137427 h 137427"/>
                <a:gd name="connsiteX4" fmla="*/ 31756 w 38107"/>
                <a:gd name="connsiteY4" fmla="*/ 130382 h 137427"/>
                <a:gd name="connsiteX5" fmla="*/ 6351 w 38107"/>
                <a:gd name="connsiteY5" fmla="*/ 130382 h 137427"/>
                <a:gd name="connsiteX6" fmla="*/ 6351 w 38107"/>
                <a:gd name="connsiteY6" fmla="*/ 7046 h 137427"/>
                <a:gd name="connsiteX7" fmla="*/ 31756 w 38107"/>
                <a:gd name="connsiteY7" fmla="*/ 7046 h 13742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38107" h="137427">
                  <a:moveTo>
                    <a:pt x="38107" y="137427"/>
                  </a:moveTo>
                  <a:lnTo>
                    <a:pt x="38107" y="0"/>
                  </a:lnTo>
                  <a:lnTo>
                    <a:pt x="0" y="0"/>
                  </a:lnTo>
                  <a:lnTo>
                    <a:pt x="0" y="137427"/>
                  </a:lnTo>
                  <a:close/>
                  <a:moveTo>
                    <a:pt x="31756" y="130382"/>
                  </a:moveTo>
                  <a:lnTo>
                    <a:pt x="6351" y="130382"/>
                  </a:lnTo>
                  <a:lnTo>
                    <a:pt x="6351" y="7046"/>
                  </a:lnTo>
                  <a:lnTo>
                    <a:pt x="31756" y="7046"/>
                  </a:lnTo>
                  <a:close/>
                </a:path>
              </a:pathLst>
            </a:custGeom>
            <a:solidFill>
              <a:schemeClr val="tx2">
                <a:lumMod val="25000"/>
                <a:lumOff val="75000"/>
              </a:schemeClr>
            </a:solidFill>
            <a:ln w="3175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LID4096"/>
            </a:p>
          </xdr:txBody>
        </xdr:sp>
        <xdr:sp macro="" textlink="">
          <xdr:nvSpPr>
            <xdr:cNvPr id="8" name="Freeform: Shape 7">
              <a:extLst>
                <a:ext uri="{FF2B5EF4-FFF2-40B4-BE49-F238E27FC236}">
                  <a16:creationId xmlns:a16="http://schemas.microsoft.com/office/drawing/2014/main" id="{6B87B465-A21E-78D3-3001-5FDCDBA24596}"/>
                </a:ext>
              </a:extLst>
            </xdr:cNvPr>
            <xdr:cNvSpPr/>
          </xdr:nvSpPr>
          <xdr:spPr>
            <a:xfrm>
              <a:off x="4499106" y="3516491"/>
              <a:ext cx="38107" cy="211428"/>
            </a:xfrm>
            <a:custGeom>
              <a:avLst/>
              <a:gdLst>
                <a:gd name="connsiteX0" fmla="*/ 38107 w 38107"/>
                <a:gd name="connsiteY0" fmla="*/ 211429 h 211428"/>
                <a:gd name="connsiteX1" fmla="*/ 38107 w 38107"/>
                <a:gd name="connsiteY1" fmla="*/ 0 h 211428"/>
                <a:gd name="connsiteX2" fmla="*/ 0 w 38107"/>
                <a:gd name="connsiteY2" fmla="*/ 0 h 211428"/>
                <a:gd name="connsiteX3" fmla="*/ 0 w 38107"/>
                <a:gd name="connsiteY3" fmla="*/ 211429 h 211428"/>
                <a:gd name="connsiteX4" fmla="*/ 31756 w 38107"/>
                <a:gd name="connsiteY4" fmla="*/ 204383 h 211428"/>
                <a:gd name="connsiteX5" fmla="*/ 6351 w 38107"/>
                <a:gd name="connsiteY5" fmla="*/ 204383 h 211428"/>
                <a:gd name="connsiteX6" fmla="*/ 6351 w 38107"/>
                <a:gd name="connsiteY6" fmla="*/ 7046 h 211428"/>
                <a:gd name="connsiteX7" fmla="*/ 31756 w 38107"/>
                <a:gd name="connsiteY7" fmla="*/ 7046 h 211428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38107" h="211428">
                  <a:moveTo>
                    <a:pt x="38107" y="211429"/>
                  </a:moveTo>
                  <a:lnTo>
                    <a:pt x="38107" y="0"/>
                  </a:lnTo>
                  <a:lnTo>
                    <a:pt x="0" y="0"/>
                  </a:lnTo>
                  <a:lnTo>
                    <a:pt x="0" y="211429"/>
                  </a:lnTo>
                  <a:close/>
                  <a:moveTo>
                    <a:pt x="31756" y="204383"/>
                  </a:moveTo>
                  <a:lnTo>
                    <a:pt x="6351" y="204383"/>
                  </a:lnTo>
                  <a:lnTo>
                    <a:pt x="6351" y="7046"/>
                  </a:lnTo>
                  <a:lnTo>
                    <a:pt x="31756" y="7046"/>
                  </a:lnTo>
                  <a:close/>
                </a:path>
              </a:pathLst>
            </a:custGeom>
            <a:solidFill>
              <a:schemeClr val="tx2">
                <a:lumMod val="25000"/>
                <a:lumOff val="75000"/>
              </a:schemeClr>
            </a:solidFill>
            <a:ln w="3175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LID4096"/>
            </a:p>
          </xdr:txBody>
        </xdr:sp>
        <xdr:sp macro="" textlink="">
          <xdr:nvSpPr>
            <xdr:cNvPr id="9" name="Freeform: Shape 8">
              <a:extLst>
                <a:ext uri="{FF2B5EF4-FFF2-40B4-BE49-F238E27FC236}">
                  <a16:creationId xmlns:a16="http://schemas.microsoft.com/office/drawing/2014/main" id="{80F2F798-499D-D882-3F41-E60BF026C405}"/>
                </a:ext>
              </a:extLst>
            </xdr:cNvPr>
            <xdr:cNvSpPr/>
          </xdr:nvSpPr>
          <xdr:spPr>
            <a:xfrm>
              <a:off x="4448297" y="3590492"/>
              <a:ext cx="38107" cy="137427"/>
            </a:xfrm>
            <a:custGeom>
              <a:avLst/>
              <a:gdLst>
                <a:gd name="connsiteX0" fmla="*/ 38107 w 38107"/>
                <a:gd name="connsiteY0" fmla="*/ 137427 h 137427"/>
                <a:gd name="connsiteX1" fmla="*/ 38107 w 38107"/>
                <a:gd name="connsiteY1" fmla="*/ 0 h 137427"/>
                <a:gd name="connsiteX2" fmla="*/ 0 w 38107"/>
                <a:gd name="connsiteY2" fmla="*/ 0 h 137427"/>
                <a:gd name="connsiteX3" fmla="*/ 0 w 38107"/>
                <a:gd name="connsiteY3" fmla="*/ 137427 h 137427"/>
                <a:gd name="connsiteX4" fmla="*/ 31756 w 38107"/>
                <a:gd name="connsiteY4" fmla="*/ 130382 h 137427"/>
                <a:gd name="connsiteX5" fmla="*/ 6351 w 38107"/>
                <a:gd name="connsiteY5" fmla="*/ 130382 h 137427"/>
                <a:gd name="connsiteX6" fmla="*/ 6351 w 38107"/>
                <a:gd name="connsiteY6" fmla="*/ 7046 h 137427"/>
                <a:gd name="connsiteX7" fmla="*/ 31756 w 38107"/>
                <a:gd name="connsiteY7" fmla="*/ 7046 h 13742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38107" h="137427">
                  <a:moveTo>
                    <a:pt x="38107" y="137427"/>
                  </a:moveTo>
                  <a:lnTo>
                    <a:pt x="38107" y="0"/>
                  </a:lnTo>
                  <a:lnTo>
                    <a:pt x="0" y="0"/>
                  </a:lnTo>
                  <a:lnTo>
                    <a:pt x="0" y="137427"/>
                  </a:lnTo>
                  <a:close/>
                  <a:moveTo>
                    <a:pt x="31756" y="130382"/>
                  </a:moveTo>
                  <a:lnTo>
                    <a:pt x="6351" y="130382"/>
                  </a:lnTo>
                  <a:lnTo>
                    <a:pt x="6351" y="7046"/>
                  </a:lnTo>
                  <a:lnTo>
                    <a:pt x="31756" y="7046"/>
                  </a:lnTo>
                  <a:close/>
                </a:path>
              </a:pathLst>
            </a:custGeom>
            <a:solidFill>
              <a:schemeClr val="tx2">
                <a:lumMod val="25000"/>
                <a:lumOff val="75000"/>
              </a:schemeClr>
            </a:solidFill>
            <a:ln w="3175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LID4096"/>
            </a:p>
          </xdr:txBody>
        </xdr:sp>
        <xdr:sp macro="" textlink="">
          <xdr:nvSpPr>
            <xdr:cNvPr id="10" name="Freeform: Shape 9">
              <a:extLst>
                <a:ext uri="{FF2B5EF4-FFF2-40B4-BE49-F238E27FC236}">
                  <a16:creationId xmlns:a16="http://schemas.microsoft.com/office/drawing/2014/main" id="{F054A3B5-7D26-F7A0-B278-794BC2656836}"/>
                </a:ext>
              </a:extLst>
            </xdr:cNvPr>
            <xdr:cNvSpPr/>
          </xdr:nvSpPr>
          <xdr:spPr>
            <a:xfrm>
              <a:off x="4397488" y="3650399"/>
              <a:ext cx="38107" cy="77520"/>
            </a:xfrm>
            <a:custGeom>
              <a:avLst/>
              <a:gdLst>
                <a:gd name="connsiteX0" fmla="*/ 38107 w 38107"/>
                <a:gd name="connsiteY0" fmla="*/ 0 h 77520"/>
                <a:gd name="connsiteX1" fmla="*/ 0 w 38107"/>
                <a:gd name="connsiteY1" fmla="*/ 0 h 77520"/>
                <a:gd name="connsiteX2" fmla="*/ 0 w 38107"/>
                <a:gd name="connsiteY2" fmla="*/ 77521 h 77520"/>
                <a:gd name="connsiteX3" fmla="*/ 38107 w 38107"/>
                <a:gd name="connsiteY3" fmla="*/ 77521 h 77520"/>
                <a:gd name="connsiteX4" fmla="*/ 31756 w 38107"/>
                <a:gd name="connsiteY4" fmla="*/ 70475 h 77520"/>
                <a:gd name="connsiteX5" fmla="*/ 6351 w 38107"/>
                <a:gd name="connsiteY5" fmla="*/ 70475 h 77520"/>
                <a:gd name="connsiteX6" fmla="*/ 6351 w 38107"/>
                <a:gd name="connsiteY6" fmla="*/ 7046 h 77520"/>
                <a:gd name="connsiteX7" fmla="*/ 31756 w 38107"/>
                <a:gd name="connsiteY7" fmla="*/ 7046 h 77520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</a:cxnLst>
              <a:rect l="l" t="t" r="r" b="b"/>
              <a:pathLst>
                <a:path w="38107" h="77520">
                  <a:moveTo>
                    <a:pt x="38107" y="0"/>
                  </a:moveTo>
                  <a:lnTo>
                    <a:pt x="0" y="0"/>
                  </a:lnTo>
                  <a:lnTo>
                    <a:pt x="0" y="77521"/>
                  </a:lnTo>
                  <a:lnTo>
                    <a:pt x="38107" y="77521"/>
                  </a:lnTo>
                  <a:close/>
                  <a:moveTo>
                    <a:pt x="31756" y="70475"/>
                  </a:moveTo>
                  <a:lnTo>
                    <a:pt x="6351" y="70475"/>
                  </a:lnTo>
                  <a:lnTo>
                    <a:pt x="6351" y="7046"/>
                  </a:lnTo>
                  <a:lnTo>
                    <a:pt x="31756" y="7046"/>
                  </a:lnTo>
                  <a:close/>
                </a:path>
              </a:pathLst>
            </a:custGeom>
            <a:solidFill>
              <a:schemeClr val="tx2">
                <a:lumMod val="25000"/>
                <a:lumOff val="75000"/>
              </a:schemeClr>
            </a:solidFill>
            <a:ln w="3175" cap="flat">
              <a:noFill/>
              <a:prstDash val="solid"/>
              <a:miter/>
            </a:ln>
          </xdr:spPr>
          <xdr:txBody>
            <a:bodyPr rtlCol="0" anchor="ctr"/>
            <a:lstStyle/>
            <a:p>
              <a:endParaRPr lang="LID4096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635000</xdr:colOff>
      <xdr:row>3</xdr:row>
      <xdr:rowOff>30214</xdr:rowOff>
    </xdr:from>
    <xdr:to>
      <xdr:col>22</xdr:col>
      <xdr:colOff>60960</xdr:colOff>
      <xdr:row>39</xdr:row>
      <xdr:rowOff>98287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D093CD08-7006-ECED-34EB-FB2AD68EAF69}"/>
            </a:ext>
          </a:extLst>
        </xdr:cNvPr>
        <xdr:cNvGrpSpPr/>
      </xdr:nvGrpSpPr>
      <xdr:grpSpPr>
        <a:xfrm>
          <a:off x="1273299" y="579448"/>
          <a:ext cx="12830232" cy="6658878"/>
          <a:chOff x="1275080" y="578854"/>
          <a:chExt cx="12867640" cy="6651753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7C406ABD-2F0F-4C1A-B0C3-E6820C6A80D1}"/>
              </a:ext>
            </a:extLst>
          </xdr:cNvPr>
          <xdr:cNvSpPr/>
        </xdr:nvSpPr>
        <xdr:spPr>
          <a:xfrm>
            <a:off x="1275080" y="578854"/>
            <a:ext cx="11499731" cy="6651753"/>
          </a:xfrm>
          <a:prstGeom prst="roundRect">
            <a:avLst>
              <a:gd name="adj" fmla="val 6675"/>
            </a:avLst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4F7AFF04-9ED9-40A8-BB61-18B3931F366A}"/>
              </a:ext>
            </a:extLst>
          </xdr:cNvPr>
          <xdr:cNvSpPr/>
        </xdr:nvSpPr>
        <xdr:spPr>
          <a:xfrm>
            <a:off x="1590499" y="1902238"/>
            <a:ext cx="613539" cy="4439912"/>
          </a:xfrm>
          <a:prstGeom prst="roundRect">
            <a:avLst>
              <a:gd name="adj" fmla="val 49410"/>
            </a:avLst>
          </a:prstGeom>
          <a:solidFill>
            <a:schemeClr val="bg2">
              <a:lumMod val="10000"/>
            </a:schemeClr>
          </a:solidFill>
          <a:ln>
            <a:solidFill>
              <a:schemeClr val="tx2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750511A-62D9-43B6-93EE-49315FAE9B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duotone>
              <a:schemeClr val="accent4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57067" y="1018964"/>
            <a:ext cx="509282" cy="511870"/>
          </a:xfrm>
          <a:prstGeom prst="rect">
            <a:avLst/>
          </a:prstGeom>
        </xdr:spPr>
      </xdr:pic>
      <xdr:sp macro="" textlink="">
        <xdr:nvSpPr>
          <xdr:cNvPr id="5" name="Rectangle: Rounded Corners 4">
            <a:extLst>
              <a:ext uri="{FF2B5EF4-FFF2-40B4-BE49-F238E27FC236}">
                <a16:creationId xmlns:a16="http://schemas.microsoft.com/office/drawing/2014/main" id="{6D63D905-0104-4D15-9487-55CC07F5994F}"/>
              </a:ext>
            </a:extLst>
          </xdr:cNvPr>
          <xdr:cNvSpPr/>
        </xdr:nvSpPr>
        <xdr:spPr>
          <a:xfrm>
            <a:off x="2507673" y="1219925"/>
            <a:ext cx="1709323" cy="1454188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C73801DB-609E-4F17-A683-34F80AD308E5}"/>
              </a:ext>
            </a:extLst>
          </xdr:cNvPr>
          <xdr:cNvSpPr/>
        </xdr:nvSpPr>
        <xdr:spPr>
          <a:xfrm>
            <a:off x="4332101" y="1219925"/>
            <a:ext cx="1709323" cy="1454188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81408245-57DD-499A-90BF-1C569088C585}"/>
              </a:ext>
            </a:extLst>
          </xdr:cNvPr>
          <xdr:cNvSpPr/>
        </xdr:nvSpPr>
        <xdr:spPr>
          <a:xfrm>
            <a:off x="6156529" y="1219925"/>
            <a:ext cx="1709323" cy="1454188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8" name="Rectangle: Rounded Corners 7">
            <a:extLst>
              <a:ext uri="{FF2B5EF4-FFF2-40B4-BE49-F238E27FC236}">
                <a16:creationId xmlns:a16="http://schemas.microsoft.com/office/drawing/2014/main" id="{86A7895C-59B2-4B0C-B13E-C863360B9409}"/>
              </a:ext>
            </a:extLst>
          </xdr:cNvPr>
          <xdr:cNvSpPr/>
        </xdr:nvSpPr>
        <xdr:spPr>
          <a:xfrm>
            <a:off x="7980957" y="1219925"/>
            <a:ext cx="1708939" cy="1456127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6E189C0D-E6A5-736E-0AC8-E0C63B4E62D6}"/>
              </a:ext>
            </a:extLst>
          </xdr:cNvPr>
          <xdr:cNvGrpSpPr/>
        </xdr:nvGrpSpPr>
        <xdr:grpSpPr>
          <a:xfrm>
            <a:off x="1753623" y="2208816"/>
            <a:ext cx="303777" cy="3689264"/>
            <a:chOff x="1753623" y="2208816"/>
            <a:chExt cx="303777" cy="3689264"/>
          </a:xfrm>
        </xdr:grpSpPr>
        <xdr:pic>
          <xdr:nvPicPr>
            <xdr:cNvPr id="12" name="Picture 11" descr="A red squares on a black background&#10;&#10;AI-generated content may be incorrect.">
              <a:hlinkClick xmlns:r="http://schemas.openxmlformats.org/officeDocument/2006/relationships" r:id="rId2"/>
              <a:extLst>
                <a:ext uri="{FF2B5EF4-FFF2-40B4-BE49-F238E27FC236}">
                  <a16:creationId xmlns:a16="http://schemas.microsoft.com/office/drawing/2014/main" id="{6FF37E38-65EB-4037-BD89-C69FCE0237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duotone>
                <a:prstClr val="black"/>
                <a:schemeClr val="accent4">
                  <a:tint val="45000"/>
                  <a:satMod val="400000"/>
                </a:schemeClr>
              </a:duotone>
              <a:extLst>
                <a:ext uri="{BEBA8EAE-BF5A-486C-A8C5-ECC9F3942E4B}">
                  <a14:imgProps xmlns:a14="http://schemas.microsoft.com/office/drawing/2010/main">
                    <a14:imgLayer r:embed="rId4">
                      <a14:imgEffect>
                        <a14:saturation sat="33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86167" y="2208816"/>
              <a:ext cx="238689" cy="238084"/>
            </a:xfrm>
            <a:prstGeom prst="rect">
              <a:avLst/>
            </a:prstGeom>
            <a:solidFill>
              <a:schemeClr val="bg2">
                <a:lumMod val="10000"/>
              </a:schemeClr>
            </a:solidFill>
            <a:ln>
              <a:noFill/>
            </a:ln>
          </xdr:spPr>
        </xdr:pic>
        <xdr:pic>
          <xdr:nvPicPr>
            <xdr:cNvPr id="13" name="Picture 12" descr="A white arrow pointing down&#10;&#10;AI-generated content may be incorrect.">
              <a:hlinkClick xmlns:r="http://schemas.openxmlformats.org/officeDocument/2006/relationships" r:id="rId5"/>
              <a:extLst>
                <a:ext uri="{FF2B5EF4-FFF2-40B4-BE49-F238E27FC236}">
                  <a16:creationId xmlns:a16="http://schemas.microsoft.com/office/drawing/2014/main" id="{5294E160-6ACA-4E1E-97AD-FEBE683252E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70966" y="4824734"/>
              <a:ext cx="269091" cy="232882"/>
            </a:xfrm>
            <a:prstGeom prst="rect">
              <a:avLst/>
            </a:prstGeom>
            <a:solidFill>
              <a:schemeClr val="bg2">
                <a:lumMod val="10000"/>
              </a:schemeClr>
            </a:solidFill>
            <a:ln>
              <a:noFill/>
            </a:ln>
          </xdr:spPr>
        </xdr:pic>
        <xdr:pic>
          <xdr:nvPicPr>
            <xdr:cNvPr id="14" name="Picture 13" descr="A white letter in a circle&#10;&#10;AI-generated content may be incorrect.">
              <a:hlinkClick xmlns:r="http://schemas.openxmlformats.org/officeDocument/2006/relationships" r:id="rId7"/>
              <a:extLst>
                <a:ext uri="{FF2B5EF4-FFF2-40B4-BE49-F238E27FC236}">
                  <a16:creationId xmlns:a16="http://schemas.microsoft.com/office/drawing/2014/main" id="{3C239490-86A8-4A77-8CE6-A5FF48D3B32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86679" y="5661029"/>
              <a:ext cx="237664" cy="237051"/>
            </a:xfrm>
            <a:prstGeom prst="rect">
              <a:avLst/>
            </a:prstGeom>
            <a:solidFill>
              <a:schemeClr val="bg2">
                <a:lumMod val="10000"/>
              </a:schemeClr>
            </a:solidFill>
            <a:ln>
              <a:noFill/>
            </a:ln>
          </xdr:spPr>
        </xdr:pic>
        <xdr:pic>
          <xdr:nvPicPr>
            <xdr:cNvPr id="15" name="Picture 14" descr="A grey and white graph&#10;&#10;AI-generated content may be incorrect.">
              <a:hlinkClick xmlns:r="http://schemas.openxmlformats.org/officeDocument/2006/relationships" r:id="rId9"/>
              <a:extLst>
                <a:ext uri="{FF2B5EF4-FFF2-40B4-BE49-F238E27FC236}">
                  <a16:creationId xmlns:a16="http://schemas.microsoft.com/office/drawing/2014/main" id="{B41B22F6-E69F-41E2-826F-C5E4C53F801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BEBA8EAE-BF5A-486C-A8C5-ECC9F3942E4B}">
                  <a14:imgProps xmlns:a14="http://schemas.microsoft.com/office/drawing/2010/main">
                    <a14:imgLayer r:embed="rId11">
                      <a14:imgEffect>
                        <a14:colorTemperature colorTemp="47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88623" y="3050314"/>
              <a:ext cx="233776" cy="233335"/>
            </a:xfrm>
            <a:prstGeom prst="rect">
              <a:avLst/>
            </a:prstGeom>
            <a:solidFill>
              <a:schemeClr val="bg2">
                <a:lumMod val="10000"/>
              </a:schemeClr>
            </a:solidFill>
            <a:ln>
              <a:noFill/>
            </a:ln>
          </xdr:spPr>
        </xdr:pic>
        <xdr:pic>
          <xdr:nvPicPr>
            <xdr:cNvPr id="18" name="Picture 17" descr="Bar chart outline">
              <a:hlinkClick xmlns:r="http://schemas.openxmlformats.org/officeDocument/2006/relationships" r:id="rId12"/>
              <a:extLst>
                <a:ext uri="{FF2B5EF4-FFF2-40B4-BE49-F238E27FC236}">
                  <a16:creationId xmlns:a16="http://schemas.microsoft.com/office/drawing/2014/main" id="{9A40FF90-8DF3-4454-A8CC-00D0312F776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>
              <a:extLst>
                <a:ext uri="{96DAC541-7B7A-43D3-8B79-37D633B846F1}">
                  <asvg:svgBlip xmlns:asvg="http://schemas.microsoft.com/office/drawing/2016/SVG/main" r:embed="rId14"/>
                </a:ext>
              </a:extLst>
            </a:blip>
            <a:srcRect/>
            <a:stretch/>
          </xdr:blipFill>
          <xdr:spPr>
            <a:xfrm>
              <a:off x="1753623" y="3887063"/>
              <a:ext cx="303777" cy="334257"/>
            </a:xfrm>
            <a:prstGeom prst="rect">
              <a:avLst/>
            </a:prstGeom>
            <a:solidFill>
              <a:schemeClr val="bg2">
                <a:lumMod val="10000"/>
              </a:schemeClr>
            </a:solidFill>
            <a:ln>
              <a:noFill/>
            </a:ln>
          </xdr:spPr>
        </xdr:pic>
      </xdr:grp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41909EA2-7B28-4FF9-B065-3D5C2EBE56FB}"/>
              </a:ext>
            </a:extLst>
          </xdr:cNvPr>
          <xdr:cNvSpPr txBox="1"/>
        </xdr:nvSpPr>
        <xdr:spPr>
          <a:xfrm>
            <a:off x="2595880" y="1244601"/>
            <a:ext cx="1325880" cy="238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</a:t>
            </a:r>
            <a:r>
              <a:rPr lang="en-US" sz="1000" b="0" baseline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of </a:t>
            </a:r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Campaigns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74DDA754-6EBF-4097-9902-F0C17AEE4504}"/>
              </a:ext>
            </a:extLst>
          </xdr:cNvPr>
          <xdr:cNvSpPr txBox="1"/>
        </xdr:nvSpPr>
        <xdr:spPr>
          <a:xfrm>
            <a:off x="4265184" y="1244600"/>
            <a:ext cx="1734296" cy="3334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Avg</a:t>
            </a:r>
            <a:r>
              <a:rPr lang="en-US" sz="1000" b="0" baseline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Campaign Duration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BE74DFB3-564F-4D10-94D6-DF0CF2D692BE}"/>
              </a:ext>
            </a:extLst>
          </xdr:cNvPr>
          <xdr:cNvSpPr txBox="1"/>
        </xdr:nvSpPr>
        <xdr:spPr>
          <a:xfrm>
            <a:off x="6170649" y="1244600"/>
            <a:ext cx="1616991" cy="2946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Engagement Score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33526BFD-4410-487B-8135-E2EFE05D468A}"/>
              </a:ext>
            </a:extLst>
          </xdr:cNvPr>
          <xdr:cNvSpPr txBox="1"/>
        </xdr:nvSpPr>
        <xdr:spPr>
          <a:xfrm>
            <a:off x="8046565" y="1244600"/>
            <a:ext cx="1354470" cy="2596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Click</a:t>
            </a:r>
            <a:r>
              <a:rPr lang="en-US" sz="1000" b="0" baseline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Through Rate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TTC">
        <xdr:nvSpPr>
          <xdr:cNvPr id="28" name="TextBox 27">
            <a:extLst>
              <a:ext uri="{FF2B5EF4-FFF2-40B4-BE49-F238E27FC236}">
                <a16:creationId xmlns:a16="http://schemas.microsoft.com/office/drawing/2014/main" id="{63B91EC2-24CF-4DD4-8EC2-B1D046742D90}"/>
              </a:ext>
            </a:extLst>
          </xdr:cNvPr>
          <xdr:cNvSpPr txBox="1"/>
        </xdr:nvSpPr>
        <xdr:spPr>
          <a:xfrm>
            <a:off x="2568633" y="1539965"/>
            <a:ext cx="1261687" cy="377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E9588B5-52F2-4CA9-9062-DE0D19A5ABB1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200.00k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13BD0F7F-5388-49B9-BCDA-9B0BBFA8568C}"/>
              </a:ext>
            </a:extLst>
          </xdr:cNvPr>
          <xdr:cNvSpPr/>
        </xdr:nvSpPr>
        <xdr:spPr>
          <a:xfrm>
            <a:off x="9805001" y="1225005"/>
            <a:ext cx="1708939" cy="1456127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E4CF144C-4B98-4F1D-8096-444DC01B499B}"/>
              </a:ext>
            </a:extLst>
          </xdr:cNvPr>
          <xdr:cNvSpPr txBox="1"/>
        </xdr:nvSpPr>
        <xdr:spPr>
          <a:xfrm>
            <a:off x="9883771" y="1244600"/>
            <a:ext cx="1354470" cy="2596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000" b="0">
                <a:solidFill>
                  <a:schemeClr val="bg2">
                    <a:lumMod val="75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Conversion Rate</a:t>
            </a:r>
            <a:endParaRPr lang="LID4096" sz="1000" b="0">
              <a:solidFill>
                <a:schemeClr val="bg2">
                  <a:lumMod val="75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5934329B-515B-4633-A754-D7B035236C19}"/>
              </a:ext>
            </a:extLst>
          </xdr:cNvPr>
          <xdr:cNvSpPr/>
        </xdr:nvSpPr>
        <xdr:spPr>
          <a:xfrm>
            <a:off x="11629043" y="1199605"/>
            <a:ext cx="2440879" cy="1452250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mc:AlternateContent xmlns:mc="http://schemas.openxmlformats.org/markup-compatibility/2006" xmlns:tsle="http://schemas.microsoft.com/office/drawing/2012/timeslicer">
        <mc:Choice Requires="tsle">
          <xdr:graphicFrame macro="">
            <xdr:nvGraphicFramePr>
              <xdr:cNvPr id="10" name="Date 1">
                <a:extLst>
                  <a:ext uri="{FF2B5EF4-FFF2-40B4-BE49-F238E27FC236}">
                    <a16:creationId xmlns:a16="http://schemas.microsoft.com/office/drawing/2014/main" id="{C274BDC6-B154-472B-88DB-E915D45AB769}"/>
                  </a:ext>
                </a:extLst>
              </xdr:cNvPr>
              <xdr:cNvGraphicFramePr/>
            </xdr:nvGraphicFramePr>
            <xdr:xfrm>
              <a:off x="11650684" y="1259643"/>
              <a:ext cx="2466636" cy="1366956"/>
            </xdr:xfrm>
            <a:graphic>
              <a:graphicData uri="http://schemas.microsoft.com/office/drawing/2012/timeslicer">
                <tsle:timeslicer name="Date 1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618740" y="1260966"/>
                <a:ext cx="2459465" cy="136842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LID4096" sz="1100"/>
                  <a:t>Timeline: Works in Excel 2013 or higher. Do not move or resize.</a:t>
                </a:r>
              </a:p>
            </xdr:txBody>
          </xdr:sp>
        </mc:Fallback>
      </mc:AlternateContent>
      <xdr:sp macro="" textlink="AVGD">
        <xdr:nvSpPr>
          <xdr:cNvPr id="31" name="TextBox 30">
            <a:extLst>
              <a:ext uri="{FF2B5EF4-FFF2-40B4-BE49-F238E27FC236}">
                <a16:creationId xmlns:a16="http://schemas.microsoft.com/office/drawing/2014/main" id="{BD59524A-F634-4BFD-8127-931CBE05737F}"/>
              </a:ext>
            </a:extLst>
          </xdr:cNvPr>
          <xdr:cNvSpPr txBox="1"/>
        </xdr:nvSpPr>
        <xdr:spPr>
          <a:xfrm>
            <a:off x="4370763" y="1539965"/>
            <a:ext cx="1481397" cy="377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99DC3AE-ABF8-4856-AF89-21DB9C0AFE1D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37.50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AVGSCORE">
        <xdr:nvSpPr>
          <xdr:cNvPr id="32" name="TextBox 31">
            <a:extLst>
              <a:ext uri="{FF2B5EF4-FFF2-40B4-BE49-F238E27FC236}">
                <a16:creationId xmlns:a16="http://schemas.microsoft.com/office/drawing/2014/main" id="{EE077EA1-96B1-4392-A708-ADED5D084612}"/>
              </a:ext>
            </a:extLst>
          </xdr:cNvPr>
          <xdr:cNvSpPr txBox="1"/>
        </xdr:nvSpPr>
        <xdr:spPr>
          <a:xfrm>
            <a:off x="6172893" y="1539965"/>
            <a:ext cx="1436947" cy="377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0B1A02A-42B3-4166-A285-AAC5019BE33F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▲ 5.49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AVGCTR">
        <xdr:nvSpPr>
          <xdr:cNvPr id="36" name="TextBox 35">
            <a:extLst>
              <a:ext uri="{FF2B5EF4-FFF2-40B4-BE49-F238E27FC236}">
                <a16:creationId xmlns:a16="http://schemas.microsoft.com/office/drawing/2014/main" id="{4FA3538F-C029-4627-A20C-51A47353FFA7}"/>
              </a:ext>
            </a:extLst>
          </xdr:cNvPr>
          <xdr:cNvSpPr txBox="1"/>
        </xdr:nvSpPr>
        <xdr:spPr>
          <a:xfrm>
            <a:off x="7975023" y="1539965"/>
            <a:ext cx="1585537" cy="377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1664863-8772-4EFD-9A28-C931D3C8089C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▲ 14.0%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CR">
        <xdr:nvSpPr>
          <xdr:cNvPr id="37" name="TextBox 36">
            <a:extLst>
              <a:ext uri="{FF2B5EF4-FFF2-40B4-BE49-F238E27FC236}">
                <a16:creationId xmlns:a16="http://schemas.microsoft.com/office/drawing/2014/main" id="{605AB850-D538-46D8-B5D6-CEB45B05B8A3}"/>
              </a:ext>
            </a:extLst>
          </xdr:cNvPr>
          <xdr:cNvSpPr txBox="1"/>
        </xdr:nvSpPr>
        <xdr:spPr>
          <a:xfrm>
            <a:off x="9777153" y="1539965"/>
            <a:ext cx="1541087" cy="3771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040B295-4063-47C1-B547-D919413CD1BB}" type="TxLink">
              <a:rPr lang="en-US" sz="17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8.01%</a:t>
            </a:fld>
            <a:endParaRPr lang="LID4096" sz="17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D132D9D-B6E6-40E7-B9A5-23026E7636A7}"/>
              </a:ext>
            </a:extLst>
          </xdr:cNvPr>
          <xdr:cNvGraphicFramePr>
            <a:graphicFrameLocks/>
          </xdr:cNvGraphicFramePr>
        </xdr:nvGraphicFramePr>
        <xdr:xfrm>
          <a:off x="2543232" y="1920240"/>
          <a:ext cx="1657928" cy="736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E4B4A67B-F04C-4C6B-97DD-6B39B15F94AB}"/>
              </a:ext>
            </a:extLst>
          </xdr:cNvPr>
          <xdr:cNvGraphicFramePr>
            <a:graphicFrameLocks/>
          </xdr:cNvGraphicFramePr>
        </xdr:nvGraphicFramePr>
        <xdr:xfrm>
          <a:off x="4358640" y="1884680"/>
          <a:ext cx="1645920" cy="74676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D3CDD90A-D5C7-4B1E-B111-01631193EC0F}"/>
              </a:ext>
            </a:extLst>
          </xdr:cNvPr>
          <xdr:cNvGraphicFramePr>
            <a:graphicFrameLocks/>
          </xdr:cNvGraphicFramePr>
        </xdr:nvGraphicFramePr>
        <xdr:xfrm>
          <a:off x="6182360" y="1894840"/>
          <a:ext cx="1686560" cy="76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41" name="Chart 40">
            <a:extLst>
              <a:ext uri="{FF2B5EF4-FFF2-40B4-BE49-F238E27FC236}">
                <a16:creationId xmlns:a16="http://schemas.microsoft.com/office/drawing/2014/main" id="{3BFC0474-D3BC-4471-B5F3-2F4C9501CD84}"/>
              </a:ext>
            </a:extLst>
          </xdr:cNvPr>
          <xdr:cNvGraphicFramePr>
            <a:graphicFrameLocks/>
          </xdr:cNvGraphicFramePr>
        </xdr:nvGraphicFramePr>
        <xdr:xfrm>
          <a:off x="9870440" y="1915160"/>
          <a:ext cx="1625600" cy="7398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9496FFFA-AE87-4AC1-9CCB-CA6F65387B78}"/>
              </a:ext>
            </a:extLst>
          </xdr:cNvPr>
          <xdr:cNvGraphicFramePr>
            <a:graphicFrameLocks/>
          </xdr:cNvGraphicFramePr>
        </xdr:nvGraphicFramePr>
        <xdr:xfrm>
          <a:off x="7995920" y="1940561"/>
          <a:ext cx="1661159" cy="7186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8F097739-5571-426A-8BAB-73DD78A39383}"/>
              </a:ext>
            </a:extLst>
          </xdr:cNvPr>
          <xdr:cNvSpPr/>
        </xdr:nvSpPr>
        <xdr:spPr>
          <a:xfrm>
            <a:off x="2519679" y="2836314"/>
            <a:ext cx="7548881" cy="4199486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50" name="Rectangle: Rounded Corners 49">
            <a:extLst>
              <a:ext uri="{FF2B5EF4-FFF2-40B4-BE49-F238E27FC236}">
                <a16:creationId xmlns:a16="http://schemas.microsoft.com/office/drawing/2014/main" id="{6CCA6128-B02D-40B9-9BDC-1B967256C327}"/>
              </a:ext>
            </a:extLst>
          </xdr:cNvPr>
          <xdr:cNvSpPr/>
        </xdr:nvSpPr>
        <xdr:spPr>
          <a:xfrm>
            <a:off x="10226039" y="2815994"/>
            <a:ext cx="3891281" cy="4199486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graphicFrame macro="">
        <xdr:nvGraphicFramePr>
          <xdr:cNvPr id="51" name="Chart 50">
            <a:extLst>
              <a:ext uri="{FF2B5EF4-FFF2-40B4-BE49-F238E27FC236}">
                <a16:creationId xmlns:a16="http://schemas.microsoft.com/office/drawing/2014/main" id="{86334E53-D3A8-47CB-8A25-A99BCD117544}"/>
              </a:ext>
            </a:extLst>
          </xdr:cNvPr>
          <xdr:cNvGraphicFramePr>
            <a:graphicFrameLocks/>
          </xdr:cNvGraphicFramePr>
        </xdr:nvGraphicFramePr>
        <xdr:xfrm>
          <a:off x="2519679" y="3022600"/>
          <a:ext cx="3667761" cy="1727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sp macro="" textlink="">
        <xdr:nvSpPr>
          <xdr:cNvPr id="52" name="TextBox 82">
            <a:extLst>
              <a:ext uri="{FF2B5EF4-FFF2-40B4-BE49-F238E27FC236}">
                <a16:creationId xmlns:a16="http://schemas.microsoft.com/office/drawing/2014/main" id="{45226FCF-BB87-7136-2D5D-2219407F5E4E}"/>
              </a:ext>
            </a:extLst>
          </xdr:cNvPr>
          <xdr:cNvSpPr txBox="1"/>
        </xdr:nvSpPr>
        <xdr:spPr>
          <a:xfrm>
            <a:off x="2661920" y="2810914"/>
            <a:ext cx="2492627" cy="2782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Channel</a:t>
            </a:r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Used by Engagement Score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graphicFrame macro="">
        <xdr:nvGraphicFramePr>
          <xdr:cNvPr id="54" name="trend1">
            <a:extLst>
              <a:ext uri="{FF2B5EF4-FFF2-40B4-BE49-F238E27FC236}">
                <a16:creationId xmlns:a16="http://schemas.microsoft.com/office/drawing/2014/main" id="{3F857E3E-F6B7-491A-9A0B-572C0454DAAE}"/>
              </a:ext>
            </a:extLst>
          </xdr:cNvPr>
          <xdr:cNvGraphicFramePr>
            <a:graphicFrameLocks/>
          </xdr:cNvGraphicFramePr>
        </xdr:nvGraphicFramePr>
        <xdr:xfrm>
          <a:off x="2529840" y="4831080"/>
          <a:ext cx="7528560" cy="10379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55" name="trend2">
            <a:extLst>
              <a:ext uri="{FF2B5EF4-FFF2-40B4-BE49-F238E27FC236}">
                <a16:creationId xmlns:a16="http://schemas.microsoft.com/office/drawing/2014/main" id="{AE8A0126-2192-4F71-A1D6-BD11B81CD052}"/>
              </a:ext>
            </a:extLst>
          </xdr:cNvPr>
          <xdr:cNvGraphicFramePr>
            <a:graphicFrameLocks/>
          </xdr:cNvGraphicFramePr>
        </xdr:nvGraphicFramePr>
        <xdr:xfrm>
          <a:off x="2534920" y="5899554"/>
          <a:ext cx="7487919" cy="111084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62E8043A-F433-430A-8603-4B1EEFBE5D1F}"/>
              </a:ext>
            </a:extLst>
          </xdr:cNvPr>
          <xdr:cNvSpPr txBox="1"/>
        </xdr:nvSpPr>
        <xdr:spPr>
          <a:xfrm>
            <a:off x="6482999" y="2810914"/>
            <a:ext cx="2506027" cy="2782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Campaign</a:t>
            </a:r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Type by Engagement Score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39E35779-C991-48AD-8B1A-8B9F2CC86893}"/>
              </a:ext>
            </a:extLst>
          </xdr:cNvPr>
          <xdr:cNvGraphicFramePr>
            <a:graphicFrameLocks/>
          </xdr:cNvGraphicFramePr>
        </xdr:nvGraphicFramePr>
        <xdr:xfrm>
          <a:off x="6334760" y="3090314"/>
          <a:ext cx="3698240" cy="170012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59" name="Chart 58">
            <a:extLst>
              <a:ext uri="{FF2B5EF4-FFF2-40B4-BE49-F238E27FC236}">
                <a16:creationId xmlns:a16="http://schemas.microsoft.com/office/drawing/2014/main" id="{6D59BABC-DC02-449E-B770-84A4CFD21B50}"/>
              </a:ext>
            </a:extLst>
          </xdr:cNvPr>
          <xdr:cNvGraphicFramePr>
            <a:graphicFrameLocks/>
          </xdr:cNvGraphicFramePr>
        </xdr:nvGraphicFramePr>
        <xdr:xfrm>
          <a:off x="10241280" y="5125720"/>
          <a:ext cx="3865880" cy="18711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xdr:graphicFrame macro="">
        <xdr:nvGraphicFramePr>
          <xdr:cNvPr id="60" name="Chart 59">
            <a:extLst>
              <a:ext uri="{FF2B5EF4-FFF2-40B4-BE49-F238E27FC236}">
                <a16:creationId xmlns:a16="http://schemas.microsoft.com/office/drawing/2014/main" id="{5AFC95FC-A83E-42FD-9F79-2D32BE204E3C}"/>
              </a:ext>
            </a:extLst>
          </xdr:cNvPr>
          <xdr:cNvGraphicFramePr>
            <a:graphicFrameLocks/>
          </xdr:cNvGraphicFramePr>
        </xdr:nvGraphicFramePr>
        <xdr:xfrm>
          <a:off x="10226039" y="3088640"/>
          <a:ext cx="3916681" cy="17830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35535025-2AAE-4DBF-B475-4544DFA402CC}"/>
              </a:ext>
            </a:extLst>
          </xdr:cNvPr>
          <xdr:cNvSpPr txBox="1"/>
        </xdr:nvSpPr>
        <xdr:spPr>
          <a:xfrm>
            <a:off x="10317479" y="2810914"/>
            <a:ext cx="2506027" cy="2782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Target Audience </a:t>
            </a:r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by Engagement Score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62" name="TextBox 61">
            <a:extLst>
              <a:ext uri="{FF2B5EF4-FFF2-40B4-BE49-F238E27FC236}">
                <a16:creationId xmlns:a16="http://schemas.microsoft.com/office/drawing/2014/main" id="{D17FA161-CD34-4283-8C75-6AD90DC787EC}"/>
              </a:ext>
            </a:extLst>
          </xdr:cNvPr>
          <xdr:cNvSpPr txBox="1"/>
        </xdr:nvSpPr>
        <xdr:spPr>
          <a:xfrm>
            <a:off x="10464799" y="4751982"/>
            <a:ext cx="1783081" cy="2726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Campaign Duration </a:t>
            </a:r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by ROI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target">
        <xdr:nvSpPr>
          <xdr:cNvPr id="63" name="TextBox 62">
            <a:extLst>
              <a:ext uri="{FF2B5EF4-FFF2-40B4-BE49-F238E27FC236}">
                <a16:creationId xmlns:a16="http://schemas.microsoft.com/office/drawing/2014/main" id="{0FA8DE68-E798-9CE6-EA5D-0FE822CA67AB}"/>
              </a:ext>
            </a:extLst>
          </xdr:cNvPr>
          <xdr:cNvSpPr txBox="1"/>
        </xdr:nvSpPr>
        <xdr:spPr>
          <a:xfrm>
            <a:off x="11181080" y="5669280"/>
            <a:ext cx="110744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1E4F00B-72BF-4ABE-BD0C-90A82570C11A}" type="TxLink">
              <a:rPr lang="en-US" sz="16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30 days</a:t>
            </a:fld>
            <a:endParaRPr lang="LID4096" sz="16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targetvalue">
        <xdr:nvSpPr>
          <xdr:cNvPr id="64" name="TextBox 63">
            <a:extLst>
              <a:ext uri="{FF2B5EF4-FFF2-40B4-BE49-F238E27FC236}">
                <a16:creationId xmlns:a16="http://schemas.microsoft.com/office/drawing/2014/main" id="{2D7CF56A-BE90-40B3-9B25-BDD8C73C63D4}"/>
              </a:ext>
            </a:extLst>
          </xdr:cNvPr>
          <xdr:cNvSpPr txBox="1"/>
        </xdr:nvSpPr>
        <xdr:spPr>
          <a:xfrm>
            <a:off x="11094720" y="6035040"/>
            <a:ext cx="1285240" cy="3200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C18AD78-B3E5-447E-9164-4A60D8EE1BB8}" type="TxLink">
              <a:rPr lang="en-US" sz="1800" b="1">
                <a:solidFill>
                  <a:schemeClr val="bg2">
                    <a:lumMod val="90000"/>
                  </a:schemeClr>
                </a:solidFill>
                <a:latin typeface="Segoe UI Light" panose="020B0502040204020203" pitchFamily="34" charset="0"/>
                <a:ea typeface="+mn-ea"/>
                <a:cs typeface="Segoe UI Light" panose="020B0502040204020203" pitchFamily="34" charset="0"/>
              </a:rPr>
              <a:pPr marL="0" indent="0" algn="ctr"/>
              <a:t>$251.72k</a:t>
            </a:fld>
            <a:endParaRPr lang="LID4096" sz="1800" b="1">
              <a:solidFill>
                <a:schemeClr val="bg2">
                  <a:lumMod val="90000"/>
                </a:schemeClr>
              </a:solidFill>
              <a:latin typeface="Segoe UI Light" panose="020B0502040204020203" pitchFamily="34" charset="0"/>
              <a:ea typeface="+mn-ea"/>
              <a:cs typeface="Segoe UI Light" panose="020B0502040204020203" pitchFamily="34" charset="0"/>
            </a:endParaRPr>
          </a:p>
        </xdr:txBody>
      </xdr:sp>
      <xdr:sp macro="" textlink="">
        <xdr:nvSpPr>
          <xdr:cNvPr id="65" name="TextBox 64">
            <a:extLst>
              <a:ext uri="{FF2B5EF4-FFF2-40B4-BE49-F238E27FC236}">
                <a16:creationId xmlns:a16="http://schemas.microsoft.com/office/drawing/2014/main" id="{841F775D-EA12-4EE1-952A-AFA649DFEC6D}"/>
              </a:ext>
            </a:extLst>
          </xdr:cNvPr>
          <xdr:cNvSpPr txBox="1"/>
        </xdr:nvSpPr>
        <xdr:spPr>
          <a:xfrm>
            <a:off x="2635081" y="594094"/>
            <a:ext cx="1922164" cy="2801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0">
                <a:solidFill>
                  <a:schemeClr val="bg2">
                    <a:lumMod val="90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Hi Stakeholder,</a:t>
            </a:r>
            <a:endParaRPr lang="LID4096" sz="1200" b="0">
              <a:solidFill>
                <a:schemeClr val="bg2">
                  <a:lumMod val="9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BF43E13F-F49C-4DC5-AF61-D9565ABA9D4E}"/>
              </a:ext>
            </a:extLst>
          </xdr:cNvPr>
          <xdr:cNvSpPr txBox="1"/>
        </xdr:nvSpPr>
        <xdr:spPr>
          <a:xfrm>
            <a:off x="2626360" y="873613"/>
            <a:ext cx="3926840" cy="2987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000" b="1" i="0">
                <a:solidFill>
                  <a:schemeClr val="bg2">
                    <a:lumMod val="75000"/>
                  </a:schemeClr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Campaign Engagement and Efficiency </a:t>
            </a:r>
            <a:r>
              <a:rPr lang="en-US" sz="1000" b="1" i="0" baseline="0">
                <a:solidFill>
                  <a:schemeClr val="bg2">
                    <a:lumMod val="75000"/>
                  </a:schemeClr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Dashboard 2021 till Date </a:t>
            </a:r>
            <a:endParaRPr lang="LID4096" sz="1000" b="1" i="0">
              <a:solidFill>
                <a:schemeClr val="bg2">
                  <a:lumMod val="75000"/>
                </a:schemeClr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63BE3C3A-A73C-4924-BCFB-79E8293FCA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443" b="3443"/>
          <a:stretch/>
        </xdr:blipFill>
        <xdr:spPr>
          <a:xfrm>
            <a:off x="11933025" y="606806"/>
            <a:ext cx="405716" cy="512256"/>
          </a:xfrm>
          <a:prstGeom prst="ellipse">
            <a:avLst/>
          </a:prstGeom>
          <a:ln w="3175" cap="rnd">
            <a:noFill/>
          </a:ln>
          <a:effectLst>
            <a:outerShdw blurRad="381000" dist="292100" dir="5400000" sx="-80000" sy="-18000" rotWithShape="0">
              <a:srgbClr val="000000">
                <a:alpha val="22000"/>
              </a:srgbClr>
            </a:outerShdw>
          </a:effectLst>
        </xdr:spPr>
      </xdr:pic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6EF69CAE-0B56-472A-8546-F2CAD206CF3C}"/>
              </a:ext>
            </a:extLst>
          </xdr:cNvPr>
          <xdr:cNvSpPr txBox="1"/>
        </xdr:nvSpPr>
        <xdr:spPr>
          <a:xfrm>
            <a:off x="10210161" y="741073"/>
            <a:ext cx="1694787" cy="2898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0">
                <a:solidFill>
                  <a:schemeClr val="bg2">
                    <a:lumMod val="90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Brume Pascal Opitien</a:t>
            </a:r>
            <a:endParaRPr lang="LID4096" sz="1200" b="0">
              <a:solidFill>
                <a:schemeClr val="bg2">
                  <a:lumMod val="9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">
        <xdr:nvSpPr>
          <xdr:cNvPr id="69" name="TextBox 82">
            <a:extLst>
              <a:ext uri="{FF2B5EF4-FFF2-40B4-BE49-F238E27FC236}">
                <a16:creationId xmlns:a16="http://schemas.microsoft.com/office/drawing/2014/main" id="{CB865AEA-E2AE-4CE2-B46C-1B25B4634D62}"/>
              </a:ext>
            </a:extLst>
          </xdr:cNvPr>
          <xdr:cNvSpPr txBox="1"/>
        </xdr:nvSpPr>
        <xdr:spPr>
          <a:xfrm>
            <a:off x="2636520" y="4715914"/>
            <a:ext cx="2492627" cy="2782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Engagement Score Trend over time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  <xdr:sp macro="" textlink="">
        <xdr:nvSpPr>
          <xdr:cNvPr id="70" name="TextBox 82">
            <a:extLst>
              <a:ext uri="{FF2B5EF4-FFF2-40B4-BE49-F238E27FC236}">
                <a16:creationId xmlns:a16="http://schemas.microsoft.com/office/drawing/2014/main" id="{9A1C74D7-7F01-42C4-A8E3-41E0828F4513}"/>
              </a:ext>
            </a:extLst>
          </xdr:cNvPr>
          <xdr:cNvSpPr txBox="1"/>
        </xdr:nvSpPr>
        <xdr:spPr>
          <a:xfrm>
            <a:off x="2661920" y="5757314"/>
            <a:ext cx="2492627" cy="27823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lvl1pPr marL="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Conversion</a:t>
            </a:r>
            <a:r>
              <a:rPr lang="en-US" sz="1000" b="0" baseline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Rate </a:t>
            </a:r>
            <a:r>
              <a:rPr lang="en-US" sz="1000" b="0">
                <a:solidFill>
                  <a:schemeClr val="bg2">
                    <a:lumMod val="90000"/>
                  </a:schemeClr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Trend Over Time</a:t>
            </a:r>
            <a:endParaRPr lang="LID4096" sz="1000" b="0">
              <a:solidFill>
                <a:schemeClr val="bg2">
                  <a:lumMod val="90000"/>
                </a:schemeClr>
              </a:solidFill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0</xdr:row>
      <xdr:rowOff>47625</xdr:rowOff>
    </xdr:from>
    <xdr:to>
      <xdr:col>23</xdr:col>
      <xdr:colOff>192180</xdr:colOff>
      <xdr:row>36</xdr:row>
      <xdr:rowOff>67311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5F1A44FF-EDCD-C596-4B9E-B3282500830C}"/>
            </a:ext>
          </a:extLst>
        </xdr:cNvPr>
        <xdr:cNvGrpSpPr/>
      </xdr:nvGrpSpPr>
      <xdr:grpSpPr>
        <a:xfrm>
          <a:off x="3124200" y="47625"/>
          <a:ext cx="11746005" cy="6534786"/>
          <a:chOff x="3124200" y="47625"/>
          <a:chExt cx="11746005" cy="6534786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F8907A6C-001A-4D3A-A8EB-329927A938EC}"/>
              </a:ext>
            </a:extLst>
          </xdr:cNvPr>
          <xdr:cNvSpPr/>
        </xdr:nvSpPr>
        <xdr:spPr>
          <a:xfrm>
            <a:off x="3124200" y="47625"/>
            <a:ext cx="11440082" cy="6534786"/>
          </a:xfrm>
          <a:prstGeom prst="roundRect">
            <a:avLst>
              <a:gd name="adj" fmla="val 6675"/>
            </a:avLst>
          </a:prstGeom>
        </xdr:spPr>
        <xdr:style>
          <a:lnRef idx="2">
            <a:schemeClr val="dk1">
              <a:shade val="15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74FF5903-B23C-42C1-A506-0A9F9E2883F7}"/>
              </a:ext>
            </a:extLst>
          </xdr:cNvPr>
          <xdr:cNvSpPr/>
        </xdr:nvSpPr>
        <xdr:spPr>
          <a:xfrm>
            <a:off x="3341370" y="1619938"/>
            <a:ext cx="610693" cy="4219650"/>
          </a:xfrm>
          <a:prstGeom prst="roundRect">
            <a:avLst>
              <a:gd name="adj" fmla="val 49410"/>
            </a:avLst>
          </a:prstGeom>
          <a:solidFill>
            <a:schemeClr val="bg2">
              <a:lumMod val="10000"/>
            </a:schemeClr>
          </a:solidFill>
          <a:ln>
            <a:solidFill>
              <a:schemeClr val="tx2"/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pic>
        <xdr:nvPicPr>
          <xdr:cNvPr id="4" name="Picture 3" descr="A red squares on a black background&#10;&#10;AI-generated content may be incorrect.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E1FD03FA-E6EC-4E9E-804A-44452E913C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duotone>
              <a:prstClr val="black"/>
              <a:schemeClr val="accent4">
                <a:tint val="45000"/>
                <a:satMod val="400000"/>
              </a:schemeClr>
            </a:duotone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aturation sat="3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04064" y="1905370"/>
            <a:ext cx="238407" cy="236124"/>
          </a:xfrm>
          <a:prstGeom prst="rect">
            <a:avLst/>
          </a:prstGeom>
          <a:solidFill>
            <a:schemeClr val="bg2">
              <a:lumMod val="10000"/>
            </a:schemeClr>
          </a:solidFill>
          <a:ln>
            <a:noFill/>
          </a:ln>
        </xdr:spPr>
      </xdr:pic>
      <xdr:pic>
        <xdr:nvPicPr>
          <xdr:cNvPr id="5" name="Picture 4" descr="A white arrow pointing down&#10;&#10;AI-generated content may be incorrect.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28C062CC-F270-4AB6-B854-F3D90D91E3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88890" y="4476422"/>
            <a:ext cx="268755" cy="227010"/>
          </a:xfrm>
          <a:prstGeom prst="rect">
            <a:avLst/>
          </a:prstGeom>
          <a:solidFill>
            <a:schemeClr val="bg2">
              <a:lumMod val="10000"/>
            </a:schemeClr>
          </a:solidFill>
          <a:ln>
            <a:noFill/>
          </a:ln>
        </xdr:spPr>
      </xdr:pic>
      <xdr:pic>
        <xdr:nvPicPr>
          <xdr:cNvPr id="6" name="Picture 5" descr="A white letter in a circle&#10;&#10;AI-generated content may be incorrect.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B5009E7D-2581-43D1-86A8-2DADAE0366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02665" y="5297679"/>
            <a:ext cx="241205" cy="237014"/>
          </a:xfrm>
          <a:prstGeom prst="rect">
            <a:avLst/>
          </a:prstGeom>
          <a:solidFill>
            <a:schemeClr val="bg2">
              <a:lumMod val="10000"/>
            </a:schemeClr>
          </a:solidFill>
          <a:ln>
            <a:noFill/>
          </a:ln>
        </xdr:spPr>
      </xdr:pic>
      <xdr:pic>
        <xdr:nvPicPr>
          <xdr:cNvPr id="7" name="Picture 6" descr="A grey and white graph&#10;&#10;AI-generated content may be incorrect.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C465D957-CE1C-4D3C-A67A-6221881E9D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04606" y="2735741"/>
            <a:ext cx="237323" cy="217930"/>
          </a:xfrm>
          <a:prstGeom prst="rect">
            <a:avLst/>
          </a:prstGeom>
          <a:solidFill>
            <a:schemeClr val="bg2">
              <a:lumMod val="10000"/>
            </a:schemeClr>
          </a:solidFill>
          <a:ln>
            <a:noFill/>
          </a:ln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A1AF1A7-1C8B-460A-9E24-6473DBC5E0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duotone>
              <a:schemeClr val="accent4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07821" y="704850"/>
            <a:ext cx="508528" cy="505210"/>
          </a:xfrm>
          <a:prstGeom prst="rect">
            <a:avLst/>
          </a:prstGeom>
        </xdr:spPr>
      </xdr:pic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D83C10EF-9EC6-D3FE-5595-6D4CD2826F2C}"/>
              </a:ext>
            </a:extLst>
          </xdr:cNvPr>
          <xdr:cNvCxnSpPr/>
        </xdr:nvCxnSpPr>
        <xdr:spPr>
          <a:xfrm>
            <a:off x="4255770" y="1125855"/>
            <a:ext cx="9944100" cy="0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63E66B31-D99A-476B-93CF-88AFA66E1A61}"/>
              </a:ext>
            </a:extLst>
          </xdr:cNvPr>
          <xdr:cNvSpPr/>
        </xdr:nvSpPr>
        <xdr:spPr>
          <a:xfrm>
            <a:off x="4171950" y="1609725"/>
            <a:ext cx="3447825" cy="4343400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LID4096"/>
          </a:p>
        </xdr:txBody>
      </xdr:sp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BE81B4AA-BD63-411A-B5BE-A6DE24F72D4B}"/>
              </a:ext>
            </a:extLst>
          </xdr:cNvPr>
          <xdr:cNvSpPr/>
        </xdr:nvSpPr>
        <xdr:spPr>
          <a:xfrm>
            <a:off x="4171950" y="1603057"/>
            <a:ext cx="3449730" cy="4343400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>
                <a:solidFill>
                  <a:schemeClr val="bg2">
                    <a:lumMod val="90000"/>
                  </a:schemeClr>
                </a:solidFill>
              </a:rPr>
              <a:t>• Impressions and clicks both increased by approximately nine percent versus previous month</a:t>
            </a:r>
          </a:p>
          <a:p>
            <a:pPr algn="l"/>
            <a:br>
              <a:rPr lang="en-US" sz="1100">
                <a:solidFill>
                  <a:schemeClr val="bg2">
                    <a:lumMod val="90000"/>
                  </a:schemeClr>
                </a:solidFill>
              </a:rPr>
            </a:br>
            <a:r>
              <a:rPr lang="en-US" sz="1100">
                <a:solidFill>
                  <a:schemeClr val="bg2">
                    <a:lumMod val="90000"/>
                  </a:schemeClr>
                </a:solidFill>
              </a:rPr>
              <a:t>• Conversion rate is strong at eight point zero one percent</a:t>
            </a:r>
          </a:p>
          <a:p>
            <a:pPr algn="l"/>
            <a:br>
              <a:rPr lang="en-US" sz="1100">
                <a:solidFill>
                  <a:schemeClr val="bg2">
                    <a:lumMod val="90000"/>
                  </a:schemeClr>
                </a:solidFill>
              </a:rPr>
            </a:br>
            <a:r>
              <a:rPr lang="en-US" sz="1100">
                <a:solidFill>
                  <a:schemeClr val="bg2">
                    <a:lumMod val="90000"/>
                  </a:schemeClr>
                </a:solidFill>
              </a:rPr>
              <a:t>• Acquisition cost reduced by four percent</a:t>
            </a:r>
          </a:p>
          <a:p>
            <a:pPr algn="l"/>
            <a:br>
              <a:rPr lang="en-US" sz="1100">
                <a:solidFill>
                  <a:schemeClr val="bg2">
                    <a:lumMod val="90000"/>
                  </a:schemeClr>
                </a:solidFill>
              </a:rPr>
            </a:br>
            <a:r>
              <a:rPr lang="en-US" sz="1100">
                <a:solidFill>
                  <a:schemeClr val="bg2">
                    <a:lumMod val="90000"/>
                  </a:schemeClr>
                </a:solidFill>
              </a:rPr>
              <a:t>• ROI increased significantly by one hundred and nine percent</a:t>
            </a:r>
          </a:p>
          <a:p>
            <a:pPr algn="l"/>
            <a:br>
              <a:rPr lang="en-US" sz="1100">
                <a:solidFill>
                  <a:schemeClr val="bg2">
                    <a:lumMod val="90000"/>
                  </a:schemeClr>
                </a:solidFill>
              </a:rPr>
            </a:br>
            <a:r>
              <a:rPr lang="en-US" sz="1100">
                <a:solidFill>
                  <a:schemeClr val="bg2">
                    <a:lumMod val="90000"/>
                  </a:schemeClr>
                </a:solidFill>
              </a:rPr>
              <a:t>• Miami and Los Angeles show the highest ROI performance</a:t>
            </a:r>
          </a:p>
          <a:p>
            <a:pPr algn="l"/>
            <a:br>
              <a:rPr lang="en-US" sz="1100">
                <a:solidFill>
                  <a:schemeClr val="bg2">
                    <a:lumMod val="90000"/>
                  </a:schemeClr>
                </a:solidFill>
              </a:rPr>
            </a:br>
            <a:r>
              <a:rPr lang="en-US" sz="1100">
                <a:solidFill>
                  <a:schemeClr val="bg2">
                    <a:lumMod val="90000"/>
                  </a:schemeClr>
                </a:solidFill>
              </a:rPr>
              <a:t>• Google Ads drives the highest impressions</a:t>
            </a:r>
          </a:p>
          <a:p>
            <a:pPr algn="l"/>
            <a:br>
              <a:rPr lang="en-US" sz="1100">
                <a:solidFill>
                  <a:schemeClr val="bg2">
                    <a:lumMod val="90000"/>
                  </a:schemeClr>
                </a:solidFill>
              </a:rPr>
            </a:br>
            <a:r>
              <a:rPr lang="en-US" sz="1100">
                <a:solidFill>
                  <a:schemeClr val="bg2">
                    <a:lumMod val="90000"/>
                  </a:schemeClr>
                </a:solidFill>
              </a:rPr>
              <a:t>• Email channel delivers the highest ROI</a:t>
            </a:r>
          </a:p>
          <a:p>
            <a:pPr algn="l"/>
            <a:br>
              <a:rPr lang="en-US" sz="1100">
                <a:solidFill>
                  <a:schemeClr val="bg2">
                    <a:lumMod val="90000"/>
                  </a:schemeClr>
                </a:solidFill>
              </a:rPr>
            </a:br>
            <a:r>
              <a:rPr lang="en-US" sz="1100">
                <a:solidFill>
                  <a:schemeClr val="bg2">
                    <a:lumMod val="90000"/>
                  </a:schemeClr>
                </a:solidFill>
              </a:rPr>
              <a:t>• Influencer campaigns generate the best ROI among campaign types</a:t>
            </a:r>
          </a:p>
          <a:p>
            <a:pPr algn="l"/>
            <a:br>
              <a:rPr lang="en-US" sz="1100">
                <a:solidFill>
                  <a:schemeClr val="bg2">
                    <a:lumMod val="90000"/>
                  </a:schemeClr>
                </a:solidFill>
              </a:rPr>
            </a:br>
            <a:r>
              <a:rPr lang="en-US" sz="1100">
                <a:solidFill>
                  <a:schemeClr val="bg2">
                    <a:lumMod val="90000"/>
                  </a:schemeClr>
                </a:solidFill>
              </a:rPr>
              <a:t>• Men aged eighteen to twenty four are the highest impression segment</a:t>
            </a:r>
            <a:endParaRPr lang="LID4096" sz="1100">
              <a:solidFill>
                <a:schemeClr val="bg2">
                  <a:lumMod val="90000"/>
                </a:schemeClr>
              </a:solidFill>
            </a:endParaRPr>
          </a:p>
        </xdr:txBody>
      </xdr:sp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B422C5A2-0A3E-4767-8F44-4C3E1EED1E11}"/>
              </a:ext>
            </a:extLst>
          </xdr:cNvPr>
          <xdr:cNvSpPr/>
        </xdr:nvSpPr>
        <xdr:spPr>
          <a:xfrm>
            <a:off x="7792402" y="1603057"/>
            <a:ext cx="3455445" cy="4343400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Increase budget allocation to Miami and Los Angeles</a:t>
            </a:r>
          </a:p>
          <a:p>
            <a:pPr marL="0" indent="0" algn="l" defTabSz="914400" rtl="0" eaLnBrk="1" latinLnBrk="0" hangingPunct="1"/>
            <a:b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</a:br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Strengthen email marketing through improved automation and content personalization</a:t>
            </a:r>
          </a:p>
          <a:p>
            <a:pPr marL="0" indent="0" algn="l" defTabSz="914400" rtl="0" eaLnBrk="1" latinLnBrk="0" hangingPunct="1"/>
            <a:b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</a:br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Expand influencer campaigns and track conversion impact</a:t>
            </a:r>
          </a:p>
          <a:p>
            <a:pPr marL="0" indent="0" algn="l" defTabSz="914400" rtl="0" eaLnBrk="1" latinLnBrk="0" hangingPunct="1"/>
            <a:b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</a:br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Continue using Google Ads for visibility but refine targeting</a:t>
            </a:r>
          </a:p>
          <a:p>
            <a:pPr marL="0" indent="0" algn="l" defTabSz="914400" rtl="0" eaLnBrk="1" latinLnBrk="0" hangingPunct="1"/>
            <a:b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</a:br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Focus campaign targeting on men eighteen to twenty four</a:t>
            </a:r>
            <a:endParaRPr lang="LID4096" sz="1100" kern="120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" name="Rectangle: Rounded Corners 18">
            <a:extLst>
              <a:ext uri="{FF2B5EF4-FFF2-40B4-BE49-F238E27FC236}">
                <a16:creationId xmlns:a16="http://schemas.microsoft.com/office/drawing/2014/main" id="{E7F98CA9-F09B-48C3-A6F9-BC27403B97F7}"/>
              </a:ext>
            </a:extLst>
          </xdr:cNvPr>
          <xdr:cNvSpPr/>
        </xdr:nvSpPr>
        <xdr:spPr>
          <a:xfrm>
            <a:off x="11418570" y="1603057"/>
            <a:ext cx="3451635" cy="4343400"/>
          </a:xfrm>
          <a:prstGeom prst="roundRect">
            <a:avLst>
              <a:gd name="adj" fmla="val 6675"/>
            </a:avLst>
          </a:prstGeom>
          <a:solidFill>
            <a:schemeClr val="bg2">
              <a:lumMod val="10000"/>
            </a:schemeClr>
          </a:solidFill>
          <a:ln w="3175">
            <a:solidFill>
              <a:schemeClr val="accent1">
                <a:lumMod val="50000"/>
              </a:schemeClr>
            </a:solidFill>
          </a:ln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LID4096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Shift part of campaign budget to top performing locations and channels</a:t>
            </a:r>
          </a:p>
          <a:p>
            <a:pPr marL="0" indent="0" algn="l" defTabSz="914400" rtl="0" eaLnBrk="1" latinLnBrk="0" hangingPunct="1"/>
            <a:b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</a:br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Launch targeted email and influencer campaigns for men eighteen to twenty four</a:t>
            </a:r>
          </a:p>
          <a:p>
            <a:pPr marL="0" indent="0" algn="l" defTabSz="914400" rtl="0" eaLnBrk="1" latinLnBrk="0" hangingPunct="1"/>
            <a:b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</a:br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Run A B tests on landing pages and email content</a:t>
            </a:r>
          </a:p>
          <a:p>
            <a:pPr marL="0" indent="0" algn="l" defTabSz="914400" rtl="0" eaLnBrk="1" latinLnBrk="0" hangingPunct="1"/>
            <a:b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</a:br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Review website conversion process and reduce friction points</a:t>
            </a:r>
          </a:p>
          <a:p>
            <a:pPr marL="0" indent="0" algn="l" defTabSz="914400" rtl="0" eaLnBrk="1" latinLnBrk="0" hangingPunct="1"/>
            <a:b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</a:br>
            <a:r>
              <a:rPr lang="en-US" sz="1100" kern="120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rPr>
              <a:t>• Track acquisition cost and ROI weekly and adjust spend if needed</a:t>
            </a:r>
            <a:endParaRPr lang="LID4096" sz="1100" kern="120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A9C0FBE6-C509-493E-A835-9B0652047451}"/>
              </a:ext>
            </a:extLst>
          </xdr:cNvPr>
          <xdr:cNvSpPr txBox="1"/>
        </xdr:nvSpPr>
        <xdr:spPr>
          <a:xfrm>
            <a:off x="4285403" y="449580"/>
            <a:ext cx="1914736" cy="277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0">
                <a:solidFill>
                  <a:schemeClr val="bg2">
                    <a:lumMod val="90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Hi Stakeholder,</a:t>
            </a:r>
            <a:endParaRPr lang="LID4096" sz="1200" b="0">
              <a:solidFill>
                <a:schemeClr val="bg2">
                  <a:lumMod val="9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C4430E5E-2B39-4205-ABCD-DEA00E60610F}"/>
              </a:ext>
            </a:extLst>
          </xdr:cNvPr>
          <xdr:cNvSpPr txBox="1"/>
        </xdr:nvSpPr>
        <xdr:spPr>
          <a:xfrm>
            <a:off x="4274820" y="726008"/>
            <a:ext cx="3250142" cy="2933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1000" b="1" i="0">
                <a:solidFill>
                  <a:schemeClr val="bg2">
                    <a:lumMod val="75000"/>
                  </a:schemeClr>
                </a:solidFill>
                <a:latin typeface="Segoe UI Light" panose="020B0502040204020203" pitchFamily="34" charset="0"/>
                <a:cs typeface="Segoe UI Light" panose="020B0502040204020203" pitchFamily="34" charset="0"/>
              </a:rPr>
              <a:t>Insights, Recommendations and Priorities</a:t>
            </a:r>
            <a:endParaRPr lang="LID4096" sz="1000" b="1" i="0">
              <a:solidFill>
                <a:schemeClr val="bg2">
                  <a:lumMod val="75000"/>
                </a:schemeClr>
              </a:solidFill>
              <a:latin typeface="Segoe UI Light" panose="020B0502040204020203" pitchFamily="34" charset="0"/>
              <a:cs typeface="Segoe UI Light" panose="020B0502040204020203" pitchFamily="34" charset="0"/>
            </a:endParaRPr>
          </a:p>
        </xdr:txBody>
      </xdr: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F7E090C4-FD64-4C27-BFDC-7A9BEA5DEF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443" b="3443"/>
          <a:stretch/>
        </xdr:blipFill>
        <xdr:spPr>
          <a:xfrm>
            <a:off x="14001748" y="476250"/>
            <a:ext cx="411366" cy="506912"/>
          </a:xfrm>
          <a:prstGeom prst="ellipse">
            <a:avLst/>
          </a:prstGeom>
          <a:ln w="3175" cap="rnd">
            <a:noFill/>
          </a:ln>
          <a:effectLst>
            <a:outerShdw blurRad="381000" dist="292100" dir="5400000" sx="-80000" sy="-18000" rotWithShape="0">
              <a:srgbClr val="000000">
                <a:alpha val="22000"/>
              </a:srgbClr>
            </a:outerShdw>
          </a:effectLst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3CDAAA8B-CD71-4AEC-9E8C-071882B33D56}"/>
              </a:ext>
            </a:extLst>
          </xdr:cNvPr>
          <xdr:cNvSpPr txBox="1"/>
        </xdr:nvSpPr>
        <xdr:spPr>
          <a:xfrm>
            <a:off x="12285345" y="610023"/>
            <a:ext cx="1686558" cy="28659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0">
                <a:solidFill>
                  <a:schemeClr val="bg2">
                    <a:lumMod val="90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Brume Pascal Opitien</a:t>
            </a:r>
            <a:endParaRPr lang="LID4096" sz="1200" b="0">
              <a:solidFill>
                <a:schemeClr val="bg2">
                  <a:lumMod val="9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642371E5-858B-4818-B6A9-2A2570923B17}"/>
              </a:ext>
            </a:extLst>
          </xdr:cNvPr>
          <xdr:cNvSpPr txBox="1"/>
        </xdr:nvSpPr>
        <xdr:spPr>
          <a:xfrm>
            <a:off x="5266478" y="1304925"/>
            <a:ext cx="1096222" cy="277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0">
                <a:solidFill>
                  <a:schemeClr val="bg2">
                    <a:lumMod val="90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INSIGHTS</a:t>
            </a:r>
            <a:endParaRPr lang="LID4096" sz="1200" b="0">
              <a:solidFill>
                <a:schemeClr val="bg2">
                  <a:lumMod val="9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4AA8D492-EFFA-44D7-B98D-941841F433CC}"/>
              </a:ext>
            </a:extLst>
          </xdr:cNvPr>
          <xdr:cNvSpPr txBox="1"/>
        </xdr:nvSpPr>
        <xdr:spPr>
          <a:xfrm>
            <a:off x="8705426" y="1304925"/>
            <a:ext cx="1705399" cy="277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0">
                <a:solidFill>
                  <a:schemeClr val="bg2">
                    <a:lumMod val="90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RECOMMENDATIONSNS</a:t>
            </a:r>
            <a:endParaRPr lang="LID4096" sz="1200" b="0">
              <a:solidFill>
                <a:schemeClr val="bg2">
                  <a:lumMod val="9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BD26D29D-D468-4BE2-B392-1AE7C4201554}"/>
              </a:ext>
            </a:extLst>
          </xdr:cNvPr>
          <xdr:cNvSpPr txBox="1"/>
        </xdr:nvSpPr>
        <xdr:spPr>
          <a:xfrm>
            <a:off x="12592050" y="1304925"/>
            <a:ext cx="1094317" cy="2770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200" b="0">
                <a:solidFill>
                  <a:schemeClr val="bg2">
                    <a:lumMod val="90000"/>
                  </a:schemeClr>
                </a:solidFill>
                <a:latin typeface="Segoe UI Semibold" panose="020B0702040204020203" pitchFamily="34" charset="0"/>
                <a:cs typeface="Segoe UI Semibold" panose="020B0702040204020203" pitchFamily="34" charset="0"/>
              </a:rPr>
              <a:t>PRIORITIES</a:t>
            </a:r>
            <a:endParaRPr lang="LID4096" sz="1200" b="0">
              <a:solidFill>
                <a:schemeClr val="bg2">
                  <a:lumMod val="90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endParaRPr>
          </a:p>
        </xdr:txBody>
      </xdr:sp>
      <xdr:pic>
        <xdr:nvPicPr>
          <xdr:cNvPr id="9" name="Picture 17" descr="Bar chart outline">
            <a:hlinkClick xmlns:r="http://schemas.openxmlformats.org/officeDocument/2006/relationships" r:id="rId12"/>
            <a:extLst>
              <a:ext uri="{FF2B5EF4-FFF2-40B4-BE49-F238E27FC236}">
                <a16:creationId xmlns:a16="http://schemas.microsoft.com/office/drawing/2014/main" id="{52366817-279F-4EA5-8691-A1CC40AB2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96DAC541-7B7A-43D3-8B79-37D633B846F1}">
                <asvg:svgBlip xmlns:asvg="http://schemas.microsoft.com/office/drawing/2016/SVG/main" r:embed="rId14"/>
              </a:ext>
            </a:extLst>
          </a:blip>
          <a:srcRect/>
          <a:stretch/>
        </xdr:blipFill>
        <xdr:spPr>
          <a:xfrm>
            <a:off x="3471379" y="3547918"/>
            <a:ext cx="303777" cy="334257"/>
          </a:xfrm>
          <a:prstGeom prst="rect">
            <a:avLst/>
          </a:prstGeom>
          <a:solidFill>
            <a:schemeClr val="bg2">
              <a:lumMod val="10000"/>
            </a:schemeClr>
          </a:solidFill>
          <a:ln>
            <a:noFill/>
          </a:ln>
        </xdr:spPr>
      </xdr:pic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82986108" createdVersion="5" refreshedVersion="8" minRefreshableVersion="3" recordCount="0" supportSubquery="1" supportAdvancedDrill="1" xr:uid="{9B951357-8BF9-43E1-A27A-0779E17083BE}">
  <cacheSource type="external" connectionId="3"/>
  <cacheFields count="5">
    <cacheField name="[Measures].[Total Impression]" caption="Total Impression" numFmtId="0" hierarchy="26" level="32767"/>
    <cacheField name="[Measures].[Total clicks]" caption="Total clicks" numFmtId="0" hierarchy="27" level="32767"/>
    <cacheField name="[Measures].[Conversion Rate]" caption="Conversion Rate" numFmtId="0" hierarchy="28" level="32767"/>
    <cacheField name="[Measures].[Acqusition Cost]" caption="Acqusition Cost" numFmtId="0" hierarchy="29" level="32767"/>
    <cacheField name="[Measures].[ROI.]" caption="ROI." numFmtId="0" hierarchy="30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 oneField="1">
      <fieldsUsage count="1">
        <fieldUsage x="0"/>
      </fieldsUsage>
    </cacheHierarchy>
    <cacheHierarchy uniqueName="[Measures].[Total clicks]" caption="Total clicks" measure="1" displayFolder="" measureGroup="marketing_dataset" count="0" oneField="1">
      <fieldsUsage count="1">
        <fieldUsage x="1"/>
      </fieldsUsage>
    </cacheHierarchy>
    <cacheHierarchy uniqueName="[Measures].[Conversion Rate]" caption="Conversion Rate" measure="1" displayFolder="" measureGroup="marketing_dataset" count="0" oneField="1">
      <fieldsUsage count="1">
        <fieldUsage x="2"/>
      </fieldsUsage>
    </cacheHierarchy>
    <cacheHierarchy uniqueName="[Measures].[Acqusition Cost]" caption="Acqusition Cost" measure="1" displayFolder="" measureGroup="marketing_dataset" count="0" oneField="1">
      <fieldsUsage count="1">
        <fieldUsage x="3"/>
      </fieldsUsage>
    </cacheHierarchy>
    <cacheHierarchy uniqueName="[Measures].[ROI.]" caption="ROI." measure="1" displayFolder="" measureGroup="marketing_dataset" count="0" oneField="1">
      <fieldsUsage count="1">
        <fieldUsage x="4"/>
      </fieldsUsage>
    </cacheHierarchy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84490739" createdVersion="5" refreshedVersion="8" minRefreshableVersion="3" recordCount="0" supportSubquery="1" supportAdvancedDrill="1" xr:uid="{77221F80-C985-4A77-9215-64EB6DC01881}">
  <cacheSource type="external" connectionId="3"/>
  <cacheFields count="5">
    <cacheField name="[Measures].[MOM% Impression]" caption="MOM% Impression" numFmtId="0" hierarchy="36" level="32767"/>
    <cacheField name="[Measures].[MOM% Clicks]" caption="MOM% Clicks" numFmtId="0" hierarchy="37" level="32767"/>
    <cacheField name="[Measures].[MOM% CR]" caption="MOM% CR" numFmtId="0" hierarchy="38" level="32767"/>
    <cacheField name="[Measures].[MOM% AC]" caption="MOM% AC" numFmtId="0" hierarchy="39" level="32767"/>
    <cacheField name="[Measures].[MOM% ROI]" caption="MOM% ROI" numFmtId="0" hierarchy="40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 oneField="1">
      <fieldsUsage count="1">
        <fieldUsage x="0"/>
      </fieldsUsage>
    </cacheHierarchy>
    <cacheHierarchy uniqueName="[Measures].[MOM% Clicks]" caption="MOM% Clicks" measure="1" displayFolder="" measureGroup="marketing_dataset" count="0" oneField="1">
      <fieldsUsage count="1">
        <fieldUsage x="1"/>
      </fieldsUsage>
    </cacheHierarchy>
    <cacheHierarchy uniqueName="[Measures].[MOM% CR]" caption="MOM% CR" measure="1" displayFolder="" measureGroup="marketing_dataset" count="0" oneField="1">
      <fieldsUsage count="1">
        <fieldUsage x="2"/>
      </fieldsUsage>
    </cacheHierarchy>
    <cacheHierarchy uniqueName="[Measures].[MOM% AC]" caption="MOM% AC" measure="1" displayFolder="" measureGroup="marketing_dataset" count="0" oneField="1">
      <fieldsUsage count="1">
        <fieldUsage x="3"/>
      </fieldsUsage>
    </cacheHierarchy>
    <cacheHierarchy uniqueName="[Measures].[MOM% ROI]" caption="MOM% ROI" measure="1" displayFolder="" measureGroup="marketing_dataset" count="0" oneField="1">
      <fieldsUsage count="1">
        <fieldUsage x="4"/>
      </fieldsUsage>
    </cacheHierarchy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85763887" createdVersion="5" refreshedVersion="8" minRefreshableVersion="3" recordCount="0" supportSubquery="1" supportAdvancedDrill="1" xr:uid="{F8440FB5-B36F-4D55-889D-0D74BAB3405A}">
  <cacheSource type="external" connectionId="3"/>
  <cacheFields count="2">
    <cacheField name="[Measures].[Total Impression]" caption="Total Impression" numFmtId="0" hierarchy="26" level="32767"/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1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 oneField="1">
      <fieldsUsage count="1">
        <fieldUsage x="0"/>
      </fieldsUsage>
    </cacheHierarchy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87268518" createdVersion="5" refreshedVersion="8" minRefreshableVersion="3" recordCount="0" supportSubquery="1" supportAdvancedDrill="1" xr:uid="{BC111F29-13FF-4C68-A95C-DBEB2E14C034}">
  <cacheSource type="external" connectionId="3"/>
  <cacheFields count="2"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  <cacheField name="[Measures].[Total clicks]" caption="Total clicks" numFmtId="0" hierarchy="27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 oneField="1">
      <fieldsUsage count="1">
        <fieldUsage x="1"/>
      </fieldsUsage>
    </cacheHierarchy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88657404" createdVersion="5" refreshedVersion="8" minRefreshableVersion="3" recordCount="0" supportSubquery="1" supportAdvancedDrill="1" xr:uid="{EABD1FA9-85A9-4307-AA4B-E2B2DB1AECBC}">
  <cacheSource type="external" connectionId="3"/>
  <cacheFields count="2"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  <cacheField name="[Measures].[Conversion Rate]" caption="Conversion Rate" numFmtId="0" hierarchy="28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 oneField="1">
      <fieldsUsage count="1">
        <fieldUsage x="1"/>
      </fieldsUsage>
    </cacheHierarchy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90046297" createdVersion="5" refreshedVersion="8" minRefreshableVersion="3" recordCount="0" supportSubquery="1" supportAdvancedDrill="1" xr:uid="{4CAB305F-628B-4018-9562-65B936098CCF}">
  <cacheSource type="external" connectionId="3"/>
  <cacheFields count="2"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  <cacheField name="[Measures].[Acqusition Cost]" caption="Acqusition Cost" numFmtId="0" hierarchy="29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 oneField="1">
      <fieldsUsage count="1">
        <fieldUsage x="1"/>
      </fieldsUsage>
    </cacheHierarchy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91319444" createdVersion="5" refreshedVersion="8" minRefreshableVersion="3" recordCount="0" supportSubquery="1" supportAdvancedDrill="1" xr:uid="{5939ECED-3FC9-4FE1-A719-283575AAAE3F}">
  <cacheSource type="external" connectionId="3"/>
  <cacheFields count="2"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  <cacheField name="[Measures].[ROI.]" caption="ROI." numFmtId="0" hierarchy="30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 oneField="1">
      <fieldsUsage count="1">
        <fieldUsage x="1"/>
      </fieldsUsage>
    </cacheHierarchy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92824076" createdVersion="5" refreshedVersion="8" minRefreshableVersion="3" recordCount="0" supportSubquery="1" supportAdvancedDrill="1" xr:uid="{7DDB087E-A40A-4DE5-9DE6-04888AF37AE2}">
  <cacheSource type="external" connectionId="3"/>
  <cacheFields count="5">
    <cacheField name="[Measures].[PM Impressions]" caption="PM Impressions" numFmtId="0" hierarchy="31" level="32767"/>
    <cacheField name="[Measures].[PM Clicks]" caption="PM Clicks" numFmtId="0" hierarchy="32" level="32767"/>
    <cacheField name="[Measures].[PM Conversion Rate]" caption="PM Conversion Rate" numFmtId="0" hierarchy="33" level="32767"/>
    <cacheField name="[Measures].[PM AC]" caption="PM AC" numFmtId="0" hierarchy="34" level="32767"/>
    <cacheField name="[Measures].[PM ROI]" caption="PM ROI" numFmtId="0" hierarchy="35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 oneField="1">
      <fieldsUsage count="1">
        <fieldUsage x="0"/>
      </fieldsUsage>
    </cacheHierarchy>
    <cacheHierarchy uniqueName="[Measures].[PM Clicks]" caption="PM Clicks" measure="1" displayFolder="" measureGroup="marketing_dataset" count="0" oneField="1">
      <fieldsUsage count="1">
        <fieldUsage x="1"/>
      </fieldsUsage>
    </cacheHierarchy>
    <cacheHierarchy uniqueName="[Measures].[PM Conversion Rate]" caption="PM Conversion Rate" measure="1" displayFolder="" measureGroup="marketing_dataset" count="0" oneField="1">
      <fieldsUsage count="1">
        <fieldUsage x="2"/>
      </fieldsUsage>
    </cacheHierarchy>
    <cacheHierarchy uniqueName="[Measures].[PM AC]" caption="PM AC" measure="1" displayFolder="" measureGroup="marketing_dataset" count="0" oneField="1">
      <fieldsUsage count="1">
        <fieldUsage x="3"/>
      </fieldsUsage>
    </cacheHierarchy>
    <cacheHierarchy uniqueName="[Measures].[PM ROI]" caption="PM ROI" measure="1" displayFolder="" measureGroup="marketing_dataset" count="0" oneField="1">
      <fieldsUsage count="1">
        <fieldUsage x="4"/>
      </fieldsUsage>
    </cacheHierarchy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94212961" createdVersion="8" refreshedVersion="8" minRefreshableVersion="3" recordCount="0" supportSubquery="1" supportAdvancedDrill="1" xr:uid="{E8DAF98E-AB24-41B9-9B80-FC5706BE59A1}">
  <cacheSource type="external" connectionId="3"/>
  <cacheFields count="2">
    <cacheField name="[marketing_dataset].[Location].[Location]" caption="Location" numFmtId="0" hierarchy="16" level="1">
      <sharedItems count="5">
        <s v="Chicago"/>
        <s v="Houston"/>
        <s v="Los Angeles"/>
        <s v="Miami"/>
        <s v="New York"/>
      </sharedItems>
    </cacheField>
    <cacheField name="[Measures].[ROI.]" caption="ROI." numFmtId="0" hierarchy="30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2" memberValueDatatype="130" unbalanced="0">
      <fieldsUsage count="2">
        <fieldUsage x="-1"/>
        <fieldUsage x="0"/>
      </fieldsUsage>
    </cacheHierarchy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 oneField="1">
      <fieldsUsage count="1">
        <fieldUsage x="1"/>
      </fieldsUsage>
    </cacheHierarchy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95833332" createdVersion="8" refreshedVersion="8" minRefreshableVersion="3" recordCount="0" supportSubquery="1" supportAdvancedDrill="1" xr:uid="{D3F9B8EB-7627-4154-9283-B2A11AEB6C96}">
  <cacheSource type="external" connectionId="3"/>
  <cacheFields count="2">
    <cacheField name="[Measures].[ROI.]" caption="ROI." numFmtId="0" hierarchy="30" level="32767"/>
    <cacheField name="[marketing_dataset].[Channel_Used].[Channel_Used]" caption="Channel_Used" numFmtId="0" hierarchy="12" level="1">
      <sharedItems count="3">
        <s v="Email"/>
        <s v="Google Ads"/>
        <s v="Website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2" memberValueDatatype="130" unbalanced="0">
      <fieldsUsage count="2">
        <fieldUsage x="-1"/>
        <fieldUsage x="1"/>
      </fieldsUsage>
    </cacheHierarchy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 oneField="1">
      <fieldsUsage count="1">
        <fieldUsage x="0"/>
      </fieldsUsage>
    </cacheHierarchy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97106479" createdVersion="8" refreshedVersion="8" minRefreshableVersion="3" recordCount="0" supportSubquery="1" supportAdvancedDrill="1" xr:uid="{B6E7E461-A095-4CE6-89C1-3AAC6F76DF99}">
  <cacheSource type="external" connectionId="3"/>
  <cacheFields count="2">
    <cacheField name="[Measures].[ROI.]" caption="ROI." numFmtId="0" hierarchy="30" level="32767"/>
    <cacheField name="[marketing_dataset].[Campaign_Type].[Campaign_Type]" caption="Campaign_Type" numFmtId="0" hierarchy="8" level="1">
      <sharedItems count="3">
        <s v="Display"/>
        <s v="Influencer"/>
        <s v="Search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2" memberValueDatatype="130" unbalanced="0">
      <fieldsUsage count="2">
        <fieldUsage x="-1"/>
        <fieldUsage x="1"/>
      </fieldsUsage>
    </cacheHierarchy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 oneField="1">
      <fieldsUsage count="1">
        <fieldUsage x="0"/>
      </fieldsUsage>
    </cacheHierarchy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98379633" createdVersion="8" refreshedVersion="8" minRefreshableVersion="3" recordCount="0" supportSubquery="1" supportAdvancedDrill="1" xr:uid="{A22F6329-EDB0-40F1-81B9-F9D1B456745A}">
  <cacheSource type="external" connectionId="3"/>
  <cacheFields count="2">
    <cacheField name="[marketing_dataset].[Channel_Used].[Channel_Used]" caption="Channel_Used" numFmtId="0" hierarchy="12" level="1">
      <sharedItems count="3">
        <s v="Email"/>
        <s v="Google Ads"/>
        <s v="Website"/>
      </sharedItems>
    </cacheField>
    <cacheField name="[Measures].[Total Impression]" caption="Total Impression" numFmtId="0" hierarchy="26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2" memberValueDatatype="130" unbalanced="0">
      <fieldsUsage count="2">
        <fieldUsage x="-1"/>
        <fieldUsage x="0"/>
      </fieldsUsage>
    </cacheHierarchy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 oneField="1">
      <fieldsUsage count="1">
        <fieldUsage x="1"/>
      </fieldsUsage>
    </cacheHierarchy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39965278" createdVersion="8" refreshedVersion="8" minRefreshableVersion="3" recordCount="0" supportSubquery="1" supportAdvancedDrill="1" xr:uid="{6071E65C-8E6A-45B3-ACAE-6E6563CA434A}">
  <cacheSource type="external" connectionId="3"/>
  <cacheFields count="2">
    <cacheField name="[Measures].[Total Impression]" caption="Total Impression" numFmtId="0" hierarchy="26" level="32767"/>
    <cacheField name="[marketing_dataset].[Campaign_Type].[Campaign_Type]" caption="Campaign_Type" numFmtId="0" hierarchy="8" level="1">
      <sharedItems count="3">
        <s v="Email"/>
        <s v="Influencer"/>
        <s v="Search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2" memberValueDatatype="130" unbalanced="0">
      <fieldsUsage count="2">
        <fieldUsage x="-1"/>
        <fieldUsage x="1"/>
      </fieldsUsage>
    </cacheHierarchy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 oneField="1">
      <fieldsUsage count="1">
        <fieldUsage x="0"/>
      </fieldsUsage>
    </cacheHierarchy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01041666" createdVersion="8" refreshedVersion="8" minRefreshableVersion="3" recordCount="0" supportSubquery="1" supportAdvancedDrill="1" xr:uid="{F4B4B59F-ADAA-4703-8BF9-CC5753428792}">
  <cacheSource type="external" connectionId="3"/>
  <cacheFields count="2">
    <cacheField name="[Measures].[Total Impression]" caption="Total Impression" numFmtId="0" hierarchy="26" level="32767"/>
    <cacheField name="[marketing_dataset].[Target_Audience].[Target_Audience]" caption="Target_Audience" numFmtId="0" hierarchy="9" level="1">
      <sharedItems count="5">
        <s v="All Ages"/>
        <s v="Men 18-24"/>
        <s v="Men 25-34"/>
        <s v="Women 25-34"/>
        <s v="Women 35-44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2" memberValueDatatype="130" unbalanced="0">
      <fieldsUsage count="2">
        <fieldUsage x="-1"/>
        <fieldUsage x="1"/>
      </fieldsUsage>
    </cacheHierarchy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 oneField="1">
      <fieldsUsage count="1">
        <fieldUsage x="0"/>
      </fieldsUsage>
    </cacheHierarchy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02314813" createdVersion="8" refreshedVersion="8" minRefreshableVersion="3" recordCount="0" supportSubquery="1" supportAdvancedDrill="1" xr:uid="{E8CB8328-A7B9-4E9E-A114-AD4B84C6BC33}">
  <cacheSource type="external" connectionId="3"/>
  <cacheFields count="3">
    <cacheField name="[Date_Table].[Month Name].[Month Name]" caption="Month Name" numFmtId="0" hierarchy="2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g Engagement Score]" caption="Avg Engagement Score" numFmtId="0" hierarchy="41" level="32767"/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2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 oneField="1">
      <fieldsUsage count="1">
        <fieldUsage x="1"/>
      </fieldsUsage>
    </cacheHierarchy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0358796" createdVersion="8" refreshedVersion="8" minRefreshableVersion="3" recordCount="0" supportSubquery="1" supportAdvancedDrill="1" xr:uid="{73C3C8D0-226C-462B-89F8-8FC36E26FDB8}">
  <cacheSource type="external" connectionId="3"/>
  <cacheFields count="3">
    <cacheField name="[Date_Table].[Month Name].[Month Name]" caption="Month Name" numFmtId="0" hierarchy="2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erage CTR]" caption="Average CTR" numFmtId="0" hierarchy="42" level="32767"/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2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 oneField="1">
      <fieldsUsage count="1">
        <fieldUsage x="1"/>
      </fieldsUsage>
    </cacheHierarchy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04861114" createdVersion="8" refreshedVersion="8" minRefreshableVersion="3" recordCount="0" supportSubquery="1" supportAdvancedDrill="1" xr:uid="{F14A970D-298C-43C4-8889-65E897456AB8}">
  <cacheSource type="external" connectionId="3"/>
  <cacheFields count="3">
    <cacheField name="[Date_Table].[Month Name].[Month Name]" caption="Month Name" numFmtId="0" hierarchy="2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  <cacheField name="[Measures].[Avg Duration]" caption="Avg Duration" numFmtId="0" hierarchy="44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1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 oneField="1">
      <fieldsUsage count="1">
        <fieldUsage x="2"/>
      </fieldsUsage>
    </cacheHierarchy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0625" createdVersion="8" refreshedVersion="8" minRefreshableVersion="3" recordCount="0" supportSubquery="1" supportAdvancedDrill="1" xr:uid="{0653FFA5-BAC7-4485-A98E-3950213AC0D8}">
  <cacheSource type="external" connectionId="3"/>
  <cacheFields count="4">
    <cacheField name="[Measures].[Avg Engagement Score]" caption="Avg Engagement Score" numFmtId="0" hierarchy="41" level="32767"/>
    <cacheField name="[Measures].[Average CTR]" caption="Average CTR" numFmtId="0" hierarchy="42" level="32767"/>
    <cacheField name="[Measures].[Total Campaigns]" caption="Total Campaigns" numFmtId="0" hierarchy="43" level="32767"/>
    <cacheField name="[Measures].[Avg Duration]" caption="Avg Duration" numFmtId="0" hierarchy="44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 oneField="1">
      <fieldsUsage count="1">
        <fieldUsage x="0"/>
      </fieldsUsage>
    </cacheHierarchy>
    <cacheHierarchy uniqueName="[Measures].[Average CTR]" caption="Average CTR" measure="1" displayFolder="" measureGroup="marketing_dataset" count="0" oneField="1">
      <fieldsUsage count="1">
        <fieldUsage x="1"/>
      </fieldsUsage>
    </cacheHierarchy>
    <cacheHierarchy uniqueName="[Measures].[Total Campaigns]" caption="Total Campaigns" measure="1" displayFolder="" measureGroup="marketing_dataset" count="0" oneField="1">
      <fieldsUsage count="1">
        <fieldUsage x="2"/>
      </fieldsUsage>
    </cacheHierarchy>
    <cacheHierarchy uniqueName="[Measures].[Avg Duration]" caption="Avg Duration" measure="1" displayFolder="" measureGroup="marketing_dataset" count="0" oneField="1">
      <fieldsUsage count="1">
        <fieldUsage x="3"/>
      </fieldsUsage>
    </cacheHierarchy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07638886" createdVersion="8" refreshedVersion="8" minRefreshableVersion="3" recordCount="0" supportSubquery="1" supportAdvancedDrill="1" xr:uid="{961492D3-CCA6-4029-9A34-41DD2C84832D}">
  <cacheSource type="external" connectionId="3"/>
  <cacheFields count="2">
    <cacheField name="[Measures].[Avg Engagement Score]" caption="Avg Engagement Score" numFmtId="0" hierarchy="41" level="32767"/>
    <cacheField name="[marketing_dataset].[Channel_Used].[Channel_Used]" caption="Channel_Used" numFmtId="0" hierarchy="12" level="1">
      <sharedItems count="3">
        <s v="Facebook"/>
        <s v="Google Ads"/>
        <s v="Website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2" memberValueDatatype="130" unbalanced="0">
      <fieldsUsage count="2">
        <fieldUsage x="-1"/>
        <fieldUsage x="1"/>
      </fieldsUsage>
    </cacheHierarchy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 oneField="1">
      <fieldsUsage count="1">
        <fieldUsage x="0"/>
      </fieldsUsage>
    </cacheHierarchy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0891204" createdVersion="8" refreshedVersion="8" minRefreshableVersion="3" recordCount="0" supportSubquery="1" supportAdvancedDrill="1" xr:uid="{47DCF4B2-7B03-4C4F-B6B2-34F2081DBABB}">
  <cacheSource type="external" connectionId="3"/>
  <cacheFields count="2">
    <cacheField name="[Measures].[Avg Engagement Score]" caption="Avg Engagement Score" numFmtId="0" hierarchy="41" level="32767"/>
    <cacheField name="[marketing_dataset].[Campaign_Type].[Campaign_Type]" caption="Campaign_Type" numFmtId="0" hierarchy="8" level="1">
      <sharedItems count="3">
        <s v="Display"/>
        <s v="Email"/>
        <s v="Social Media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2" memberValueDatatype="130" unbalanced="0">
      <fieldsUsage count="2">
        <fieldUsage x="-1"/>
        <fieldUsage x="1"/>
      </fieldsUsage>
    </cacheHierarchy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 oneField="1">
      <fieldsUsage count="1">
        <fieldUsage x="0"/>
      </fieldsUsage>
    </cacheHierarchy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10300926" createdVersion="8" refreshedVersion="8" minRefreshableVersion="3" recordCount="0" supportSubquery="1" supportAdvancedDrill="1" xr:uid="{A84AD62D-D513-460B-879E-1566F7983BBB}">
  <cacheSource type="external" connectionId="3"/>
  <cacheFields count="2">
    <cacheField name="[Measures].[Conversion Rate]" caption="Conversion Rate" numFmtId="0" hierarchy="28" level="32767"/>
    <cacheField name="[marketing_dataset].[Customer_Segment].[Customer_Segment]" caption="Customer_Segment" numFmtId="0" hierarchy="21" level="1">
      <sharedItems count="3">
        <s v="Foodies"/>
        <s v="Outdoor Adventurers"/>
        <s v="Tech Enthusiasts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2" memberValueDatatype="130" unbalanced="0">
      <fieldsUsage count="2">
        <fieldUsage x="-1"/>
        <fieldUsage x="1"/>
      </fieldsUsage>
    </cacheHierarchy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 oneField="1">
      <fieldsUsage count="1">
        <fieldUsage x="0"/>
      </fieldsUsage>
    </cacheHierarchy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11574073" createdVersion="8" refreshedVersion="8" minRefreshableVersion="3" recordCount="0" supportSubquery="1" supportAdvancedDrill="1" xr:uid="{C23D7E6C-6767-4ABE-8114-2514C32BD223}">
  <cacheSource type="external" connectionId="3"/>
  <cacheFields count="2">
    <cacheField name="[Measures].[ROI.]" caption="ROI." numFmtId="0" hierarchy="30" level="32767"/>
    <cacheField name="[marketing_dataset].[Duration].[Duration]" caption="Duration" numFmtId="0" hierarchy="10" level="1">
      <sharedItems count="4">
        <s v="15 days"/>
        <s v="30 days"/>
        <s v="45 days"/>
        <s v="60 days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2" memberValueDatatype="130" unbalanced="0">
      <fieldsUsage count="2">
        <fieldUsage x="-1"/>
        <fieldUsage x="1"/>
      </fieldsUsage>
    </cacheHierarchy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 oneField="1">
      <fieldsUsage count="1">
        <fieldUsage x="0"/>
      </fieldsUsage>
    </cacheHierarchy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1284722" createdVersion="8" refreshedVersion="8" minRefreshableVersion="3" recordCount="0" supportSubquery="1" supportAdvancedDrill="1" xr:uid="{414B516B-2C02-4699-B71E-6D9024182374}">
  <cacheSource type="external" connectionId="3"/>
  <cacheFields count="2">
    <cacheField name="[Date_Table].[Month Name].[Month Name]" caption="Month Name" numFmtId="0" hierarchy="2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g Engagement Score]" caption="Avg Engagement Score" numFmtId="0" hierarchy="41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 oneField="1">
      <fieldsUsage count="1">
        <fieldUsage x="1"/>
      </fieldsUsage>
    </cacheHierarchy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14120367" createdVersion="8" refreshedVersion="8" minRefreshableVersion="3" recordCount="0" supportSubquery="1" supportAdvancedDrill="1" xr:uid="{F9D2CA5C-670A-41B2-8B76-46B74A29E7B8}">
  <cacheSource type="external" connectionId="3"/>
  <cacheFields count="3">
    <cacheField name="[Measures].[Total Campaigns]" caption="Total Campaigns" numFmtId="0" hierarchy="43" level="32767"/>
    <cacheField name="[Date_Table].[Month Name].[Month Name]" caption="Month Name" numFmtId="0" hierarchy="2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2" memberValueDatatype="130" unbalanced="0">
      <fieldsUsage count="2">
        <fieldUsage x="-1"/>
        <fieldUsage x="1"/>
      </fieldsUsage>
    </cacheHierarchy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2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 oneField="1">
      <fieldsUsage count="1">
        <fieldUsage x="0"/>
      </fieldsUsage>
    </cacheHierarchy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15393521" createdVersion="5" refreshedVersion="8" minRefreshableVersion="3" recordCount="0" supportSubquery="1" supportAdvancedDrill="1" xr:uid="{EF7D6983-C861-494E-898D-8933DF27B443}">
  <cacheSource type="external" connectionId="3"/>
  <cacheFields count="2">
    <cacheField name="[Date_Table].[Week of Month].[Week of Month]" caption="Week of Month" numFmtId="0" hierarchy="3" level="1">
      <sharedItems count="6">
        <s v="WK-1"/>
        <s v="WK-2"/>
        <s v="WK-3"/>
        <s v="WK-4"/>
        <s v="WK-5"/>
        <s v="WK-6"/>
      </sharedItems>
    </cacheField>
    <cacheField name="[Measures].[Conversion Rate]" caption="Conversion Rate" numFmtId="0" hierarchy="28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 oneField="1">
      <fieldsUsage count="1">
        <fieldUsage x="1"/>
      </fieldsUsage>
    </cacheHierarchy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727417013892" createdVersion="8" refreshedVersion="8" minRefreshableVersion="3" recordCount="0" supportSubquery="1" supportAdvancedDrill="1" xr:uid="{2A0A1B2C-5B22-4E38-86F3-2BD3A067B91C}">
  <cacheSource type="external" connectionId="3"/>
  <cacheFields count="2">
    <cacheField name="[Date_Table].[Month Name].[Month Name]" caption="Month Name" numFmtId="0" hierarchy="2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onversion Rate]" caption="Conversion Rate" numFmtId="0" hierarchy="28" level="32767"/>
  </cacheFields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2" memberValueDatatype="130" unbalanced="0">
      <fieldsUsage count="2">
        <fieldUsage x="-1"/>
        <fieldUsage x="0"/>
      </fieldsUsage>
    </cacheHierarchy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 oneField="1">
      <fieldsUsage count="1">
        <fieldUsage x="1"/>
      </fieldsUsage>
    </cacheHierarchy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3">
    <dimension name="Date_Table" uniqueName="[Date_Table]" caption="Date_Table"/>
    <dimension name="marketing_dataset" uniqueName="[marketing_dataset]" caption="marketing_dataset"/>
    <dimension measure="1" name="Measures" uniqueName="[Measures]" caption="Measures"/>
  </dimensions>
  <measureGroups count="2">
    <measureGroup name="Date_Table" caption="Date_Table"/>
    <measureGroup name="marketing_dataset" caption="marketing_dataset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scal" refreshedDate="45993.69575752315" createdVersion="3" refreshedVersion="8" minRefreshableVersion="3" recordCount="0" supportSubquery="1" supportAdvancedDrill="1" xr:uid="{9FF46D1D-B147-4A70-840F-C7FD842A8B7E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55">
    <cacheHierarchy uniqueName="[Date_Table].[Date]" caption="Date" attribute="1" time="1" defaultMemberUniqueName="[Date_Table].[Date].[All]" allUniqueName="[Date_Table].[Date].[All]" dimensionUniqueName="[Date_Table]" displayFolder="" count="0" memberValueDatatype="7" unbalanced="0"/>
    <cacheHierarchy uniqueName="[Date_Table].[Month]" caption="Month" attribute="1" defaultMemberUniqueName="[Date_Table].[Month].[All]" allUniqueName="[Date_Table].[Month].[All]" dimensionUniqueName="[Date_Table]" displayFolder="" count="0" memberValueDatatype="20" unbalanced="0"/>
    <cacheHierarchy uniqueName="[Date_Table].[Month Name]" caption="Month Name" attribute="1" defaultMemberUniqueName="[Date_Table].[Month Name].[All]" allUniqueName="[Date_Table].[Month Name].[All]" dimensionUniqueName="[Date_Table]" displayFolder="" count="0" memberValueDatatype="130" unbalanced="0"/>
    <cacheHierarchy uniqueName="[Date_Table].[Week of Month]" caption="Week of Month" attribute="1" defaultMemberUniqueName="[Date_Table].[Week of Month].[All]" allUniqueName="[Date_Table].[Week of Month].[All]" dimensionUniqueName="[Date_Table]" displayFolder="" count="0" memberValueDatatype="130" unbalanced="0"/>
    <cacheHierarchy uniqueName="[Date_Table].[Quarter]" caption="Quarter" attribute="1" defaultMemberUniqueName="[Date_Table].[Quarter].[All]" allUniqueName="[Date_Table].[Quarter].[All]" dimensionUniqueName="[Date_Table]" displayFolder="" count="0" memberValueDatatype="130" unbalanced="0"/>
    <cacheHierarchy uniqueName="[Date_Table].[Date (Month)]" caption="Date (Month)" attribute="1" defaultMemberUniqueName="[Date_Table].[Date (Month)].[All]" allUniqueName="[Date_Table].[Date (Month)].[All]" dimensionUniqueName="[Date_Table]" displayFolder="" count="0" memberValueDatatype="130" unbalanced="0"/>
    <cacheHierarchy uniqueName="[marketing_dataset].[Campaign_ID]" caption="Campaign_ID" attribute="1" defaultMemberUniqueName="[marketing_dataset].[Campaign_ID].[All]" allUniqueName="[marketing_dataset].[Campaign_ID].[All]" dimensionUniqueName="[marketing_dataset]" displayFolder="" count="0" memberValueDatatype="20" unbalanced="0"/>
    <cacheHierarchy uniqueName="[marketing_dataset].[Company]" caption="Company" attribute="1" defaultMemberUniqueName="[marketing_dataset].[Company].[All]" allUniqueName="[marketing_dataset].[Company].[All]" dimensionUniqueName="[marketing_dataset]" displayFolder="" count="0" memberValueDatatype="130" unbalanced="0"/>
    <cacheHierarchy uniqueName="[marketing_dataset].[Campaign_Type]" caption="Campaign_Type" attribute="1" defaultMemberUniqueName="[marketing_dataset].[Campaign_Type].[All]" allUniqueName="[marketing_dataset].[Campaign_Type].[All]" dimensionUniqueName="[marketing_dataset]" displayFolder="" count="0" memberValueDatatype="130" unbalanced="0"/>
    <cacheHierarchy uniqueName="[marketing_dataset].[Target_Audience]" caption="Target_Audience" attribute="1" defaultMemberUniqueName="[marketing_dataset].[Target_Audience].[All]" allUniqueName="[marketing_dataset].[Target_Audience].[All]" dimensionUniqueName="[marketing_dataset]" displayFolder="" count="0" memberValueDatatype="130" unbalanced="0"/>
    <cacheHierarchy uniqueName="[marketing_dataset].[Duration]" caption="Duration" attribute="1" defaultMemberUniqueName="[marketing_dataset].[Duration].[All]" allUniqueName="[marketing_dataset].[Duration].[All]" dimensionUniqueName="[marketing_dataset]" displayFolder="" count="0" memberValueDatatype="130" unbalanced="0"/>
    <cacheHierarchy uniqueName="[marketing_dataset].[Duration_Days]" caption="Duration_Days" attribute="1" defaultMemberUniqueName="[marketing_dataset].[Duration_Days].[All]" allUniqueName="[marketing_dataset].[Duration_Days].[All]" dimensionUniqueName="[marketing_dataset]" displayFolder="" count="0" memberValueDatatype="20" unbalanced="0"/>
    <cacheHierarchy uniqueName="[marketing_dataset].[Channel_Used]" caption="Channel_Used" attribute="1" defaultMemberUniqueName="[marketing_dataset].[Channel_Used].[All]" allUniqueName="[marketing_dataset].[Channel_Used].[All]" dimensionUniqueName="[marketing_dataset]" displayFolder="" count="0" memberValueDatatype="130" unbalanced="0"/>
    <cacheHierarchy uniqueName="[marketing_dataset].[Conversion_Rate]" caption="Conversion_Rate" attribute="1" defaultMemberUniqueName="[marketing_dataset].[Conversion_Rate].[All]" allUniqueName="[marketing_dataset].[Conversion_Rate].[All]" dimensionUniqueName="[marketing_dataset]" displayFolder="" count="0" memberValueDatatype="5" unbalanced="0"/>
    <cacheHierarchy uniqueName="[marketing_dataset].[Acquisition_Cost]" caption="Acquisition_Cost" attribute="1" defaultMemberUniqueName="[marketing_dataset].[Acquisition_Cost].[All]" allUniqueName="[marketing_dataset].[Acquisition_Cost].[All]" dimensionUniqueName="[marketing_dataset]" displayFolder="" count="0" memberValueDatatype="5" unbalanced="0"/>
    <cacheHierarchy uniqueName="[marketing_dataset].[ROI]" caption="ROI" attribute="1" defaultMemberUniqueName="[marketing_dataset].[ROI].[All]" allUniqueName="[marketing_dataset].[ROI].[All]" dimensionUniqueName="[marketing_dataset]" displayFolder="" count="0" memberValueDatatype="5" unbalanced="0"/>
    <cacheHierarchy uniqueName="[marketing_dataset].[Location]" caption="Location" attribute="1" defaultMemberUniqueName="[marketing_dataset].[Location].[All]" allUniqueName="[marketing_dataset].[Location].[All]" dimensionUniqueName="[marketing_dataset]" displayFolder="" count="0" memberValueDatatype="130" unbalanced="0"/>
    <cacheHierarchy uniqueName="[marketing_dataset].[Language]" caption="Language" attribute="1" defaultMemberUniqueName="[marketing_dataset].[Language].[All]" allUniqueName="[marketing_dataset].[Language].[All]" dimensionUniqueName="[marketing_dataset]" displayFolder="" count="0" memberValueDatatype="130" unbalanced="0"/>
    <cacheHierarchy uniqueName="[marketing_dataset].[Clicks]" caption="Clicks" attribute="1" defaultMemberUniqueName="[marketing_dataset].[Clicks].[All]" allUniqueName="[marketing_dataset].[Clicks].[All]" dimensionUniqueName="[marketing_dataset]" displayFolder="" count="0" memberValueDatatype="20" unbalanced="0"/>
    <cacheHierarchy uniqueName="[marketing_dataset].[Impressions]" caption="Impressions" attribute="1" defaultMemberUniqueName="[marketing_dataset].[Impressions].[All]" allUniqueName="[marketing_dataset].[Impressions].[All]" dimensionUniqueName="[marketing_dataset]" displayFolder="" count="0" memberValueDatatype="20" unbalanced="0"/>
    <cacheHierarchy uniqueName="[marketing_dataset].[Engagement_Score]" caption="Engagement_Score" attribute="1" defaultMemberUniqueName="[marketing_dataset].[Engagement_Score].[All]" allUniqueName="[marketing_dataset].[Engagement_Score].[All]" dimensionUniqueName="[marketing_dataset]" displayFolder="" count="0" memberValueDatatype="20" unbalanced="0"/>
    <cacheHierarchy uniqueName="[marketing_dataset].[Customer_Segment]" caption="Customer_Segment" attribute="1" defaultMemberUniqueName="[marketing_dataset].[Customer_Segment].[All]" allUniqueName="[marketing_dataset].[Customer_Segment].[All]" dimensionUniqueName="[marketing_dataset]" displayFolder="" count="0" memberValueDatatype="130" unbalanced="0"/>
    <cacheHierarchy uniqueName="[marketing_dataset].[Date]" caption="Date" attribute="1" time="1" defaultMemberUniqueName="[marketing_dataset].[Date].[All]" allUniqueName="[marketing_dataset].[Date].[All]" dimensionUniqueName="[marketing_dataset]" displayFolder="" count="2" memberValueDatatype="7" unbalanced="0"/>
    <cacheHierarchy uniqueName="[marketing_dataset].[Date (Month)]" caption="Date (Month)" attribute="1" defaultMemberUniqueName="[marketing_dataset].[Date (Month)].[All]" allUniqueName="[marketing_dataset].[Date (Month)].[All]" dimensionUniqueName="[marketing_dataset]" displayFolder="" count="0" memberValueDatatype="130" unbalanced="0"/>
    <cacheHierarchy uniqueName="[Date_Table].[Date (Month Index)]" caption="Date (Month Index)" attribute="1" defaultMemberUniqueName="[Date_Table].[Date (Month Index)].[All]" allUniqueName="[Date_Table].[Date (Month Index)].[All]" dimensionUniqueName="[Date_Table]" displayFolder="" count="0" memberValueDatatype="20" unbalanced="0" hidden="1"/>
    <cacheHierarchy uniqueName="[marketing_dataset].[Date (Month Index)]" caption="Date (Month Index)" attribute="1" defaultMemberUniqueName="[marketing_dataset].[Date (Month Index)].[All]" allUniqueName="[marketing_dataset].[Date (Month Index)].[All]" dimensionUniqueName="[marketing_dataset]" displayFolder="" count="0" memberValueDatatype="20" unbalanced="0" hidden="1"/>
    <cacheHierarchy uniqueName="[Measures].[Total Impression]" caption="Total Impression" measure="1" displayFolder="" measureGroup="marketing_dataset" count="0"/>
    <cacheHierarchy uniqueName="[Measures].[Total clicks]" caption="Total clicks" measure="1" displayFolder="" measureGroup="marketing_dataset" count="0"/>
    <cacheHierarchy uniqueName="[Measures].[Conversion Rate]" caption="Conversion Rate" measure="1" displayFolder="" measureGroup="marketing_dataset" count="0"/>
    <cacheHierarchy uniqueName="[Measures].[Acqusition Cost]" caption="Acqusition Cost" measure="1" displayFolder="" measureGroup="marketing_dataset" count="0"/>
    <cacheHierarchy uniqueName="[Measures].[ROI.]" caption="ROI." measure="1" displayFolder="" measureGroup="marketing_dataset" count="0"/>
    <cacheHierarchy uniqueName="[Measures].[PM Impressions]" caption="PM Impressions" measure="1" displayFolder="" measureGroup="marketing_dataset" count="0"/>
    <cacheHierarchy uniqueName="[Measures].[PM Clicks]" caption="PM Clicks" measure="1" displayFolder="" measureGroup="marketing_dataset" count="0"/>
    <cacheHierarchy uniqueName="[Measures].[PM Conversion Rate]" caption="PM Conversion Rate" measure="1" displayFolder="" measureGroup="marketing_dataset" count="0"/>
    <cacheHierarchy uniqueName="[Measures].[PM AC]" caption="PM AC" measure="1" displayFolder="" measureGroup="marketing_dataset" count="0"/>
    <cacheHierarchy uniqueName="[Measures].[PM ROI]" caption="PM ROI" measure="1" displayFolder="" measureGroup="marketing_dataset" count="0"/>
    <cacheHierarchy uniqueName="[Measures].[MOM% Impression]" caption="MOM% Impression" measure="1" displayFolder="" measureGroup="marketing_dataset" count="0"/>
    <cacheHierarchy uniqueName="[Measures].[MOM% Clicks]" caption="MOM% Clicks" measure="1" displayFolder="" measureGroup="marketing_dataset" count="0"/>
    <cacheHierarchy uniqueName="[Measures].[MOM% CR]" caption="MOM% CR" measure="1" displayFolder="" measureGroup="marketing_dataset" count="0"/>
    <cacheHierarchy uniqueName="[Measures].[MOM% AC]" caption="MOM% AC" measure="1" displayFolder="" measureGroup="marketing_dataset" count="0"/>
    <cacheHierarchy uniqueName="[Measures].[MOM% ROI]" caption="MOM% ROI" measure="1" displayFolder="" measureGroup="marketing_dataset" count="0"/>
    <cacheHierarchy uniqueName="[Measures].[Avg Engagement Score]" caption="Avg Engagement Score" measure="1" displayFolder="" measureGroup="marketing_dataset" count="0"/>
    <cacheHierarchy uniqueName="[Measures].[Average CTR]" caption="Average CTR" measure="1" displayFolder="" measureGroup="marketing_dataset" count="0"/>
    <cacheHierarchy uniqueName="[Measures].[Total Campaigns]" caption="Total Campaigns" measure="1" displayFolder="" measureGroup="marketing_dataset" count="0"/>
    <cacheHierarchy uniqueName="[Measures].[Avg Duration]" caption="Avg Duration" measure="1" displayFolder="" measureGroup="marketing_dataset" count="0"/>
    <cacheHierarchy uniqueName="[Measures].[__XL_Count marketing_dataset]" caption="__XL_Count marketing_dataset" measure="1" displayFolder="" measureGroup="marketing_dataset" count="0" hidden="1"/>
    <cacheHierarchy uniqueName="[Measures].[__XL_Count Date_Table]" caption="__XL_Count Date_Table" measure="1" displayFolder="" measureGroup="Date_Table" count="0" hidden="1"/>
    <cacheHierarchy uniqueName="[Measures].[__No measures defined]" caption="__No measures defined" measure="1" displayFolder="" count="0" hidden="1"/>
    <cacheHierarchy uniqueName="[Measures].[Sum of ROI]" caption="Sum of ROI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onth]" caption="Sum of Month" measure="1" displayFolder="" measureGroup="Date_Tabl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Campaign_ID]" caption="Sum of Campaign_ID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Conversion_Rate]" caption="Sum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onversion_Rate]" caption="Average of Conversion_Rate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mpressions]" caption="Sum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Impressions]" caption="Average of Impressions" measure="1" displayFolder="" measureGroup="marketing_datase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2067485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E63FC-CED0-4B73-BC2F-6ACDF2562C18}" name="PivotTable25" cacheId="22" applyNumberFormats="0" applyBorderFormats="0" applyFontFormats="0" applyPatternFormats="0" applyAlignmentFormats="0" applyWidthHeightFormats="1" dataCaption="Values" tag="f986dcaf-1b54-4657-9bb5-94b82bda2683" updatedVersion="8" minRefreshableVersion="5" useAutoFormatting="1" subtotalHiddenItems="1" rowGrandTotals="0" colGrandTotals="0" itemPrintTitles="1" createdVersion="8" indent="0" outline="1" outlineData="1" multipleFieldFilters="0" chartFormat="6">
  <location ref="B85:C9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fld="1" subtotal="count" baseField="0" baseItem="0" numFmtId="2"/>
  </dataFields>
  <formats count="1">
    <format dxfId="0">
      <pivotArea outline="0" collapsedLevelsAreSubtotals="1" fieldPosition="0"/>
    </format>
  </formats>
  <chartFormats count="1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Conversion_Rate"/>
    <pivotHierarchy dragToData="1"/>
    <pivotHierarchy dragToData="1" caption="Average of Impressions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_Table]"/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4CA93-53E4-4B63-91BE-71978352F9A5}" name="PivotTable10" cacheId="6" applyNumberFormats="0" applyBorderFormats="0" applyFontFormats="0" applyPatternFormats="0" applyAlignmentFormats="0" applyWidthHeightFormats="1" dataCaption="Values" tag="9f5d8961-78e4-40a3-b348-720eb0e88b7f" updatedVersion="8" minRefreshableVersion="5" useAutoFormatting="1" subtotalHiddenItems="1" itemPrintTitles="1" createdVersion="5" indent="0" outline="1" outlineData="1" multipleFieldFilters="0" chartFormat="3">
  <location ref="T4:U11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 numFmtId="166"/>
  </dataFields>
  <formats count="1">
    <format dxfId="1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F37940-A2E3-490C-BDD1-7A16C88F1D93}" name="PivotTable13" cacheId="10" applyNumberFormats="0" applyBorderFormats="0" applyFontFormats="0" applyPatternFormats="0" applyAlignmentFormats="0" applyWidthHeightFormats="1" dataCaption="Values" tag="b3dca705-8c3c-48c8-95ce-a3e370ea67eb" updatedVersion="8" minRefreshableVersion="5" useAutoFormatting="1" subtotalHiddenItems="1" itemPrintTitles="1" createdVersion="8" indent="0" outline="1" outlineData="1" multipleFieldFilters="0">
  <location ref="H40:I44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/>
    </i>
    <i>
      <x v="2"/>
    </i>
    <i>
      <x v="1"/>
    </i>
    <i t="grand">
      <x/>
    </i>
  </rowItems>
  <colItems count="1">
    <i/>
  </colItems>
  <dataFields count="1">
    <dataField fld="0" subtotal="count" baseField="0" baseItem="0" numFmtId="166"/>
  </dataFields>
  <formats count="1">
    <format dxfId="2">
      <pivotArea outline="0" collapsedLevelsAreSubtotals="1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0" iMeasureHier="30">
      <autoFilter ref="A1">
        <filterColumn colId="0">
          <top10 val="3" filterVal="3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5C625-3A63-4F36-B7F2-D4341AB703D0}" name="PivotTable14" cacheId="11" applyNumberFormats="0" applyBorderFormats="0" applyFontFormats="0" applyPatternFormats="0" applyAlignmentFormats="0" applyWidthHeightFormats="1" dataCaption="Values" tag="f5582f1a-7174-416a-b2af-fae1010a18d1" updatedVersion="8" minRefreshableVersion="5" useAutoFormatting="1" subtotalHiddenItems="1" rowGrandTotals="0" colGrandTotals="0" itemPrintTitles="1" createdVersion="8" indent="0" outline="1" outlineData="1" multipleFieldFilters="0">
  <location ref="H21:I24" firstHeaderRow="1" firstDataRow="1" firstDataCol="1"/>
  <pivotFields count="2"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3">
    <i>
      <x v="2"/>
    </i>
    <i>
      <x/>
    </i>
    <i>
      <x v="1"/>
    </i>
  </rowItems>
  <colItems count="1">
    <i/>
  </colItems>
  <dataFields count="1">
    <dataField fld="1" subtotal="count" baseField="0" baseItem="0" numFmtId="165"/>
  </dataFields>
  <formats count="1">
    <format dxfId="3">
      <pivotArea outline="0" collapsedLevelsAreSubtotals="1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4" iMeasureHier="26">
      <autoFilter ref="A1">
        <filterColumn colId="0">
          <top10 val="3" filterVal="3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4276B-FA05-412B-9D88-B9104D3B57FC}" name="PivotTable19" cacheId="16" applyNumberFormats="0" applyBorderFormats="0" applyFontFormats="0" applyPatternFormats="0" applyAlignmentFormats="0" applyWidthHeightFormats="1" dataCaption="Values" tag="6d975b68-ed68-485c-a69e-e48d3c1000b8" updatedVersion="8" minRefreshableVersion="5" useAutoFormatting="1" subtotalHiddenItems="1" rowGrandTotals="0" colGrandTotals="0" itemPrintTitles="1" createdVersion="8" indent="0" outline="1" outlineData="1" multipleFieldFilters="0" chartFormat="3">
  <location ref="D57:E63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fld="2" subtotal="count" baseField="0" baseItem="0"/>
  </dataFields>
  <formats count="3">
    <format dxfId="6">
      <pivotArea type="all" dataOnly="0" outline="0" fieldPosition="0"/>
    </format>
    <format dxfId="5">
      <pivotArea dataOnly="0" labelOnly="1" outline="0" axis="axisValues" fieldPosition="0"/>
    </format>
    <format dxfId="4">
      <pivotArea outline="0" collapsedLevelsAreSubtotals="1" fieldPosition="0"/>
    </format>
  </format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1FE98-0FDC-4B3C-857B-63F0BDC12790}" name="PivotTable11" cacheId="8" applyNumberFormats="0" applyBorderFormats="0" applyFontFormats="0" applyPatternFormats="0" applyAlignmentFormats="0" applyWidthHeightFormats="1" dataCaption="Values" tag="2fefbac1-96e3-44ea-974d-57f240e910ff" updatedVersion="8" minRefreshableVersion="5" useAutoFormatting="1" subtotalHiddenItems="1" itemPrintTitles="1" createdVersion="8" indent="0" outline="1" outlineData="1" multipleFieldFilters="0" chartFormat="4">
  <location ref="B16:C22" firstHeaderRow="1" firstDataRow="1" firstDataCol="1"/>
  <pivotFields count="2"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 numFmtId="168"/>
  </dataFields>
  <formats count="1">
    <format dxfId="7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5A7776-1BBB-4450-81AC-F6E911066438}" name="PREVIOUSMONTH" cacheId="7" applyNumberFormats="0" applyBorderFormats="0" applyFontFormats="0" applyPatternFormats="0" applyAlignmentFormats="0" applyWidthHeightFormats="1" dataCaption="Values" tag="6cf0d2b9-3408-4e91-b981-791553bc9d4d" updatedVersion="8" minRefreshableVersion="5" useAutoFormatting="1" subtotalHiddenItems="1" itemPrintTitles="1" createdVersion="5" indent="0" outline="1" outlineData="1" multipleFieldFilters="0">
  <location ref="B9:F10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 numFmtId="165"/>
    <dataField fld="1" subtotal="count" baseField="0" baseItem="0" numFmtId="165"/>
    <dataField fld="2" subtotal="count" baseField="0" baseItem="0" numFmtId="10"/>
    <dataField fld="3" subtotal="count" baseField="0" baseItem="0" numFmtId="166"/>
    <dataField fld="4" subtotal="count" baseField="0" baseItem="0" numFmtId="166"/>
  </dataFields>
  <formats count="5">
    <format dxfId="12">
      <pivotArea outline="0" collapsedLevelsAreSubtotals="1" fieldPosition="0"/>
    </format>
    <format dxfId="1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F8EA5-1E2E-48AA-8709-05755E839444}" name="PivotTable18" cacheId="15" applyNumberFormats="0" applyBorderFormats="0" applyFontFormats="0" applyPatternFormats="0" applyAlignmentFormats="0" applyWidthHeightFormats="1" dataCaption="Values" tag="b4f58963-99cd-463e-8fd5-0d85514ebc8a" updatedVersion="8" minRefreshableVersion="5" useAutoFormatting="1" subtotalHiddenItems="1" rowGrandTotals="0" colGrandTotals="0" itemPrintTitles="1" createdVersion="8" indent="0" outline="1" outlineData="1" multipleFieldFilters="0" chartFormat="3">
  <location ref="A57:B63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fld="1" subtotal="count" baseField="0" baseItem="0" numFmtId="9"/>
  </dataFields>
  <formats count="3">
    <format dxfId="15">
      <pivotArea type="all" dataOnly="0" outline="0" fieldPosition="0"/>
    </format>
    <format dxfId="14">
      <pivotArea outline="0" collapsedLevelsAreSubtotals="1" fieldPosition="0"/>
    </format>
    <format dxfId="13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E7657-361C-4FE2-A627-66C774565E11}" name="PivotTable23" cacheId="21" applyNumberFormats="0" applyBorderFormats="0" applyFontFormats="0" applyPatternFormats="0" applyAlignmentFormats="0" applyWidthHeightFormats="1" dataCaption="Values" tag="12cb7d39-adbe-4ad8-9efe-04c79835fdc8" updatedVersion="8" minRefreshableVersion="5" useAutoFormatting="1" subtotalHiddenItems="1" rowGrandTotals="0" colGrandTotals="0" itemPrintTitles="1" createdVersion="8" indent="0" outline="1" outlineData="1" multipleFieldFilters="0" chartFormat="7">
  <location ref="Q25:R2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fld="0" subtotal="count" baseField="0" baseItem="0"/>
  </dataFields>
  <formats count="1">
    <format dxfId="16">
      <pivotArea outline="0" collapsedLevelsAreSubtotals="1" fieldPosition="0"/>
    </format>
  </formats>
  <chartFormats count="5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94664-64BF-4254-B732-68F09340976B}" name="PivotTable7" cacheId="3" applyNumberFormats="0" applyBorderFormats="0" applyFontFormats="0" applyPatternFormats="0" applyAlignmentFormats="0" applyWidthHeightFormats="1" dataCaption="Values" tag="1d5b4fe8-d3f1-4391-bcc0-ce0d5a8747eb" updatedVersion="8" minRefreshableVersion="5" useAutoFormatting="1" subtotalHiddenItems="1" itemPrintTitles="1" createdVersion="5" indent="0" outline="1" outlineData="1" multipleFieldFilters="0" chartFormat="9">
  <location ref="K4:L11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 numFmtId="165"/>
  </dataFields>
  <formats count="1">
    <format dxfId="17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66B5F-2516-41AC-8F5B-B51BC899F039}" name="PivotTable17" cacheId="14" applyNumberFormats="0" applyBorderFormats="0" applyFontFormats="0" applyPatternFormats="0" applyAlignmentFormats="0" applyWidthHeightFormats="1" dataCaption="Values" tag="b282a038-6393-4e9c-896e-638aa5add047" updatedVersion="8" minRefreshableVersion="5" useAutoFormatting="1" subtotalHiddenItems="1" rowGrandTotals="0" colGrandTotals="0" itemPrintTitles="1" createdVersion="8" indent="0" outline="1" outlineData="1" multipleFieldFilters="0" chartFormat="3">
  <location ref="J51:K57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fld="1" subtotal="count" baseField="0" baseItem="0" numFmtId="2"/>
  </dataFields>
  <formats count="1">
    <format dxfId="18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5D8B1-D1AE-4775-9203-65F135665926}" name="PivotTable16" cacheId="13" applyNumberFormats="0" applyBorderFormats="0" applyFontFormats="0" applyPatternFormats="0" applyAlignmentFormats="0" applyWidthHeightFormats="1" dataCaption="Values" tag="cbf53e87-e0c6-4c2a-bde8-c5245198fd80" updatedVersion="8" minRefreshableVersion="5" useAutoFormatting="1" subtotalHiddenItems="1" itemPrintTitles="1" createdVersion="8" indent="0" outline="1" outlineData="1" multipleFieldFilters="0" chartFormat="8">
  <location ref="Q16:R2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0" subtotal="count" baseField="0" baseItem="0" numFmtId="165"/>
  </dataFields>
  <formats count="1">
    <format dxfId="19">
      <pivotArea outline="0" collapsedLevelsAreSubtotals="1" fieldPosition="0"/>
    </format>
  </formats>
  <chartFormats count="6"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95117-BC2E-4A7C-96EE-EA6C9A9C83E5}" name="PivotTable9" cacheId="5" applyNumberFormats="0" applyBorderFormats="0" applyFontFormats="0" applyPatternFormats="0" applyAlignmentFormats="0" applyWidthHeightFormats="1" dataCaption="Values" tag="d41065c4-6385-43a6-bc0c-5aa6c88eb921" updatedVersion="8" minRefreshableVersion="5" useAutoFormatting="1" subtotalHiddenItems="1" itemPrintTitles="1" createdVersion="5" indent="0" outline="1" outlineData="1" multipleFieldFilters="0" chartFormat="4">
  <location ref="Q4:R11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 numFmtId="166"/>
  </dataFields>
  <formats count="1">
    <format dxfId="20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ACFDA-7B1F-4B3E-B9EC-DD83B6DCED88}" name="PivotTable22" cacheId="20" applyNumberFormats="0" applyBorderFormats="0" applyFontFormats="0" applyPatternFormats="0" applyAlignmentFormats="0" applyWidthHeightFormats="1" dataCaption="Values" tag="45306c59-8be6-4926-a993-7ca64bab3fa9" updatedVersion="8" minRefreshableVersion="5" useAutoFormatting="1" subtotalHiddenItems="1" rowGrandTotals="0" colGrandTotals="0" itemPrintTitles="1" createdVersion="8" indent="0" outline="1" outlineData="1" multipleFieldFilters="0" chartFormat="3">
  <location ref="H73:I76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3">
    <i>
      <x v="2"/>
    </i>
    <i>
      <x v="1"/>
    </i>
    <i>
      <x/>
    </i>
  </rowItems>
  <colItems count="1">
    <i/>
  </colItems>
  <dataFields count="1">
    <dataField fld="0" subtotal="count" baseField="0" baseItem="0" numFmtId="10"/>
  </dataFields>
  <formats count="1">
    <format dxfId="21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3" iMeasureHier="28">
      <autoFilter ref="A1">
        <filterColumn colId="0">
          <top10 val="3" filterVal="3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9F9C8-BAE9-4299-A98D-459AB153C686}" name="PivotTable15" cacheId="12" applyNumberFormats="0" applyBorderFormats="0" applyFontFormats="0" applyPatternFormats="0" applyAlignmentFormats="0" applyWidthHeightFormats="1" dataCaption="Values" tag="25355112-1ad6-4f1b-8a3f-e67d4cd9f409" updatedVersion="8" minRefreshableVersion="5" useAutoFormatting="1" subtotalHiddenItems="1" itemPrintTitles="1" createdVersion="8" indent="0" outline="1" outlineData="1" multipleFieldFilters="0">
  <location ref="H32:I36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 numFmtId="165"/>
  </dataFields>
  <formats count="1">
    <format dxfId="22">
      <pivotArea outline="0" collapsedLevelsAreSubtotals="1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9" iMeasureHier="26">
      <autoFilter ref="A1">
        <filterColumn colId="0">
          <top10 val="3" filterVal="3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93B18-07D7-462C-B460-E4465EE5781F}" name="PivotTable5" cacheId="23" applyNumberFormats="0" applyBorderFormats="0" applyFontFormats="0" applyPatternFormats="0" applyAlignmentFormats="0" applyWidthHeightFormats="1" dataCaption="Values" tag="f5ce7e94-7a6d-4ffa-84bd-6552ff9607b3" updatedVersion="8" minRefreshableVersion="5" useAutoFormatting="1" subtotalHiddenItems="1" rowGrandTotals="0" colGrandTotals="0" itemPrintTitles="1" createdVersion="8" indent="0" outline="1" outlineData="1" multipleFieldFilters="0" chartFormat="14">
  <location ref="G51:H57" firstHeaderRow="1" firstDataRow="1" firstDataCol="1"/>
  <pivotFields count="3">
    <pivotField dataField="1" subtotalTop="0" showAll="0" defaultSubtotal="0"/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fld="0" subtotal="count" baseField="0" baseItem="0" numFmtId="165"/>
  </dataFields>
  <formats count="1">
    <format dxfId="23">
      <pivotArea outline="0" collapsedLevelsAreSubtotals="1" fieldPosition="0"/>
    </format>
  </formats>
  <chartFormats count="2"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AC786-0F60-42D6-A4CA-2B600EBA5824}" name="PivotTable21" cacheId="19" applyNumberFormats="0" applyBorderFormats="0" applyFontFormats="0" applyPatternFormats="0" applyAlignmentFormats="0" applyWidthHeightFormats="1" dataCaption="Values" tag="14925905-30ce-460d-8c46-7422524955f3" updatedVersion="8" minRefreshableVersion="5" useAutoFormatting="1" subtotalHiddenItems="1" rowGrandTotals="0" colGrandTotals="0" itemPrintTitles="1" createdVersion="8" indent="0" outline="1" outlineData="1" multipleFieldFilters="0" chartFormat="3">
  <location ref="E73:F76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3">
    <i>
      <x v="2"/>
    </i>
    <i>
      <x v="1"/>
    </i>
    <i>
      <x/>
    </i>
  </rowItems>
  <colItems count="1">
    <i/>
  </colItems>
  <dataFields count="1">
    <dataField fld="0" subtotal="count" baseField="0" baseItem="0" numFmtId="2"/>
  </dataFields>
  <formats count="1">
    <format dxfId="24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3" iMeasureHier="41">
      <autoFilter ref="A1">
        <filterColumn colId="0">
          <top10 val="3" filterVal="3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E0F81-5218-44A6-ABB2-80FB99F91E94}" name="PivotTable27" cacheId="25" applyNumberFormats="0" applyBorderFormats="0" applyFontFormats="0" applyPatternFormats="0" applyAlignmentFormats="0" applyWidthHeightFormats="1" dataCaption="Values" tag="4a09a9c4-b875-44fa-a962-f24cfd4a5cec" updatedVersion="8" minRefreshableVersion="5" useAutoFormatting="1" subtotalHiddenItems="1" rowGrandTotals="0" colGrandTotals="0" itemPrintTitles="1" createdVersion="8" indent="0" outline="1" outlineData="1" multipleFieldFilters="0" chartFormat="7">
  <location ref="E85:F9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fld="1" subtotal="count" baseField="0" baseItem="0"/>
  </dataFields>
  <formats count="3">
    <format dxfId="27">
      <pivotArea outline="0" collapsedLevelsAreSubtotals="1" fieldPosition="0"/>
    </format>
    <format dxfId="26">
      <pivotArea collapsedLevelsAreSubtotals="1" fieldPosition="0">
        <references count="1">
          <reference field="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5">
      <pivotArea collapsedLevelsAreSubtotals="1" fieldPosition="0">
        <references count="1">
          <reference field="0" count="1">
            <x v="11"/>
          </reference>
        </references>
      </pivotArea>
    </format>
  </formats>
  <chartFormats count="1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Conversion_Rate"/>
    <pivotHierarchy dragToData="1"/>
    <pivotHierarchy dragToData="1" caption="Average of Impressions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e_Table]"/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E1493-7BB0-4E12-9FBF-9E26F7029CDD}" name="PivotTable12" cacheId="9" applyNumberFormats="0" applyBorderFormats="0" applyFontFormats="0" applyPatternFormats="0" applyAlignmentFormats="0" applyWidthHeightFormats="1" dataCaption="Values" tag="1eab438b-d4e5-42ff-878b-7041f495f990" updatedVersion="8" minRefreshableVersion="5" useAutoFormatting="1" subtotalHiddenItems="1" itemPrintTitles="1" createdVersion="8" indent="0" outline="1" outlineData="1" multipleFieldFilters="0">
  <location ref="B25:C29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2"/>
    </i>
    <i>
      <x v="1"/>
    </i>
    <i>
      <x/>
    </i>
    <i t="grand">
      <x/>
    </i>
  </rowItems>
  <colItems count="1">
    <i/>
  </colItems>
  <dataFields count="1">
    <dataField fld="0" subtotal="count" baseField="0" baseItem="0" numFmtId="166"/>
  </dataFields>
  <formats count="1">
    <format dxfId="28">
      <pivotArea outline="0" collapsedLevelsAreSubtotals="1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4" iMeasureHier="30">
      <autoFilter ref="A1">
        <filterColumn colId="0">
          <top10 val="3" filterVal="3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616AC-0452-4CD1-A980-91EDC5EA3082}" name="KPI" cacheId="0" applyNumberFormats="0" applyBorderFormats="0" applyFontFormats="0" applyPatternFormats="0" applyAlignmentFormats="0" applyWidthHeightFormats="1" dataCaption="Values" tag="e8ea3569-faed-4afb-bf71-9aac9782ef86" updatedVersion="8" minRefreshableVersion="5" useAutoFormatting="1" subtotalHiddenItems="1" itemPrintTitles="1" createdVersion="5" indent="0" outline="1" outlineData="1" multipleFieldFilters="0">
  <location ref="B4:F5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 numFmtId="165"/>
    <dataField fld="1" subtotal="count" baseField="0" baseItem="0" numFmtId="165"/>
    <dataField fld="2" subtotal="count" baseField="0" baseItem="0" numFmtId="10"/>
    <dataField fld="3" subtotal="count" baseField="0" baseItem="0" numFmtId="166"/>
    <dataField fld="4" subtotal="count" baseField="0" baseItem="0" numFmtId="166"/>
  </dataFields>
  <formats count="4">
    <format dxfId="3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9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B281C-5606-4F92-AFE2-89403E0A842B}" name="PivotTable26" cacheId="24" applyNumberFormats="0" applyBorderFormats="0" applyFontFormats="0" applyPatternFormats="0" applyAlignmentFormats="0" applyWidthHeightFormats="1" dataCaption="Values" tag="714a52d1-0867-4cdb-80bc-bf5df38a9e8c" updatedVersion="8" minRefreshableVersion="5" useAutoFormatting="1" subtotalHiddenItems="1" itemPrintTitles="1" createdVersion="5" indent="0" outline="1" outlineData="1" multipleFieldFilters="0" chartFormat="7">
  <location ref="M51:N58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 numFmtId="10"/>
  </dataFields>
  <formats count="1">
    <format dxfId="33">
      <pivotArea outline="0" collapsedLevelsAreSubtotals="1" fieldPosition="0"/>
    </format>
  </format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8258F-AEF9-4976-BBE8-2C83595E4240}" name="MOM" cacheId="1" applyNumberFormats="0" applyBorderFormats="0" applyFontFormats="0" applyPatternFormats="0" applyAlignmentFormats="0" applyWidthHeightFormats="1" dataCaption="Values" tag="3c4be9dc-7033-4deb-a409-b9e0d66c8254" updatedVersion="8" minRefreshableVersion="5" useAutoFormatting="1" subtotalHiddenItems="1" itemPrintTitles="1" createdVersion="5" indent="0" outline="1" outlineData="1" multipleFieldFilters="0">
  <location ref="B13:F14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fld="0" subtotal="count" baseField="0" baseItem="0" numFmtId="164"/>
    <dataField fld="1" subtotal="count" baseField="0" baseItem="0"/>
    <dataField fld="2" subtotal="count" baseField="0" baseItem="0"/>
    <dataField fld="3" subtotal="count" baseField="0" baseItem="0"/>
    <dataField fld="4" subtotal="count" baseField="0" baseItem="0" numFmtId="10"/>
  </dataFields>
  <formats count="28">
    <format dxfId="6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59">
      <pivotArea outline="0" collapsedLevelsAreSubtotals="1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4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9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">
      <pivotArea outline="0" collapsedLevelsAreSubtotals="1" fieldPosition="0"/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5BA7A-FB7C-46BB-AD48-45F68126D607}" name="PivotTable8" cacheId="4" applyNumberFormats="0" applyBorderFormats="0" applyFontFormats="0" applyPatternFormats="0" applyAlignmentFormats="0" applyWidthHeightFormats="1" dataCaption="Values" tag="d69571a7-0997-4404-ac45-d9ee4a323435" updatedVersion="8" minRefreshableVersion="5" useAutoFormatting="1" subtotalHiddenItems="1" itemPrintTitles="1" createdVersion="5" indent="0" outline="1" outlineData="1" multipleFieldFilters="0" chartFormat="4">
  <location ref="N4:O11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1" subtotal="count" baseField="0" baseItem="0" numFmtId="10"/>
  </dataFields>
  <formats count="1">
    <format dxfId="62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CE4F56-1414-4364-8E71-3284AE1D5EB9}" name="PivotTable2" cacheId="17" applyNumberFormats="0" applyBorderFormats="0" applyFontFormats="0" applyPatternFormats="0" applyAlignmentFormats="0" applyWidthHeightFormats="1" dataCaption="Values" tag="76e3c099-6283-4fbe-b1c3-23fc320a1aeb" updatedVersion="8" minRefreshableVersion="5" useAutoFormatting="1" subtotalHiddenItems="1" itemPrintTitles="1" createdVersion="8" indent="0" outline="1" outlineData="1" multipleFieldFilters="0">
  <location ref="B51:E52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9"/>
    <dataField name="Avg CTR" fld="1" subtotal="count" baseField="0" baseItem="0" numFmtId="170"/>
    <dataField fld="2" subtotal="count" baseField="0" baseItem="0" numFmtId="165"/>
    <dataField fld="3" subtotal="count" baseField="0" baseItem="0" numFmtId="4"/>
  </dataFields>
  <formats count="4">
    <format dxfId="6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6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Avg CTR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805D97-B8B7-495C-9AAA-9A0B1F7EE608}" name="PivotTable20" cacheId="18" applyNumberFormats="0" applyBorderFormats="0" applyFontFormats="0" applyPatternFormats="0" applyAlignmentFormats="0" applyWidthHeightFormats="1" dataCaption="Values" tag="b87cf70b-1998-4ba1-b296-90de7373bb4d" updatedVersion="8" minRefreshableVersion="5" useAutoFormatting="1" subtotalHiddenItems="1" rowGrandTotals="0" colGrandTotals="0" itemPrintTitles="1" createdVersion="8" indent="0" outline="1" outlineData="1" multipleFieldFilters="0" chartFormat="4">
  <location ref="B73:C76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3">
    <i>
      <x v="1"/>
    </i>
    <i>
      <x/>
    </i>
    <i>
      <x v="2"/>
    </i>
  </rowItems>
  <colItems count="1">
    <i/>
  </colItems>
  <dataFields count="1">
    <dataField fld="0" subtotal="count" baseField="0" baseItem="0" numFmtId="2"/>
  </dataFields>
  <formats count="1">
    <format dxfId="67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3" iMeasureHier="41">
      <autoFilter ref="A1">
        <filterColumn colId="0">
          <top10 val="3" filterVal="3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043FA-1EF0-415D-9F85-D2B3679FDECB}" name="PivotTable6" cacheId="2" applyNumberFormats="0" applyBorderFormats="0" applyFontFormats="0" applyPatternFormats="0" applyAlignmentFormats="0" applyWidthHeightFormats="1" dataCaption="Values" tag="f025e7ca-11c1-4858-9666-34c7f79f5b67" updatedVersion="8" minRefreshableVersion="5" useAutoFormatting="1" subtotalHiddenItems="1" itemPrintTitles="1" createdVersion="5" indent="0" outline="1" outlineData="1" multipleFieldFilters="0" chartFormat="17">
  <location ref="H4:I11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fld="0" subtotal="count" baseField="0" baseItem="0" numFmtId="165"/>
  </dataFields>
  <formats count="1">
    <format dxfId="6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arketing_dataset]"/>
        <x15:activeTabTopLevelEntity name="[Date_Tab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0F0FDDD5-9D95-4B72-B5F3-3C6B6A8B9158}" sourceName="[marketing_dataset].[Date]">
  <pivotTables>
    <pivotTable tabId="1" name="KPI"/>
    <pivotTable tabId="1" name="MOM"/>
    <pivotTable tabId="1" name="PivotTable6"/>
    <pivotTable tabId="1" name="PivotTable7"/>
    <pivotTable tabId="1" name="PivotTable8"/>
    <pivotTable tabId="1" name="PivotTable9"/>
    <pivotTable tabId="1" name="PivotTable10"/>
    <pivotTable tabId="1" name="PREVIOUSMONTH"/>
    <pivotTable tabId="1" name="PivotTable11"/>
    <pivotTable tabId="1" name="PivotTable12"/>
    <pivotTable tabId="1" name="PivotTable13"/>
    <pivotTable tabId="1" name="PivotTable14"/>
    <pivotTable tabId="1" name="PivotTable15"/>
    <pivotTable tabId="1" name="PivotTable16"/>
    <pivotTable tabId="1" name="PivotTable17"/>
    <pivotTable tabId="1" name="PivotTable18"/>
    <pivotTable tabId="1" name="PivotTable19"/>
    <pivotTable tabId="1" name="PivotTable2"/>
    <pivotTable tabId="1" name="PivotTable20"/>
    <pivotTable tabId="1" name="PivotTable21"/>
    <pivotTable tabId="1" name="PivotTable22"/>
    <pivotTable tabId="1" name="PivotTable23"/>
    <pivotTable tabId="1" name="PivotTable25"/>
    <pivotTable tabId="1" name="PivotTable5"/>
    <pivotTable tabId="1" name="PivotTable26"/>
    <pivotTable tabId="1" name="PivotTable27"/>
  </pivotTables>
  <state minimalRefreshVersion="6" lastRefreshVersion="6" pivotCacheId="206748599" filterType="unknown">
    <bounds startDate="2021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6997133A-0012-463F-9FD3-997B913473D7}" cache="Timeline_Date" caption="Date" level="2" selectionLevel="2" scrollPosition="2021-01-01T00:00:00" style="Timeline Style 3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1" xr10:uid="{00ECD825-5D19-4F41-A69D-93F48C923AD8}" cache="Timeline_Date" caption="Date" level="2" selectionLevel="2" scrollPosition="2021-01-01T00:00:00" style="Timeline Style 3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1/relationships/timeline" Target="../timelines/timelin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E402A-D866-4FC2-905F-386256DF9BCA}">
  <dimension ref="A3:U101"/>
  <sheetViews>
    <sheetView showGridLines="0" zoomScale="90" zoomScaleNormal="90" workbookViewId="0"/>
  </sheetViews>
  <sheetFormatPr defaultRowHeight="14.4" x14ac:dyDescent="0.55000000000000004"/>
  <cols>
    <col min="1" max="2" width="12.15625" bestFit="1" customWidth="1"/>
    <col min="3" max="3" width="18.89453125" bestFit="1" customWidth="1"/>
    <col min="4" max="4" width="14.1015625" bestFit="1" customWidth="1"/>
    <col min="5" max="5" width="12.15625" bestFit="1" customWidth="1"/>
    <col min="6" max="6" width="13.89453125" bestFit="1" customWidth="1"/>
    <col min="7" max="7" width="12.15625" bestFit="1" customWidth="1"/>
    <col min="8" max="8" width="14.1015625" bestFit="1" customWidth="1"/>
    <col min="9" max="9" width="13.89453125" bestFit="1" customWidth="1"/>
    <col min="10" max="10" width="12.15625" bestFit="1" customWidth="1"/>
    <col min="11" max="11" width="18.89453125" bestFit="1" customWidth="1"/>
    <col min="12" max="12" width="9.7890625" bestFit="1" customWidth="1"/>
    <col min="13" max="13" width="12.15625" style="13" bestFit="1" customWidth="1"/>
    <col min="14" max="16" width="13.89453125" bestFit="1" customWidth="1"/>
    <col min="17" max="17" width="12.15625" bestFit="1" customWidth="1"/>
    <col min="18" max="18" width="8.1015625" bestFit="1" customWidth="1"/>
    <col min="19" max="19" width="14.15625" bestFit="1" customWidth="1"/>
    <col min="20" max="20" width="12.15625" bestFit="1" customWidth="1"/>
    <col min="21" max="21" width="8.1015625" bestFit="1" customWidth="1"/>
    <col min="22" max="22" width="13.89453125" bestFit="1" customWidth="1"/>
    <col min="23" max="23" width="14.15625" bestFit="1" customWidth="1"/>
    <col min="24" max="24" width="13.89453125" bestFit="1" customWidth="1"/>
    <col min="25" max="25" width="14.15625" bestFit="1" customWidth="1"/>
    <col min="26" max="26" width="13.89453125" bestFit="1" customWidth="1"/>
    <col min="27" max="27" width="14.15625" bestFit="1" customWidth="1"/>
    <col min="28" max="28" width="13.89453125" bestFit="1" customWidth="1"/>
    <col min="29" max="29" width="14.15625" bestFit="1" customWidth="1"/>
    <col min="30" max="30" width="13.89453125" bestFit="1" customWidth="1"/>
    <col min="31" max="31" width="14.15625" bestFit="1" customWidth="1"/>
    <col min="32" max="32" width="13.89453125" bestFit="1" customWidth="1"/>
    <col min="33" max="33" width="14.15625" bestFit="1" customWidth="1"/>
    <col min="34" max="34" width="13.89453125" bestFit="1" customWidth="1"/>
    <col min="35" max="35" width="14.15625" bestFit="1" customWidth="1"/>
    <col min="36" max="36" width="13.89453125" bestFit="1" customWidth="1"/>
    <col min="37" max="37" width="14.15625" bestFit="1" customWidth="1"/>
    <col min="38" max="38" width="13.89453125" bestFit="1" customWidth="1"/>
    <col min="39" max="39" width="14.15625" bestFit="1" customWidth="1"/>
    <col min="40" max="40" width="13.89453125" bestFit="1" customWidth="1"/>
    <col min="41" max="41" width="14.15625" bestFit="1" customWidth="1"/>
    <col min="42" max="42" width="13.89453125" bestFit="1" customWidth="1"/>
    <col min="43" max="43" width="14.15625" bestFit="1" customWidth="1"/>
    <col min="44" max="44" width="13.89453125" bestFit="1" customWidth="1"/>
    <col min="45" max="45" width="14.15625" bestFit="1" customWidth="1"/>
    <col min="46" max="46" width="13.89453125" bestFit="1" customWidth="1"/>
    <col min="47" max="47" width="14.15625" bestFit="1" customWidth="1"/>
    <col min="48" max="48" width="13.89453125" bestFit="1" customWidth="1"/>
    <col min="49" max="49" width="14.15625" bestFit="1" customWidth="1"/>
    <col min="50" max="50" width="13.89453125" bestFit="1" customWidth="1"/>
    <col min="51" max="51" width="14.15625" bestFit="1" customWidth="1"/>
    <col min="52" max="52" width="13.89453125" bestFit="1" customWidth="1"/>
    <col min="53" max="53" width="14.15625" bestFit="1" customWidth="1"/>
    <col min="54" max="54" width="13.89453125" bestFit="1" customWidth="1"/>
    <col min="55" max="55" width="14.15625" bestFit="1" customWidth="1"/>
    <col min="56" max="56" width="13.89453125" bestFit="1" customWidth="1"/>
    <col min="57" max="57" width="14.15625" bestFit="1" customWidth="1"/>
    <col min="58" max="58" width="13.89453125" bestFit="1" customWidth="1"/>
    <col min="59" max="59" width="14.15625" bestFit="1" customWidth="1"/>
    <col min="60" max="60" width="13.89453125" bestFit="1" customWidth="1"/>
    <col min="61" max="61" width="14.15625" bestFit="1" customWidth="1"/>
    <col min="62" max="62" width="13.89453125" bestFit="1" customWidth="1"/>
    <col min="63" max="63" width="14.15625" bestFit="1" customWidth="1"/>
    <col min="64" max="64" width="13.89453125" bestFit="1" customWidth="1"/>
    <col min="65" max="65" width="14.15625" bestFit="1" customWidth="1"/>
    <col min="66" max="66" width="13.89453125" bestFit="1" customWidth="1"/>
    <col min="67" max="67" width="14.15625" bestFit="1" customWidth="1"/>
    <col min="68" max="68" width="13.89453125" bestFit="1" customWidth="1"/>
    <col min="69" max="69" width="14.15625" bestFit="1" customWidth="1"/>
    <col min="70" max="70" width="13.89453125" bestFit="1" customWidth="1"/>
    <col min="71" max="71" width="14.15625" bestFit="1" customWidth="1"/>
    <col min="72" max="72" width="13.89453125" bestFit="1" customWidth="1"/>
    <col min="73" max="73" width="14.15625" bestFit="1" customWidth="1"/>
    <col min="74" max="74" width="13.89453125" bestFit="1" customWidth="1"/>
    <col min="75" max="75" width="14.15625" bestFit="1" customWidth="1"/>
    <col min="76" max="76" width="13.89453125" bestFit="1" customWidth="1"/>
    <col min="77" max="77" width="14.15625" bestFit="1" customWidth="1"/>
    <col min="78" max="78" width="13.89453125" bestFit="1" customWidth="1"/>
    <col min="79" max="79" width="14.15625" bestFit="1" customWidth="1"/>
    <col min="80" max="80" width="13.89453125" bestFit="1" customWidth="1"/>
    <col min="81" max="81" width="14.15625" bestFit="1" customWidth="1"/>
    <col min="82" max="82" width="13.89453125" bestFit="1" customWidth="1"/>
    <col min="83" max="83" width="14.15625" bestFit="1" customWidth="1"/>
    <col min="84" max="84" width="13.89453125" bestFit="1" customWidth="1"/>
    <col min="85" max="85" width="14.15625" bestFit="1" customWidth="1"/>
    <col min="86" max="86" width="13.89453125" bestFit="1" customWidth="1"/>
    <col min="87" max="87" width="14.15625" bestFit="1" customWidth="1"/>
    <col min="88" max="88" width="13.89453125" bestFit="1" customWidth="1"/>
    <col min="89" max="89" width="14.15625" bestFit="1" customWidth="1"/>
    <col min="90" max="90" width="13.89453125" bestFit="1" customWidth="1"/>
    <col min="91" max="91" width="14.15625" bestFit="1" customWidth="1"/>
    <col min="92" max="92" width="13.89453125" bestFit="1" customWidth="1"/>
    <col min="93" max="93" width="14.15625" bestFit="1" customWidth="1"/>
    <col min="94" max="94" width="13.89453125" bestFit="1" customWidth="1"/>
    <col min="95" max="95" width="14.15625" bestFit="1" customWidth="1"/>
    <col min="96" max="96" width="13.89453125" bestFit="1" customWidth="1"/>
    <col min="97" max="97" width="14.15625" bestFit="1" customWidth="1"/>
    <col min="98" max="98" width="13.89453125" bestFit="1" customWidth="1"/>
    <col min="99" max="99" width="14.15625" bestFit="1" customWidth="1"/>
    <col min="100" max="100" width="13.89453125" bestFit="1" customWidth="1"/>
    <col min="101" max="101" width="14.15625" bestFit="1" customWidth="1"/>
    <col min="102" max="102" width="13.89453125" bestFit="1" customWidth="1"/>
    <col min="103" max="103" width="14.15625" bestFit="1" customWidth="1"/>
    <col min="104" max="104" width="13.89453125" bestFit="1" customWidth="1"/>
    <col min="105" max="105" width="14.15625" bestFit="1" customWidth="1"/>
    <col min="106" max="106" width="13.89453125" bestFit="1" customWidth="1"/>
    <col min="107" max="107" width="14.15625" bestFit="1" customWidth="1"/>
    <col min="108" max="108" width="13.89453125" bestFit="1" customWidth="1"/>
    <col min="109" max="109" width="14.15625" bestFit="1" customWidth="1"/>
    <col min="110" max="110" width="13.89453125" bestFit="1" customWidth="1"/>
    <col min="111" max="111" width="14.15625" bestFit="1" customWidth="1"/>
    <col min="112" max="112" width="13.89453125" bestFit="1" customWidth="1"/>
    <col min="113" max="113" width="14.15625" bestFit="1" customWidth="1"/>
    <col min="114" max="114" width="13.89453125" bestFit="1" customWidth="1"/>
    <col min="115" max="115" width="14.15625" bestFit="1" customWidth="1"/>
    <col min="116" max="116" width="13.89453125" bestFit="1" customWidth="1"/>
    <col min="117" max="117" width="14.15625" bestFit="1" customWidth="1"/>
    <col min="118" max="118" width="13.89453125" bestFit="1" customWidth="1"/>
    <col min="119" max="119" width="14.15625" bestFit="1" customWidth="1"/>
    <col min="120" max="120" width="13.89453125" bestFit="1" customWidth="1"/>
    <col min="121" max="121" width="14.15625" bestFit="1" customWidth="1"/>
    <col min="122" max="122" width="13.89453125" bestFit="1" customWidth="1"/>
    <col min="123" max="123" width="14.15625" bestFit="1" customWidth="1"/>
    <col min="124" max="124" width="13.89453125" bestFit="1" customWidth="1"/>
    <col min="125" max="125" width="14.15625" bestFit="1" customWidth="1"/>
    <col min="126" max="126" width="13.89453125" bestFit="1" customWidth="1"/>
    <col min="127" max="127" width="14.15625" bestFit="1" customWidth="1"/>
    <col min="128" max="128" width="13.89453125" bestFit="1" customWidth="1"/>
    <col min="129" max="129" width="14.15625" bestFit="1" customWidth="1"/>
    <col min="130" max="130" width="13.89453125" bestFit="1" customWidth="1"/>
    <col min="131" max="131" width="14.15625" bestFit="1" customWidth="1"/>
    <col min="132" max="132" width="13.89453125" bestFit="1" customWidth="1"/>
    <col min="133" max="133" width="14.15625" bestFit="1" customWidth="1"/>
    <col min="134" max="134" width="13.89453125" bestFit="1" customWidth="1"/>
    <col min="135" max="135" width="14.15625" bestFit="1" customWidth="1"/>
    <col min="136" max="136" width="13.89453125" bestFit="1" customWidth="1"/>
    <col min="137" max="137" width="14.15625" bestFit="1" customWidth="1"/>
    <col min="138" max="138" width="13.89453125" bestFit="1" customWidth="1"/>
    <col min="139" max="139" width="14.15625" bestFit="1" customWidth="1"/>
    <col min="140" max="140" width="13.89453125" bestFit="1" customWidth="1"/>
    <col min="141" max="141" width="14.15625" bestFit="1" customWidth="1"/>
    <col min="142" max="142" width="13.89453125" bestFit="1" customWidth="1"/>
    <col min="143" max="143" width="14.15625" bestFit="1" customWidth="1"/>
    <col min="144" max="144" width="13.89453125" bestFit="1" customWidth="1"/>
    <col min="145" max="145" width="14.15625" bestFit="1" customWidth="1"/>
    <col min="146" max="146" width="13.89453125" bestFit="1" customWidth="1"/>
    <col min="147" max="147" width="14.15625" bestFit="1" customWidth="1"/>
    <col min="148" max="148" width="13.89453125" bestFit="1" customWidth="1"/>
    <col min="149" max="149" width="14.15625" bestFit="1" customWidth="1"/>
    <col min="150" max="150" width="13.89453125" bestFit="1" customWidth="1"/>
    <col min="151" max="151" width="14.15625" bestFit="1" customWidth="1"/>
    <col min="152" max="152" width="13.89453125" bestFit="1" customWidth="1"/>
    <col min="153" max="153" width="14.15625" bestFit="1" customWidth="1"/>
    <col min="154" max="154" width="13.89453125" bestFit="1" customWidth="1"/>
    <col min="155" max="155" width="14.15625" bestFit="1" customWidth="1"/>
    <col min="156" max="156" width="13.89453125" bestFit="1" customWidth="1"/>
    <col min="157" max="157" width="14.15625" bestFit="1" customWidth="1"/>
    <col min="158" max="158" width="13.89453125" bestFit="1" customWidth="1"/>
    <col min="159" max="159" width="14.15625" bestFit="1" customWidth="1"/>
    <col min="160" max="160" width="13.89453125" bestFit="1" customWidth="1"/>
    <col min="161" max="161" width="14.15625" bestFit="1" customWidth="1"/>
    <col min="162" max="162" width="13.89453125" bestFit="1" customWidth="1"/>
    <col min="163" max="163" width="14.15625" bestFit="1" customWidth="1"/>
    <col min="164" max="164" width="13.89453125" bestFit="1" customWidth="1"/>
    <col min="165" max="165" width="14.15625" bestFit="1" customWidth="1"/>
    <col min="166" max="166" width="13.89453125" bestFit="1" customWidth="1"/>
    <col min="167" max="167" width="14.15625" bestFit="1" customWidth="1"/>
    <col min="168" max="168" width="13.89453125" bestFit="1" customWidth="1"/>
    <col min="169" max="169" width="14.15625" bestFit="1" customWidth="1"/>
    <col min="170" max="170" width="13.89453125" bestFit="1" customWidth="1"/>
    <col min="171" max="171" width="14.15625" bestFit="1" customWidth="1"/>
    <col min="172" max="172" width="13.89453125" bestFit="1" customWidth="1"/>
    <col min="173" max="173" width="14.15625" bestFit="1" customWidth="1"/>
    <col min="174" max="174" width="13.89453125" bestFit="1" customWidth="1"/>
    <col min="175" max="175" width="14.15625" bestFit="1" customWidth="1"/>
    <col min="176" max="176" width="13.89453125" bestFit="1" customWidth="1"/>
    <col min="177" max="177" width="14.15625" bestFit="1" customWidth="1"/>
    <col min="178" max="178" width="13.89453125" bestFit="1" customWidth="1"/>
    <col min="179" max="179" width="14.15625" bestFit="1" customWidth="1"/>
    <col min="180" max="180" width="13.89453125" bestFit="1" customWidth="1"/>
    <col min="181" max="181" width="14.15625" bestFit="1" customWidth="1"/>
    <col min="182" max="182" width="13.89453125" bestFit="1" customWidth="1"/>
    <col min="183" max="183" width="14.15625" bestFit="1" customWidth="1"/>
    <col min="184" max="184" width="13.89453125" bestFit="1" customWidth="1"/>
    <col min="185" max="185" width="14.15625" bestFit="1" customWidth="1"/>
    <col min="186" max="186" width="13.89453125" bestFit="1" customWidth="1"/>
    <col min="187" max="187" width="14.15625" bestFit="1" customWidth="1"/>
    <col min="188" max="188" width="13.89453125" bestFit="1" customWidth="1"/>
    <col min="189" max="189" width="14.15625" bestFit="1" customWidth="1"/>
    <col min="190" max="190" width="13.89453125" bestFit="1" customWidth="1"/>
    <col min="191" max="191" width="14.15625" bestFit="1" customWidth="1"/>
    <col min="192" max="192" width="13.89453125" bestFit="1" customWidth="1"/>
    <col min="193" max="193" width="14.15625" bestFit="1" customWidth="1"/>
    <col min="194" max="194" width="13.89453125" bestFit="1" customWidth="1"/>
    <col min="195" max="195" width="14.15625" bestFit="1" customWidth="1"/>
    <col min="196" max="196" width="13.89453125" bestFit="1" customWidth="1"/>
    <col min="197" max="197" width="14.15625" bestFit="1" customWidth="1"/>
    <col min="198" max="198" width="13.89453125" bestFit="1" customWidth="1"/>
    <col min="199" max="199" width="14.15625" bestFit="1" customWidth="1"/>
    <col min="200" max="200" width="13.89453125" bestFit="1" customWidth="1"/>
    <col min="201" max="201" width="14.15625" bestFit="1" customWidth="1"/>
    <col min="202" max="202" width="13.89453125" bestFit="1" customWidth="1"/>
    <col min="203" max="203" width="14.15625" bestFit="1" customWidth="1"/>
    <col min="204" max="204" width="13.89453125" bestFit="1" customWidth="1"/>
    <col min="205" max="205" width="14.15625" bestFit="1" customWidth="1"/>
    <col min="206" max="206" width="13.89453125" bestFit="1" customWidth="1"/>
    <col min="207" max="207" width="14.15625" bestFit="1" customWidth="1"/>
    <col min="208" max="208" width="13.89453125" bestFit="1" customWidth="1"/>
    <col min="209" max="209" width="14.15625" bestFit="1" customWidth="1"/>
    <col min="210" max="210" width="13.89453125" bestFit="1" customWidth="1"/>
    <col min="211" max="211" width="14.15625" bestFit="1" customWidth="1"/>
    <col min="212" max="212" width="13.89453125" bestFit="1" customWidth="1"/>
    <col min="213" max="213" width="14.15625" bestFit="1" customWidth="1"/>
    <col min="214" max="214" width="13.89453125" bestFit="1" customWidth="1"/>
    <col min="215" max="215" width="14.15625" bestFit="1" customWidth="1"/>
    <col min="216" max="216" width="13.89453125" bestFit="1" customWidth="1"/>
    <col min="217" max="217" width="14.15625" bestFit="1" customWidth="1"/>
    <col min="218" max="218" width="13.89453125" bestFit="1" customWidth="1"/>
    <col min="219" max="219" width="14.15625" bestFit="1" customWidth="1"/>
    <col min="220" max="220" width="13.89453125" bestFit="1" customWidth="1"/>
    <col min="221" max="221" width="14.15625" bestFit="1" customWidth="1"/>
    <col min="222" max="222" width="13.89453125" bestFit="1" customWidth="1"/>
    <col min="223" max="223" width="14.15625" bestFit="1" customWidth="1"/>
    <col min="224" max="224" width="13.89453125" bestFit="1" customWidth="1"/>
    <col min="225" max="225" width="14.15625" bestFit="1" customWidth="1"/>
    <col min="226" max="226" width="13.89453125" bestFit="1" customWidth="1"/>
    <col min="227" max="227" width="14.15625" bestFit="1" customWidth="1"/>
    <col min="228" max="228" width="13.89453125" bestFit="1" customWidth="1"/>
    <col min="229" max="229" width="14.15625" bestFit="1" customWidth="1"/>
    <col min="230" max="230" width="13.89453125" bestFit="1" customWidth="1"/>
    <col min="231" max="231" width="14.15625" bestFit="1" customWidth="1"/>
    <col min="232" max="232" width="13.89453125" bestFit="1" customWidth="1"/>
    <col min="233" max="233" width="14.15625" bestFit="1" customWidth="1"/>
    <col min="234" max="234" width="13.89453125" bestFit="1" customWidth="1"/>
    <col min="235" max="235" width="14.15625" bestFit="1" customWidth="1"/>
    <col min="236" max="236" width="13.89453125" bestFit="1" customWidth="1"/>
    <col min="237" max="237" width="14.15625" bestFit="1" customWidth="1"/>
    <col min="238" max="238" width="13.89453125" bestFit="1" customWidth="1"/>
    <col min="239" max="239" width="14.15625" bestFit="1" customWidth="1"/>
    <col min="240" max="240" width="13.89453125" bestFit="1" customWidth="1"/>
    <col min="241" max="241" width="14.15625" bestFit="1" customWidth="1"/>
    <col min="242" max="242" width="13.89453125" bestFit="1" customWidth="1"/>
    <col min="243" max="243" width="14.15625" bestFit="1" customWidth="1"/>
    <col min="244" max="244" width="13.89453125" bestFit="1" customWidth="1"/>
    <col min="245" max="245" width="14.15625" bestFit="1" customWidth="1"/>
    <col min="246" max="246" width="13.89453125" bestFit="1" customWidth="1"/>
    <col min="247" max="247" width="14.15625" bestFit="1" customWidth="1"/>
    <col min="248" max="248" width="13.89453125" bestFit="1" customWidth="1"/>
    <col min="249" max="249" width="14.15625" bestFit="1" customWidth="1"/>
    <col min="250" max="250" width="13.89453125" bestFit="1" customWidth="1"/>
    <col min="251" max="251" width="14.15625" bestFit="1" customWidth="1"/>
    <col min="252" max="252" width="13.89453125" bestFit="1" customWidth="1"/>
    <col min="253" max="253" width="14.15625" bestFit="1" customWidth="1"/>
    <col min="254" max="254" width="13.89453125" bestFit="1" customWidth="1"/>
    <col min="255" max="255" width="14.15625" bestFit="1" customWidth="1"/>
    <col min="256" max="256" width="13.89453125" bestFit="1" customWidth="1"/>
    <col min="257" max="257" width="14.15625" bestFit="1" customWidth="1"/>
    <col min="258" max="258" width="13.89453125" bestFit="1" customWidth="1"/>
    <col min="259" max="259" width="14.15625" bestFit="1" customWidth="1"/>
    <col min="260" max="260" width="13.89453125" bestFit="1" customWidth="1"/>
    <col min="261" max="261" width="14.15625" bestFit="1" customWidth="1"/>
    <col min="262" max="262" width="13.89453125" bestFit="1" customWidth="1"/>
    <col min="263" max="263" width="14.15625" bestFit="1" customWidth="1"/>
    <col min="264" max="264" width="13.89453125" bestFit="1" customWidth="1"/>
    <col min="265" max="265" width="14.15625" bestFit="1" customWidth="1"/>
    <col min="266" max="266" width="13.89453125" bestFit="1" customWidth="1"/>
    <col min="267" max="267" width="14.15625" bestFit="1" customWidth="1"/>
    <col min="268" max="268" width="13.89453125" bestFit="1" customWidth="1"/>
    <col min="269" max="269" width="14.15625" bestFit="1" customWidth="1"/>
    <col min="270" max="270" width="13.89453125" bestFit="1" customWidth="1"/>
    <col min="271" max="271" width="14.15625" bestFit="1" customWidth="1"/>
    <col min="272" max="272" width="13.89453125" bestFit="1" customWidth="1"/>
    <col min="273" max="273" width="14.15625" bestFit="1" customWidth="1"/>
    <col min="274" max="274" width="13.89453125" bestFit="1" customWidth="1"/>
    <col min="275" max="275" width="14.15625" bestFit="1" customWidth="1"/>
    <col min="276" max="276" width="13.89453125" bestFit="1" customWidth="1"/>
    <col min="277" max="277" width="14.15625" bestFit="1" customWidth="1"/>
    <col min="278" max="278" width="13.89453125" bestFit="1" customWidth="1"/>
    <col min="279" max="279" width="14.15625" bestFit="1" customWidth="1"/>
    <col min="280" max="280" width="13.89453125" bestFit="1" customWidth="1"/>
    <col min="281" max="281" width="14.15625" bestFit="1" customWidth="1"/>
    <col min="282" max="282" width="13.89453125" bestFit="1" customWidth="1"/>
    <col min="283" max="283" width="14.15625" bestFit="1" customWidth="1"/>
    <col min="284" max="284" width="13.89453125" bestFit="1" customWidth="1"/>
    <col min="285" max="285" width="14.15625" bestFit="1" customWidth="1"/>
    <col min="286" max="286" width="13.89453125" bestFit="1" customWidth="1"/>
    <col min="287" max="287" width="14.15625" bestFit="1" customWidth="1"/>
    <col min="288" max="288" width="13.89453125" bestFit="1" customWidth="1"/>
    <col min="289" max="289" width="14.15625" bestFit="1" customWidth="1"/>
    <col min="290" max="290" width="13.89453125" bestFit="1" customWidth="1"/>
    <col min="291" max="291" width="14.15625" bestFit="1" customWidth="1"/>
    <col min="292" max="292" width="13.89453125" bestFit="1" customWidth="1"/>
    <col min="293" max="293" width="14.15625" bestFit="1" customWidth="1"/>
    <col min="294" max="294" width="13.89453125" bestFit="1" customWidth="1"/>
    <col min="295" max="295" width="14.15625" bestFit="1" customWidth="1"/>
    <col min="296" max="296" width="13.89453125" bestFit="1" customWidth="1"/>
    <col min="297" max="297" width="14.15625" bestFit="1" customWidth="1"/>
    <col min="298" max="298" width="13.89453125" bestFit="1" customWidth="1"/>
    <col min="299" max="299" width="14.15625" bestFit="1" customWidth="1"/>
    <col min="300" max="300" width="13.89453125" bestFit="1" customWidth="1"/>
    <col min="301" max="301" width="14.15625" bestFit="1" customWidth="1"/>
    <col min="302" max="302" width="13.89453125" bestFit="1" customWidth="1"/>
    <col min="303" max="303" width="14.15625" bestFit="1" customWidth="1"/>
    <col min="304" max="304" width="13.89453125" bestFit="1" customWidth="1"/>
    <col min="305" max="305" width="14.15625" bestFit="1" customWidth="1"/>
    <col min="306" max="306" width="13.89453125" bestFit="1" customWidth="1"/>
    <col min="307" max="307" width="14.15625" bestFit="1" customWidth="1"/>
    <col min="308" max="308" width="13.89453125" bestFit="1" customWidth="1"/>
    <col min="309" max="309" width="14.15625" bestFit="1" customWidth="1"/>
    <col min="310" max="310" width="13.89453125" bestFit="1" customWidth="1"/>
    <col min="311" max="311" width="14.15625" bestFit="1" customWidth="1"/>
    <col min="312" max="312" width="13.89453125" bestFit="1" customWidth="1"/>
    <col min="313" max="313" width="14.15625" bestFit="1" customWidth="1"/>
    <col min="314" max="314" width="13.89453125" bestFit="1" customWidth="1"/>
    <col min="315" max="315" width="14.15625" bestFit="1" customWidth="1"/>
    <col min="316" max="316" width="13.89453125" bestFit="1" customWidth="1"/>
    <col min="317" max="317" width="14.15625" bestFit="1" customWidth="1"/>
    <col min="318" max="318" width="13.89453125" bestFit="1" customWidth="1"/>
    <col min="319" max="319" width="14.15625" bestFit="1" customWidth="1"/>
    <col min="320" max="320" width="13.89453125" bestFit="1" customWidth="1"/>
    <col min="321" max="321" width="14.15625" bestFit="1" customWidth="1"/>
    <col min="322" max="322" width="13.89453125" bestFit="1" customWidth="1"/>
    <col min="323" max="323" width="14.15625" bestFit="1" customWidth="1"/>
    <col min="324" max="324" width="13.89453125" bestFit="1" customWidth="1"/>
    <col min="325" max="325" width="14.15625" bestFit="1" customWidth="1"/>
    <col min="326" max="326" width="13.89453125" bestFit="1" customWidth="1"/>
    <col min="327" max="327" width="14.15625" bestFit="1" customWidth="1"/>
    <col min="328" max="328" width="13.89453125" bestFit="1" customWidth="1"/>
    <col min="329" max="329" width="14.15625" bestFit="1" customWidth="1"/>
    <col min="330" max="330" width="13.89453125" bestFit="1" customWidth="1"/>
    <col min="331" max="331" width="14.15625" bestFit="1" customWidth="1"/>
    <col min="332" max="332" width="13.89453125" bestFit="1" customWidth="1"/>
    <col min="333" max="333" width="14.15625" bestFit="1" customWidth="1"/>
    <col min="334" max="334" width="13.89453125" bestFit="1" customWidth="1"/>
    <col min="335" max="335" width="14.15625" bestFit="1" customWidth="1"/>
    <col min="336" max="336" width="13.89453125" bestFit="1" customWidth="1"/>
    <col min="337" max="337" width="14.15625" bestFit="1" customWidth="1"/>
    <col min="338" max="338" width="13.89453125" bestFit="1" customWidth="1"/>
    <col min="339" max="339" width="14.15625" bestFit="1" customWidth="1"/>
    <col min="340" max="340" width="13.89453125" bestFit="1" customWidth="1"/>
    <col min="341" max="341" width="14.15625" bestFit="1" customWidth="1"/>
    <col min="342" max="342" width="13.89453125" bestFit="1" customWidth="1"/>
    <col min="343" max="343" width="14.15625" bestFit="1" customWidth="1"/>
    <col min="344" max="344" width="13.89453125" bestFit="1" customWidth="1"/>
    <col min="345" max="345" width="14.15625" bestFit="1" customWidth="1"/>
    <col min="346" max="346" width="13.89453125" bestFit="1" customWidth="1"/>
    <col min="347" max="347" width="14.15625" bestFit="1" customWidth="1"/>
    <col min="348" max="348" width="13.89453125" bestFit="1" customWidth="1"/>
    <col min="349" max="349" width="14.15625" bestFit="1" customWidth="1"/>
    <col min="350" max="350" width="13.89453125" bestFit="1" customWidth="1"/>
    <col min="351" max="351" width="14.15625" bestFit="1" customWidth="1"/>
    <col min="352" max="352" width="13.89453125" bestFit="1" customWidth="1"/>
    <col min="353" max="353" width="14.15625" bestFit="1" customWidth="1"/>
    <col min="354" max="354" width="13.89453125" bestFit="1" customWidth="1"/>
    <col min="355" max="355" width="14.15625" bestFit="1" customWidth="1"/>
    <col min="356" max="356" width="13.89453125" bestFit="1" customWidth="1"/>
    <col min="357" max="357" width="14.15625" bestFit="1" customWidth="1"/>
    <col min="358" max="358" width="13.89453125" bestFit="1" customWidth="1"/>
    <col min="359" max="359" width="14.15625" bestFit="1" customWidth="1"/>
    <col min="360" max="360" width="13.89453125" bestFit="1" customWidth="1"/>
    <col min="361" max="361" width="14.15625" bestFit="1" customWidth="1"/>
    <col min="362" max="362" width="13.89453125" bestFit="1" customWidth="1"/>
    <col min="363" max="363" width="14.15625" bestFit="1" customWidth="1"/>
    <col min="364" max="364" width="13.89453125" bestFit="1" customWidth="1"/>
    <col min="365" max="365" width="14.15625" bestFit="1" customWidth="1"/>
    <col min="366" max="366" width="13.89453125" bestFit="1" customWidth="1"/>
    <col min="367" max="367" width="14.15625" bestFit="1" customWidth="1"/>
    <col min="368" max="368" width="13.89453125" bestFit="1" customWidth="1"/>
    <col min="369" max="369" width="14.15625" bestFit="1" customWidth="1"/>
    <col min="370" max="370" width="13.89453125" bestFit="1" customWidth="1"/>
    <col min="371" max="371" width="14.15625" bestFit="1" customWidth="1"/>
    <col min="372" max="372" width="13.89453125" bestFit="1" customWidth="1"/>
    <col min="373" max="373" width="14.15625" bestFit="1" customWidth="1"/>
    <col min="374" max="374" width="13.89453125" bestFit="1" customWidth="1"/>
    <col min="375" max="375" width="14.15625" bestFit="1" customWidth="1"/>
    <col min="376" max="376" width="13.89453125" bestFit="1" customWidth="1"/>
    <col min="377" max="377" width="14.15625" bestFit="1" customWidth="1"/>
    <col min="378" max="378" width="13.89453125" bestFit="1" customWidth="1"/>
    <col min="379" max="379" width="14.15625" bestFit="1" customWidth="1"/>
    <col min="380" max="380" width="13.89453125" bestFit="1" customWidth="1"/>
    <col min="381" max="381" width="14.15625" bestFit="1" customWidth="1"/>
    <col min="382" max="382" width="13.89453125" bestFit="1" customWidth="1"/>
    <col min="383" max="383" width="14.15625" bestFit="1" customWidth="1"/>
    <col min="384" max="384" width="13.89453125" bestFit="1" customWidth="1"/>
    <col min="385" max="385" width="14.15625" bestFit="1" customWidth="1"/>
    <col min="386" max="386" width="13.89453125" bestFit="1" customWidth="1"/>
    <col min="387" max="387" width="14.15625" bestFit="1" customWidth="1"/>
    <col min="388" max="388" width="13.89453125" bestFit="1" customWidth="1"/>
    <col min="389" max="389" width="14.15625" bestFit="1" customWidth="1"/>
    <col min="390" max="390" width="13.89453125" bestFit="1" customWidth="1"/>
    <col min="391" max="391" width="14.15625" bestFit="1" customWidth="1"/>
    <col min="392" max="392" width="13.89453125" bestFit="1" customWidth="1"/>
    <col min="393" max="393" width="14.15625" bestFit="1" customWidth="1"/>
    <col min="394" max="394" width="13.89453125" bestFit="1" customWidth="1"/>
    <col min="395" max="395" width="14.15625" bestFit="1" customWidth="1"/>
    <col min="396" max="396" width="13.89453125" bestFit="1" customWidth="1"/>
    <col min="397" max="397" width="14.15625" bestFit="1" customWidth="1"/>
    <col min="398" max="398" width="13.89453125" bestFit="1" customWidth="1"/>
    <col min="399" max="399" width="14.15625" bestFit="1" customWidth="1"/>
    <col min="400" max="400" width="13.89453125" bestFit="1" customWidth="1"/>
    <col min="401" max="401" width="14.15625" bestFit="1" customWidth="1"/>
    <col min="402" max="402" width="13.89453125" bestFit="1" customWidth="1"/>
    <col min="403" max="403" width="14.15625" bestFit="1" customWidth="1"/>
    <col min="404" max="404" width="13.89453125" bestFit="1" customWidth="1"/>
    <col min="405" max="405" width="14.15625" bestFit="1" customWidth="1"/>
    <col min="406" max="406" width="13.89453125" bestFit="1" customWidth="1"/>
    <col min="407" max="407" width="14.15625" bestFit="1" customWidth="1"/>
    <col min="408" max="408" width="13.89453125" bestFit="1" customWidth="1"/>
    <col min="409" max="409" width="14.15625" bestFit="1" customWidth="1"/>
    <col min="410" max="410" width="13.89453125" bestFit="1" customWidth="1"/>
    <col min="411" max="411" width="14.15625" bestFit="1" customWidth="1"/>
    <col min="412" max="412" width="13.89453125" bestFit="1" customWidth="1"/>
    <col min="413" max="413" width="14.15625" bestFit="1" customWidth="1"/>
    <col min="414" max="414" width="13.89453125" bestFit="1" customWidth="1"/>
    <col min="415" max="415" width="14.15625" bestFit="1" customWidth="1"/>
    <col min="416" max="416" width="13.89453125" bestFit="1" customWidth="1"/>
    <col min="417" max="417" width="14.15625" bestFit="1" customWidth="1"/>
    <col min="418" max="418" width="13.89453125" bestFit="1" customWidth="1"/>
    <col min="419" max="419" width="14.15625" bestFit="1" customWidth="1"/>
    <col min="420" max="420" width="13.89453125" bestFit="1" customWidth="1"/>
    <col min="421" max="421" width="14.15625" bestFit="1" customWidth="1"/>
    <col min="422" max="422" width="13.89453125" bestFit="1" customWidth="1"/>
    <col min="423" max="423" width="14.15625" bestFit="1" customWidth="1"/>
    <col min="424" max="424" width="13.89453125" bestFit="1" customWidth="1"/>
    <col min="425" max="425" width="14.15625" bestFit="1" customWidth="1"/>
    <col min="426" max="426" width="13.89453125" bestFit="1" customWidth="1"/>
    <col min="427" max="427" width="14.15625" bestFit="1" customWidth="1"/>
    <col min="428" max="428" width="13.89453125" bestFit="1" customWidth="1"/>
    <col min="429" max="429" width="14.15625" bestFit="1" customWidth="1"/>
    <col min="430" max="430" width="13.89453125" bestFit="1" customWidth="1"/>
    <col min="431" max="431" width="14.15625" bestFit="1" customWidth="1"/>
    <col min="432" max="432" width="13.89453125" bestFit="1" customWidth="1"/>
    <col min="433" max="433" width="14.15625" bestFit="1" customWidth="1"/>
    <col min="434" max="434" width="13.89453125" bestFit="1" customWidth="1"/>
    <col min="435" max="435" width="14.15625" bestFit="1" customWidth="1"/>
    <col min="436" max="436" width="13.89453125" bestFit="1" customWidth="1"/>
    <col min="437" max="437" width="14.15625" bestFit="1" customWidth="1"/>
    <col min="438" max="438" width="13.89453125" bestFit="1" customWidth="1"/>
    <col min="439" max="439" width="14.15625" bestFit="1" customWidth="1"/>
    <col min="440" max="440" width="13.89453125" bestFit="1" customWidth="1"/>
    <col min="441" max="441" width="14.15625" bestFit="1" customWidth="1"/>
    <col min="442" max="442" width="13.89453125" bestFit="1" customWidth="1"/>
    <col min="443" max="443" width="14.15625" bestFit="1" customWidth="1"/>
    <col min="444" max="444" width="13.89453125" bestFit="1" customWidth="1"/>
    <col min="445" max="445" width="14.15625" bestFit="1" customWidth="1"/>
    <col min="446" max="446" width="13.89453125" bestFit="1" customWidth="1"/>
    <col min="447" max="447" width="14.15625" bestFit="1" customWidth="1"/>
    <col min="448" max="448" width="13.89453125" bestFit="1" customWidth="1"/>
    <col min="449" max="449" width="14.15625" bestFit="1" customWidth="1"/>
    <col min="450" max="450" width="13.89453125" bestFit="1" customWidth="1"/>
    <col min="451" max="451" width="14.15625" bestFit="1" customWidth="1"/>
    <col min="452" max="452" width="13.89453125" bestFit="1" customWidth="1"/>
    <col min="453" max="453" width="14.15625" bestFit="1" customWidth="1"/>
    <col min="454" max="454" width="13.89453125" bestFit="1" customWidth="1"/>
    <col min="455" max="455" width="14.15625" bestFit="1" customWidth="1"/>
    <col min="456" max="456" width="13.89453125" bestFit="1" customWidth="1"/>
    <col min="457" max="457" width="14.15625" bestFit="1" customWidth="1"/>
    <col min="458" max="458" width="13.89453125" bestFit="1" customWidth="1"/>
    <col min="459" max="459" width="14.15625" bestFit="1" customWidth="1"/>
    <col min="460" max="460" width="13.89453125" bestFit="1" customWidth="1"/>
    <col min="461" max="461" width="14.15625" bestFit="1" customWidth="1"/>
    <col min="462" max="462" width="13.89453125" bestFit="1" customWidth="1"/>
    <col min="463" max="463" width="14.15625" bestFit="1" customWidth="1"/>
    <col min="464" max="464" width="13.89453125" bestFit="1" customWidth="1"/>
    <col min="465" max="465" width="14.15625" bestFit="1" customWidth="1"/>
    <col min="466" max="466" width="13.89453125" bestFit="1" customWidth="1"/>
    <col min="467" max="467" width="14.15625" bestFit="1" customWidth="1"/>
    <col min="468" max="468" width="13.89453125" bestFit="1" customWidth="1"/>
    <col min="469" max="469" width="14.15625" bestFit="1" customWidth="1"/>
    <col min="470" max="470" width="13.89453125" bestFit="1" customWidth="1"/>
    <col min="471" max="471" width="14.15625" bestFit="1" customWidth="1"/>
    <col min="472" max="472" width="13.89453125" bestFit="1" customWidth="1"/>
    <col min="473" max="473" width="14.15625" bestFit="1" customWidth="1"/>
    <col min="474" max="474" width="13.89453125" bestFit="1" customWidth="1"/>
    <col min="475" max="475" width="14.15625" bestFit="1" customWidth="1"/>
    <col min="476" max="476" width="13.89453125" bestFit="1" customWidth="1"/>
    <col min="477" max="477" width="14.15625" bestFit="1" customWidth="1"/>
    <col min="478" max="478" width="13.89453125" bestFit="1" customWidth="1"/>
    <col min="479" max="479" width="14.15625" bestFit="1" customWidth="1"/>
    <col min="480" max="480" width="13.89453125" bestFit="1" customWidth="1"/>
    <col min="481" max="481" width="14.15625" bestFit="1" customWidth="1"/>
    <col min="482" max="482" width="13.89453125" bestFit="1" customWidth="1"/>
    <col min="483" max="483" width="14.15625" bestFit="1" customWidth="1"/>
    <col min="484" max="484" width="13.89453125" bestFit="1" customWidth="1"/>
    <col min="485" max="485" width="14.15625" bestFit="1" customWidth="1"/>
    <col min="486" max="486" width="13.89453125" bestFit="1" customWidth="1"/>
    <col min="487" max="487" width="14.15625" bestFit="1" customWidth="1"/>
    <col min="488" max="488" width="13.89453125" bestFit="1" customWidth="1"/>
    <col min="489" max="489" width="14.15625" bestFit="1" customWidth="1"/>
    <col min="490" max="490" width="13.89453125" bestFit="1" customWidth="1"/>
    <col min="491" max="491" width="14.15625" bestFit="1" customWidth="1"/>
    <col min="492" max="492" width="13.89453125" bestFit="1" customWidth="1"/>
    <col min="493" max="493" width="14.15625" bestFit="1" customWidth="1"/>
    <col min="494" max="494" width="13.89453125" bestFit="1" customWidth="1"/>
    <col min="495" max="495" width="14.15625" bestFit="1" customWidth="1"/>
    <col min="496" max="496" width="13.89453125" bestFit="1" customWidth="1"/>
    <col min="497" max="497" width="14.15625" bestFit="1" customWidth="1"/>
    <col min="498" max="498" width="13.89453125" bestFit="1" customWidth="1"/>
    <col min="499" max="499" width="14.15625" bestFit="1" customWidth="1"/>
    <col min="500" max="500" width="13.89453125" bestFit="1" customWidth="1"/>
    <col min="501" max="501" width="14.15625" bestFit="1" customWidth="1"/>
    <col min="502" max="502" width="13.89453125" bestFit="1" customWidth="1"/>
    <col min="503" max="503" width="14.15625" bestFit="1" customWidth="1"/>
    <col min="504" max="504" width="13.89453125" bestFit="1" customWidth="1"/>
    <col min="505" max="505" width="14.15625" bestFit="1" customWidth="1"/>
    <col min="506" max="506" width="13.89453125" bestFit="1" customWidth="1"/>
    <col min="507" max="507" width="14.15625" bestFit="1" customWidth="1"/>
    <col min="508" max="508" width="13.89453125" bestFit="1" customWidth="1"/>
    <col min="509" max="509" width="14.15625" bestFit="1" customWidth="1"/>
    <col min="510" max="510" width="13.89453125" bestFit="1" customWidth="1"/>
    <col min="511" max="511" width="14.15625" bestFit="1" customWidth="1"/>
    <col min="512" max="512" width="13.89453125" bestFit="1" customWidth="1"/>
    <col min="513" max="513" width="14.15625" bestFit="1" customWidth="1"/>
    <col min="514" max="514" width="13.89453125" bestFit="1" customWidth="1"/>
    <col min="515" max="515" width="14.15625" bestFit="1" customWidth="1"/>
    <col min="516" max="516" width="13.89453125" bestFit="1" customWidth="1"/>
    <col min="517" max="517" width="14.15625" bestFit="1" customWidth="1"/>
    <col min="518" max="518" width="13.89453125" bestFit="1" customWidth="1"/>
    <col min="519" max="519" width="14.15625" bestFit="1" customWidth="1"/>
    <col min="520" max="520" width="13.89453125" bestFit="1" customWidth="1"/>
    <col min="521" max="521" width="14.15625" bestFit="1" customWidth="1"/>
    <col min="522" max="522" width="13.89453125" bestFit="1" customWidth="1"/>
    <col min="523" max="523" width="14.15625" bestFit="1" customWidth="1"/>
    <col min="524" max="524" width="13.89453125" bestFit="1" customWidth="1"/>
    <col min="525" max="525" width="14.15625" bestFit="1" customWidth="1"/>
    <col min="526" max="526" width="13.89453125" bestFit="1" customWidth="1"/>
    <col min="527" max="527" width="14.15625" bestFit="1" customWidth="1"/>
    <col min="528" max="528" width="13.89453125" bestFit="1" customWidth="1"/>
    <col min="529" max="529" width="14.15625" bestFit="1" customWidth="1"/>
    <col min="530" max="530" width="13.89453125" bestFit="1" customWidth="1"/>
    <col min="531" max="531" width="14.15625" bestFit="1" customWidth="1"/>
    <col min="532" max="532" width="13.89453125" bestFit="1" customWidth="1"/>
    <col min="533" max="533" width="14.15625" bestFit="1" customWidth="1"/>
    <col min="534" max="534" width="13.89453125" bestFit="1" customWidth="1"/>
    <col min="535" max="535" width="14.15625" bestFit="1" customWidth="1"/>
    <col min="536" max="536" width="13.89453125" bestFit="1" customWidth="1"/>
    <col min="537" max="537" width="14.15625" bestFit="1" customWidth="1"/>
    <col min="538" max="538" width="13.89453125" bestFit="1" customWidth="1"/>
    <col min="539" max="539" width="14.15625" bestFit="1" customWidth="1"/>
    <col min="540" max="540" width="13.89453125" bestFit="1" customWidth="1"/>
    <col min="541" max="541" width="14.15625" bestFit="1" customWidth="1"/>
    <col min="542" max="542" width="13.89453125" bestFit="1" customWidth="1"/>
    <col min="543" max="543" width="14.15625" bestFit="1" customWidth="1"/>
    <col min="544" max="544" width="13.89453125" bestFit="1" customWidth="1"/>
    <col min="545" max="545" width="14.15625" bestFit="1" customWidth="1"/>
    <col min="546" max="546" width="13.89453125" bestFit="1" customWidth="1"/>
    <col min="547" max="547" width="14.15625" bestFit="1" customWidth="1"/>
    <col min="548" max="548" width="13.89453125" bestFit="1" customWidth="1"/>
    <col min="549" max="549" width="14.15625" bestFit="1" customWidth="1"/>
    <col min="550" max="550" width="13.89453125" bestFit="1" customWidth="1"/>
    <col min="551" max="551" width="14.15625" bestFit="1" customWidth="1"/>
    <col min="552" max="552" width="13.89453125" bestFit="1" customWidth="1"/>
    <col min="553" max="553" width="14.15625" bestFit="1" customWidth="1"/>
    <col min="554" max="554" width="13.89453125" bestFit="1" customWidth="1"/>
    <col min="555" max="555" width="14.15625" bestFit="1" customWidth="1"/>
    <col min="556" max="556" width="13.89453125" bestFit="1" customWidth="1"/>
    <col min="557" max="557" width="14.15625" bestFit="1" customWidth="1"/>
    <col min="558" max="558" width="13.89453125" bestFit="1" customWidth="1"/>
    <col min="559" max="559" width="14.15625" bestFit="1" customWidth="1"/>
    <col min="560" max="560" width="13.89453125" bestFit="1" customWidth="1"/>
    <col min="561" max="561" width="14.15625" bestFit="1" customWidth="1"/>
    <col min="562" max="562" width="13.89453125" bestFit="1" customWidth="1"/>
    <col min="563" max="563" width="14.15625" bestFit="1" customWidth="1"/>
    <col min="564" max="564" width="13.89453125" bestFit="1" customWidth="1"/>
    <col min="565" max="565" width="14.15625" bestFit="1" customWidth="1"/>
    <col min="566" max="566" width="13.89453125" bestFit="1" customWidth="1"/>
    <col min="567" max="567" width="14.15625" bestFit="1" customWidth="1"/>
    <col min="568" max="568" width="13.89453125" bestFit="1" customWidth="1"/>
    <col min="569" max="569" width="14.15625" bestFit="1" customWidth="1"/>
    <col min="570" max="570" width="13.89453125" bestFit="1" customWidth="1"/>
    <col min="571" max="571" width="14.15625" bestFit="1" customWidth="1"/>
    <col min="572" max="572" width="13.89453125" bestFit="1" customWidth="1"/>
    <col min="573" max="573" width="14.15625" bestFit="1" customWidth="1"/>
    <col min="574" max="574" width="13.89453125" bestFit="1" customWidth="1"/>
    <col min="575" max="575" width="14.15625" bestFit="1" customWidth="1"/>
    <col min="576" max="576" width="13.89453125" bestFit="1" customWidth="1"/>
    <col min="577" max="577" width="14.15625" bestFit="1" customWidth="1"/>
    <col min="578" max="578" width="13.89453125" bestFit="1" customWidth="1"/>
    <col min="579" max="579" width="14.15625" bestFit="1" customWidth="1"/>
    <col min="580" max="580" width="13.89453125" bestFit="1" customWidth="1"/>
    <col min="581" max="581" width="14.15625" bestFit="1" customWidth="1"/>
    <col min="582" max="582" width="13.89453125" bestFit="1" customWidth="1"/>
    <col min="583" max="583" width="14.15625" bestFit="1" customWidth="1"/>
    <col min="584" max="584" width="13.89453125" bestFit="1" customWidth="1"/>
    <col min="585" max="585" width="14.15625" bestFit="1" customWidth="1"/>
    <col min="586" max="586" width="13.89453125" bestFit="1" customWidth="1"/>
    <col min="587" max="587" width="14.15625" bestFit="1" customWidth="1"/>
    <col min="588" max="588" width="13.89453125" bestFit="1" customWidth="1"/>
    <col min="589" max="589" width="14.15625" bestFit="1" customWidth="1"/>
    <col min="590" max="590" width="13.89453125" bestFit="1" customWidth="1"/>
    <col min="591" max="591" width="14.15625" bestFit="1" customWidth="1"/>
    <col min="592" max="592" width="13.89453125" bestFit="1" customWidth="1"/>
    <col min="593" max="593" width="14.15625" bestFit="1" customWidth="1"/>
    <col min="594" max="594" width="13.89453125" bestFit="1" customWidth="1"/>
    <col min="595" max="595" width="14.15625" bestFit="1" customWidth="1"/>
    <col min="596" max="596" width="13.89453125" bestFit="1" customWidth="1"/>
    <col min="597" max="597" width="14.15625" bestFit="1" customWidth="1"/>
    <col min="598" max="598" width="13.89453125" bestFit="1" customWidth="1"/>
    <col min="599" max="599" width="14.15625" bestFit="1" customWidth="1"/>
    <col min="600" max="600" width="13.89453125" bestFit="1" customWidth="1"/>
    <col min="601" max="601" width="14.15625" bestFit="1" customWidth="1"/>
    <col min="602" max="602" width="13.89453125" bestFit="1" customWidth="1"/>
    <col min="603" max="603" width="14.15625" bestFit="1" customWidth="1"/>
    <col min="604" max="604" width="13.89453125" bestFit="1" customWidth="1"/>
    <col min="605" max="605" width="14.15625" bestFit="1" customWidth="1"/>
    <col min="606" max="606" width="13.89453125" bestFit="1" customWidth="1"/>
    <col min="607" max="607" width="14.15625" bestFit="1" customWidth="1"/>
    <col min="608" max="608" width="13.89453125" bestFit="1" customWidth="1"/>
    <col min="609" max="609" width="14.15625" bestFit="1" customWidth="1"/>
    <col min="610" max="610" width="13.89453125" bestFit="1" customWidth="1"/>
    <col min="611" max="611" width="14.15625" bestFit="1" customWidth="1"/>
    <col min="612" max="612" width="13.89453125" bestFit="1" customWidth="1"/>
    <col min="613" max="613" width="14.15625" bestFit="1" customWidth="1"/>
    <col min="614" max="614" width="13.89453125" bestFit="1" customWidth="1"/>
    <col min="615" max="615" width="14.15625" bestFit="1" customWidth="1"/>
    <col min="616" max="616" width="13.89453125" bestFit="1" customWidth="1"/>
    <col min="617" max="617" width="14.15625" bestFit="1" customWidth="1"/>
    <col min="618" max="618" width="13.89453125" bestFit="1" customWidth="1"/>
    <col min="619" max="619" width="14.15625" bestFit="1" customWidth="1"/>
    <col min="620" max="620" width="13.89453125" bestFit="1" customWidth="1"/>
    <col min="621" max="621" width="14.15625" bestFit="1" customWidth="1"/>
    <col min="622" max="622" width="13.89453125" bestFit="1" customWidth="1"/>
    <col min="623" max="623" width="14.15625" bestFit="1" customWidth="1"/>
    <col min="624" max="624" width="13.89453125" bestFit="1" customWidth="1"/>
    <col min="625" max="625" width="14.15625" bestFit="1" customWidth="1"/>
    <col min="626" max="626" width="13.89453125" bestFit="1" customWidth="1"/>
    <col min="627" max="627" width="14.15625" bestFit="1" customWidth="1"/>
    <col min="628" max="628" width="13.89453125" bestFit="1" customWidth="1"/>
    <col min="629" max="629" width="14.15625" bestFit="1" customWidth="1"/>
    <col min="630" max="630" width="13.89453125" bestFit="1" customWidth="1"/>
    <col min="631" max="631" width="14.15625" bestFit="1" customWidth="1"/>
    <col min="632" max="632" width="13.89453125" bestFit="1" customWidth="1"/>
    <col min="633" max="633" width="14.15625" bestFit="1" customWidth="1"/>
    <col min="634" max="634" width="13.89453125" bestFit="1" customWidth="1"/>
    <col min="635" max="635" width="14.15625" bestFit="1" customWidth="1"/>
    <col min="636" max="636" width="13.89453125" bestFit="1" customWidth="1"/>
    <col min="637" max="637" width="14.15625" bestFit="1" customWidth="1"/>
    <col min="638" max="638" width="13.89453125" bestFit="1" customWidth="1"/>
    <col min="639" max="639" width="14.15625" bestFit="1" customWidth="1"/>
    <col min="640" max="640" width="13.89453125" bestFit="1" customWidth="1"/>
    <col min="641" max="641" width="14.15625" bestFit="1" customWidth="1"/>
    <col min="642" max="642" width="13.89453125" bestFit="1" customWidth="1"/>
    <col min="643" max="643" width="14.15625" bestFit="1" customWidth="1"/>
    <col min="644" max="644" width="13.89453125" bestFit="1" customWidth="1"/>
    <col min="645" max="645" width="14.15625" bestFit="1" customWidth="1"/>
    <col min="646" max="646" width="13.89453125" bestFit="1" customWidth="1"/>
    <col min="647" max="647" width="14.15625" bestFit="1" customWidth="1"/>
    <col min="648" max="648" width="13.89453125" bestFit="1" customWidth="1"/>
    <col min="649" max="649" width="14.15625" bestFit="1" customWidth="1"/>
    <col min="650" max="650" width="13.89453125" bestFit="1" customWidth="1"/>
    <col min="651" max="651" width="14.15625" bestFit="1" customWidth="1"/>
    <col min="652" max="652" width="13.89453125" bestFit="1" customWidth="1"/>
    <col min="653" max="653" width="14.15625" bestFit="1" customWidth="1"/>
    <col min="654" max="654" width="13.89453125" bestFit="1" customWidth="1"/>
    <col min="655" max="655" width="14.15625" bestFit="1" customWidth="1"/>
    <col min="656" max="656" width="13.89453125" bestFit="1" customWidth="1"/>
    <col min="657" max="657" width="14.15625" bestFit="1" customWidth="1"/>
    <col min="658" max="658" width="13.89453125" bestFit="1" customWidth="1"/>
    <col min="659" max="659" width="14.15625" bestFit="1" customWidth="1"/>
    <col min="660" max="660" width="13.89453125" bestFit="1" customWidth="1"/>
    <col min="661" max="661" width="14.15625" bestFit="1" customWidth="1"/>
    <col min="662" max="662" width="13.89453125" bestFit="1" customWidth="1"/>
    <col min="663" max="663" width="14.15625" bestFit="1" customWidth="1"/>
    <col min="664" max="664" width="13.89453125" bestFit="1" customWidth="1"/>
    <col min="665" max="665" width="14.15625" bestFit="1" customWidth="1"/>
    <col min="666" max="666" width="13.89453125" bestFit="1" customWidth="1"/>
    <col min="667" max="667" width="14.15625" bestFit="1" customWidth="1"/>
    <col min="668" max="668" width="13.89453125" bestFit="1" customWidth="1"/>
    <col min="669" max="669" width="14.15625" bestFit="1" customWidth="1"/>
    <col min="670" max="670" width="13.89453125" bestFit="1" customWidth="1"/>
    <col min="671" max="671" width="14.15625" bestFit="1" customWidth="1"/>
    <col min="672" max="672" width="13.89453125" bestFit="1" customWidth="1"/>
    <col min="673" max="673" width="14.15625" bestFit="1" customWidth="1"/>
    <col min="674" max="674" width="13.89453125" bestFit="1" customWidth="1"/>
    <col min="675" max="675" width="14.15625" bestFit="1" customWidth="1"/>
    <col min="676" max="676" width="13.89453125" bestFit="1" customWidth="1"/>
    <col min="677" max="677" width="14.15625" bestFit="1" customWidth="1"/>
    <col min="678" max="678" width="13.89453125" bestFit="1" customWidth="1"/>
    <col min="679" max="679" width="14.15625" bestFit="1" customWidth="1"/>
    <col min="680" max="680" width="13.89453125" bestFit="1" customWidth="1"/>
    <col min="681" max="681" width="14.15625" bestFit="1" customWidth="1"/>
    <col min="682" max="682" width="13.89453125" bestFit="1" customWidth="1"/>
    <col min="683" max="683" width="14.15625" bestFit="1" customWidth="1"/>
    <col min="684" max="684" width="13.89453125" bestFit="1" customWidth="1"/>
    <col min="685" max="685" width="14.15625" bestFit="1" customWidth="1"/>
    <col min="686" max="686" width="13.89453125" bestFit="1" customWidth="1"/>
    <col min="687" max="687" width="14.15625" bestFit="1" customWidth="1"/>
    <col min="688" max="688" width="13.89453125" bestFit="1" customWidth="1"/>
    <col min="689" max="689" width="14.15625" bestFit="1" customWidth="1"/>
    <col min="690" max="690" width="13.89453125" bestFit="1" customWidth="1"/>
    <col min="691" max="691" width="14.15625" bestFit="1" customWidth="1"/>
    <col min="692" max="692" width="13.89453125" bestFit="1" customWidth="1"/>
    <col min="693" max="693" width="14.15625" bestFit="1" customWidth="1"/>
    <col min="694" max="694" width="13.89453125" bestFit="1" customWidth="1"/>
    <col min="695" max="695" width="14.15625" bestFit="1" customWidth="1"/>
    <col min="696" max="696" width="13.89453125" bestFit="1" customWidth="1"/>
    <col min="697" max="697" width="14.15625" bestFit="1" customWidth="1"/>
    <col min="698" max="698" width="13.89453125" bestFit="1" customWidth="1"/>
    <col min="699" max="699" width="14.15625" bestFit="1" customWidth="1"/>
    <col min="700" max="700" width="13.89453125" bestFit="1" customWidth="1"/>
    <col min="701" max="701" width="14.15625" bestFit="1" customWidth="1"/>
    <col min="702" max="702" width="13.89453125" bestFit="1" customWidth="1"/>
    <col min="703" max="703" width="14.15625" bestFit="1" customWidth="1"/>
    <col min="704" max="704" width="13.89453125" bestFit="1" customWidth="1"/>
    <col min="705" max="705" width="14.15625" bestFit="1" customWidth="1"/>
    <col min="706" max="706" width="13.89453125" bestFit="1" customWidth="1"/>
    <col min="707" max="707" width="14.15625" bestFit="1" customWidth="1"/>
    <col min="708" max="708" width="13.89453125" bestFit="1" customWidth="1"/>
    <col min="709" max="709" width="14.15625" bestFit="1" customWidth="1"/>
    <col min="710" max="710" width="13.89453125" bestFit="1" customWidth="1"/>
    <col min="711" max="711" width="14.15625" bestFit="1" customWidth="1"/>
    <col min="712" max="712" width="13.89453125" bestFit="1" customWidth="1"/>
    <col min="713" max="713" width="14.15625" bestFit="1" customWidth="1"/>
    <col min="714" max="714" width="13.89453125" bestFit="1" customWidth="1"/>
    <col min="715" max="715" width="14.15625" bestFit="1" customWidth="1"/>
    <col min="716" max="716" width="13.89453125" bestFit="1" customWidth="1"/>
    <col min="717" max="717" width="14.15625" bestFit="1" customWidth="1"/>
    <col min="718" max="718" width="13.89453125" bestFit="1" customWidth="1"/>
    <col min="719" max="719" width="14.15625" bestFit="1" customWidth="1"/>
    <col min="720" max="720" width="13.89453125" bestFit="1" customWidth="1"/>
    <col min="721" max="721" width="14.15625" bestFit="1" customWidth="1"/>
    <col min="722" max="722" width="13.89453125" bestFit="1" customWidth="1"/>
    <col min="723" max="723" width="14.15625" bestFit="1" customWidth="1"/>
    <col min="724" max="724" width="13.89453125" bestFit="1" customWidth="1"/>
    <col min="725" max="725" width="14.15625" bestFit="1" customWidth="1"/>
    <col min="726" max="726" width="13.89453125" bestFit="1" customWidth="1"/>
    <col min="727" max="727" width="14.15625" bestFit="1" customWidth="1"/>
    <col min="728" max="728" width="13.89453125" bestFit="1" customWidth="1"/>
    <col min="729" max="729" width="14.15625" bestFit="1" customWidth="1"/>
    <col min="730" max="730" width="13.89453125" bestFit="1" customWidth="1"/>
    <col min="731" max="731" width="14.15625" bestFit="1" customWidth="1"/>
  </cols>
  <sheetData>
    <row r="3" spans="2:21" x14ac:dyDescent="0.55000000000000004">
      <c r="H3" t="s">
        <v>15</v>
      </c>
      <c r="K3" t="s">
        <v>24</v>
      </c>
      <c r="N3" t="s">
        <v>25</v>
      </c>
      <c r="Q3" t="s">
        <v>26</v>
      </c>
      <c r="T3" t="s">
        <v>27</v>
      </c>
    </row>
    <row r="4" spans="2:21" x14ac:dyDescent="0.55000000000000004">
      <c r="B4" t="s">
        <v>0</v>
      </c>
      <c r="C4" t="s">
        <v>1</v>
      </c>
      <c r="D4" t="s">
        <v>2</v>
      </c>
      <c r="E4" t="s">
        <v>3</v>
      </c>
      <c r="F4" t="s">
        <v>4</v>
      </c>
      <c r="H4" s="1" t="s">
        <v>16</v>
      </c>
      <c r="I4" t="s">
        <v>0</v>
      </c>
      <c r="K4" s="1" t="s">
        <v>16</v>
      </c>
      <c r="L4" t="s">
        <v>1</v>
      </c>
      <c r="N4" s="1" t="s">
        <v>16</v>
      </c>
      <c r="O4" t="s">
        <v>2</v>
      </c>
      <c r="Q4" s="1" t="s">
        <v>16</v>
      </c>
      <c r="R4" t="s">
        <v>3</v>
      </c>
      <c r="T4" s="1" t="s">
        <v>16</v>
      </c>
      <c r="U4" t="s">
        <v>4</v>
      </c>
    </row>
    <row r="5" spans="2:21" x14ac:dyDescent="0.55000000000000004">
      <c r="B5" s="4">
        <v>1101460304</v>
      </c>
      <c r="C5" s="4">
        <v>109954406</v>
      </c>
      <c r="D5" s="2">
        <v>8.0069649999991208E-2</v>
      </c>
      <c r="E5" s="5">
        <v>12504.393040000001</v>
      </c>
      <c r="F5" s="5">
        <v>1000487.5699999984</v>
      </c>
      <c r="H5" s="6" t="s">
        <v>17</v>
      </c>
      <c r="I5" s="4">
        <v>147843188</v>
      </c>
      <c r="K5" s="6" t="s">
        <v>17</v>
      </c>
      <c r="L5" s="4">
        <v>14750254</v>
      </c>
      <c r="M5" s="14"/>
      <c r="N5" s="6" t="s">
        <v>17</v>
      </c>
      <c r="O5" s="2">
        <v>8.0369804856234558E-2</v>
      </c>
      <c r="Q5" s="6" t="s">
        <v>17</v>
      </c>
      <c r="R5" s="5">
        <v>12517.023573663042</v>
      </c>
      <c r="T5" s="6" t="s">
        <v>17</v>
      </c>
      <c r="U5" s="5">
        <v>134440.78999999919</v>
      </c>
    </row>
    <row r="6" spans="2:21" x14ac:dyDescent="0.55000000000000004">
      <c r="H6" s="6" t="s">
        <v>18</v>
      </c>
      <c r="I6" s="4">
        <v>253822311</v>
      </c>
      <c r="K6" s="6" t="s">
        <v>18</v>
      </c>
      <c r="L6" s="4">
        <v>25293927</v>
      </c>
      <c r="M6" s="14"/>
      <c r="N6" s="6" t="s">
        <v>18</v>
      </c>
      <c r="O6" s="2">
        <v>8.0168143899903815E-2</v>
      </c>
      <c r="Q6" s="6" t="s">
        <v>18</v>
      </c>
      <c r="R6" s="5">
        <v>12503.50056482447</v>
      </c>
      <c r="T6" s="6" t="s">
        <v>18</v>
      </c>
      <c r="U6" s="5">
        <v>229999.64999999898</v>
      </c>
    </row>
    <row r="7" spans="2:21" x14ac:dyDescent="0.55000000000000004">
      <c r="H7" s="6" t="s">
        <v>19</v>
      </c>
      <c r="I7" s="4">
        <v>254034093</v>
      </c>
      <c r="K7" s="6" t="s">
        <v>19</v>
      </c>
      <c r="L7" s="4">
        <v>25309980</v>
      </c>
      <c r="M7" s="14"/>
      <c r="N7" s="6" t="s">
        <v>19</v>
      </c>
      <c r="O7" s="2">
        <v>7.9920912547536083E-2</v>
      </c>
      <c r="Q7" s="6" t="s">
        <v>19</v>
      </c>
      <c r="R7" s="5">
        <v>12502.308267246062</v>
      </c>
      <c r="T7" s="6" t="s">
        <v>19</v>
      </c>
      <c r="U7" s="5">
        <v>230534.08999999939</v>
      </c>
    </row>
    <row r="8" spans="2:21" x14ac:dyDescent="0.55000000000000004">
      <c r="H8" s="6" t="s">
        <v>20</v>
      </c>
      <c r="I8" s="4">
        <v>253492924</v>
      </c>
      <c r="K8" s="6" t="s">
        <v>20</v>
      </c>
      <c r="L8" s="4">
        <v>25326038</v>
      </c>
      <c r="M8" s="14"/>
      <c r="N8" s="6" t="s">
        <v>20</v>
      </c>
      <c r="O8" s="2">
        <v>7.9995002715923788E-2</v>
      </c>
      <c r="Q8" s="6" t="s">
        <v>20</v>
      </c>
      <c r="R8" s="5">
        <v>12508.984030418251</v>
      </c>
      <c r="T8" s="6" t="s">
        <v>20</v>
      </c>
      <c r="U8" s="5">
        <v>230178.79000000065</v>
      </c>
    </row>
    <row r="9" spans="2:21" x14ac:dyDescent="0.55000000000000004">
      <c r="B9" t="s">
        <v>5</v>
      </c>
      <c r="C9" t="s">
        <v>6</v>
      </c>
      <c r="D9" t="s">
        <v>7</v>
      </c>
      <c r="E9" t="s">
        <v>8</v>
      </c>
      <c r="F9" t="s">
        <v>9</v>
      </c>
      <c r="H9" s="6" t="s">
        <v>21</v>
      </c>
      <c r="I9" s="4">
        <v>180222712</v>
      </c>
      <c r="K9" s="6" t="s">
        <v>21</v>
      </c>
      <c r="L9" s="4">
        <v>18056569</v>
      </c>
      <c r="M9" s="14"/>
      <c r="N9" s="6" t="s">
        <v>21</v>
      </c>
      <c r="O9" s="2">
        <v>7.9969580823746514E-2</v>
      </c>
      <c r="Q9" s="6" t="s">
        <v>21</v>
      </c>
      <c r="R9" s="5">
        <v>12484.464896270609</v>
      </c>
      <c r="T9" s="6" t="s">
        <v>21</v>
      </c>
      <c r="U9" s="5">
        <v>164261.38999999844</v>
      </c>
    </row>
    <row r="10" spans="2:21" x14ac:dyDescent="0.55000000000000004">
      <c r="B10" s="4">
        <v>1007955209</v>
      </c>
      <c r="C10" s="4">
        <v>100664414</v>
      </c>
      <c r="D10" s="2">
        <v>8.0056055771661597E-2</v>
      </c>
      <c r="E10" s="5">
        <v>12502.743777044452</v>
      </c>
      <c r="F10" s="5">
        <v>915611.55999999901</v>
      </c>
      <c r="H10" s="6" t="s">
        <v>22</v>
      </c>
      <c r="I10" s="4">
        <v>12045076</v>
      </c>
      <c r="K10" s="6" t="s">
        <v>22</v>
      </c>
      <c r="L10" s="4">
        <v>1217638</v>
      </c>
      <c r="M10" s="14"/>
      <c r="N10" s="6" t="s">
        <v>22</v>
      </c>
      <c r="O10" s="2">
        <v>8.0515510948905356E-2</v>
      </c>
      <c r="Q10" s="6" t="s">
        <v>22</v>
      </c>
      <c r="R10" s="5">
        <v>12614.65602189781</v>
      </c>
      <c r="T10" s="6" t="s">
        <v>22</v>
      </c>
      <c r="U10" s="5">
        <v>11072.859999999999</v>
      </c>
    </row>
    <row r="11" spans="2:21" x14ac:dyDescent="0.55000000000000004">
      <c r="H11" s="6" t="s">
        <v>23</v>
      </c>
      <c r="I11" s="4">
        <v>1101460304</v>
      </c>
      <c r="K11" s="6" t="s">
        <v>23</v>
      </c>
      <c r="L11" s="4">
        <v>109954406</v>
      </c>
      <c r="N11" s="6" t="s">
        <v>23</v>
      </c>
      <c r="O11" s="2">
        <v>8.0069649999991208E-2</v>
      </c>
      <c r="Q11" s="6" t="s">
        <v>23</v>
      </c>
      <c r="R11" s="5">
        <v>12504.393040000001</v>
      </c>
      <c r="T11" s="6" t="s">
        <v>23</v>
      </c>
      <c r="U11" s="5">
        <v>1000487.5699999984</v>
      </c>
    </row>
    <row r="13" spans="2:21" x14ac:dyDescent="0.55000000000000004">
      <c r="B13" s="16" t="s">
        <v>10</v>
      </c>
      <c r="C13" s="16" t="s">
        <v>11</v>
      </c>
      <c r="D13" s="16" t="s">
        <v>12</v>
      </c>
      <c r="E13" s="16" t="s">
        <v>13</v>
      </c>
      <c r="F13" s="16" t="s">
        <v>14</v>
      </c>
    </row>
    <row r="14" spans="2:21" x14ac:dyDescent="0.55000000000000004">
      <c r="B14" s="17">
        <v>9.2767113225960873E-2</v>
      </c>
      <c r="C14" s="17">
        <v>9.2286753887029116E-2</v>
      </c>
      <c r="D14" s="17">
        <v>1.6980886952988605E-4</v>
      </c>
      <c r="E14" s="17">
        <v>1.3191208145668654E-4</v>
      </c>
      <c r="F14" s="17">
        <v>1.0926987094833092</v>
      </c>
    </row>
    <row r="15" spans="2:21" x14ac:dyDescent="0.55000000000000004">
      <c r="F15" s="3"/>
    </row>
    <row r="16" spans="2:21" x14ac:dyDescent="0.55000000000000004">
      <c r="B16" s="1" t="s">
        <v>16</v>
      </c>
      <c r="C16" t="s">
        <v>4</v>
      </c>
      <c r="Q16" s="1" t="s">
        <v>16</v>
      </c>
      <c r="R16" t="s">
        <v>0</v>
      </c>
    </row>
    <row r="17" spans="2:21" x14ac:dyDescent="0.55000000000000004">
      <c r="B17" s="6" t="s">
        <v>28</v>
      </c>
      <c r="C17" s="8">
        <v>200113.60000000062</v>
      </c>
      <c r="Q17" s="6" t="s">
        <v>39</v>
      </c>
      <c r="R17" s="4">
        <v>220352342</v>
      </c>
    </row>
    <row r="18" spans="2:21" x14ac:dyDescent="0.55000000000000004">
      <c r="B18" s="6" t="s">
        <v>29</v>
      </c>
      <c r="C18" s="8">
        <v>199036.29999999865</v>
      </c>
      <c r="Q18" s="6" t="s">
        <v>40</v>
      </c>
      <c r="R18" s="4">
        <v>221226637</v>
      </c>
      <c r="T18" t="s">
        <v>45</v>
      </c>
      <c r="U18" t="str">
        <f>_xlfn.XLOOKUP(MAX(R17:R21),R17:R21,Q17:Q21)</f>
        <v>Men 18-24</v>
      </c>
    </row>
    <row r="19" spans="2:21" x14ac:dyDescent="0.55000000000000004">
      <c r="B19" s="6" t="s">
        <v>30</v>
      </c>
      <c r="C19" s="8">
        <v>200169.44999999949</v>
      </c>
      <c r="Q19" s="6" t="s">
        <v>41</v>
      </c>
      <c r="R19" s="4">
        <v>220388856</v>
      </c>
      <c r="T19" t="s">
        <v>44</v>
      </c>
      <c r="U19" s="4">
        <f>_xlfn.XLOOKUP(MAX(R17:R21),R17:R21,R17:R21)</f>
        <v>221226637</v>
      </c>
    </row>
    <row r="20" spans="2:21" x14ac:dyDescent="0.55000000000000004">
      <c r="B20" s="6" t="s">
        <v>31</v>
      </c>
      <c r="C20" s="8">
        <v>201839.58000000071</v>
      </c>
      <c r="Q20" s="6" t="s">
        <v>42</v>
      </c>
      <c r="R20" s="4">
        <v>220449734</v>
      </c>
      <c r="U20" s="4"/>
    </row>
    <row r="21" spans="2:21" x14ac:dyDescent="0.55000000000000004">
      <c r="B21" s="6" t="s">
        <v>32</v>
      </c>
      <c r="C21" s="8">
        <v>199328.63999999937</v>
      </c>
      <c r="H21" s="1" t="s">
        <v>16</v>
      </c>
      <c r="I21" t="s">
        <v>0</v>
      </c>
      <c r="J21" t="str" cm="1">
        <f t="array" ref="J21:K23">H22:I24</f>
        <v>Website</v>
      </c>
      <c r="K21" s="4">
        <v>183806353</v>
      </c>
      <c r="L21" s="4" t="str">
        <f>IF(K21=$L$26,$L$26,"")</f>
        <v/>
      </c>
      <c r="Q21" s="6" t="s">
        <v>43</v>
      </c>
      <c r="R21" s="4">
        <v>219042735</v>
      </c>
      <c r="U21" s="4"/>
    </row>
    <row r="22" spans="2:21" x14ac:dyDescent="0.55000000000000004">
      <c r="B22" s="6" t="s">
        <v>23</v>
      </c>
      <c r="C22" s="8">
        <v>1000487.5699999984</v>
      </c>
      <c r="H22" s="6" t="s">
        <v>35</v>
      </c>
      <c r="I22" s="4">
        <v>183806353</v>
      </c>
      <c r="J22" t="str">
        <v>Email</v>
      </c>
      <c r="K22" s="4">
        <v>184801107</v>
      </c>
      <c r="L22" s="4" t="str">
        <f t="shared" ref="L22:L23" si="0">IF(K22=$L$26,$L$26,"")</f>
        <v/>
      </c>
      <c r="Q22" s="6" t="s">
        <v>23</v>
      </c>
      <c r="R22" s="4">
        <v>1101460304</v>
      </c>
      <c r="U22" s="4"/>
    </row>
    <row r="23" spans="2:21" x14ac:dyDescent="0.55000000000000004">
      <c r="H23" s="6" t="s">
        <v>33</v>
      </c>
      <c r="I23" s="4">
        <v>184801107</v>
      </c>
      <c r="J23" t="str">
        <v>Google Ads</v>
      </c>
      <c r="K23" s="4">
        <v>185006879</v>
      </c>
      <c r="L23" s="4">
        <f t="shared" si="0"/>
        <v>185006879</v>
      </c>
      <c r="U23" s="4"/>
    </row>
    <row r="24" spans="2:21" x14ac:dyDescent="0.55000000000000004">
      <c r="H24" s="6" t="s">
        <v>34</v>
      </c>
      <c r="I24" s="4">
        <v>185006879</v>
      </c>
    </row>
    <row r="25" spans="2:21" x14ac:dyDescent="0.55000000000000004">
      <c r="B25" s="1" t="s">
        <v>16</v>
      </c>
      <c r="C25" t="s">
        <v>4</v>
      </c>
      <c r="E25" s="10" t="s">
        <v>46</v>
      </c>
      <c r="F25" s="5">
        <f>MAX(E26:E28)</f>
        <v>167876.95000000164</v>
      </c>
      <c r="Q25" s="1" t="s">
        <v>16</v>
      </c>
      <c r="R25" t="s">
        <v>4</v>
      </c>
    </row>
    <row r="26" spans="2:21" x14ac:dyDescent="0.55000000000000004">
      <c r="B26" s="6" t="s">
        <v>35</v>
      </c>
      <c r="C26" s="5">
        <v>167272.59999999983</v>
      </c>
      <c r="D26" t="str" cm="1">
        <f t="array" ref="D26:E28">B26:C28</f>
        <v>Website</v>
      </c>
      <c r="E26" s="5">
        <v>167272.59999999983</v>
      </c>
      <c r="F26" s="5" t="str">
        <f>IF(E26=$F$25,$F$25," ")</f>
        <v xml:space="preserve"> </v>
      </c>
      <c r="K26" s="12" t="s">
        <v>44</v>
      </c>
      <c r="L26" s="9">
        <f>MAX(K21:K23)</f>
        <v>185006879</v>
      </c>
      <c r="Q26" s="6" t="s">
        <v>51</v>
      </c>
      <c r="R26" s="5">
        <v>248731.70000000039</v>
      </c>
      <c r="T26" t="s">
        <v>73</v>
      </c>
      <c r="U26" t="str">
        <f>_xlfn.XLOOKUP(MAX(R26:R29),R26:R29,Q26:Q29)</f>
        <v>30 days</v>
      </c>
    </row>
    <row r="27" spans="2:21" x14ac:dyDescent="0.55000000000000004">
      <c r="B27" s="6" t="s">
        <v>34</v>
      </c>
      <c r="C27" s="5">
        <v>167295.0399999998</v>
      </c>
      <c r="D27" t="str">
        <v>Google Ads</v>
      </c>
      <c r="E27" s="5">
        <v>167295.0399999998</v>
      </c>
      <c r="F27" s="5" t="str">
        <f t="shared" ref="F27:F28" si="1">IF(E27=$F$25,$F$25," ")</f>
        <v xml:space="preserve"> </v>
      </c>
      <c r="Q27" s="6" t="s">
        <v>54</v>
      </c>
      <c r="R27" s="5">
        <v>251721.60999999943</v>
      </c>
      <c r="T27" t="s">
        <v>44</v>
      </c>
      <c r="U27" s="5">
        <f>_xlfn.XLOOKUP(MAX(R26:R29),R26:R29,R26:R29)</f>
        <v>251721.60999999943</v>
      </c>
    </row>
    <row r="28" spans="2:21" x14ac:dyDescent="0.55000000000000004">
      <c r="B28" s="6" t="s">
        <v>33</v>
      </c>
      <c r="C28" s="5">
        <v>167876.95000000164</v>
      </c>
      <c r="D28" t="str">
        <v>Email</v>
      </c>
      <c r="E28" s="5">
        <v>167876.95000000164</v>
      </c>
      <c r="F28" s="5">
        <f t="shared" si="1"/>
        <v>167876.95000000164</v>
      </c>
      <c r="Q28" s="6" t="s">
        <v>55</v>
      </c>
      <c r="R28" s="5">
        <v>250381.12999999913</v>
      </c>
      <c r="U28" s="5"/>
    </row>
    <row r="29" spans="2:21" x14ac:dyDescent="0.55000000000000004">
      <c r="B29" s="6" t="s">
        <v>23</v>
      </c>
      <c r="C29" s="5">
        <v>502444.58999999997</v>
      </c>
      <c r="Q29" s="6" t="s">
        <v>53</v>
      </c>
      <c r="R29" s="5">
        <v>249653.13000000062</v>
      </c>
      <c r="U29" s="5"/>
    </row>
    <row r="30" spans="2:21" x14ac:dyDescent="0.55000000000000004">
      <c r="U30" s="5"/>
    </row>
    <row r="32" spans="2:21" x14ac:dyDescent="0.55000000000000004">
      <c r="H32" s="1" t="s">
        <v>16</v>
      </c>
      <c r="I32" t="s">
        <v>0</v>
      </c>
      <c r="K32" s="12" t="s">
        <v>46</v>
      </c>
      <c r="L32" s="4">
        <f>MAX(K33:K35)</f>
        <v>221415139</v>
      </c>
    </row>
    <row r="33" spans="8:12" x14ac:dyDescent="0.55000000000000004">
      <c r="H33" s="6" t="s">
        <v>33</v>
      </c>
      <c r="I33" s="4">
        <v>220144927</v>
      </c>
      <c r="J33" t="str" cm="1">
        <f t="array" ref="J33:K35">H33:I35</f>
        <v>Email</v>
      </c>
      <c r="K33" s="4">
        <v>220144927</v>
      </c>
      <c r="L33" s="4" t="str">
        <f>IF(K33=$L$32,$L$32,"")</f>
        <v/>
      </c>
    </row>
    <row r="34" spans="8:12" x14ac:dyDescent="0.55000000000000004">
      <c r="H34" s="6" t="s">
        <v>37</v>
      </c>
      <c r="I34" s="4">
        <v>220769081</v>
      </c>
      <c r="J34" t="str">
        <v>Influencer</v>
      </c>
      <c r="K34" s="4">
        <v>220769081</v>
      </c>
      <c r="L34" s="4" t="str">
        <f t="shared" ref="L34:L35" si="2">IF(K34=$L$32,$L$32,"")</f>
        <v/>
      </c>
    </row>
    <row r="35" spans="8:12" x14ac:dyDescent="0.55000000000000004">
      <c r="H35" s="6" t="s">
        <v>38</v>
      </c>
      <c r="I35" s="4">
        <v>221415139</v>
      </c>
      <c r="J35" t="str">
        <v>Search</v>
      </c>
      <c r="K35" s="4">
        <v>221415139</v>
      </c>
      <c r="L35" s="4">
        <f t="shared" si="2"/>
        <v>221415139</v>
      </c>
    </row>
    <row r="36" spans="8:12" x14ac:dyDescent="0.55000000000000004">
      <c r="H36" s="6" t="s">
        <v>23</v>
      </c>
      <c r="I36" s="4">
        <v>662329147</v>
      </c>
    </row>
    <row r="40" spans="8:12" x14ac:dyDescent="0.55000000000000004">
      <c r="H40" s="1" t="s">
        <v>16</v>
      </c>
      <c r="I40" t="s">
        <v>4</v>
      </c>
      <c r="K40" s="11" t="s">
        <v>46</v>
      </c>
      <c r="L40" s="5">
        <f>MAX(K41:K43)</f>
        <v>201289.6000000007</v>
      </c>
    </row>
    <row r="41" spans="8:12" x14ac:dyDescent="0.55000000000000004">
      <c r="H41" s="6" t="s">
        <v>36</v>
      </c>
      <c r="I41" s="5">
        <v>200196.96000000025</v>
      </c>
      <c r="J41" t="str" cm="1">
        <f t="array" ref="J41:K43">H41:I43</f>
        <v>Display</v>
      </c>
      <c r="K41" s="5">
        <v>200196.96000000025</v>
      </c>
      <c r="L41" s="5" t="str">
        <f>IF(K41=$L$40,$L$40," ")</f>
        <v xml:space="preserve"> </v>
      </c>
    </row>
    <row r="42" spans="8:12" x14ac:dyDescent="0.55000000000000004">
      <c r="H42" s="6" t="s">
        <v>38</v>
      </c>
      <c r="I42" s="5">
        <v>201120.59999999986</v>
      </c>
      <c r="J42" t="str">
        <v>Search</v>
      </c>
      <c r="K42" s="5">
        <v>201120.59999999986</v>
      </c>
      <c r="L42" s="5" t="str">
        <f t="shared" ref="L42:L43" si="3">IF(K42=$L$40,$L$40," ")</f>
        <v xml:space="preserve"> </v>
      </c>
    </row>
    <row r="43" spans="8:12" x14ac:dyDescent="0.55000000000000004">
      <c r="H43" s="6" t="s">
        <v>37</v>
      </c>
      <c r="I43" s="5">
        <v>201289.6000000007</v>
      </c>
      <c r="J43" t="str">
        <v>Influencer</v>
      </c>
      <c r="K43" s="5">
        <v>201289.6000000007</v>
      </c>
      <c r="L43" s="5">
        <f t="shared" si="3"/>
        <v>201289.6000000007</v>
      </c>
    </row>
    <row r="44" spans="8:12" x14ac:dyDescent="0.55000000000000004">
      <c r="H44" s="6" t="s">
        <v>23</v>
      </c>
      <c r="I44" s="5">
        <v>602607.16000000085</v>
      </c>
    </row>
    <row r="49" spans="1:14" x14ac:dyDescent="0.55000000000000004">
      <c r="B49" s="15"/>
      <c r="C49" s="15"/>
      <c r="D49" s="15"/>
      <c r="E49" s="15"/>
    </row>
    <row r="51" spans="1:14" x14ac:dyDescent="0.55000000000000004">
      <c r="B51" t="s">
        <v>47</v>
      </c>
      <c r="C51" t="s">
        <v>60</v>
      </c>
      <c r="D51" t="s">
        <v>49</v>
      </c>
      <c r="E51" t="s">
        <v>59</v>
      </c>
      <c r="G51" s="1" t="s">
        <v>16</v>
      </c>
      <c r="H51" t="s">
        <v>49</v>
      </c>
      <c r="J51" s="1" t="s">
        <v>16</v>
      </c>
      <c r="K51" t="s">
        <v>47</v>
      </c>
      <c r="M51" s="1" t="s">
        <v>16</v>
      </c>
      <c r="N51" t="s">
        <v>2</v>
      </c>
    </row>
    <row r="52" spans="1:14" x14ac:dyDescent="0.55000000000000004">
      <c r="B52" s="20">
        <v>5.4947100000000004</v>
      </c>
      <c r="C52" s="21">
        <v>0.1404054953339389</v>
      </c>
      <c r="D52" s="4">
        <v>200000</v>
      </c>
      <c r="E52" s="24">
        <v>37.503974999999997</v>
      </c>
      <c r="G52" s="6" t="s">
        <v>17</v>
      </c>
      <c r="H52" s="4">
        <v>26852</v>
      </c>
      <c r="J52" s="6" t="s">
        <v>17</v>
      </c>
      <c r="K52" s="18">
        <v>5.4845821540294954</v>
      </c>
      <c r="M52" s="6" t="s">
        <v>17</v>
      </c>
      <c r="N52" s="2">
        <v>8.0369804856234558E-2</v>
      </c>
    </row>
    <row r="53" spans="1:14" x14ac:dyDescent="0.55000000000000004">
      <c r="G53" s="6" t="s">
        <v>18</v>
      </c>
      <c r="H53" s="4">
        <v>46032</v>
      </c>
      <c r="J53" s="6" t="s">
        <v>18</v>
      </c>
      <c r="K53" s="18">
        <v>5.4869655891553704</v>
      </c>
      <c r="M53" s="6" t="s">
        <v>18</v>
      </c>
      <c r="N53" s="2">
        <v>8.0168143899903815E-2</v>
      </c>
    </row>
    <row r="54" spans="1:14" x14ac:dyDescent="0.55000000000000004">
      <c r="G54" s="6" t="s">
        <v>19</v>
      </c>
      <c r="H54" s="4">
        <v>46025</v>
      </c>
      <c r="J54" s="6" t="s">
        <v>19</v>
      </c>
      <c r="K54" s="18">
        <v>5.503530689842477</v>
      </c>
      <c r="M54" s="6" t="s">
        <v>19</v>
      </c>
      <c r="N54" s="2">
        <v>7.9920912547536083E-2</v>
      </c>
    </row>
    <row r="55" spans="1:14" x14ac:dyDescent="0.55000000000000004">
      <c r="G55" s="6" t="s">
        <v>20</v>
      </c>
      <c r="H55" s="4">
        <v>46025</v>
      </c>
      <c r="J55" s="6" t="s">
        <v>20</v>
      </c>
      <c r="K55" s="18">
        <v>5.4900162954915803</v>
      </c>
      <c r="M55" s="6" t="s">
        <v>20</v>
      </c>
      <c r="N55" s="2">
        <v>7.9995002715923788E-2</v>
      </c>
    </row>
    <row r="56" spans="1:14" x14ac:dyDescent="0.55000000000000004">
      <c r="G56" s="6" t="s">
        <v>21</v>
      </c>
      <c r="H56" s="4">
        <v>32874</v>
      </c>
      <c r="J56" s="6" t="s">
        <v>21</v>
      </c>
      <c r="K56" s="18">
        <v>5.5108292267445398</v>
      </c>
      <c r="M56" s="6" t="s">
        <v>21</v>
      </c>
      <c r="N56" s="2">
        <v>7.9969580823746514E-2</v>
      </c>
    </row>
    <row r="57" spans="1:14" x14ac:dyDescent="0.55000000000000004">
      <c r="A57" s="22" t="s">
        <v>16</v>
      </c>
      <c r="B57" s="19" t="s">
        <v>48</v>
      </c>
      <c r="D57" s="22" t="s">
        <v>16</v>
      </c>
      <c r="E57" s="19" t="s">
        <v>59</v>
      </c>
      <c r="G57" s="6" t="s">
        <v>22</v>
      </c>
      <c r="H57" s="4">
        <v>2192</v>
      </c>
      <c r="J57" s="6" t="s">
        <v>22</v>
      </c>
      <c r="K57" s="18">
        <v>5.4530109489051091</v>
      </c>
      <c r="M57" s="6" t="s">
        <v>22</v>
      </c>
      <c r="N57" s="2">
        <v>8.0515510948905356E-2</v>
      </c>
    </row>
    <row r="58" spans="1:14" x14ac:dyDescent="0.55000000000000004">
      <c r="A58" s="23" t="s">
        <v>17</v>
      </c>
      <c r="B58" s="19">
        <v>0.14019706788558875</v>
      </c>
      <c r="D58" s="23" t="s">
        <v>17</v>
      </c>
      <c r="E58" s="18">
        <v>37.608371815879636</v>
      </c>
      <c r="M58" s="6" t="s">
        <v>23</v>
      </c>
      <c r="N58" s="2">
        <v>8.0069649999991208E-2</v>
      </c>
    </row>
    <row r="59" spans="1:14" x14ac:dyDescent="0.55000000000000004">
      <c r="A59" s="23" t="s">
        <v>18</v>
      </c>
      <c r="B59" s="19">
        <v>0.14019277561451179</v>
      </c>
      <c r="D59" s="23" t="s">
        <v>18</v>
      </c>
      <c r="E59" s="18">
        <v>37.383993743482797</v>
      </c>
    </row>
    <row r="60" spans="1:14" x14ac:dyDescent="0.55000000000000004">
      <c r="A60" s="23" t="s">
        <v>19</v>
      </c>
      <c r="B60" s="19">
        <v>0.13983856258652694</v>
      </c>
      <c r="D60" s="23" t="s">
        <v>19</v>
      </c>
      <c r="E60" s="18">
        <v>37.585225420966864</v>
      </c>
    </row>
    <row r="61" spans="1:14" x14ac:dyDescent="0.55000000000000004">
      <c r="A61" s="23" t="s">
        <v>20</v>
      </c>
      <c r="B61" s="19">
        <v>0.14099371426624926</v>
      </c>
      <c r="D61" s="23" t="s">
        <v>20</v>
      </c>
      <c r="E61" s="18">
        <v>37.56045627376426</v>
      </c>
    </row>
    <row r="62" spans="1:14" x14ac:dyDescent="0.55000000000000004">
      <c r="A62" s="23" t="s">
        <v>21</v>
      </c>
      <c r="B62" s="19">
        <v>0.14068632079864352</v>
      </c>
      <c r="D62" s="23" t="s">
        <v>21</v>
      </c>
      <c r="E62" s="18">
        <v>37.399160430735535</v>
      </c>
    </row>
    <row r="63" spans="1:14" x14ac:dyDescent="0.55000000000000004">
      <c r="A63" s="23" t="s">
        <v>22</v>
      </c>
      <c r="B63" s="19">
        <v>0.14276729048951792</v>
      </c>
      <c r="D63" s="23" t="s">
        <v>22</v>
      </c>
      <c r="E63" s="18">
        <v>37.424726277372265</v>
      </c>
    </row>
    <row r="73" spans="2:13" x14ac:dyDescent="0.55000000000000004">
      <c r="B73" s="1" t="s">
        <v>16</v>
      </c>
      <c r="C73" t="s">
        <v>47</v>
      </c>
      <c r="E73" s="1" t="s">
        <v>16</v>
      </c>
      <c r="F73" t="s">
        <v>47</v>
      </c>
      <c r="H73" s="1" t="s">
        <v>16</v>
      </c>
      <c r="I73" t="s">
        <v>2</v>
      </c>
      <c r="M73"/>
    </row>
    <row r="74" spans="2:13" x14ac:dyDescent="0.55000000000000004">
      <c r="B74" s="6" t="s">
        <v>34</v>
      </c>
      <c r="C74" s="18">
        <v>5.4940486871224357</v>
      </c>
      <c r="E74" s="6" t="s">
        <v>50</v>
      </c>
      <c r="F74" s="18">
        <v>5.4978777908933374</v>
      </c>
      <c r="H74" s="6" t="s">
        <v>57</v>
      </c>
      <c r="I74" s="2">
        <v>8.0167617244904024E-2</v>
      </c>
      <c r="M74"/>
    </row>
    <row r="75" spans="2:13" x14ac:dyDescent="0.55000000000000004">
      <c r="B75" s="6" t="s">
        <v>56</v>
      </c>
      <c r="C75" s="18">
        <v>5.5037021237697674</v>
      </c>
      <c r="E75" s="6" t="s">
        <v>33</v>
      </c>
      <c r="F75" s="18">
        <v>5.4996237772761472</v>
      </c>
      <c r="H75" s="6" t="s">
        <v>52</v>
      </c>
      <c r="I75" s="2">
        <v>8.0180450376149834E-2</v>
      </c>
      <c r="M75"/>
    </row>
    <row r="76" spans="2:13" x14ac:dyDescent="0.55000000000000004">
      <c r="B76" s="6" t="s">
        <v>35</v>
      </c>
      <c r="C76" s="18">
        <v>5.5089028776978415</v>
      </c>
      <c r="E76" s="6" t="s">
        <v>36</v>
      </c>
      <c r="F76" s="18">
        <v>5.5058894140595696</v>
      </c>
      <c r="H76" s="6" t="s">
        <v>58</v>
      </c>
      <c r="I76" s="2">
        <v>8.025741146040874E-2</v>
      </c>
      <c r="M76"/>
    </row>
    <row r="77" spans="2:13" x14ac:dyDescent="0.55000000000000004">
      <c r="M77"/>
    </row>
    <row r="78" spans="2:13" x14ac:dyDescent="0.55000000000000004">
      <c r="M78"/>
    </row>
    <row r="79" spans="2:13" x14ac:dyDescent="0.55000000000000004">
      <c r="M79"/>
    </row>
    <row r="80" spans="2:13" x14ac:dyDescent="0.55000000000000004">
      <c r="M80"/>
    </row>
    <row r="81" spans="2:13" x14ac:dyDescent="0.55000000000000004">
      <c r="M81"/>
    </row>
    <row r="82" spans="2:13" x14ac:dyDescent="0.55000000000000004">
      <c r="M82"/>
    </row>
    <row r="83" spans="2:13" x14ac:dyDescent="0.55000000000000004">
      <c r="M83"/>
    </row>
    <row r="84" spans="2:13" x14ac:dyDescent="0.55000000000000004">
      <c r="M84"/>
    </row>
    <row r="85" spans="2:13" x14ac:dyDescent="0.55000000000000004">
      <c r="B85" s="1" t="s">
        <v>16</v>
      </c>
      <c r="C85" t="s">
        <v>47</v>
      </c>
      <c r="E85" s="1" t="s">
        <v>16</v>
      </c>
      <c r="F85" t="s">
        <v>2</v>
      </c>
      <c r="M85"/>
    </row>
    <row r="86" spans="2:13" x14ac:dyDescent="0.55000000000000004">
      <c r="B86" s="6" t="s">
        <v>65</v>
      </c>
      <c r="C86" s="18">
        <v>5.4553214033435369</v>
      </c>
      <c r="E86" s="6" t="s">
        <v>65</v>
      </c>
      <c r="F86" s="2">
        <v>8.0083588415342119E-2</v>
      </c>
      <c r="M86"/>
    </row>
    <row r="87" spans="2:13" x14ac:dyDescent="0.55000000000000004">
      <c r="B87" s="6" t="s">
        <v>64</v>
      </c>
      <c r="C87" s="18">
        <v>5.5036496350364965</v>
      </c>
      <c r="E87" s="6" t="s">
        <v>64</v>
      </c>
      <c r="F87" s="2">
        <v>8.0181178310732681E-2</v>
      </c>
      <c r="M87"/>
    </row>
    <row r="88" spans="2:13" x14ac:dyDescent="0.55000000000000004">
      <c r="B88" s="6" t="s">
        <v>68</v>
      </c>
      <c r="C88" s="18">
        <v>5.5204261831881327</v>
      </c>
      <c r="E88" s="6" t="s">
        <v>68</v>
      </c>
      <c r="F88" s="2">
        <v>8.0031787143856267E-2</v>
      </c>
      <c r="M88"/>
    </row>
    <row r="89" spans="2:13" x14ac:dyDescent="0.55000000000000004">
      <c r="B89" s="6" t="s">
        <v>61</v>
      </c>
      <c r="C89" s="18">
        <v>5.4672141119221411</v>
      </c>
      <c r="E89" s="6" t="s">
        <v>61</v>
      </c>
      <c r="F89" s="2">
        <v>8.0459854014589355E-2</v>
      </c>
      <c r="M89"/>
    </row>
    <row r="90" spans="2:13" x14ac:dyDescent="0.55000000000000004">
      <c r="B90" s="6" t="s">
        <v>69</v>
      </c>
      <c r="C90" s="18">
        <v>5.5299623263480102</v>
      </c>
      <c r="E90" s="6" t="s">
        <v>69</v>
      </c>
      <c r="F90" s="2">
        <v>7.9781021897799481E-2</v>
      </c>
      <c r="M90"/>
    </row>
    <row r="91" spans="2:13" x14ac:dyDescent="0.55000000000000004">
      <c r="B91" s="6" t="s">
        <v>67</v>
      </c>
      <c r="C91" s="18">
        <v>5.5033454987834549</v>
      </c>
      <c r="E91" s="6" t="s">
        <v>67</v>
      </c>
      <c r="F91" s="2">
        <v>8.0078467153275323E-2</v>
      </c>
    </row>
    <row r="92" spans="2:13" x14ac:dyDescent="0.55000000000000004">
      <c r="B92" s="6" t="s">
        <v>66</v>
      </c>
      <c r="C92" s="18">
        <v>5.4984695078879211</v>
      </c>
      <c r="E92" s="6" t="s">
        <v>66</v>
      </c>
      <c r="F92" s="2">
        <v>7.9952319284190401E-2</v>
      </c>
    </row>
    <row r="93" spans="2:13" x14ac:dyDescent="0.55000000000000004">
      <c r="B93" s="6" t="s">
        <v>62</v>
      </c>
      <c r="C93" s="18">
        <v>5.4726866023075109</v>
      </c>
      <c r="E93" s="6" t="s">
        <v>62</v>
      </c>
      <c r="F93" s="2">
        <v>7.9725100070628468E-2</v>
      </c>
    </row>
    <row r="94" spans="2:13" x14ac:dyDescent="0.55000000000000004">
      <c r="B94" s="6" t="s">
        <v>72</v>
      </c>
      <c r="C94" s="18">
        <v>5.5350973236009731</v>
      </c>
      <c r="E94" s="6" t="s">
        <v>72</v>
      </c>
      <c r="F94" s="2">
        <v>8.0243309002423879E-2</v>
      </c>
    </row>
    <row r="95" spans="2:13" x14ac:dyDescent="0.55000000000000004">
      <c r="B95" s="6" t="s">
        <v>71</v>
      </c>
      <c r="C95" s="18">
        <v>5.4574405462679536</v>
      </c>
      <c r="E95" s="6" t="s">
        <v>71</v>
      </c>
      <c r="F95" s="2">
        <v>7.981869554978957E-2</v>
      </c>
    </row>
    <row r="96" spans="2:13" x14ac:dyDescent="0.55000000000000004">
      <c r="B96" s="6" t="s">
        <v>70</v>
      </c>
      <c r="C96" s="18">
        <v>5.4570559610705596</v>
      </c>
      <c r="E96" s="6" t="s">
        <v>70</v>
      </c>
      <c r="F96" s="2">
        <v>8.0301094890501565E-2</v>
      </c>
    </row>
    <row r="97" spans="2:6" x14ac:dyDescent="0.55000000000000004">
      <c r="B97" s="6" t="s">
        <v>63</v>
      </c>
      <c r="C97" s="18">
        <v>5.5362446958981613</v>
      </c>
      <c r="E97" s="6" t="s">
        <v>63</v>
      </c>
      <c r="F97" s="2">
        <v>8.021628948608138E-2</v>
      </c>
    </row>
    <row r="98" spans="2:6" x14ac:dyDescent="0.55000000000000004">
      <c r="F98" s="2"/>
    </row>
    <row r="99" spans="2:6" x14ac:dyDescent="0.55000000000000004">
      <c r="F99" s="2"/>
    </row>
    <row r="100" spans="2:6" x14ac:dyDescent="0.55000000000000004">
      <c r="F100" s="2"/>
    </row>
    <row r="101" spans="2:6" x14ac:dyDescent="0.55000000000000004">
      <c r="F101" s="2"/>
    </row>
  </sheetData>
  <dataConsolidate/>
  <pageMargins left="0.7" right="0.7" top="0.75" bottom="0.75" header="0.3" footer="0.3"/>
  <pageSetup paperSize="9" orientation="portrait" r:id="rId27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13152-5476-491C-8150-54081D18A405}">
  <dimension ref="A1"/>
  <sheetViews>
    <sheetView showGridLines="0" zoomScale="77" zoomScaleNormal="77" workbookViewId="0">
      <selection activeCell="AA8" sqref="AA8"/>
    </sheetView>
  </sheetViews>
  <sheetFormatPr defaultRowHeight="14.4" x14ac:dyDescent="0.55000000000000004"/>
  <cols>
    <col min="1" max="16384" width="8.83984375" style="7"/>
  </cols>
  <sheetData/>
  <pageMargins left="0.7" right="0.7" top="0.75" bottom="0.75" header="0.3" footer="0.3"/>
  <drawing r:id="rId1"/>
  <legacy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BB804-0FCB-4B46-B897-8C9834043115}">
  <dimension ref="A1"/>
  <sheetViews>
    <sheetView topLeftCell="A3" zoomScale="77" zoomScaleNormal="77" workbookViewId="0">
      <selection activeCell="Z8" sqref="Z8"/>
    </sheetView>
  </sheetViews>
  <sheetFormatPr defaultRowHeight="14.4" x14ac:dyDescent="0.55000000000000004"/>
  <cols>
    <col min="1" max="16384" width="8.83984375" style="7"/>
  </cols>
  <sheetData/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DB2F8-2432-45C6-8DCE-7219BE993EA0}">
  <dimension ref="A1"/>
  <sheetViews>
    <sheetView tabSelected="1" zoomScale="80" zoomScaleNormal="80" workbookViewId="0">
      <selection activeCell="D10" sqref="D10"/>
    </sheetView>
  </sheetViews>
  <sheetFormatPr defaultRowHeight="14.4" x14ac:dyDescent="0.55000000000000004"/>
  <cols>
    <col min="1" max="16384" width="8.83984375" style="7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Props1.xml><?xml version="1.0" encoding="utf-8"?>
<ds:datastoreItem xmlns:ds="http://schemas.openxmlformats.org/officeDocument/2006/customXml" ds:itemID="{21446A7A-9EBE-4B48-8060-5221EFE8F858}">
  <ds:schemaRefs/>
</ds:datastoreItem>
</file>

<file path=customXml/itemProps2.xml><?xml version="1.0" encoding="utf-8"?>
<ds:datastoreItem xmlns:ds="http://schemas.openxmlformats.org/officeDocument/2006/customXml" ds:itemID="{F0EE7A3F-06BA-44CB-9B74-D745CC5EDDCA}">
  <ds:schemaRefs/>
</ds:datastoreItem>
</file>

<file path=customXml/itemProps3.xml><?xml version="1.0" encoding="utf-8"?>
<ds:datastoreItem xmlns:ds="http://schemas.openxmlformats.org/officeDocument/2006/customXml" ds:itemID="{8C506648-7B0D-4326-903E-230E6358CF1B}">
  <ds:schemaRefs/>
</ds:datastoreItem>
</file>

<file path=customXml/itemProps4.xml><?xml version="1.0" encoding="utf-8"?>
<ds:datastoreItem xmlns:ds="http://schemas.openxmlformats.org/officeDocument/2006/customXml" ds:itemID="{261D5339-C264-4E59-8AC5-C85FCC1C9EAD}">
  <ds:schemaRefs/>
</ds:datastoreItem>
</file>

<file path=customXml/itemProps5.xml><?xml version="1.0" encoding="utf-8"?>
<ds:datastoreItem xmlns:ds="http://schemas.openxmlformats.org/officeDocument/2006/customXml" ds:itemID="{1D33A6DD-326F-4917-9CED-9021605D6479}">
  <ds:schemaRefs/>
</ds:datastoreItem>
</file>

<file path=customXml/itemProps6.xml><?xml version="1.0" encoding="utf-8"?>
<ds:datastoreItem xmlns:ds="http://schemas.openxmlformats.org/officeDocument/2006/customXml" ds:itemID="{91ADD517-D4C6-451D-9495-2153530FF62D}">
  <ds:schemaRefs/>
</ds:datastoreItem>
</file>

<file path=customXml/itemProps7.xml><?xml version="1.0" encoding="utf-8"?>
<ds:datastoreItem xmlns:ds="http://schemas.openxmlformats.org/officeDocument/2006/customXml" ds:itemID="{21B29F7A-70F2-4976-8FB0-883AC7C2BAB1}">
  <ds:schemaRefs/>
</ds:datastoreItem>
</file>

<file path=customXml/itemProps8.xml><?xml version="1.0" encoding="utf-8"?>
<ds:datastoreItem xmlns:ds="http://schemas.openxmlformats.org/officeDocument/2006/customXml" ds:itemID="{D03362BE-4EAE-4B71-8BC1-7860E91D429C}">
  <ds:schemaRefs/>
</ds:datastoreItem>
</file>

<file path=customXml/itemProps9.xml><?xml version="1.0" encoding="utf-8"?>
<ds:datastoreItem xmlns:ds="http://schemas.openxmlformats.org/officeDocument/2006/customXml" ds:itemID="{7BF52EF7-C6B0-4DBE-815F-B0B1A7EBBE17}">
  <ds:schemaRefs/>
</ds:datastoreItem>
</file>

<file path=customXml/itemProps10.xml><?xml version="1.0" encoding="utf-8"?>
<ds:datastoreItem xmlns:ds="http://schemas.openxmlformats.org/officeDocument/2006/customXml" ds:itemID="{577E3727-1F1C-4663-BBD6-B947A006A196}">
  <ds:schemaRefs/>
</ds:datastoreItem>
</file>

<file path=customXml/itemProps11.xml><?xml version="1.0" encoding="utf-8"?>
<ds:datastoreItem xmlns:ds="http://schemas.openxmlformats.org/officeDocument/2006/customXml" ds:itemID="{7EDA5ED7-1E05-4B9F-AE44-2964B1E0CCF7}">
  <ds:schemaRefs/>
</ds:datastoreItem>
</file>

<file path=customXml/itemProps12.xml><?xml version="1.0" encoding="utf-8"?>
<ds:datastoreItem xmlns:ds="http://schemas.openxmlformats.org/officeDocument/2006/customXml" ds:itemID="{8CED5CFF-0DEA-441F-B94C-6590A341D533}">
  <ds:schemaRefs/>
</ds:datastoreItem>
</file>

<file path=customXml/itemProps13.xml><?xml version="1.0" encoding="utf-8"?>
<ds:datastoreItem xmlns:ds="http://schemas.openxmlformats.org/officeDocument/2006/customXml" ds:itemID="{AB633CCA-C957-49BD-9C39-154524DC3836}">
  <ds:schemaRefs/>
</ds:datastoreItem>
</file>

<file path=customXml/itemProps14.xml><?xml version="1.0" encoding="utf-8"?>
<ds:datastoreItem xmlns:ds="http://schemas.openxmlformats.org/officeDocument/2006/customXml" ds:itemID="{2CC07BC0-171E-4944-9887-4F79C0FC296C}">
  <ds:schemaRefs/>
</ds:datastoreItem>
</file>

<file path=customXml/itemProps15.xml><?xml version="1.0" encoding="utf-8"?>
<ds:datastoreItem xmlns:ds="http://schemas.openxmlformats.org/officeDocument/2006/customXml" ds:itemID="{3D5DCD58-63A9-42A8-94DA-F31FB64343B4}">
  <ds:schemaRefs/>
</ds:datastoreItem>
</file>

<file path=customXml/itemProps16.xml><?xml version="1.0" encoding="utf-8"?>
<ds:datastoreItem xmlns:ds="http://schemas.openxmlformats.org/officeDocument/2006/customXml" ds:itemID="{AEAB46C8-1FB7-4786-BE96-35298A1E1A4A}">
  <ds:schemaRefs/>
</ds:datastoreItem>
</file>

<file path=customXml/itemProps17.xml><?xml version="1.0" encoding="utf-8"?>
<ds:datastoreItem xmlns:ds="http://schemas.openxmlformats.org/officeDocument/2006/customXml" ds:itemID="{63626389-271D-41B1-9AA2-5288945DB48E}">
  <ds:schemaRefs/>
</ds:datastoreItem>
</file>

<file path=customXml/itemProps18.xml><?xml version="1.0" encoding="utf-8"?>
<ds:datastoreItem xmlns:ds="http://schemas.openxmlformats.org/officeDocument/2006/customXml" ds:itemID="{0C809FD9-6697-4798-AB17-0CD4E8F0BCC7}">
  <ds:schemaRefs/>
</ds:datastoreItem>
</file>

<file path=customXml/itemProps19.xml><?xml version="1.0" encoding="utf-8"?>
<ds:datastoreItem xmlns:ds="http://schemas.openxmlformats.org/officeDocument/2006/customXml" ds:itemID="{F567D0D0-BB72-4424-B2C2-37AC9AD2B39E}">
  <ds:schemaRefs/>
</ds:datastoreItem>
</file>

<file path=customXml/itemProps20.xml><?xml version="1.0" encoding="utf-8"?>
<ds:datastoreItem xmlns:ds="http://schemas.openxmlformats.org/officeDocument/2006/customXml" ds:itemID="{9D0C3B15-24CA-4A08-914A-E092685C9DF5}">
  <ds:schemaRefs/>
</ds:datastoreItem>
</file>

<file path=customXml/itemProps21.xml><?xml version="1.0" encoding="utf-8"?>
<ds:datastoreItem xmlns:ds="http://schemas.openxmlformats.org/officeDocument/2006/customXml" ds:itemID="{C40843C7-1E0F-4D91-BA59-C33FCA3BD8DB}">
  <ds:schemaRefs/>
</ds:datastoreItem>
</file>

<file path=customXml/itemProps22.xml><?xml version="1.0" encoding="utf-8"?>
<ds:datastoreItem xmlns:ds="http://schemas.openxmlformats.org/officeDocument/2006/customXml" ds:itemID="{B3F76871-827D-4345-B863-ED7D28AECE66}">
  <ds:schemaRefs/>
</ds:datastoreItem>
</file>

<file path=customXml/itemProps23.xml><?xml version="1.0" encoding="utf-8"?>
<ds:datastoreItem xmlns:ds="http://schemas.openxmlformats.org/officeDocument/2006/customXml" ds:itemID="{5A27DA3D-E784-47DA-A77B-7F259465EE71}">
  <ds:schemaRefs/>
</ds:datastoreItem>
</file>

<file path=customXml/itemProps24.xml><?xml version="1.0" encoding="utf-8"?>
<ds:datastoreItem xmlns:ds="http://schemas.openxmlformats.org/officeDocument/2006/customXml" ds:itemID="{99C2C4B2-7CAA-418B-A86B-CF452328D276}">
  <ds:schemaRefs/>
</ds:datastoreItem>
</file>

<file path=customXml/itemProps25.xml><?xml version="1.0" encoding="utf-8"?>
<ds:datastoreItem xmlns:ds="http://schemas.openxmlformats.org/officeDocument/2006/customXml" ds:itemID="{6951945C-169B-47C5-8FDC-3701D83680E1}">
  <ds:schemaRefs/>
</ds:datastoreItem>
</file>

<file path=customXml/itemProps26.xml><?xml version="1.0" encoding="utf-8"?>
<ds:datastoreItem xmlns:ds="http://schemas.openxmlformats.org/officeDocument/2006/customXml" ds:itemID="{0E3BD1B0-ADDC-4F00-A04E-B3097F4D5971}">
  <ds:schemaRefs/>
</ds:datastoreItem>
</file>

<file path=customXml/itemProps27.xml><?xml version="1.0" encoding="utf-8"?>
<ds:datastoreItem xmlns:ds="http://schemas.openxmlformats.org/officeDocument/2006/customXml" ds:itemID="{F8361C15-3129-47BA-97A9-CEEB831CED1B}">
  <ds:schemaRefs/>
</ds:datastoreItem>
</file>

<file path=customXml/itemProps28.xml><?xml version="1.0" encoding="utf-8"?>
<ds:datastoreItem xmlns:ds="http://schemas.openxmlformats.org/officeDocument/2006/customXml" ds:itemID="{C619BC90-066B-460E-BA0C-649B31891299}">
  <ds:schemaRefs>
    <ds:schemaRef ds:uri="http://schemas.microsoft.com/DataMashup"/>
  </ds:schemaRefs>
</ds:datastoreItem>
</file>

<file path=customXml/itemProps29.xml><?xml version="1.0" encoding="utf-8"?>
<ds:datastoreItem xmlns:ds="http://schemas.openxmlformats.org/officeDocument/2006/customXml" ds:itemID="{F0225E0E-E8E7-4664-8C1F-EF75C005655C}">
  <ds:schemaRefs/>
</ds:datastoreItem>
</file>

<file path=customXml/itemProps30.xml><?xml version="1.0" encoding="utf-8"?>
<ds:datastoreItem xmlns:ds="http://schemas.openxmlformats.org/officeDocument/2006/customXml" ds:itemID="{DE3F332F-2A53-41D8-877B-51C97EFBEAD3}">
  <ds:schemaRefs/>
</ds:datastoreItem>
</file>

<file path=customXml/itemProps31.xml><?xml version="1.0" encoding="utf-8"?>
<ds:datastoreItem xmlns:ds="http://schemas.openxmlformats.org/officeDocument/2006/customXml" ds:itemID="{020419E6-911F-413F-9D8F-F63164B96CCD}">
  <ds:schemaRefs/>
</ds:datastoreItem>
</file>

<file path=customXml/itemProps32.xml><?xml version="1.0" encoding="utf-8"?>
<ds:datastoreItem xmlns:ds="http://schemas.openxmlformats.org/officeDocument/2006/customXml" ds:itemID="{06FFB520-D8E3-43E2-9550-56A96F386EBD}">
  <ds:schemaRefs/>
</ds:datastoreItem>
</file>

<file path=customXml/itemProps33.xml><?xml version="1.0" encoding="utf-8"?>
<ds:datastoreItem xmlns:ds="http://schemas.openxmlformats.org/officeDocument/2006/customXml" ds:itemID="{6009359C-151E-4959-A7DD-BC542A8E40DB}">
  <ds:schemaRefs/>
</ds:datastoreItem>
</file>

<file path=customXml/itemProps34.xml><?xml version="1.0" encoding="utf-8"?>
<ds:datastoreItem xmlns:ds="http://schemas.openxmlformats.org/officeDocument/2006/customXml" ds:itemID="{979F59A5-A7C0-4073-AAA2-F808620CBBFF}">
  <ds:schemaRefs/>
</ds:datastoreItem>
</file>

<file path=customXml/itemProps35.xml><?xml version="1.0" encoding="utf-8"?>
<ds:datastoreItem xmlns:ds="http://schemas.openxmlformats.org/officeDocument/2006/customXml" ds:itemID="{C3438BD7-13EC-4BD4-82BA-F35429C4E232}">
  <ds:schemaRefs/>
</ds:datastoreItem>
</file>

<file path=customXml/itemProps36.xml><?xml version="1.0" encoding="utf-8"?>
<ds:datastoreItem xmlns:ds="http://schemas.openxmlformats.org/officeDocument/2006/customXml" ds:itemID="{BD5CB0AD-8C2F-4D6E-8B4C-72A5FB435FEB}">
  <ds:schemaRefs/>
</ds:datastoreItem>
</file>

<file path=customXml/itemProps37.xml><?xml version="1.0" encoding="utf-8"?>
<ds:datastoreItem xmlns:ds="http://schemas.openxmlformats.org/officeDocument/2006/customXml" ds:itemID="{FF068641-3AFA-43F9-A1AD-869ACA77C068}">
  <ds:schemaRefs/>
</ds:datastoreItem>
</file>

<file path=customXml/itemProps38.xml><?xml version="1.0" encoding="utf-8"?>
<ds:datastoreItem xmlns:ds="http://schemas.openxmlformats.org/officeDocument/2006/customXml" ds:itemID="{F65C786D-31FE-42BB-8F08-FEA7ED4C1C45}">
  <ds:schemaRefs/>
</ds:datastoreItem>
</file>

<file path=customXml/itemProps39.xml><?xml version="1.0" encoding="utf-8"?>
<ds:datastoreItem xmlns:ds="http://schemas.openxmlformats.org/officeDocument/2006/customXml" ds:itemID="{D7F06BEB-33A3-4B9E-9AEB-1D99D60937E4}">
  <ds:schemaRefs/>
</ds:datastoreItem>
</file>

<file path=customXml/itemProps40.xml><?xml version="1.0" encoding="utf-8"?>
<ds:datastoreItem xmlns:ds="http://schemas.openxmlformats.org/officeDocument/2006/customXml" ds:itemID="{97569737-C133-4A58-899A-7C01D7958853}">
  <ds:schemaRefs/>
</ds:datastoreItem>
</file>

<file path=customXml/itemProps41.xml><?xml version="1.0" encoding="utf-8"?>
<ds:datastoreItem xmlns:ds="http://schemas.openxmlformats.org/officeDocument/2006/customXml" ds:itemID="{894CACD5-F27C-4BE3-8F28-B5F2B877C911}">
  <ds:schemaRefs/>
</ds:datastoreItem>
</file>

<file path=customXml/itemProps42.xml><?xml version="1.0" encoding="utf-8"?>
<ds:datastoreItem xmlns:ds="http://schemas.openxmlformats.org/officeDocument/2006/customXml" ds:itemID="{6972FC32-A1B7-47AE-AA72-03489A2BFA17}">
  <ds:schemaRefs/>
</ds:datastoreItem>
</file>

<file path=customXml/itemProps43.xml><?xml version="1.0" encoding="utf-8"?>
<ds:datastoreItem xmlns:ds="http://schemas.openxmlformats.org/officeDocument/2006/customXml" ds:itemID="{DFCDD599-1ECD-4834-8293-F9508E7E21A5}">
  <ds:schemaRefs/>
</ds:datastoreItem>
</file>

<file path=customXml/itemProps44.xml><?xml version="1.0" encoding="utf-8"?>
<ds:datastoreItem xmlns:ds="http://schemas.openxmlformats.org/officeDocument/2006/customXml" ds:itemID="{9F673942-03F6-45A1-AB54-F0CB1305751F}">
  <ds:schemaRefs/>
</ds:datastoreItem>
</file>

<file path=customXml/itemProps45.xml><?xml version="1.0" encoding="utf-8"?>
<ds:datastoreItem xmlns:ds="http://schemas.openxmlformats.org/officeDocument/2006/customXml" ds:itemID="{98111D71-BE30-44FD-BB02-CC6B9AC3666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19</vt:i4>
      </vt:variant>
    </vt:vector>
  </HeadingPairs>
  <TitlesOfParts>
    <vt:vector size="23" baseType="lpstr">
      <vt:lpstr>Analysis</vt:lpstr>
      <vt:lpstr>Dashboard</vt:lpstr>
      <vt:lpstr>Dashboard 2</vt:lpstr>
      <vt:lpstr>Insights</vt:lpstr>
      <vt:lpstr>AC</vt:lpstr>
      <vt:lpstr>AVGCTR</vt:lpstr>
      <vt:lpstr>AVGD</vt:lpstr>
      <vt:lpstr>AVGSCORE</vt:lpstr>
      <vt:lpstr>CR</vt:lpstr>
      <vt:lpstr>PIM</vt:lpstr>
      <vt:lpstr>PMAC</vt:lpstr>
      <vt:lpstr>PMC</vt:lpstr>
      <vt:lpstr>PMCR</vt:lpstr>
      <vt:lpstr>PMROI</vt:lpstr>
      <vt:lpstr>ROI</vt:lpstr>
      <vt:lpstr>target</vt:lpstr>
      <vt:lpstr>targetvalue</vt:lpstr>
      <vt:lpstr>TC</vt:lpstr>
      <vt:lpstr>TI</vt:lpstr>
      <vt:lpstr>topaudeience</vt:lpstr>
      <vt:lpstr>topaudience</vt:lpstr>
      <vt:lpstr>topvalue</vt:lpstr>
      <vt:lpstr>TTC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brume</dc:creator>
  <cp:lastModifiedBy>pascal brume</cp:lastModifiedBy>
  <dcterms:created xsi:type="dcterms:W3CDTF">2025-11-27T10:34:51Z</dcterms:created>
  <dcterms:modified xsi:type="dcterms:W3CDTF">2025-12-02T17:28:28Z</dcterms:modified>
</cp:coreProperties>
</file>