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44" windowWidth="20100" windowHeight="8496"/>
  </bookViews>
  <sheets>
    <sheet name="Validée" sheetId="2" r:id="rId1"/>
    <sheet name="Brouillon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9" i="2"/>
  <c r="B19"/>
  <c r="C17"/>
  <c r="B17"/>
  <c r="C16"/>
  <c r="C15"/>
  <c r="B16"/>
  <c r="B15"/>
  <c r="C3"/>
  <c r="C2"/>
  <c r="C13"/>
  <c r="C12"/>
  <c r="B13"/>
  <c r="B12"/>
  <c r="B3"/>
  <c r="B2"/>
  <c r="B7"/>
  <c r="B18" i="1"/>
  <c r="B17"/>
  <c r="B16"/>
  <c r="B7"/>
</calcChain>
</file>

<file path=xl/sharedStrings.xml><?xml version="1.0" encoding="utf-8"?>
<sst xmlns="http://schemas.openxmlformats.org/spreadsheetml/2006/main" count="56" uniqueCount="41">
  <si>
    <t>Capteurs</t>
  </si>
  <si>
    <t>Carte son</t>
  </si>
  <si>
    <t>Consommation estimée (mA)</t>
  </si>
  <si>
    <t>Haut parleur</t>
  </si>
  <si>
    <t>Puissance (W)</t>
  </si>
  <si>
    <t>Microphone</t>
  </si>
  <si>
    <r>
      <t>Impédance (</t>
    </r>
    <r>
      <rPr>
        <sz val="11"/>
        <color theme="1"/>
        <rFont val="Calibri"/>
        <family val="2"/>
      </rPr>
      <t>Ω)</t>
    </r>
  </si>
  <si>
    <t>Bande passante max (Hz)</t>
  </si>
  <si>
    <t>Consommation à vide (mA)</t>
  </si>
  <si>
    <t>Ultrason</t>
  </si>
  <si>
    <t>Alimentation</t>
  </si>
  <si>
    <t>5V DC</t>
  </si>
  <si>
    <t>Centrale attitude</t>
  </si>
  <si>
    <t>3,3V DC</t>
  </si>
  <si>
    <t>Moteurs</t>
  </si>
  <si>
    <t>0,32V ?</t>
  </si>
  <si>
    <t>TREX</t>
  </si>
  <si>
    <t>PcDuino</t>
  </si>
  <si>
    <t>USB : max consom 500mA</t>
  </si>
  <si>
    <t>Boussole</t>
  </si>
  <si>
    <t>Accéléromètre</t>
  </si>
  <si>
    <t>Gyroscope</t>
  </si>
  <si>
    <t>3V</t>
  </si>
  <si>
    <t>Consommation heure affinée</t>
  </si>
  <si>
    <t>Charge</t>
  </si>
  <si>
    <t>10h : 0,15A / Umax : 14,4V</t>
  </si>
  <si>
    <t xml:space="preserve">1,3Ah </t>
  </si>
  <si>
    <t>Batterie actuelle</t>
  </si>
  <si>
    <t>Tension aux bornes d'un jack</t>
  </si>
  <si>
    <t>Consommation heure repos</t>
  </si>
  <si>
    <t>Consommation heure totale (A)</t>
  </si>
  <si>
    <t>Webcam</t>
  </si>
  <si>
    <t>&lt;&lt; Moteurs à 25%</t>
  </si>
  <si>
    <t>Reynet, commentaires rapport</t>
  </si>
  <si>
    <t>HP : ampli ?</t>
  </si>
  <si>
    <t xml:space="preserve">Recalculé : 1.3Ah </t>
  </si>
  <si>
    <t>usb : 5V, alim à nous : 12V &gt;&gt; Intensité diminue</t>
  </si>
  <si>
    <t>Consommation affinéé : moteur à 25%</t>
  </si>
  <si>
    <t>Consommation totale (A)</t>
  </si>
  <si>
    <t>Consommation affinée x2 : Moteurs à 25%, ensemble des capteurs à 80%</t>
  </si>
  <si>
    <t>Durée de vie pour batterie 12V / 3.2Ah</t>
  </si>
</sst>
</file>

<file path=xl/styles.xml><?xml version="1.0" encoding="utf-8"?>
<styleSheet xmlns="http://schemas.openxmlformats.org/spreadsheetml/2006/main">
  <numFmts count="2">
    <numFmt numFmtId="165" formatCode="h:mm;@"/>
    <numFmt numFmtId="167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8" applyNumberFormat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 applyAlignment="1">
      <alignment wrapText="1"/>
    </xf>
    <xf numFmtId="2" fontId="0" fillId="0" borderId="3" xfId="0" applyNumberFormat="1" applyBorder="1"/>
    <xf numFmtId="0" fontId="0" fillId="0" borderId="4" xfId="0" applyBorder="1" applyAlignment="1">
      <alignment wrapText="1"/>
    </xf>
    <xf numFmtId="2" fontId="0" fillId="0" borderId="5" xfId="0" applyNumberFormat="1" applyBorder="1"/>
    <xf numFmtId="0" fontId="0" fillId="0" borderId="6" xfId="0" applyBorder="1" applyAlignment="1">
      <alignment wrapText="1"/>
    </xf>
    <xf numFmtId="2" fontId="0" fillId="0" borderId="7" xfId="0" applyNumberForma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0" fillId="0" borderId="0" xfId="0" applyAlignment="1">
      <alignment horizontal="center"/>
    </xf>
    <xf numFmtId="2" fontId="6" fillId="0" borderId="1" xfId="0" applyNumberFormat="1" applyFont="1" applyBorder="1"/>
    <xf numFmtId="2" fontId="8" fillId="0" borderId="1" xfId="0" applyNumberFormat="1" applyFont="1" applyBorder="1"/>
    <xf numFmtId="2" fontId="7" fillId="0" borderId="9" xfId="0" applyNumberFormat="1" applyFont="1" applyBorder="1"/>
    <xf numFmtId="2" fontId="6" fillId="0" borderId="10" xfId="0" applyNumberFormat="1" applyFont="1" applyBorder="1"/>
    <xf numFmtId="2" fontId="6" fillId="0" borderId="1" xfId="0" applyNumberFormat="1" applyFont="1" applyFill="1" applyBorder="1"/>
    <xf numFmtId="2" fontId="6" fillId="0" borderId="2" xfId="0" applyNumberFormat="1" applyFont="1" applyFill="1" applyBorder="1"/>
    <xf numFmtId="2" fontId="8" fillId="0" borderId="11" xfId="0" applyNumberFormat="1" applyFont="1" applyBorder="1"/>
    <xf numFmtId="2" fontId="8" fillId="0" borderId="3" xfId="0" applyNumberFormat="1" applyFont="1" applyBorder="1"/>
    <xf numFmtId="2" fontId="6" fillId="0" borderId="4" xfId="0" applyNumberFormat="1" applyFont="1" applyFill="1" applyBorder="1"/>
    <xf numFmtId="2" fontId="8" fillId="0" borderId="5" xfId="0" applyNumberFormat="1" applyFont="1" applyBorder="1"/>
    <xf numFmtId="2" fontId="6" fillId="0" borderId="4" xfId="0" applyNumberFormat="1" applyFont="1" applyFill="1" applyBorder="1" applyAlignment="1">
      <alignment wrapText="1"/>
    </xf>
    <xf numFmtId="2" fontId="5" fillId="3" borderId="12" xfId="2" applyNumberFormat="1" applyBorder="1"/>
    <xf numFmtId="2" fontId="5" fillId="3" borderId="8" xfId="2" applyNumberFormat="1" applyBorder="1"/>
    <xf numFmtId="2" fontId="5" fillId="3" borderId="13" xfId="2" applyNumberFormat="1" applyBorder="1"/>
    <xf numFmtId="2" fontId="9" fillId="2" borderId="6" xfId="1" applyNumberFormat="1" applyFont="1" applyBorder="1" applyAlignment="1">
      <alignment wrapText="1"/>
    </xf>
    <xf numFmtId="165" fontId="9" fillId="2" borderId="14" xfId="1" applyNumberFormat="1" applyFont="1" applyBorder="1" applyAlignment="1">
      <alignment wrapText="1"/>
    </xf>
    <xf numFmtId="165" fontId="9" fillId="2" borderId="7" xfId="1" applyNumberFormat="1" applyFont="1" applyBorder="1" applyAlignment="1">
      <alignment wrapText="1"/>
    </xf>
    <xf numFmtId="167" fontId="8" fillId="0" borderId="10" xfId="0" applyNumberFormat="1" applyFont="1" applyBorder="1"/>
    <xf numFmtId="167" fontId="8" fillId="0" borderId="1" xfId="0" applyNumberFormat="1" applyFont="1" applyBorder="1"/>
  </cellXfs>
  <cellStyles count="3">
    <cellStyle name="Good" xfId="1" builtinId="26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F7" sqref="F7"/>
    </sheetView>
  </sheetViews>
  <sheetFormatPr defaultRowHeight="14.4"/>
  <cols>
    <col min="1" max="1" width="54.77734375" style="4" bestFit="1" customWidth="1"/>
    <col min="2" max="2" width="41.77734375" style="4" bestFit="1" customWidth="1"/>
    <col min="3" max="3" width="39.33203125" style="4" bestFit="1" customWidth="1"/>
    <col min="4" max="16384" width="8.88671875" style="4"/>
  </cols>
  <sheetData>
    <row r="1" spans="1:3" ht="24" thickBot="1">
      <c r="A1" s="16" t="s">
        <v>0</v>
      </c>
      <c r="B1" s="16" t="s">
        <v>2</v>
      </c>
      <c r="C1" s="16" t="s">
        <v>8</v>
      </c>
    </row>
    <row r="2" spans="1:3" ht="24" thickTop="1">
      <c r="A2" s="17" t="s">
        <v>1</v>
      </c>
      <c r="B2" s="31">
        <f>250*5/12</f>
        <v>104.16666666666667</v>
      </c>
      <c r="C2" s="31">
        <f>250*5/12</f>
        <v>104.16666666666667</v>
      </c>
    </row>
    <row r="3" spans="1:3" ht="23.4">
      <c r="A3" s="14" t="s">
        <v>31</v>
      </c>
      <c r="B3" s="32">
        <f>250*5/12</f>
        <v>104.16666666666667</v>
      </c>
      <c r="C3" s="31">
        <f>250*5/12</f>
        <v>104.16666666666667</v>
      </c>
    </row>
    <row r="4" spans="1:3" ht="23.4">
      <c r="A4" s="14" t="s">
        <v>3</v>
      </c>
      <c r="B4" s="32">
        <v>25</v>
      </c>
      <c r="C4" s="31">
        <v>0</v>
      </c>
    </row>
    <row r="5" spans="1:3" ht="23.4">
      <c r="A5" s="14" t="s">
        <v>5</v>
      </c>
      <c r="B5" s="32">
        <v>0.25</v>
      </c>
      <c r="C5" s="31">
        <v>0</v>
      </c>
    </row>
    <row r="6" spans="1:3" ht="23.4">
      <c r="A6" s="14" t="s">
        <v>9</v>
      </c>
      <c r="B6" s="32">
        <v>2</v>
      </c>
      <c r="C6" s="31">
        <v>0</v>
      </c>
    </row>
    <row r="7" spans="1:3" ht="23.4">
      <c r="A7" s="14" t="s">
        <v>12</v>
      </c>
      <c r="B7" s="32">
        <f>SUM(B8:B9)</f>
        <v>0.14000000000000001</v>
      </c>
      <c r="C7" s="31">
        <v>0</v>
      </c>
    </row>
    <row r="8" spans="1:3" ht="23.4">
      <c r="A8" s="14" t="s">
        <v>19</v>
      </c>
      <c r="B8" s="32">
        <v>0.1</v>
      </c>
      <c r="C8" s="31">
        <v>0</v>
      </c>
    </row>
    <row r="9" spans="1:3" ht="23.4">
      <c r="A9" s="14" t="s">
        <v>20</v>
      </c>
      <c r="B9" s="32">
        <v>0.04</v>
      </c>
      <c r="C9" s="31">
        <v>0</v>
      </c>
    </row>
    <row r="10" spans="1:3" ht="23.4">
      <c r="A10" s="14" t="s">
        <v>21</v>
      </c>
      <c r="B10" s="32">
        <v>0</v>
      </c>
      <c r="C10" s="31">
        <v>0</v>
      </c>
    </row>
    <row r="11" spans="1:3" ht="23.4">
      <c r="A11" s="14" t="s">
        <v>14</v>
      </c>
      <c r="B11" s="32">
        <v>3500</v>
      </c>
      <c r="C11" s="31">
        <v>0</v>
      </c>
    </row>
    <row r="12" spans="1:3" ht="23.4">
      <c r="A12" s="18" t="s">
        <v>16</v>
      </c>
      <c r="B12" s="32">
        <f>250*5/12</f>
        <v>104.16666666666667</v>
      </c>
      <c r="C12" s="32">
        <f>250*5/12</f>
        <v>104.16666666666667</v>
      </c>
    </row>
    <row r="13" spans="1:3" ht="23.4">
      <c r="A13" s="18" t="s">
        <v>17</v>
      </c>
      <c r="B13" s="32">
        <f>250*5/12</f>
        <v>104.16666666666667</v>
      </c>
      <c r="C13" s="32">
        <f>250*5/12</f>
        <v>104.16666666666667</v>
      </c>
    </row>
    <row r="14" spans="1:3" ht="15" thickBot="1"/>
    <row r="15" spans="1:3" ht="23.4">
      <c r="A15" s="19" t="s">
        <v>38</v>
      </c>
      <c r="B15" s="20">
        <f>SUM(B2:B13)/1000</f>
        <v>3.9441966666666661</v>
      </c>
      <c r="C15" s="21">
        <f>SUM(C2:C13)/1000</f>
        <v>0.41666666666666669</v>
      </c>
    </row>
    <row r="16" spans="1:3" ht="23.4">
      <c r="A16" s="22" t="s">
        <v>37</v>
      </c>
      <c r="B16" s="15">
        <f>(SUM(B12:B13,B2:B10)+B11*0.25)/1000</f>
        <v>1.3191966666666668</v>
      </c>
      <c r="C16" s="23">
        <f>(SUM(C12:C13,C2:C10)+C11*0.25)/1000</f>
        <v>0.41666666666666669</v>
      </c>
    </row>
    <row r="17" spans="1:3" ht="46.8">
      <c r="A17" s="24" t="s">
        <v>39</v>
      </c>
      <c r="B17" s="15">
        <f>(B11*0.25+SUM(B4:B10)*0.8+SUM(B12:B13,B2:B3))/1000</f>
        <v>1.3136906666666666</v>
      </c>
      <c r="C17" s="23">
        <f>(C11*0.25+SUM(C4:C10)*0.8+SUM(C12:C13,C2:C3))/1000</f>
        <v>0.41666666666666669</v>
      </c>
    </row>
    <row r="18" spans="1:3">
      <c r="A18" s="25"/>
      <c r="B18" s="26"/>
      <c r="C18" s="27"/>
    </row>
    <row r="19" spans="1:3" ht="28.8" customHeight="1" thickBot="1">
      <c r="A19" s="28" t="s">
        <v>40</v>
      </c>
      <c r="B19" s="29">
        <f>3.2/B17/24</f>
        <v>0.10149522769439383</v>
      </c>
      <c r="C19" s="30">
        <f>3.2/C17/24</f>
        <v>0.32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zoomScale="130" zoomScaleNormal="130" workbookViewId="0">
      <selection activeCell="A23" sqref="A23"/>
    </sheetView>
  </sheetViews>
  <sheetFormatPr defaultRowHeight="14.4"/>
  <cols>
    <col min="1" max="1" width="19.109375" customWidth="1"/>
    <col min="2" max="2" width="24.88671875" bestFit="1" customWidth="1"/>
    <col min="3" max="3" width="23.21875" bestFit="1" customWidth="1"/>
    <col min="4" max="4" width="12.21875" bestFit="1" customWidth="1"/>
    <col min="5" max="5" width="10" bestFit="1" customWidth="1"/>
    <col min="6" max="6" width="21.5546875" bestFit="1" customWidth="1"/>
    <col min="7" max="7" width="11.44140625" bestFit="1" customWidth="1"/>
  </cols>
  <sheetData>
    <row r="1" spans="1:8">
      <c r="A1" s="1" t="s">
        <v>0</v>
      </c>
      <c r="B1" s="1" t="s">
        <v>2</v>
      </c>
      <c r="C1" s="1" t="s">
        <v>8</v>
      </c>
      <c r="D1" s="1" t="s">
        <v>4</v>
      </c>
      <c r="E1" s="1" t="s">
        <v>6</v>
      </c>
      <c r="F1" s="1" t="s">
        <v>7</v>
      </c>
      <c r="G1" s="1" t="s">
        <v>10</v>
      </c>
    </row>
    <row r="2" spans="1:8">
      <c r="A2" s="1" t="s">
        <v>1</v>
      </c>
      <c r="B2" s="12">
        <v>250</v>
      </c>
      <c r="C2" s="1"/>
      <c r="D2" s="1"/>
      <c r="E2" s="1"/>
      <c r="F2" s="1"/>
      <c r="G2" s="1"/>
    </row>
    <row r="3" spans="1:8">
      <c r="A3" s="1" t="s">
        <v>31</v>
      </c>
      <c r="B3" s="12">
        <v>250</v>
      </c>
      <c r="C3" s="1"/>
      <c r="D3" s="1"/>
      <c r="E3" s="1"/>
      <c r="F3" s="1"/>
      <c r="G3" s="1"/>
    </row>
    <row r="4" spans="1:8">
      <c r="A4" s="1" t="s">
        <v>3</v>
      </c>
      <c r="B4" s="11">
        <v>25</v>
      </c>
      <c r="C4" s="1"/>
      <c r="D4" s="1">
        <v>0.13</v>
      </c>
      <c r="E4" s="1">
        <v>8</v>
      </c>
      <c r="F4" s="1">
        <v>11000</v>
      </c>
      <c r="G4" s="1" t="s">
        <v>15</v>
      </c>
      <c r="H4" t="s">
        <v>28</v>
      </c>
    </row>
    <row r="5" spans="1:8">
      <c r="A5" s="1" t="s">
        <v>5</v>
      </c>
      <c r="B5" s="3">
        <v>0.25</v>
      </c>
      <c r="C5" s="1"/>
      <c r="D5" s="1"/>
      <c r="E5" s="1"/>
      <c r="F5" s="1"/>
      <c r="G5" s="1"/>
    </row>
    <row r="6" spans="1:8">
      <c r="A6" s="1" t="s">
        <v>9</v>
      </c>
      <c r="B6" s="11">
        <v>2</v>
      </c>
      <c r="C6" s="1">
        <v>2</v>
      </c>
      <c r="D6" s="1"/>
      <c r="E6" s="1"/>
      <c r="F6" s="1"/>
      <c r="G6" s="1" t="s">
        <v>11</v>
      </c>
    </row>
    <row r="7" spans="1:8">
      <c r="A7" s="1" t="s">
        <v>12</v>
      </c>
      <c r="B7" s="3">
        <f>SUM(B8:B9)</f>
        <v>0.14000000000000001</v>
      </c>
      <c r="C7" s="1"/>
      <c r="D7" s="1"/>
      <c r="E7" s="1"/>
      <c r="F7" s="1"/>
      <c r="G7" s="1" t="s">
        <v>13</v>
      </c>
    </row>
    <row r="8" spans="1:8">
      <c r="A8" s="1" t="s">
        <v>19</v>
      </c>
      <c r="B8" s="3">
        <v>0.1</v>
      </c>
      <c r="C8" s="1"/>
      <c r="D8" s="1"/>
      <c r="E8" s="1"/>
      <c r="F8" s="1"/>
      <c r="G8" s="1"/>
    </row>
    <row r="9" spans="1:8">
      <c r="A9" s="1" t="s">
        <v>20</v>
      </c>
      <c r="B9" s="3">
        <v>0.04</v>
      </c>
      <c r="C9" s="1"/>
      <c r="D9" s="1"/>
      <c r="E9" s="1"/>
      <c r="F9" s="1"/>
      <c r="G9" s="1"/>
    </row>
    <row r="10" spans="1:8">
      <c r="A10" s="1" t="s">
        <v>21</v>
      </c>
      <c r="B10" s="12"/>
      <c r="C10" s="1"/>
      <c r="D10" s="1"/>
      <c r="E10" s="1"/>
      <c r="F10" s="1"/>
      <c r="G10" s="1" t="s">
        <v>22</v>
      </c>
    </row>
    <row r="11" spans="1:8">
      <c r="A11" s="1" t="s">
        <v>14</v>
      </c>
      <c r="B11" s="12">
        <v>3500</v>
      </c>
      <c r="C11" s="1"/>
      <c r="D11" s="1"/>
      <c r="E11" s="1"/>
      <c r="F11" s="1"/>
      <c r="G11" s="1"/>
    </row>
    <row r="12" spans="1:8">
      <c r="A12" s="2" t="s">
        <v>16</v>
      </c>
      <c r="B12" s="12">
        <v>250</v>
      </c>
      <c r="C12" s="1"/>
      <c r="D12" s="1"/>
      <c r="E12" s="1"/>
      <c r="F12" s="1"/>
      <c r="G12" s="1"/>
    </row>
    <row r="13" spans="1:8">
      <c r="A13" s="2" t="s">
        <v>17</v>
      </c>
      <c r="B13" s="12">
        <v>250</v>
      </c>
      <c r="C13" s="1"/>
      <c r="D13" s="1"/>
      <c r="E13" s="1"/>
      <c r="F13" s="1"/>
      <c r="G13" s="1"/>
    </row>
    <row r="14" spans="1:8">
      <c r="B14" s="4"/>
    </row>
    <row r="15" spans="1:8" ht="25.2" customHeight="1" thickBot="1">
      <c r="E15" t="s">
        <v>24</v>
      </c>
      <c r="G15" t="s">
        <v>33</v>
      </c>
    </row>
    <row r="16" spans="1:8" ht="25.2" customHeight="1">
      <c r="A16" s="5" t="s">
        <v>30</v>
      </c>
      <c r="B16" s="6">
        <f>SUM(B2:B13)/1000</f>
        <v>4.5275299999999996</v>
      </c>
      <c r="E16" t="s">
        <v>25</v>
      </c>
      <c r="G16" t="s">
        <v>34</v>
      </c>
    </row>
    <row r="17" spans="1:6" ht="25.2" customHeight="1">
      <c r="A17" s="7" t="s">
        <v>23</v>
      </c>
      <c r="B17" s="8">
        <f>(SUM(B12:B13,B2:B9)+B11*0.25)/1000</f>
        <v>1.9025300000000001</v>
      </c>
      <c r="C17" t="s">
        <v>32</v>
      </c>
      <c r="E17" t="s">
        <v>27</v>
      </c>
      <c r="F17" t="s">
        <v>26</v>
      </c>
    </row>
    <row r="18" spans="1:6" ht="29.4" thickBot="1">
      <c r="A18" s="9" t="s">
        <v>29</v>
      </c>
      <c r="B18" s="10">
        <f>SUM(B12:B13,B2:B9)</f>
        <v>1027.53</v>
      </c>
    </row>
    <row r="20" spans="1:6">
      <c r="B20" t="s">
        <v>18</v>
      </c>
      <c r="C20" t="s">
        <v>35</v>
      </c>
      <c r="D20" s="13" t="s">
        <v>36</v>
      </c>
      <c r="E20" s="13"/>
      <c r="F20" s="13"/>
    </row>
    <row r="21" spans="1:6">
      <c r="D21" s="13"/>
      <c r="E21" s="13"/>
      <c r="F21" s="13"/>
    </row>
  </sheetData>
  <mergeCells count="1">
    <mergeCell ref="D20:F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Validée</vt:lpstr>
      <vt:lpstr>Brouillon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Clement</cp:lastModifiedBy>
  <dcterms:created xsi:type="dcterms:W3CDTF">2015-03-03T12:50:01Z</dcterms:created>
  <dcterms:modified xsi:type="dcterms:W3CDTF">2015-03-10T09:40:49Z</dcterms:modified>
</cp:coreProperties>
</file>