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24226"/>
  <mc:AlternateContent xmlns:mc="http://schemas.openxmlformats.org/markup-compatibility/2006">
    <mc:Choice Requires="x15">
      <x15ac:absPath xmlns:x15ac="http://schemas.microsoft.com/office/spreadsheetml/2010/11/ac" url="https://concat-my.sharepoint.com/personal/oliver_antwerpen_concat_de/Documents/Kunden/ITSG/DiGeN/posh/xls-wip/"/>
    </mc:Choice>
  </mc:AlternateContent>
  <xr:revisionPtr revIDLastSave="190" documentId="13_ncr:1_{C0C70AED-9EB6-4CE2-A002-75091045E0AB}" xr6:coauthVersionLast="45" xr6:coauthVersionMax="45" xr10:uidLastSave="{EFA4D0D9-77CC-4C02-843A-273AA8C315DF}"/>
  <bookViews>
    <workbookView xWindow="-120" yWindow="-120" windowWidth="25440" windowHeight="15390" tabRatio="870" firstSheet="11" activeTab="15"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Networks" sheetId="45" r:id="rId18"/>
    <sheet name="VirtualConnect Konfig" sheetId="22" r:id="rId19"/>
    <sheet name="Synergy Integrationen" sheetId="41" r:id="rId20"/>
    <sheet name="Synergy-Hypervisor Template" sheetId="40" r:id="rId21"/>
    <sheet name="Synergy-Compute Konfig" sheetId="23" r:id="rId22"/>
    <sheet name="Nimble" sheetId="17" r:id="rId23"/>
    <sheet name="Nimble_Initiatorgroups" sheetId="31" r:id="rId24"/>
    <sheet name="Nimble_Hosts anlegen" sheetId="32" r:id="rId25"/>
    <sheet name="Nimble_Perf Policies" sheetId="33" r:id="rId26"/>
    <sheet name="Nimble_Folder" sheetId="34" r:id="rId27"/>
    <sheet name="Nimble_Volumes" sheetId="35" r:id="rId28"/>
  </sheets>
  <externalReferences>
    <externalReference r:id="rId29"/>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<sst xmlns="http://schemas.openxmlformats.org/spreadsheetml/2006/main" count="4259" uniqueCount="1773">
  <si>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</si>
  <si>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</si>
  <si>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</si>
  <si>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</si>
  <si>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</si>
  <si>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</si>
  <si>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</si>
  <si>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</si>
  <si>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</si>
  <si>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</si>
  <si>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</si>
  <si>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</si>
  <si>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</si>
  <si>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</si>
  <si>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</si>
  <si>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</si>
  <si>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</si>
  <si>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</si>
  <si>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</si>
  <si>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</si>
  <si>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</si>
  <si>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</si>
  <si>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</si>
  <si>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</si>
  <si>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</si>
  <si>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</si>
  <si>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</si>
  <si>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</si>
  <si>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</si>
  <si>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</si>
  <si>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</si>
  <si>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</si>
  <si>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</si>
  <si>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</si>
  <si>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</si>
  <si>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</si>
  <si>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</si>
  <si>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</si>
  <si>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</si>
  <si>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</si>
  <si>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</si>
  <si>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</si>
  <si>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</si>
  <si>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</si>
  <si>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</si>
  <si>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</si>
  <si>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</si>
  <si>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</si>
  <si>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</si>
  <si>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</si>
  <si>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</si>
  <si>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</si>
  <si>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</si>
  <si>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</si>
  <si>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</si>
  <si>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</si>
  <si>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</si>
  <si>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</si>
  <si>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</si>
  <si>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</si>
  <si>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</si>
  <si>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</si>
  <si>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</si>
  <si>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</si>
  <si>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</si>
  <si>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</si>
  <si>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</si>
  <si>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</si>
  <si>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</si>
  <si>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</si>
  <si>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</si>
  <si>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</si>
  <si>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</si>
  <si>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</si>
  <si>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</si>
  <si>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</si>
  <si>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</si>
  <si>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</si>
  <si>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</si>
  <si>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</si>
  <si>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</si>
  <si>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</si>
  <si>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</si>
  <si>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</si>
  <si>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</si>
  <si>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</si>
  <si>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</si>
  <si>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</si>
  <si>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</si>
  <si>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</si>
  <si>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</si>
  <si>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</si>
  <si>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</si>
  <si>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</si>
  <si>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</si>
  <si>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</si>
  <si>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</si>
  <si>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</si>
  <si>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</si>
  <si>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</si>
  <si>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</si>
  <si>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</si>
  <si>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</si>
  <si>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</si>
  <si>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</si>
  <si>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</si>
  <si>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</si>
  <si>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</si>
  <si>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</si>
  <si>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</si>
  <si>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</si>
  <si>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</si>
  <si>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</si>
  <si>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</si>
  <si>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</si>
  <si>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</si>
  <si>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</si>
  <si>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</si>
  <si>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</si>
  <si>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</si>
  <si>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</si>
  <si>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</si>
  <si>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</si>
  <si>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</si>
  <si>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</si>
  <si>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</si>
  <si>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</si>
  <si>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</si>
  <si>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</si>
  <si>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</si>
  <si>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</si>
  <si>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</si>
  <si>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</si>
  <si>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</si>
  <si>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</si>
  <si>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</si>
  <si>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</si>
  <si>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</si>
  <si>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</si>
  <si>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</si>
  <si>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</si>
  <si>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</si>
  <si>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</si>
  <si>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</si>
  <si>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</si>
  <si>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</si>
  <si>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</si>
  <si>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</si>
  <si>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</si>
  <si>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</si>
  <si>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</si>
  <si>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</si>
  <si>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</si>
  <si>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</si>
  <si>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</si>
  <si>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</si>
  <si>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</si>
  <si>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</si>
  <si>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</si>
  <si>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</si>
  <si>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</si>
  <si>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</si>
  <si>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</si>
  <si>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</si>
  <si>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</si>
  <si>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</si>
  <si>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</si>
  <si>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</si>
  <si>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</si>
  <si>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</si>
  <si>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</si>
  <si>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</si>
  <si>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</si>
  <si>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</si>
  <si>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</si>
  <si>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</si>
  <si>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</si>
  <si>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</si>
  <si>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</si>
  <si>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</si>
  <si>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</si>
  <si>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</si>
  <si>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</si>
  <si>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</si>
  <si>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</si>
  <si>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</si>
  <si>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</si>
  <si>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</si>
  <si>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</si>
  <si>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</si>
  <si>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</si>
  <si>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</si>
  <si>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</si>
  <si>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</si>
  <si>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</si>
  <si>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</si>
  <si>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</si>
  <si>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</si>
  <si>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</si>
  <si>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</si>
  <si>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</si>
  <si>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</si>
  <si>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</si>
  <si>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</si>
  <si>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</si>
  <si>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</si>
  <si>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</si>
  <si>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</si>
  <si>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</si>
  <si>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</si>
  <si>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</si>
  <si>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</si>
  <si>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</si>
  <si>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</si>
  <si>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</si>
  <si>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</si>
  <si>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</si>
  <si>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</si>
  <si>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</si>
  <si>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</si>
  <si>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</si>
  <si>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</si>
  <si>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</si>
  <si>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</si>
  <si>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</si>
  <si>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</si>
  <si>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</si>
  <si>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</si>
  <si>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</si>
  <si>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</si>
  <si>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</si>
  <si>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</si>
  <si>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</si>
  <si>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</si>
  <si>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</si>
  <si>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</si>
  <si>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</si>
  <si>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</si>
  <si>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</si>
  <si>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</si>
  <si>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</si>
  <si>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</si>
  <si>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</si>
  <si>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</si>
  <si>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</si>
  <si>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</si>
  <si>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</si>
  <si>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</si>
  <si>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</si>
  <si>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</si>
  <si>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</si>
  <si>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</si>
  <si>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</si>
  <si>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</si>
  <si>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</si>
  <si>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</si>
  <si>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</si>
  <si>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</si>
  <si>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</si>
  <si>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</si>
  <si>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</si>
  <si>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</si>
  <si>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</si>
  <si>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</si>
  <si>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</si>
  <si>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</si>
  <si>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</si>
  <si>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</si>
  <si>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</si>
  <si>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</si>
  <si>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</si>
  <si>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</si>
  <si>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</si>
  <si>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</si>
  <si>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</si>
  <si>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</si>
  <si>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</si>
  <si>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</si>
  <si>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</si>
  <si>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</si>
  <si>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</si>
  <si>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</si>
  <si>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</si>
  <si>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</si>
  <si>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</si>
  <si>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</si>
  <si>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</si>
  <si>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</si>
  <si>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</si>
  <si>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</si>
  <si>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</si>
  <si>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</si>
  <si>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</si>
  <si>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</si>
  <si>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</si>
  <si>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</si>
  <si>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</si>
  <si>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</si>
  <si>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</si>
  <si>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</si>
  <si>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</si>
  <si>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</si>
  <si>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</si>
  <si>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</si>
  <si>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</si>
  <si>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</si>
  <si>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</si>
  <si>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</si>
  <si>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</si>
  <si>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</si>
  <si>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</si>
  <si>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</si>
  <si>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</si>
  <si>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</si>
  <si>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</si>
  <si>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</si>
  <si>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</si>
  <si>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</si>
  <si>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</si>
  <si>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</si>
  <si>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</si>
  <si>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</si>
  <si>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</si>
  <si>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</si>
  <si>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</si>
  <si>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</si>
  <si>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</si>
  <si>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</si>
  <si>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</si>
  <si>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</si>
  <si>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</si>
  <si>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</si>
  <si>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</si>
  <si>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</si>
  <si>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</si>
  <si>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</si>
  <si>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</si>
  <si>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</si>
  <si>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</si>
  <si>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</si>
  <si>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</si>
  <si>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</si>
  <si>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</si>
  <si>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</si>
  <si>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</si>
  <si>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</si>
  <si>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</si>
  <si>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</si>
  <si>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</si>
  <si>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</si>
  <si>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</si>
  <si>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</si>
  <si>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</si>
  <si>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</si>
  <si>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</si>
  <si>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</si>
  <si>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</si>
  <si>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</si>
  <si>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</si>
  <si>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</si>
  <si>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</si>
  <si>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</si>
  <si>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</si>
  <si>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</si>
  <si>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</si>
  <si>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</si>
  <si>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</si>
  <si>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</si>
  <si>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</si>
  <si>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</si>
  <si>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</si>
  <si>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</si>
  <si>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</si>
  <si>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</si>
  <si>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</si>
  <si>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</si>
  <si>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</si>
  <si>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</si>
  <si>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</si>
  <si>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</si>
  <si>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</si>
  <si>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</si>
  <si>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</si>
  <si>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</si>
  <si>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</si>
  <si>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</si>
  <si>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</si>
  <si>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</si>
  <si>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</si>
  <si>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</si>
  <si>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</si>
  <si>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</si>
  <si>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</si>
  <si>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</si>
  <si>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</si>
  <si>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</si>
  <si>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</si>
  <si>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</si>
  <si>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</si>
  <si>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</si>
  <si>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</si>
  <si>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</si>
  <si>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</si>
  <si>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</si>
  <si>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</si>
  <si>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</si>
  <si>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</si>
  <si>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</si>
  <si>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</si>
  <si>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</si>
  <si>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</si>
  <si>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</si>
  <si>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</si>
  <si>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</si>
  <si>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</si>
  <si>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</si>
  <si>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</si>
  <si>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</si>
  <si>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</si>
  <si>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</si>
  <si>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</si>
  <si>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</si>
  <si>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</si>
  <si>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</si>
  <si>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</si>
  <si>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</si>
  <si>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</si>
  <si>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</si>
  <si>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</si>
  <si>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</si>
  <si>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</si>
  <si>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</si>
  <si>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</si>
  <si>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</si>
  <si>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</si>
  <si>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</si>
  <si>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</si>
  <si>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</si>
  <si>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</si>
  <si>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</si>
  <si>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</si>
  <si>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</si>
  <si>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</si>
  <si>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</si>
  <si>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</si>
  <si>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</si>
  <si>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</si>
  <si>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</si>
  <si>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</si>
  <si>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</si>
  <si>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</si>
  <si>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</si>
  <si>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</si>
  <si>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</si>
  <si>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</si>
  <si>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</si>
  <si>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</si>
  <si>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</si>
  <si>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</si>
  <si>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</si>
  <si>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</si>
  <si>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</si>
  <si>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</si>
  <si>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</si>
  <si>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</si>
  <si>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</si>
  <si>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</si>
  <si>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</si>
  <si>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</si>
  <si>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</si>
  <si>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</si>
  <si>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</si>
  <si>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</si>
  <si>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</si>
  <si>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</si>
  <si>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</si>
  <si>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</si>
  <si>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</si>
  <si>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</si>
  <si>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</si>
  <si>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</si>
  <si>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</si>
  <si>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</si>
  <si>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</si>
  <si>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</si>
  <si>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</si>
  <si>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</si>
  <si>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</si>
  <si>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</si>
  <si>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</si>
  <si>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</si>
  <si>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</si>
  <si>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</si>
  <si>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</si>
  <si>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</si>
  <si>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</si>
  <si>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</si>
  <si>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</si>
  <si>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</si>
  <si>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</si>
  <si>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</si>
  <si>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</si>
  <si>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</si>
  <si>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</si>
  <si>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</si>
  <si>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</si>
  <si>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</si>
  <si>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</si>
  <si>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</si>
  <si>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</si>
  <si>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</si>
  <si>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</si>
  <si>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</si>
  <si>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</si>
  <si>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</si>
  <si>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</si>
  <si>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</si>
  <si>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</si>
  <si>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</si>
  <si>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</si>
  <si>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</si>
  <si>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</si>
  <si>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</si>
  <si>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</si>
  <si>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</si>
  <si>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</si>
  <si>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</si>
  <si>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</si>
  <si>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</si>
  <si>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</si>
  <si>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</si>
  <si>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</si>
  <si>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</si>
  <si>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</si>
  <si>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</si>
  <si>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</si>
  <si>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</si>
  <si>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</si>
  <si>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</si>
  <si>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</si>
  <si>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</si>
  <si>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</si>
  <si>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</si>
  <si>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</si>
  <si>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</si>
  <si>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</si>
  <si>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</si>
  <si>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</si>
  <si>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</si>
  <si>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</si>
  <si>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</si>
  <si>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</si>
  <si>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</si>
  <si>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</si>
  <si>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</si>
  <si>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</si>
  <si>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</si>
  <si>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</si>
  <si>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</si>
  <si>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</si>
  <si>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</si>
  <si>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</si>
  <si>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</si>
  <si>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</si>
  <si>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</si>
  <si>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</si>
  <si>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</si>
  <si>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</si>
  <si>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</si>
  <si>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</si>
  <si>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</si>
  <si>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</si>
  <si>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</si>
  <si>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</si>
  <si>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</si>
  <si>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</si>
  <si>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</si>
  <si>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</si>
  <si>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</si>
  <si>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</si>
  <si>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</si>
  <si>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</si>
  <si>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</si>
  <si>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</si>
  <si>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</si>
  <si>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</si>
  <si>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</si>
  <si>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</si>
  <si>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</si>
  <si>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</si>
  <si>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</si>
  <si>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</si>
  <si>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</si>
  <si>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</si>
  <si>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</si>
  <si>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</si>
  <si>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</si>
  <si>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</si>
  <si>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</si>
  <si>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</si>
  <si>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</si>
  <si>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</si>
  <si>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</si>
  <si>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</si>
  <si>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</si>
  <si>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</si>
  <si>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</si>
  <si>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</si>
  <si>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</si>
  <si>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</si>
  <si>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</si>
  <si>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</si>
  <si>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</si>
  <si>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</si>
  <si>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</si>
  <si>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</si>
  <si>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</si>
  <si>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</si>
  <si>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</si>
  <si>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</si>
  <si>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</si>
  <si>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</si>
  <si>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</si>
  <si>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</si>
  <si>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</si>
  <si>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</si>
  <si>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</si>
  <si>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</si>
  <si>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</si>
  <si>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</si>
  <si>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</si>
  <si>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</si>
  <si>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</si>
  <si>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</si>
  <si>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</si>
  <si>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</si>
  <si>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</si>
  <si>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</si>
  <si>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</si>
  <si>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</si>
  <si>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</si>
  <si>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</si>
  <si>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</si>
  <si>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</si>
  <si>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</si>
  <si>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</si>
  <si>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</si>
  <si>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</si>
  <si>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</si>
  <si>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</si>
  <si>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</si>
  <si>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</si>
  <si>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</si>
  <si>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</si>
  <si>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</si>
  <si>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</si>
  <si>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</si>
  <si>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</si>
  <si>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</si>
  <si>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</si>
  <si>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</si>
  <si>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</si>
  <si>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</si>
  <si>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</si>
  <si>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</si>
  <si>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</si>
  <si>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</si>
  <si>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</si>
  <si>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</si>
  <si>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</si>
  <si>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</si>
  <si>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</si>
  <si>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</si>
  <si>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</si>
  <si>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</si>
  <si>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</si>
  <si>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</si>
  <si>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</si>
  <si>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</si>
  <si>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</si>
  <si>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</si>
  <si>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</si>
  <si>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</si>
  <si>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</si>
  <si>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</si>
  <si>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</si>
  <si>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</si>
  <si>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</si>
  <si>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</si>
  <si>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</si>
  <si>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</si>
  <si>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</si>
  <si>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</si>
  <si>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</si>
  <si>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</si>
  <si>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</si>
  <si>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</si>
  <si>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</si>
  <si>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</si>
  <si>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</si>
  <si>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</si>
  <si>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</si>
  <si>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</si>
  <si>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</si>
  <si>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</si>
  <si>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</si>
  <si>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</si>
  <si>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</si>
  <si>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</si>
  <si>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</si>
  <si>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</si>
  <si>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</si>
  <si>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</si>
  <si>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</si>
  <si>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</si>
  <si>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</si>
  <si>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</si>
  <si>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</si>
  <si>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</si>
  <si>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</si>
  <si>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</si>
  <si>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</si>
  <si>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</si>
  <si>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</si>
  <si>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</si>
  <si>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</si>
  <si>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</si>
  <si>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</si>
  <si>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</si>
  <si>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</si>
  <si>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</si>
  <si>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</si>
  <si>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</si>
  <si>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</si>
  <si>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</si>
  <si>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</si>
  <si>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</si>
  <si>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</si>
  <si>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</si>
  <si>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</si>
  <si>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</si>
  <si>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</si>
  <si>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</si>
  <si>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</si>
  <si>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</si>
  <si>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</si>
  <si>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</si>
  <si>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</si>
  <si>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</si>
  <si>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</si>
  <si>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</si>
  <si>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</si>
  <si>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</si>
  <si>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</si>
  <si>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</si>
  <si>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</si>
  <si>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</si>
  <si>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</si>
  <si>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</si>
  <si>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</si>
  <si>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</si>
  <si>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</si>
  <si>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</si>
  <si>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</si>
  <si>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</si>
  <si>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</si>
  <si>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</si>
  <si>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</si>
  <si>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</si>
  <si>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</si>
  <si>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</si>
  <si>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</si>
  <si>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</si>
  <si>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</si>
  <si>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</si>
  <si>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</si>
  <si>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</si>
  <si>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</si>
  <si>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</si>
  <si>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</si>
  <si>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</si>
  <si>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</si>
  <si>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</si>
  <si>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</si>
  <si>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</si>
  <si>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</si>
  <si>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</si>
  <si>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</si>
  <si>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</si>
  <si>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</si>
  <si>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</si>
  <si>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</si>
  <si>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</si>
  <si>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</si>
  <si>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</si>
  <si>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</si>
  <si>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</si>
  <si>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</si>
  <si>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</si>
  <si>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</si>
  <si>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</si>
  <si>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</si>
  <si>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</si>
  <si>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</si>
  <si>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</si>
  <si>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</si>
  <si>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</si>
  <si>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</si>
  <si>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</si>
  <si>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</si>
  <si>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</si>
  <si>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</si>
  <si>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</si>
  <si>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</si>
  <si>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</si>
  <si>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</si>
  <si>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</si>
  <si>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</si>
  <si>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</si>
  <si>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</si>
  <si>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</si>
  <si>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</si>
  <si>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</si>
  <si>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</si>
  <si>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</si>
  <si>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</si>
  <si>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</si>
  <si>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</si>
  <si>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</si>
  <si>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</si>
  <si>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</si>
  <si>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</si>
  <si>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</si>
  <si>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</si>
  <si>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</si>
  <si>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</si>
  <si>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</si>
  <si>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</si>
  <si>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</si>
  <si>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</si>
  <si>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</si>
  <si>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</si>
  <si>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</si>
  <si>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</si>
  <si>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</si>
  <si>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</si>
  <si>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</si>
  <si>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</si>
  <si>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</si>
  <si>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</si>
  <si>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</si>
  <si>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</si>
  <si>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</si>
  <si>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</si>
  <si>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</si>
  <si>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</si>
  <si>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</si>
  <si>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</si>
  <si>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</si>
  <si>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</si>
  <si>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</si>
  <si>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</si>
  <si>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</si>
  <si>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</si>
  <si>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</si>
  <si>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</si>
  <si>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</si>
  <si>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</si>
  <si>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</si>
  <si>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</si>
  <si>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</si>
  <si>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</si>
  <si>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</si>
  <si>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</si>
  <si>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</si>
  <si>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</si>
  <si>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</si>
  <si>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</si>
  <si>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</si>
  <si>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</si>
  <si>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</si>
  <si>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</si>
  <si>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</si>
  <si>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</si>
  <si>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</si>
  <si>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</si>
  <si>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</si>
  <si>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</si>
  <si>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</si>
  <si>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</si>
  <si>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</si>
  <si>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</si>
  <si>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</si>
  <si>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</si>
  <si>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</si>
  <si>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</si>
  <si>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</si>
  <si>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</si>
  <si>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</si>
  <si>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</si>
  <si>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</si>
  <si>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</si>
  <si>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</si>
  <si>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</si>
  <si>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</si>
  <si>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</si>
  <si>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</si>
  <si>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</si>
  <si>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</si>
  <si>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</si>
  <si>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</si>
  <si>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</si>
  <si>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</si>
  <si>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</si>
  <si>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</si>
  <si>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</si>
  <si>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</si>
  <si>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</si>
  <si>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</si>
  <si>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</si>
  <si>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</si>
  <si>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</si>
  <si>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</si>
  <si>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</si>
  <si>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</si>
  <si>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</si>
  <si>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</si>
  <si>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</si>
  <si>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</si>
  <si>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</si>
  <si>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</si>
  <si>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</si>
  <si>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</si>
  <si>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</si>
  <si>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</si>
  <si>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</si>
  <si>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</si>
  <si>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</si>
  <si>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</si>
  <si>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</si>
  <si>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</si>
  <si>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</si>
  <si>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</si>
  <si>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</si>
  <si>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</si>
  <si>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</si>
  <si>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</si>
  <si>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</si>
  <si>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</si>
  <si>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</si>
  <si>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</si>
  <si>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</si>
  <si>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</si>
  <si>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</si>
  <si>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</si>
  <si>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</si>
  <si>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</si>
  <si>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</si>
  <si>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</si>
  <si>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</si>
  <si>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</si>
  <si>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</si>
  <si>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</si>
  <si>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</si>
  <si>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</si>
  <si>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</si>
  <si>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</si>
  <si>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</si>
  <si>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</si>
  <si>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</si>
  <si>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</si>
  <si>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</si>
  <si>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</si>
  <si>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</si>
  <si>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</si>
  <si>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</si>
  <si>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</si>
  <si>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</si>
  <si>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</si>
  <si>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</si>
  <si>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</si>
  <si>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</si>
  <si>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</si>
  <si>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</si>
  <si>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</si>
  <si>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</si>
  <si>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</si>
  <si>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</si>
  <si>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</si>
  <si>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</si>
  <si>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</si>
  <si>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</si>
  <si>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</si>
  <si>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</si>
  <si>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</si>
  <si>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</si>
  <si>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</si>
  <si>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</si>
  <si>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</si>
  <si>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</si>
  <si>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</si>
  <si>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</si>
  <si>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</si>
  <si>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</si>
  <si>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</si>
  <si>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</si>
  <si>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</si>
  <si>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</si>
  <si>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</si>
  <si>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</si>
  <si>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</si>
  <si>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</si>
  <si>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</si>
  <si>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</si>
  <si>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</si>
  <si>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</si>
  <si>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</si>
  <si>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</si>
  <si>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</si>
  <si>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</si>
  <si>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</si>
  <si>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</si>
  <si>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</si>
  <si>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</si>
  <si>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</si>
  <si>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</si>
  <si>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</si>
  <si>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</si>
  <si>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</si>
  <si>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</si>
  <si>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</si>
  <si>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</si>
  <si>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</si>
  <si>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</si>
  <si>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</si>
  <si>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</si>
  <si>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</si>
  <si>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</si>
  <si>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</si>
  <si>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</si>
  <si>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</si>
  <si>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</si>
  <si>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</si>
  <si>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</si>
  <si>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</si>
  <si>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</si>
  <si>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</si>
  <si>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</si>
  <si>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</si>
  <si>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</si>
  <si>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</si>
  <si>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</si>
  <si>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</si>
  <si>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</si>
  <si>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</si>
  <si>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</si>
  <si>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</si>
  <si>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</si>
  <si>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</si>
  <si>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</si>
  <si>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</si>
  <si>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</si>
  <si>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</si>
  <si>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</si>
  <si>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</si>
  <si>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</si>
  <si>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</si>
  <si>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</si>
  <si>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</si>
  <si>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</si>
  <si>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</si>
  <si>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</si>
  <si>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</si>
  <si>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</si>
  <si>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</si>
  <si>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</si>
  <si>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</si>
  <si>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</si>
  <si>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</si>
  <si>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</si>
  <si>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</si>
  <si>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</si>
  <si>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</si>
  <si>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</si>
  <si>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</si>
  <si>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</si>
  <si>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</si>
  <si>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</si>
  <si>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</si>
  <si>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</si>
  <si>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</si>
  <si>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</si>
  <si>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</si>
  <si>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</si>
  <si>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</si>
  <si>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</si>
  <si>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</si>
  <si>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</si>
  <si>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</si>
  <si>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</si>
  <si>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</si>
  <si>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</si>
  <si>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</si>
  <si>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</si>
  <si>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</si>
  <si>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</si>
  <si>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</si>
  <si>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</si>
  <si>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</si>
  <si>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</si>
  <si>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</si>
  <si>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</si>
  <si>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</si>
  <si>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</si>
  <si>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</si>
  <si>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</si>
  <si>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</si>
  <si>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</si>
  <si>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</si>
  <si>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</si>
  <si>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</si>
  <si>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</si>
  <si>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</si>
  <si>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</si>
  <si>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</si>
  <si>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</si>
  <si>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</si>
  <si>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</si>
  <si>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</si>
  <si>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</si>
  <si>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</si>
  <si>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</si>
  <si>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</si>
  <si>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</si>
  <si>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</si>
  <si>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</si>
  <si>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</si>
  <si>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</si>
  <si>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</si>
  <si>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</si>
  <si>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</si>
  <si>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</si>
  <si>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</si>
  <si>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</si>
  <si>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</si>
  <si>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</si>
  <si>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</si>
  <si>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</si>
  <si>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</si>
  <si>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</si>
  <si>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</si>
  <si>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</si>
  <si>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</si>
  <si>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</si>
  <si>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</si>
  <si>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</si>
  <si>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</si>
  <si>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</si>
  <si>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</si>
  <si>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</si>
  <si>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</si>
  <si>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</si>
  <si>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</si>
  <si>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</si>
  <si>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</si>
  <si>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</si>
  <si>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</si>
  <si>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</si>
  <si>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</si>
  <si>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</si>
  <si>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</si>
  <si>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</si>
  <si>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</si>
  <si>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</si>
  <si>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</si>
  <si>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</si>
  <si>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</si>
  <si>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</si>
  <si>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</si>
  <si>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</si>
  <si>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</si>
  <si>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</si>
  <si>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</si>
  <si>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</si>
  <si>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</si>
  <si>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</si>
  <si>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</si>
  <si>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</si>
  <si>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</si>
  <si>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</si>
  <si>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</si>
  <si>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</si>
  <si>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</si>
  <si>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</si>
  <si>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</si>
  <si>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</si>
  <si>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</si>
  <si>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</si>
  <si>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</si>
  <si>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</si>
  <si>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</si>
  <si>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</si>
  <si>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</si>
  <si>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</si>
  <si>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</si>
  <si>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</si>
  <si>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</si>
  <si>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</si>
  <si>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</si>
  <si>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</si>
  <si>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</si>
  <si>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</si>
  <si>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</si>
  <si>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</si>
  <si>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</si>
  <si>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</si>
  <si>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</si>
  <si>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</si>
  <si>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</si>
  <si>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</si>
  <si>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</si>
  <si>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</si>
  <si>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</si>
  <si>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</si>
  <si>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</si>
  <si>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</si>
  <si>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</si>
  <si>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</si>
  <si>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</si>
  <si>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</si>
  <si>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</si>
  <si>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</si>
  <si>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</si>
  <si>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</si>
  <si>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</si>
  <si>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</si>
  <si>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</si>
  <si>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</si>
  <si>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</si>
  <si>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</si>
  <si>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</si>
  <si>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</si>
  <si>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</si>
  <si>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</si>
  <si>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</si>
  <si>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</si>
  <si>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</si>
  <si>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</si>
  <si>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</si>
  <si>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</si>
  <si>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</si>
  <si>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</si>
  <si>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</si>
  <si>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</si>
  <si>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</si>
  <si>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</si>
  <si>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</si>
  <si>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</si>
  <si>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</si>
  <si>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</si>
  <si>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</si>
  <si>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</si>
  <si>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</si>
  <si>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</si>
  <si>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</si>
  <si>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</si>
  <si>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</si>
  <si>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</si>
  <si>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</si>
  <si>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</si>
  <si>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</si>
  <si>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</si>
  <si>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</si>
  <si>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</si>
  <si>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</si>
  <si>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</si>
  <si>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</si>
  <si>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</si>
  <si>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</si>
  <si>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</si>
  <si>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</si>
  <si>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</si>
  <si>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</si>
  <si>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</si>
  <si>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</si>
  <si>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</si>
  <si>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</si>
  <si>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</si>
  <si>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</si>
  <si>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</si>
  <si>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In Keepass</t>
  </si>
  <si>
    <t>Preferences</t>
  </si>
  <si>
    <t>vSwitch Type</t>
  </si>
  <si>
    <t>Distributed</t>
  </si>
  <si>
    <t>Distributed vSwitch Version</t>
  </si>
  <si>
    <t>6.6.0</t>
  </si>
  <si>
    <t>Use distributed vSwitch for</t>
  </si>
  <si>
    <t>General networks</t>
  </si>
  <si>
    <t>Milti-NIC vMotion</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</si>
  <si>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</si>
  <si>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</si>
  <si>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</si>
  <si>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</si>
  <si>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</si>
  <si>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</si>
  <si>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</si>
  <si>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</si>
  <si>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</si>
  <si>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</si>
  <si>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</si>
  <si>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</si>
  <si>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</si>
  <si>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</si>
  <si>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</si>
  <si>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</si>
  <si>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</si>
  <si>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</si>
  <si>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</si>
  <si>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</si>
  <si>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</si>
  <si>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</si>
  <si>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</si>
  <si>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</si>
  <si>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</si>
  <si>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</si>
  <si>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</si>
  <si>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</si>
  <si>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</si>
  <si>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</si>
  <si>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</si>
  <si>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</si>
  <si>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</si>
  <si>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</si>
  <si>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</si>
  <si>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A-EI-0001</t>
  </si>
  <si>
    <t>8TB</t>
  </si>
  <si>
    <t>thin</t>
  </si>
  <si>
    <t>VMFS</t>
  </si>
  <si>
    <t>B-EI-0001</t>
  </si>
  <si>
    <t>A-EI-0002</t>
  </si>
  <si>
    <t>B-EI-0002</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</si>
  <si>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</si>
  <si>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</si>
  <si>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</si>
  <si>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</si>
  <si>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</si>
  <si>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</si>
  <si>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</si>
  <si>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</si>
  <si>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</si>
  <si>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</si>
  <si>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</si>
  <si>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</si>
  <si>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</si>
  <si>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</si>
  <si>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</si>
  <si>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</si>
  <si>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</si>
  <si>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</si>
  <si>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A-PROD-0001</t>
  </si>
  <si>
    <t>B-PROD-0001</t>
  </si>
  <si>
    <t>A-PROD-0002</t>
  </si>
  <si>
    <t>B-PROD-0002</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</si>
  <si>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</si>
  <si>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</si>
  <si>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</si>
  <si>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</si>
  <si>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</si>
  <si>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</si>
  <si>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</si>
  <si>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</si>
  <si>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</si>
  <si>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</si>
  <si>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</si>
  <si>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</si>
  <si>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</si>
  <si>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</si>
  <si>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</si>
  <si>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</si>
  <si>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</si>
  <si>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</si>
  <si>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</si>
  <si>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</si>
  <si>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A-PRODTEST-0001</t>
  </si>
  <si>
    <t>B-PRODTEST-0001</t>
  </si>
  <si>
    <t>A-PRODTEST-0002</t>
  </si>
  <si>
    <t>B-PRODTEST-0002</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</si>
  <si>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</si>
  <si>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</si>
  <si>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</si>
  <si>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</si>
  <si>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</si>
  <si>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</si>
  <si>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</si>
  <si>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</si>
  <si>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</si>
  <si>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</si>
  <si>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</si>
  <si>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</si>
  <si>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</si>
  <si>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</si>
  <si>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</si>
  <si>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</si>
  <si>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</si>
  <si>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</si>
  <si>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</si>
  <si>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</si>
  <si>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</si>
  <si>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</si>
  <si>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</si>
  <si>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</si>
  <si>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</si>
  <si>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</si>
  <si>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</si>
  <si>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</si>
  <si>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</si>
  <si>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</si>
  <si>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</si>
  <si>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</si>
  <si>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</si>
  <si>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</si>
  <si>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</si>
  <si>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</si>
  <si>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</si>
  <si>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</si>
  <si>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</si>
  <si>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</si>
  <si>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</si>
  <si>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</si>
  <si>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</si>
  <si>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</si>
  <si>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</si>
  <si>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</si>
  <si>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</si>
  <si>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</si>
  <si>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</si>
  <si>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</si>
  <si>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</si>
  <si>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</si>
  <si>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</si>
  <si>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</si>
  <si>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</si>
  <si>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</si>
  <si>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</si>
  <si>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</si>
  <si>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</si>
  <si>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</si>
  <si>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</si>
  <si>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</si>
  <si>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A-[EI|PROD|PRODTEST|TEST]-[0001|0002]</t>
  </si>
  <si>
    <t>B-[EI|PROD|PRODTEST|TEST]-[0001|0002]</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</si>
  <si>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</si>
  <si>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</si>
  <si>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</si>
  <si>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</si>
  <si>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</si>
  <si>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</si>
  <si>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</si>
  <si>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</si>
  <si>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</si>
  <si>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</si>
  <si>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</si>
  <si>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</si>
  <si>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</si>
  <si>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</si>
  <si>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</si>
  <si>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</si>
  <si>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</si>
  <si>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</si>
  <si>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</si>
  <si>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</si>
  <si>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</si>
  <si>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</si>
  <si>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</si>
  <si>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</si>
  <si>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</si>
  <si>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</si>
  <si>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</si>
  <si>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</si>
  <si>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</si>
  <si>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</si>
  <si>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</si>
  <si>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</si>
  <si>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</si>
  <si>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</si>
  <si>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</si>
  <si>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</si>
  <si>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</si>
  <si>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</si>
  <si>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</si>
  <si>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</si>
  <si>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</si>
  <si>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</si>
  <si>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</si>
  <si>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</si>
  <si>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</si>
  <si>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</si>
  <si>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</si>
  <si>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</si>
  <si>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</si>
  <si>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</si>
  <si>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</si>
  <si>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</si>
  <si>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</si>
  <si>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</si>
  <si>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</si>
  <si>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</si>
  <si>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</si>
  <si>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</si>
  <si>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</si>
  <si>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</si>
  <si>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</si>
  <si>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</si>
  <si>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</si>
  <si>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</si>
  <si>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</si>
  <si>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</si>
  <si>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</si>
  <si>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</si>
  <si>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</si>
  <si>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</si>
  <si>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</si>
  <si>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</si>
  <si>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</si>
  <si>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</si>
  <si>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</si>
  <si>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</si>
  <si>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</si>
  <si>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</si>
  <si>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</si>
  <si>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</si>
  <si>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</si>
  <si>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</si>
  <si>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</si>
  <si>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</si>
  <si>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</si>
  <si>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</si>
  <si>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</si>
  <si>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</si>
  <si>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</si>
  <si>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</si>
  <si>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</si>
  <si>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</si>
  <si>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</si>
  <si>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</si>
  <si>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</si>
  <si>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</si>
  <si>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</si>
  <si>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</si>
  <si>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</si>
  <si>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</si>
  <si>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</si>
  <si>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</si>
  <si>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</si>
  <si>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</si>
  <si>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</si>
  <si>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</si>
  <si>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</si>
  <si>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</si>
  <si>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</si>
  <si>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</si>
  <si>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</si>
  <si>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</si>
  <si>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</si>
  <si>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</si>
  <si>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</si>
  <si>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</si>
  <si>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</si>
  <si>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</si>
  <si>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</si>
  <si>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</si>
  <si>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</si>
  <si>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</si>
  <si>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</si>
  <si>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</si>
  <si>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</si>
  <si>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</si>
  <si>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</si>
  <si>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</si>
  <si>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</si>
  <si>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</si>
  <si>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</si>
  <si>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</si>
  <si>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</si>
  <si>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</si>
  <si>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</si>
  <si>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</si>
  <si>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</si>
  <si>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</si>
  <si>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</si>
  <si>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</si>
  <si>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</si>
  <si>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</si>
  <si>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</si>
  <si>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</si>
  <si>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</si>
  <si>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</si>
  <si>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</si>
  <si>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</si>
  <si>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</si>
  <si>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</si>
  <si>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</si>
  <si>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</si>
  <si>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</si>
  <si>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</si>
  <si>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</si>
  <si>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</si>
  <si>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</si>
  <si>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</si>
  <si>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</si>
  <si>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</si>
  <si>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</si>
  <si>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</si>
  <si>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</si>
  <si>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</si>
  <si>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</si>
  <si>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</si>
  <si>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</si>
  <si>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</si>
  <si>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</si>
  <si>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</si>
  <si>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</si>
  <si>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</si>
  <si>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</si>
  <si>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</si>
  <si>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</si>
  <si>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</si>
  <si>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</si>
  <si>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</si>
  <si>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</si>
  <si>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</si>
  <si>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</si>
  <si>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</si>
  <si>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</si>
  <si>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</si>
  <si>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</si>
  <si>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</si>
  <si>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</si>
  <si>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</si>
  <si>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</si>
  <si>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</si>
  <si>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</si>
  <si>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</si>
  <si>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</si>
  <si>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</si>
  <si>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</si>
  <si>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</si>
  <si>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</si>
  <si>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</si>
  <si>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</si>
  <si>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</si>
  <si>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</si>
  <si>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</si>
  <si>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</si>
  <si>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</si>
  <si>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</si>
  <si>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</si>
  <si>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</si>
  <si>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</si>
  <si>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</si>
  <si>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</si>
  <si>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</si>
  <si>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</si>
  <si>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</si>
  <si>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</si>
  <si>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</si>
  <si>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</si>
  <si>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</si>
  <si>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</si>
  <si>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</si>
  <si>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</si>
  <si>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</si>
  <si>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</si>
  <si>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</si>
  <si>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</si>
  <si>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</si>
  <si>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</si>
  <si>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</si>
  <si>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</si>
  <si>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</si>
  <si>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</si>
  <si>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</si>
  <si>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</si>
  <si>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</si>
  <si>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</si>
  <si>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</si>
  <si>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</si>
  <si>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</si>
  <si>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</si>
  <si>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</si>
  <si>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</si>
  <si>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</si>
  <si>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</si>
  <si>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</si>
  <si>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</si>
  <si>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</si>
  <si>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</si>
  <si>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</si>
  <si>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</si>
  <si>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</si>
  <si>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</si>
  <si>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</si>
  <si>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</si>
  <si>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</si>
  <si>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</si>
  <si>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</si>
  <si>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</si>
  <si>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</si>
  <si>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</si>
  <si>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</si>
  <si>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</si>
  <si>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</si>
  <si>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</si>
  <si>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</si>
  <si>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</si>
  <si>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</si>
  <si>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</si>
  <si>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</si>
  <si>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</si>
  <si>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</si>
  <si>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</si>
  <si>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</si>
  <si>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</si>
  <si>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</si>
  <si>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</si>
  <si>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</si>
  <si>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</si>
  <si>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</si>
  <si>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</si>
  <si>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</si>
  <si>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</si>
  <si>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</si>
  <si>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</si>
  <si>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</si>
  <si>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</si>
  <si>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</si>
  <si>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</si>
  <si>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</si>
  <si>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</si>
  <si>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</si>
  <si>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</si>
  <si>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</si>
  <si>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</si>
  <si>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</si>
  <si>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</si>
  <si>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</si>
  <si>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</si>
  <si>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</si>
  <si>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</si>
  <si>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</si>
  <si>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</si>
  <si>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</si>
  <si>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</si>
  <si>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</si>
  <si>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</si>
  <si>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</si>
  <si>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</si>
  <si>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</si>
  <si>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</si>
  <si>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</si>
  <si>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</si>
  <si>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</si>
  <si>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</si>
  <si>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</si>
  <si>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</si>
  <si>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</si>
  <si>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</si>
  <si>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</si>
  <si>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</si>
  <si>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</si>
  <si>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</si>
  <si>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</si>
  <si>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bla.zip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</si>
</sst>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14">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0" fillId="0" borderId="21"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7" fillId="0" borderId="20" xfId="0" applyFont="1" applyBorder="1" applyAlignment="1">
      <alignment horizontal="center"/>
    </xf>
    <xf numFmtId="0" fontId="7" fillId="0" borderId="21" xfId="0" applyFont="1" applyBorder="1" applyAlignment="1">
      <alignment horizontal="center"/>
    </xf>
    <xf numFmtId="0" fontId="30" fillId="0" borderId="18" xfId="0" applyFont="1" applyBorder="1" applyAlignment="1">
      <alignment horizontal="center"/>
    </xf>
    <xf numFmtId="0" fontId="30" fillId="0" borderId="19"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30" fillId="0" borderId="24" xfId="0" applyFont="1" applyBorder="1" applyAlignment="1">
      <alignment horizontal="center"/>
    </xf>
    <xf numFmtId="0" fontId="7" fillId="0" borderId="0"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29" fillId="0" borderId="0" xfId="0" applyFont="1" applyBorder="1" applyAlignment="1">
      <alignment wrapText="1"/>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5" headerRowBorderDxfId="24" tableBorderDxfId="23" totalsRowBorderDxfId="22">
  <autoFilter ref="A6:D21" xr:uid="{00000000-0009-0000-0100-000013000000}"/>
  <tableColumns count="4">
    <tableColumn id="1" xr3:uid="{00000000-0010-0000-1100-000001000000}" name="StoreServe Storage System" dataDxfId="21"/>
    <tableColumn id="2" xr3:uid="{00000000-0010-0000-1100-000002000000}" name="System 1" dataDxfId="20"/>
    <tableColumn id="5" xr3:uid="{00000000-0010-0000-1100-000005000000}" name="System 2" dataDxfId="19"/>
    <tableColumn id="3" xr3:uid="{00000000-0010-0000-1100-000003000000}" name="Bemerkungen" dataDxfId="1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17"/>
    <tableColumn id="2" xr3:uid="{00000000-0010-0000-1200-000002000000}" name="Nimble A iSCSI-A" dataDxfId="16"/>
    <tableColumn id="3" xr3:uid="{00000000-0010-0000-1200-000003000000}" name="Nimble A iSCSI-B" dataDxfId="15"/>
    <tableColumn id="4" xr3:uid="{00000000-0010-0000-1200-000004000000}" name="Nimble B iSCSI-A" dataDxfId="14"/>
    <tableColumn id="5" xr3:uid="{95349553-7808-4F6B-BD41-4FA004C2BE2C}" name="Nimble B iSCSI-B" dataDxfId="1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2" headerRowBorderDxfId="11" tableBorderDxfId="10" totalsRowBorderDxfId="9">
  <autoFilter ref="A37:C40" xr:uid="{00000000-0009-0000-0100-00001D000000}"/>
  <tableColumns count="3">
    <tableColumn id="1" xr3:uid="{00000000-0010-0000-1300-000001000000}" name="Mail Notification" dataDxfId="8"/>
    <tableColumn id="2" xr3:uid="{00000000-0010-0000-1300-000002000000}" name="Wert" dataDxfId="7"/>
    <tableColumn id="3" xr3:uid="{0722E1BD-F75E-41A3-87F7-D2EF06094037}" name="Spalte1" dataDxfId="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5" headerRowBorderDxfId="4" tableBorderDxfId="3" totalsRowBorderDxfId="2">
  <autoFilter ref="A42:B46" xr:uid="{00000000-0009-0000-0100-00001E000000}"/>
  <tableColumns count="2">
    <tableColumn id="1" xr3:uid="{00000000-0010-0000-1400-000001000000}" name="Call Home" dataDxfId="1"/>
    <tableColumn id="2" xr3:uid="{00000000-0010-0000-1400-000002000000}" name="Wer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1.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4140625" defaultRowHeight="14.4"/>
  <cols>
    <col min="1" max="1" width="13.88671875" customWidth="1"/>
    <col min="2" max="2" width="18.6640625" customWidth="1"/>
    <col min="3" max="3" width="19.33203125" customWidth="1"/>
    <col min="4" max="4" width="32" customWidth="1"/>
    <col min="5" max="5" width="84.33203125" customWidth="1"/>
  </cols>
  <sheetData>
    <row r="1" spans="1:5">
      <c r="C1" s="193" t="s">
        <v>0</v>
      </c>
      <c r="D1" s="193"/>
      <c r="E1" s="193"/>
    </row>
    <row r="2" spans="1:5">
      <c r="C2" s="193"/>
      <c r="D2" s="193"/>
      <c r="E2" s="193"/>
    </row>
    <row r="4" spans="1:5">
      <c r="A4" t="s">
        <v>1</v>
      </c>
      <c r="B4" t="s">
        <v>2</v>
      </c>
      <c r="C4" t="s">
        <v>3</v>
      </c>
      <c r="D4" t="s">
        <v>4</v>
      </c>
      <c r="E4" t="s">
        <v>5</v>
      </c>
    </row>
    <row r="5" spans="1:5">
      <c r="A5" t="s">
        <v>6</v>
      </c>
      <c r="B5" s="55">
        <v>43762</v>
      </c>
      <c r="C5" s="125">
        <v>0.75347222222222221</v>
      </c>
      <c r="D5" t="s">
        <v>7</v>
      </c>
      <c r="E5" t="s">
        <v>8</v>
      </c>
    </row>
    <row r="6" spans="1:5">
      <c r="A6" t="s">
        <v>9</v>
      </c>
      <c r="B6" s="55">
        <v>43762</v>
      </c>
      <c r="C6" s="125">
        <v>0.30416666666666664</v>
      </c>
      <c r="D6" t="s">
        <v>7</v>
      </c>
      <c r="E6" t="s">
        <v>10</v>
      </c>
    </row>
    <row r="7" spans="1:5">
      <c r="A7" t="s">
        <v>11</v>
      </c>
      <c r="B7" s="55">
        <v>43762</v>
      </c>
      <c r="C7" s="125">
        <v>5.0694444444444452E-2</v>
      </c>
      <c r="D7" t="s">
        <v>12</v>
      </c>
      <c r="E7" t="s">
        <v>13</v>
      </c>
    </row>
    <row r="8" spans="1:5">
      <c r="A8" t="s">
        <v>14</v>
      </c>
      <c r="B8" s="55">
        <v>43754</v>
      </c>
      <c r="C8" s="125">
        <v>0.39583333333333331</v>
      </c>
      <c r="D8" t="s">
        <v>15</v>
      </c>
      <c r="E8" t="s">
        <v>16</v>
      </c>
    </row>
    <row r="9" spans="1:5">
      <c r="A9" t="s">
        <v>17</v>
      </c>
      <c r="B9" s="55">
        <v>43753</v>
      </c>
      <c r="C9" s="125">
        <v>6.0416666666666667E-2</v>
      </c>
      <c r="D9" t="s">
        <v>12</v>
      </c>
      <c r="E9" t="s">
        <v>18</v>
      </c>
    </row>
    <row r="10" spans="1:5">
      <c r="A10" t="s">
        <v>19</v>
      </c>
      <c r="B10" s="55">
        <v>43752</v>
      </c>
      <c r="C10" s="125">
        <v>0.36458333333333331</v>
      </c>
      <c r="D10" t="s">
        <v>12</v>
      </c>
      <c r="E10" t="s">
        <v>20</v>
      </c>
    </row>
    <row r="11" spans="1:5">
      <c r="B11" s="55">
        <v>43738</v>
      </c>
      <c r="C11" s="56">
        <v>0.4375</v>
      </c>
      <c r="D11" t="s">
        <v>7</v>
      </c>
      <c r="E11" t="s">
        <v>21</v>
      </c>
    </row>
    <row r="12" spans="1:5">
      <c r="B12" s="55">
        <v>43752</v>
      </c>
      <c r="C12" s="56">
        <v>0.44097222222222227</v>
      </c>
      <c r="D12" t="s">
        <v>22</v>
      </c>
      <c r="E12" t="s">
        <v>23</v>
      </c>
    </row>
    <row r="13" spans="1:5">
      <c r="A13" t="s">
        <v>24</v>
      </c>
      <c r="B13" s="55">
        <v>43756</v>
      </c>
      <c r="C13" s="56">
        <v>0.72222222222222221</v>
      </c>
      <c r="D13" t="s">
        <v>25</v>
      </c>
      <c r="E13" t="s">
        <v>26</v>
      </c>
    </row>
    <row r="14" spans="1:5">
      <c r="A14" t="s">
        <v>27</v>
      </c>
      <c r="B14" s="55">
        <v>43704</v>
      </c>
      <c r="C14" s="125">
        <v>0.6875</v>
      </c>
      <c r="D14" t="s">
        <v>28</v>
      </c>
      <c r="E14" t="s">
        <v>23</v>
      </c>
    </row>
    <row r="15" spans="1:5" ht="72">
      <c r="A15" t="s">
        <v>29</v>
      </c>
      <c r="B15" s="97">
        <v>43699</v>
      </c>
      <c r="C15" s="98">
        <v>0.72361111111111109</v>
      </c>
      <c r="D15" s="58" t="s">
        <v>7</v>
      </c>
      <c r="E15" s="74" t="s">
        <v>30</v>
      </c>
    </row>
    <row r="16" spans="1:5">
      <c r="A16" t="s">
        <v>31</v>
      </c>
      <c r="B16" s="97">
        <v>43698</v>
      </c>
      <c r="C16" s="98">
        <v>0.33611111111111108</v>
      </c>
      <c r="D16" s="58" t="s">
        <v>32</v>
      </c>
      <c r="E16" s="58" t="s">
        <v>33</v>
      </c>
    </row>
    <row r="17" spans="1:5">
      <c r="A17" t="s">
        <v>34</v>
      </c>
      <c r="B17" s="97">
        <v>43697</v>
      </c>
      <c r="C17" s="98">
        <v>0.53125</v>
      </c>
      <c r="D17" s="58" t="s">
        <v>28</v>
      </c>
      <c r="E17" s="58" t="s">
        <v>35</v>
      </c>
    </row>
    <row r="18" spans="1:5">
      <c r="A18" t="s">
        <v>36</v>
      </c>
      <c r="B18" s="97">
        <v>43696</v>
      </c>
      <c r="C18" s="98">
        <v>0.41666666666666669</v>
      </c>
      <c r="D18" s="58" t="s">
        <v>37</v>
      </c>
      <c r="E18" s="58" t="s">
        <v>38</v>
      </c>
    </row>
    <row r="19" spans="1:5">
      <c r="A19" t="s">
        <v>39</v>
      </c>
      <c r="B19" s="97"/>
      <c r="C19" s="99"/>
      <c r="D19" s="58"/>
      <c r="E19" s="58" t="s">
        <v>40</v>
      </c>
    </row>
    <row r="21" spans="1:5">
      <c r="B21" s="55"/>
      <c r="C21" s="56"/>
    </row>
    <row r="22" spans="1:5">
      <c r="B22" s="55"/>
      <c r="C22" s="56"/>
    </row>
    <row r="23" spans="1:5">
      <c r="B23" s="55"/>
      <c r="C23" s="56"/>
    </row>
    <row r="24" spans="1:5">
      <c r="B24" s="55"/>
      <c r="C24" s="56"/>
    </row>
    <row r="25" spans="1:5">
      <c r="B25" s="55"/>
      <c r="C25" s="56"/>
    </row>
    <row r="26" spans="1:5">
      <c r="B26" s="55"/>
      <c r="C26" s="56"/>
    </row>
    <row r="27" spans="1:5">
      <c r="B27" s="55"/>
      <c r="C27" s="56"/>
    </row>
    <row r="28" spans="1:5">
      <c r="B28" s="55"/>
      <c r="C28" s="56"/>
    </row>
    <row r="29" spans="1:5">
      <c r="B29" s="55"/>
      <c r="C29" s="56"/>
    </row>
    <row r="30" spans="1:5">
      <c r="B30" s="55"/>
      <c r="C30" s="56"/>
    </row>
    <row r="31" spans="1:5">
      <c r="B31" s="55"/>
      <c r="C31" s="56"/>
    </row>
    <row r="32" spans="1:5">
      <c r="B32" s="55"/>
      <c r="C32" s="56"/>
    </row>
    <row r="33" spans="2:3">
      <c r="B33" s="55"/>
      <c r="C33" s="56"/>
    </row>
    <row r="34" spans="2:3">
      <c r="B34" s="55"/>
      <c r="C34" s="56"/>
    </row>
    <row r="35" spans="2:3">
      <c r="B35" s="55"/>
      <c r="C35" s="56"/>
    </row>
    <row r="36" spans="2:3">
      <c r="B36" s="55"/>
      <c r="C36" s="56"/>
    </row>
    <row r="37" spans="2:3">
      <c r="B37" s="55"/>
      <c r="C37" s="56"/>
    </row>
    <row r="38" spans="2:3">
      <c r="B38" s="55"/>
      <c r="C38" s="56"/>
    </row>
    <row r="39" spans="2:3">
      <c r="B39" s="55"/>
      <c r="C39" s="56"/>
    </row>
    <row r="40" spans="2:3">
      <c r="B40" s="55"/>
      <c r="C40" s="56"/>
    </row>
    <row r="41" spans="2:3">
      <c r="B41" s="55"/>
      <c r="C41" s="56"/>
    </row>
    <row r="42" spans="2:3">
      <c r="B42" s="55"/>
      <c r="C42" s="56"/>
    </row>
    <row r="43" spans="2:3">
      <c r="B43" s="55"/>
      <c r="C43" s="56"/>
    </row>
    <row r="44" spans="2:3">
      <c r="B44" s="55"/>
      <c r="C44" s="56"/>
    </row>
    <row r="45" spans="2:3">
      <c r="B45" s="55"/>
      <c r="C45" s="56"/>
    </row>
    <row r="46" spans="2:3">
      <c r="B46" s="55"/>
      <c r="C46" s="56"/>
    </row>
    <row r="47" spans="2:3">
      <c r="B47" s="55"/>
      <c r="C47" s="56"/>
    </row>
    <row r="48" spans="2:3">
      <c r="B48" s="55"/>
      <c r="C48" s="56"/>
    </row>
    <row r="49" spans="2:3">
      <c r="B49" s="55"/>
      <c r="C49" s="56"/>
    </row>
    <row r="50" spans="2:3">
      <c r="B50" s="55"/>
      <c r="C50" s="56"/>
    </row>
    <row r="51" spans="2:3">
      <c r="B51" s="55"/>
      <c r="C51" s="56"/>
    </row>
    <row r="52" spans="2:3">
      <c r="B52" s="55"/>
      <c r="C52" s="56"/>
    </row>
    <row r="53" spans="2:3">
      <c r="B53" s="55"/>
      <c r="C53" s="56"/>
    </row>
    <row r="54" spans="2:3">
      <c r="B54" s="55"/>
      <c r="C54" s="56"/>
    </row>
    <row r="55" spans="2:3">
      <c r="B55" s="55"/>
      <c r="C55" s="56"/>
    </row>
    <row r="56" spans="2:3">
      <c r="B56" s="55"/>
      <c r="C56" s="56"/>
    </row>
    <row r="57" spans="2:3">
      <c r="B57" s="55"/>
      <c r="C57" s="56"/>
    </row>
    <row r="58" spans="2:3">
      <c r="B58" s="55"/>
      <c r="C58" s="56"/>
    </row>
    <row r="59" spans="2:3">
      <c r="B59" s="55"/>
      <c r="C59" s="56"/>
    </row>
    <row r="60" spans="2:3">
      <c r="B60" s="55"/>
      <c r="C60" s="56"/>
    </row>
    <row r="61" spans="2:3">
      <c r="B61" s="55"/>
      <c r="C61" s="56"/>
    </row>
    <row r="62" spans="2:3">
      <c r="B62" s="55"/>
      <c r="C62" s="56"/>
    </row>
    <row r="63" spans="2:3">
      <c r="B63" s="55"/>
      <c r="C63" s="56"/>
    </row>
    <row r="64" spans="2:3">
      <c r="B64" s="55"/>
      <c r="C64" s="56"/>
    </row>
    <row r="65" spans="2:3">
      <c r="B65" s="55"/>
      <c r="C65" s="56"/>
    </row>
    <row r="66" spans="2:3">
      <c r="B66" s="55"/>
      <c r="C66" s="56"/>
    </row>
    <row r="67" spans="2:3">
      <c r="B67" s="55"/>
      <c r="C67" s="56"/>
    </row>
    <row r="68" spans="2:3">
      <c r="B68" s="55"/>
      <c r="C68" s="56"/>
    </row>
    <row r="69" spans="2:3">
      <c r="B69" s="55"/>
      <c r="C69" s="56"/>
    </row>
    <row r="70" spans="2:3">
      <c r="B70" s="55"/>
      <c r="C70" s="56"/>
    </row>
    <row r="71" spans="2:3">
      <c r="B71" s="55"/>
      <c r="C71" s="56"/>
    </row>
    <row r="72" spans="2:3">
      <c r="B72" s="55"/>
      <c r="C72" s="56"/>
    </row>
    <row r="73" spans="2:3">
      <c r="B73" s="55"/>
      <c r="C73" s="56"/>
    </row>
    <row r="74" spans="2:3">
      <c r="B74" s="55"/>
      <c r="C74" s="56"/>
    </row>
    <row r="75" spans="2:3">
      <c r="B75" s="55"/>
      <c r="C75" s="56"/>
    </row>
    <row r="76" spans="2:3">
      <c r="B76" s="55"/>
      <c r="C76" s="56"/>
    </row>
    <row r="77" spans="2:3">
      <c r="B77" s="55"/>
      <c r="C77" s="56"/>
    </row>
    <row r="78" spans="2:3">
      <c r="B78" s="55"/>
      <c r="C78" s="56"/>
    </row>
    <row r="79" spans="2:3">
      <c r="B79" s="55"/>
      <c r="C79" s="56"/>
    </row>
    <row r="80" spans="2:3">
      <c r="B80" s="55"/>
      <c r="C80" s="56"/>
    </row>
    <row r="81" spans="2:3">
      <c r="B81" s="55"/>
      <c r="C81" s="56"/>
    </row>
    <row r="82" spans="2:3">
      <c r="B82" s="55"/>
      <c r="C82" s="56"/>
    </row>
    <row r="83" spans="2:3">
      <c r="B83" s="55"/>
      <c r="C83" s="56"/>
    </row>
    <row r="84" spans="2:3">
      <c r="B84" s="55"/>
      <c r="C84" s="56"/>
    </row>
    <row r="85" spans="2:3">
      <c r="B85" s="55"/>
      <c r="C85" s="56"/>
    </row>
    <row r="86" spans="2:3">
      <c r="B86" s="55"/>
      <c r="C86" s="56"/>
    </row>
    <row r="87" spans="2:3">
      <c r="B87" s="55"/>
      <c r="C87" s="56"/>
    </row>
    <row r="88" spans="2:3">
      <c r="B88" s="55"/>
      <c r="C88" s="56"/>
    </row>
    <row r="89" spans="2:3">
      <c r="B89" s="55"/>
      <c r="C89" s="56"/>
    </row>
    <row r="90" spans="2:3">
      <c r="B90" s="55"/>
      <c r="C90" s="56"/>
    </row>
    <row r="91" spans="2:3">
      <c r="B91" s="55"/>
      <c r="C91" s="56"/>
    </row>
    <row r="92" spans="2:3">
      <c r="B92" s="55"/>
      <c r="C92" s="56"/>
    </row>
    <row r="93" spans="2:3">
      <c r="B93" s="55"/>
      <c r="C93" s="56"/>
    </row>
    <row r="94" spans="2:3">
      <c r="B94" s="55"/>
      <c r="C94" s="56"/>
    </row>
    <row r="95" spans="2:3">
      <c r="B95" s="55"/>
      <c r="C95" s="56"/>
    </row>
    <row r="96" spans="2:3">
      <c r="B96" s="55"/>
      <c r="C96" s="56"/>
    </row>
    <row r="97" spans="2:3">
      <c r="B97" s="55"/>
      <c r="C97" s="56"/>
    </row>
    <row r="98" spans="2:3">
      <c r="B98" s="55"/>
      <c r="C98" s="56"/>
    </row>
    <row r="99" spans="2:3">
      <c r="B99" s="55"/>
      <c r="C99" s="56"/>
    </row>
    <row r="100" spans="2:3">
      <c r="B100" s="55"/>
      <c r="C100" s="56"/>
    </row>
    <row r="101" spans="2:3">
      <c r="B101" s="55"/>
      <c r="C101" s="56"/>
    </row>
    <row r="102" spans="2:3">
      <c r="B102" s="55"/>
      <c r="C102" s="56"/>
    </row>
    <row r="103" spans="2:3">
      <c r="B103" s="55"/>
      <c r="C103" s="56"/>
    </row>
    <row r="104" spans="2:3">
      <c r="B104" s="55"/>
      <c r="C104" s="56"/>
    </row>
    <row r="105" spans="2:3">
      <c r="B105" s="55"/>
      <c r="C105" s="56"/>
    </row>
    <row r="106" spans="2:3">
      <c r="B106" s="55"/>
      <c r="C106" s="56"/>
    </row>
    <row r="107" spans="2:3">
      <c r="B107" s="55"/>
      <c r="C107" s="56"/>
    </row>
    <row r="108" spans="2:3">
      <c r="B108" s="55"/>
      <c r="C108" s="56"/>
    </row>
    <row r="109" spans="2:3">
      <c r="B109" s="55"/>
      <c r="C109" s="56"/>
    </row>
    <row r="110" spans="2:3">
      <c r="B110" s="55"/>
      <c r="C110" s="56"/>
    </row>
    <row r="111" spans="2:3">
      <c r="B111" s="55"/>
      <c r="C111" s="56"/>
    </row>
    <row r="112" spans="2:3">
      <c r="B112" s="55"/>
      <c r="C112" s="56"/>
    </row>
    <row r="113" spans="2:3">
      <c r="B113" s="55"/>
      <c r="C113" s="56"/>
    </row>
    <row r="114" spans="2:3">
      <c r="B114" s="55"/>
      <c r="C114" s="56"/>
    </row>
    <row r="115" spans="2:3">
      <c r="B115" s="55"/>
      <c r="C115" s="56"/>
    </row>
    <row r="116" spans="2:3">
      <c r="B116" s="55"/>
      <c r="C116" s="56"/>
    </row>
    <row r="117" spans="2:3">
      <c r="B117" s="55"/>
      <c r="C117" s="56"/>
    </row>
    <row r="118" spans="2:3">
      <c r="B118" s="55"/>
      <c r="C118" s="56"/>
    </row>
    <row r="119" spans="2:3">
      <c r="B119" s="55"/>
      <c r="C119" s="56"/>
    </row>
    <row r="120" spans="2:3">
      <c r="B120" s="55"/>
      <c r="C120" s="56"/>
    </row>
    <row r="121" spans="2:3">
      <c r="B121" s="55"/>
      <c r="C121" s="56"/>
    </row>
    <row r="122" spans="2:3">
      <c r="B122" s="55"/>
      <c r="C122" s="56"/>
    </row>
    <row r="123" spans="2:3">
      <c r="B123" s="55"/>
      <c r="C123" s="56"/>
    </row>
    <row r="124" spans="2:3">
      <c r="B124" s="55"/>
      <c r="C124" s="56"/>
    </row>
    <row r="125" spans="2:3">
      <c r="B125" s="55"/>
      <c r="C125" s="56"/>
    </row>
    <row r="126" spans="2:3">
      <c r="B126" s="55"/>
      <c r="C126" s="56"/>
    </row>
    <row r="127" spans="2:3">
      <c r="B127" s="55"/>
      <c r="C127" s="56"/>
    </row>
    <row r="128" spans="2:3">
      <c r="B128" s="55"/>
      <c r="C128" s="56"/>
    </row>
    <row r="129" spans="2:3">
      <c r="B129" s="55"/>
      <c r="C129" s="56"/>
    </row>
    <row r="130" spans="2:3">
      <c r="B130" s="55"/>
      <c r="C130" s="56"/>
    </row>
    <row r="131" spans="2:3">
      <c r="B131" s="55"/>
      <c r="C131" s="56"/>
    </row>
    <row r="132" spans="2:3">
      <c r="B132" s="55"/>
      <c r="C132" s="56"/>
    </row>
    <row r="133" spans="2:3">
      <c r="B133" s="55"/>
      <c r="C133" s="56"/>
    </row>
    <row r="134" spans="2:3">
      <c r="B134" s="55"/>
      <c r="C134" s="56"/>
    </row>
    <row r="135" spans="2:3">
      <c r="B135" s="55"/>
      <c r="C135" s="56"/>
    </row>
    <row r="136" spans="2:3">
      <c r="B136" s="55"/>
      <c r="C136" s="56"/>
    </row>
    <row r="137" spans="2:3">
      <c r="B137" s="55"/>
      <c r="C137" s="56"/>
    </row>
    <row r="138" spans="2:3">
      <c r="B138" s="55"/>
      <c r="C138" s="56"/>
    </row>
    <row r="139" spans="2:3">
      <c r="B139" s="55"/>
      <c r="C139" s="56"/>
    </row>
    <row r="140" spans="2:3">
      <c r="B140" s="55"/>
      <c r="C140" s="56"/>
    </row>
    <row r="141" spans="2:3">
      <c r="B141" s="55"/>
      <c r="C141" s="56"/>
    </row>
    <row r="142" spans="2:3">
      <c r="B142" s="55"/>
      <c r="C142" s="56"/>
    </row>
    <row r="143" spans="2:3">
      <c r="B143" s="55"/>
      <c r="C143" s="56"/>
    </row>
    <row r="144" spans="2:3">
      <c r="B144" s="55"/>
      <c r="C144" s="56"/>
    </row>
    <row r="145" spans="2:3">
      <c r="B145" s="55"/>
      <c r="C145" s="56"/>
    </row>
    <row r="146" spans="2:3">
      <c r="B146" s="55"/>
      <c r="C146" s="56"/>
    </row>
    <row r="147" spans="2:3">
      <c r="B147" s="55"/>
      <c r="C147" s="56"/>
    </row>
    <row r="148" spans="2:3">
      <c r="B148" s="55"/>
      <c r="C148" s="56"/>
    </row>
    <row r="149" spans="2:3">
      <c r="B149" s="55"/>
      <c r="C149" s="56"/>
    </row>
    <row r="150" spans="2:3">
      <c r="B150" s="55"/>
      <c r="C150" s="56"/>
    </row>
    <row r="151" spans="2:3">
      <c r="B151" s="55"/>
      <c r="C151" s="56"/>
    </row>
    <row r="152" spans="2:3">
      <c r="B152" s="55"/>
      <c r="C152" s="56"/>
    </row>
    <row r="153" spans="2:3">
      <c r="B153" s="55"/>
      <c r="C153" s="56"/>
    </row>
    <row r="154" spans="2:3">
      <c r="B154" s="55"/>
      <c r="C154" s="56"/>
    </row>
    <row r="155" spans="2:3">
      <c r="B155" s="55"/>
      <c r="C155" s="56"/>
    </row>
    <row r="156" spans="2:3">
      <c r="B156" s="55"/>
      <c r="C156" s="56"/>
    </row>
    <row r="157" spans="2:3">
      <c r="B157" s="55"/>
      <c r="C157" s="56"/>
    </row>
    <row r="158" spans="2:3">
      <c r="B158" s="55"/>
      <c r="C158" s="56"/>
    </row>
    <row r="159" spans="2:3">
      <c r="B159" s="55"/>
      <c r="C159" s="56"/>
    </row>
    <row r="160" spans="2:3">
      <c r="B160" s="55"/>
      <c r="C160" s="56"/>
    </row>
    <row r="161" spans="2:3">
      <c r="B161" s="55"/>
      <c r="C161" s="56"/>
    </row>
    <row r="162" spans="2:3">
      <c r="B162" s="55"/>
      <c r="C162" s="56"/>
    </row>
    <row r="163" spans="2:3">
      <c r="B163" s="55"/>
      <c r="C163" s="56"/>
    </row>
    <row r="164" spans="2:3">
      <c r="B164" s="55"/>
      <c r="C164" s="56"/>
    </row>
    <row r="165" spans="2:3">
      <c r="B165" s="55"/>
      <c r="C165" s="56"/>
    </row>
    <row r="166" spans="2:3">
      <c r="B166" s="55"/>
      <c r="C166" s="56"/>
    </row>
    <row r="167" spans="2:3">
      <c r="B167" s="55"/>
      <c r="C167" s="56"/>
    </row>
    <row r="168" spans="2:3">
      <c r="B168" s="55"/>
      <c r="C168" s="56"/>
    </row>
    <row r="169" spans="2:3">
      <c r="B169" s="55"/>
      <c r="C169" s="56"/>
    </row>
    <row r="170" spans="2:3">
      <c r="B170" s="55"/>
      <c r="C170" s="56"/>
    </row>
    <row r="171" spans="2:3">
      <c r="B171" s="55"/>
      <c r="C171" s="56"/>
    </row>
    <row r="172" spans="2:3">
      <c r="B172" s="55"/>
      <c r="C172" s="56"/>
    </row>
    <row r="173" spans="2:3">
      <c r="B173" s="55"/>
      <c r="C173" s="56"/>
    </row>
    <row r="174" spans="2:3">
      <c r="B174" s="55"/>
      <c r="C174" s="56"/>
    </row>
    <row r="175" spans="2:3">
      <c r="B175" s="55"/>
      <c r="C175" s="56"/>
    </row>
    <row r="176" spans="2:3">
      <c r="B176" s="55"/>
      <c r="C176" s="56"/>
    </row>
    <row r="177" spans="2:3">
      <c r="B177" s="55"/>
      <c r="C177" s="56"/>
    </row>
    <row r="178" spans="2:3">
      <c r="B178" s="55"/>
      <c r="C178" s="56"/>
    </row>
    <row r="179" spans="2:3">
      <c r="B179" s="55"/>
      <c r="C179" s="56"/>
    </row>
    <row r="180" spans="2:3">
      <c r="B180" s="55"/>
      <c r="C180" s="56"/>
    </row>
    <row r="181" spans="2:3">
      <c r="B181" s="55"/>
      <c r="C181" s="56"/>
    </row>
    <row r="182" spans="2:3">
      <c r="B182" s="55"/>
      <c r="C182" s="56"/>
    </row>
    <row r="183" spans="2:3">
      <c r="B183" s="55"/>
      <c r="C183" s="56"/>
    </row>
    <row r="184" spans="2:3">
      <c r="B184" s="55"/>
      <c r="C184" s="56"/>
    </row>
    <row r="185" spans="2:3">
      <c r="B185" s="55"/>
      <c r="C185" s="56"/>
    </row>
    <row r="186" spans="2:3">
      <c r="B186" s="55"/>
      <c r="C186" s="56"/>
    </row>
    <row r="187" spans="2:3">
      <c r="B187" s="55"/>
      <c r="C187" s="56"/>
    </row>
    <row r="188" spans="2:3">
      <c r="B188" s="55"/>
      <c r="C188" s="56"/>
    </row>
    <row r="189" spans="2:3">
      <c r="B189" s="55"/>
      <c r="C189" s="56"/>
    </row>
    <row r="190" spans="2:3">
      <c r="B190" s="55"/>
      <c r="C190" s="56"/>
    </row>
    <row r="191" spans="2:3">
      <c r="B191" s="55"/>
      <c r="C191" s="56"/>
    </row>
    <row r="192" spans="2:3">
      <c r="B192" s="55"/>
      <c r="C192" s="56"/>
    </row>
    <row r="193" spans="2:3">
      <c r="B193" s="55"/>
      <c r="C193" s="56"/>
    </row>
    <row r="194" spans="2:3">
      <c r="B194" s="55"/>
      <c r="C194" s="56"/>
    </row>
    <row r="195" spans="2:3">
      <c r="B195" s="55"/>
      <c r="C195" s="56"/>
    </row>
    <row r="196" spans="2:3">
      <c r="B196" s="55"/>
      <c r="C196" s="56"/>
    </row>
    <row r="197" spans="2:3">
      <c r="B197" s="55"/>
      <c r="C197" s="56"/>
    </row>
    <row r="198" spans="2:3">
      <c r="B198" s="55"/>
      <c r="C198" s="56"/>
    </row>
    <row r="199" spans="2:3">
      <c r="B199" s="55"/>
      <c r="C199" s="56"/>
    </row>
    <row r="200" spans="2:3">
      <c r="B200" s="55"/>
      <c r="C200" s="56"/>
    </row>
    <row r="201" spans="2:3">
      <c r="B201" s="55"/>
      <c r="C201" s="56"/>
    </row>
    <row r="202" spans="2:3">
      <c r="B202" s="55"/>
      <c r="C202" s="56"/>
    </row>
    <row r="203" spans="2:3">
      <c r="B203" s="55"/>
      <c r="C203" s="56"/>
    </row>
    <row r="204" spans="2:3">
      <c r="B204" s="55"/>
      <c r="C204" s="56"/>
    </row>
    <row r="205" spans="2:3">
      <c r="B205" s="55"/>
      <c r="C205" s="56"/>
    </row>
    <row r="206" spans="2:3">
      <c r="B206" s="55"/>
      <c r="C206" s="56"/>
    </row>
    <row r="207" spans="2:3">
      <c r="B207" s="55"/>
      <c r="C207" s="56"/>
    </row>
    <row r="208" spans="2:3">
      <c r="B208" s="55"/>
      <c r="C208" s="56"/>
    </row>
    <row r="209" spans="2:3">
      <c r="B209" s="55"/>
      <c r="C209" s="56"/>
    </row>
    <row r="210" spans="2:3">
      <c r="B210" s="55"/>
      <c r="C210" s="56"/>
    </row>
    <row r="211" spans="2:3">
      <c r="B211" s="55"/>
      <c r="C211" s="56"/>
    </row>
    <row r="212" spans="2:3">
      <c r="B212" s="55"/>
      <c r="C212" s="56"/>
    </row>
    <row r="213" spans="2:3">
      <c r="B213" s="55"/>
      <c r="C213" s="56"/>
    </row>
    <row r="214" spans="2:3">
      <c r="B214" s="55"/>
      <c r="C214" s="56"/>
    </row>
    <row r="215" spans="2:3">
      <c r="B215" s="55"/>
      <c r="C215" s="56"/>
    </row>
    <row r="216" spans="2:3">
      <c r="B216" s="55"/>
      <c r="C216" s="56"/>
    </row>
    <row r="217" spans="2:3">
      <c r="B217" s="55"/>
      <c r="C217" s="56"/>
    </row>
    <row r="218" spans="2:3">
      <c r="B218" s="55"/>
      <c r="C218" s="56"/>
    </row>
    <row r="219" spans="2:3">
      <c r="B219" s="55"/>
      <c r="C219" s="56"/>
    </row>
    <row r="220" spans="2:3">
      <c r="B220" s="55"/>
      <c r="C220" s="56"/>
    </row>
    <row r="221" spans="2:3">
      <c r="B221" s="55"/>
      <c r="C221" s="56"/>
    </row>
    <row r="222" spans="2:3">
      <c r="B222" s="55"/>
      <c r="C222" s="56"/>
    </row>
    <row r="223" spans="2:3">
      <c r="B223" s="55"/>
      <c r="C223" s="56"/>
    </row>
    <row r="224" spans="2:3">
      <c r="B224" s="55"/>
      <c r="C224" s="56"/>
    </row>
    <row r="225" spans="2:3">
      <c r="B225" s="55"/>
      <c r="C225" s="56"/>
    </row>
    <row r="226" spans="2:3">
      <c r="B226" s="55"/>
      <c r="C226" s="56"/>
    </row>
    <row r="227" spans="2:3">
      <c r="B227" s="55"/>
      <c r="C227" s="56"/>
    </row>
    <row r="228" spans="2:3">
      <c r="B228" s="55"/>
      <c r="C228" s="56"/>
    </row>
    <row r="229" spans="2:3">
      <c r="B229" s="55"/>
      <c r="C229" s="56"/>
    </row>
    <row r="230" spans="2:3">
      <c r="B230" s="55"/>
      <c r="C230" s="56"/>
    </row>
    <row r="231" spans="2:3">
      <c r="B231" s="55"/>
      <c r="C231" s="56"/>
    </row>
    <row r="232" spans="2:3">
      <c r="B232" s="55"/>
      <c r="C232" s="56"/>
    </row>
    <row r="233" spans="2:3">
      <c r="B233" s="55"/>
      <c r="C233" s="56"/>
    </row>
    <row r="234" spans="2:3">
      <c r="B234" s="55"/>
      <c r="C234" s="56"/>
    </row>
    <row r="235" spans="2:3">
      <c r="B235" s="55"/>
      <c r="C235" s="56"/>
    </row>
    <row r="236" spans="2:3">
      <c r="B236" s="55"/>
      <c r="C236" s="56"/>
    </row>
    <row r="237" spans="2:3">
      <c r="B237" s="55"/>
      <c r="C237" s="56"/>
    </row>
    <row r="238" spans="2:3">
      <c r="B238" s="55"/>
      <c r="C238" s="56"/>
    </row>
    <row r="239" spans="2:3">
      <c r="B239" s="55"/>
      <c r="C239" s="56"/>
    </row>
    <row r="240" spans="2:3">
      <c r="B240" s="55"/>
      <c r="C240" s="56"/>
    </row>
    <row r="241" spans="2:3">
      <c r="B241" s="55"/>
      <c r="C241" s="56"/>
    </row>
    <row r="242" spans="2:3">
      <c r="B242" s="55"/>
      <c r="C242" s="56"/>
    </row>
    <row r="243" spans="2:3">
      <c r="B243" s="55"/>
      <c r="C243" s="56"/>
    </row>
    <row r="244" spans="2:3">
      <c r="B244" s="55"/>
      <c r="C244" s="56"/>
    </row>
    <row r="245" spans="2:3">
      <c r="B245" s="55"/>
      <c r="C245" s="56"/>
    </row>
    <row r="246" spans="2:3">
      <c r="B246" s="55"/>
      <c r="C246" s="56"/>
    </row>
    <row r="247" spans="2:3">
      <c r="B247" s="55"/>
      <c r="C247" s="56"/>
    </row>
    <row r="248" spans="2:3">
      <c r="B248" s="55"/>
      <c r="C248" s="56"/>
    </row>
    <row r="249" spans="2:3">
      <c r="B249" s="55"/>
      <c r="C249" s="56"/>
    </row>
    <row r="250" spans="2:3">
      <c r="B250" s="55"/>
      <c r="C250" s="56"/>
    </row>
    <row r="251" spans="2:3">
      <c r="B251" s="55"/>
      <c r="C251" s="56"/>
    </row>
    <row r="252" spans="2:3">
      <c r="B252" s="55"/>
      <c r="C252" s="56"/>
    </row>
    <row r="253" spans="2:3">
      <c r="B253" s="55"/>
      <c r="C253" s="56"/>
    </row>
    <row r="254" spans="2:3">
      <c r="B254" s="55"/>
      <c r="C254" s="56"/>
    </row>
    <row r="255" spans="2:3">
      <c r="B255" s="55"/>
      <c r="C255" s="56"/>
    </row>
    <row r="256" spans="2:3">
      <c r="B256" s="55"/>
      <c r="C256" s="56"/>
    </row>
    <row r="257" spans="2:3">
      <c r="B257" s="55"/>
      <c r="C257" s="56"/>
    </row>
    <row r="258" spans="2:3">
      <c r="B258" s="55"/>
      <c r="C258" s="56"/>
    </row>
    <row r="259" spans="2:3">
      <c r="B259" s="55"/>
      <c r="C259" s="56"/>
    </row>
    <row r="260" spans="2:3">
      <c r="B260" s="55"/>
      <c r="C260" s="56"/>
    </row>
    <row r="261" spans="2:3">
      <c r="B261" s="55"/>
      <c r="C261" s="56"/>
    </row>
    <row r="262" spans="2:3">
      <c r="B262" s="55"/>
      <c r="C262" s="56"/>
    </row>
    <row r="263" spans="2:3">
      <c r="B263" s="55"/>
      <c r="C263" s="56"/>
    </row>
    <row r="264" spans="2:3">
      <c r="B264" s="55"/>
      <c r="C264" s="56"/>
    </row>
    <row r="265" spans="2:3">
      <c r="B265" s="55"/>
      <c r="C265" s="56"/>
    </row>
    <row r="266" spans="2:3">
      <c r="B266" s="55"/>
      <c r="C266" s="56"/>
    </row>
    <row r="267" spans="2:3">
      <c r="B267" s="55"/>
      <c r="C267" s="56"/>
    </row>
    <row r="268" spans="2:3">
      <c r="B268" s="55"/>
      <c r="C268" s="56"/>
    </row>
    <row r="269" spans="2:3">
      <c r="B269" s="55"/>
      <c r="C269" s="56"/>
    </row>
    <row r="270" spans="2:3">
      <c r="B270" s="55"/>
      <c r="C270" s="56"/>
    </row>
    <row r="271" spans="2:3">
      <c r="B271" s="55"/>
      <c r="C271" s="56"/>
    </row>
    <row r="272" spans="2:3">
      <c r="B272" s="55"/>
      <c r="C272" s="56"/>
    </row>
    <row r="273" spans="2:3">
      <c r="B273" s="55"/>
      <c r="C273" s="56"/>
    </row>
    <row r="274" spans="2:3">
      <c r="B274" s="55"/>
      <c r="C274" s="56"/>
    </row>
    <row r="275" spans="2:3">
      <c r="B275" s="55"/>
      <c r="C275" s="56"/>
    </row>
    <row r="276" spans="2:3">
      <c r="B276" s="55"/>
      <c r="C276" s="56"/>
    </row>
    <row r="277" spans="2:3">
      <c r="B277" s="55"/>
      <c r="C277" s="56"/>
    </row>
    <row r="278" spans="2:3">
      <c r="B278" s="55"/>
      <c r="C278" s="56"/>
    </row>
    <row r="279" spans="2:3">
      <c r="B279" s="55"/>
      <c r="C279" s="56"/>
    </row>
    <row r="280" spans="2:3">
      <c r="B280" s="55"/>
      <c r="C280" s="56"/>
    </row>
    <row r="281" spans="2:3">
      <c r="B281" s="55"/>
      <c r="C281" s="56"/>
    </row>
    <row r="282" spans="2:3">
      <c r="B282" s="55"/>
      <c r="C282" s="56"/>
    </row>
    <row r="283" spans="2:3">
      <c r="B283" s="55"/>
      <c r="C283" s="56"/>
    </row>
    <row r="284" spans="2:3">
      <c r="B284" s="55"/>
      <c r="C284" s="56"/>
    </row>
    <row r="285" spans="2:3">
      <c r="B285" s="55"/>
      <c r="C285" s="56"/>
    </row>
    <row r="286" spans="2:3">
      <c r="B286" s="55"/>
      <c r="C286" s="56"/>
    </row>
    <row r="287" spans="2:3">
      <c r="B287" s="55"/>
      <c r="C287" s="56"/>
    </row>
    <row r="288" spans="2:3">
      <c r="B288" s="55"/>
      <c r="C288" s="56"/>
    </row>
    <row r="289" spans="2:3">
      <c r="B289" s="55"/>
      <c r="C289" s="56"/>
    </row>
    <row r="290" spans="2:3">
      <c r="B290" s="55"/>
      <c r="C290" s="56"/>
    </row>
    <row r="291" spans="2:3">
      <c r="B291" s="55"/>
      <c r="C291" s="56"/>
    </row>
    <row r="292" spans="2:3">
      <c r="B292" s="55"/>
      <c r="C292" s="56"/>
    </row>
    <row r="293" spans="2:3">
      <c r="B293" s="55"/>
      <c r="C293" s="56"/>
    </row>
    <row r="294" spans="2:3">
      <c r="B294" s="55"/>
      <c r="C294" s="56"/>
    </row>
    <row r="295" spans="2:3">
      <c r="B295" s="55"/>
      <c r="C295" s="56"/>
    </row>
    <row r="296" spans="2:3">
      <c r="B296" s="55"/>
      <c r="C296" s="56"/>
    </row>
    <row r="297" spans="2:3">
      <c r="B297" s="55"/>
      <c r="C297" s="56"/>
    </row>
    <row r="298" spans="2:3">
      <c r="B298" s="55"/>
      <c r="C298" s="56"/>
    </row>
    <row r="299" spans="2:3">
      <c r="B299" s="55"/>
      <c r="C299" s="56"/>
    </row>
    <row r="300" spans="2:3">
      <c r="B300" s="55"/>
      <c r="C300" s="56"/>
    </row>
    <row r="301" spans="2:3">
      <c r="B301" s="55"/>
      <c r="C301" s="56"/>
    </row>
    <row r="302" spans="2:3">
      <c r="B302" s="55"/>
      <c r="C302" s="56"/>
    </row>
    <row r="303" spans="2:3">
      <c r="B303" s="55"/>
      <c r="C303" s="56"/>
    </row>
    <row r="304" spans="2:3">
      <c r="B304" s="55"/>
      <c r="C304" s="56"/>
    </row>
    <row r="305" spans="2:3">
      <c r="B305" s="55"/>
      <c r="C305" s="56"/>
    </row>
    <row r="306" spans="2:3">
      <c r="B306" s="55"/>
      <c r="C306" s="56"/>
    </row>
    <row r="307" spans="2:3">
      <c r="B307" s="55"/>
      <c r="C307" s="56"/>
    </row>
    <row r="308" spans="2:3">
      <c r="B308" s="55"/>
      <c r="C308" s="56"/>
    </row>
    <row r="309" spans="2:3">
      <c r="B309" s="55"/>
      <c r="C309" s="56"/>
    </row>
    <row r="310" spans="2:3">
      <c r="B310" s="55"/>
      <c r="C310" s="56"/>
    </row>
    <row r="311" spans="2:3">
      <c r="B311" s="55"/>
      <c r="C311" s="56"/>
    </row>
    <row r="312" spans="2:3">
      <c r="B312" s="55"/>
      <c r="C312" s="56"/>
    </row>
    <row r="313" spans="2:3">
      <c r="B313" s="55"/>
      <c r="C313" s="56"/>
    </row>
    <row r="314" spans="2:3">
      <c r="B314" s="55"/>
      <c r="C314" s="56"/>
    </row>
    <row r="315" spans="2:3">
      <c r="B315" s="55"/>
      <c r="C315" s="56"/>
    </row>
    <row r="316" spans="2:3">
      <c r="B316" s="55"/>
      <c r="C316" s="56"/>
    </row>
    <row r="317" spans="2:3">
      <c r="B317" s="55"/>
      <c r="C317" s="56"/>
    </row>
    <row r="318" spans="2:3">
      <c r="B318" s="55"/>
      <c r="C318" s="56"/>
    </row>
    <row r="319" spans="2:3">
      <c r="B319" s="55"/>
      <c r="C319" s="56"/>
    </row>
    <row r="320" spans="2:3">
      <c r="B320" s="55"/>
      <c r="C320" s="56"/>
    </row>
    <row r="321" spans="2:3">
      <c r="B321" s="55"/>
      <c r="C321" s="56"/>
    </row>
    <row r="322" spans="2:3">
      <c r="B322" s="55"/>
      <c r="C322" s="56"/>
    </row>
    <row r="323" spans="2:3">
      <c r="B323" s="55"/>
      <c r="C323" s="56"/>
    </row>
    <row r="324" spans="2:3">
      <c r="B324" s="55"/>
      <c r="C324" s="56"/>
    </row>
    <row r="325" spans="2:3">
      <c r="B325" s="55"/>
      <c r="C325" s="56"/>
    </row>
    <row r="326" spans="2:3">
      <c r="B326" s="55"/>
      <c r="C326" s="56"/>
    </row>
    <row r="327" spans="2:3">
      <c r="B327" s="55"/>
      <c r="C327" s="56"/>
    </row>
    <row r="328" spans="2:3">
      <c r="B328" s="55"/>
      <c r="C328" s="56"/>
    </row>
    <row r="329" spans="2:3">
      <c r="B329" s="55"/>
      <c r="C329" s="56"/>
    </row>
    <row r="330" spans="2:3">
      <c r="B330" s="55"/>
      <c r="C330" s="56"/>
    </row>
    <row r="331" spans="2:3">
      <c r="B331" s="55"/>
      <c r="C331" s="56"/>
    </row>
    <row r="332" spans="2:3">
      <c r="B332" s="55"/>
      <c r="C332" s="56"/>
    </row>
    <row r="333" spans="2:3">
      <c r="B333" s="55"/>
      <c r="C333" s="56"/>
    </row>
    <row r="334" spans="2:3">
      <c r="B334" s="55"/>
      <c r="C334" s="56"/>
    </row>
    <row r="335" spans="2:3">
      <c r="B335" s="55"/>
      <c r="C335" s="56"/>
    </row>
    <row r="336" spans="2:3">
      <c r="B336" s="55"/>
      <c r="C336" s="56"/>
    </row>
    <row r="337" spans="2:3">
      <c r="B337" s="55"/>
      <c r="C337" s="56"/>
    </row>
    <row r="338" spans="2:3">
      <c r="B338" s="55"/>
      <c r="C338" s="56"/>
    </row>
    <row r="339" spans="2:3">
      <c r="B339" s="55"/>
      <c r="C339" s="56"/>
    </row>
    <row r="340" spans="2:3">
      <c r="B340" s="55"/>
      <c r="C340" s="56"/>
    </row>
    <row r="341" spans="2:3">
      <c r="B341" s="55"/>
      <c r="C341" s="56"/>
    </row>
    <row r="342" spans="2:3">
      <c r="B342" s="55"/>
      <c r="C342" s="56"/>
    </row>
    <row r="343" spans="2:3">
      <c r="B343" s="55"/>
      <c r="C343" s="56"/>
    </row>
    <row r="344" spans="2:3">
      <c r="B344" s="55"/>
      <c r="C344" s="56"/>
    </row>
    <row r="345" spans="2:3">
      <c r="B345" s="55"/>
      <c r="C345" s="56"/>
    </row>
    <row r="346" spans="2:3">
      <c r="B346" s="55"/>
      <c r="C346" s="56"/>
    </row>
    <row r="347" spans="2:3">
      <c r="B347" s="55"/>
      <c r="C347" s="56"/>
    </row>
    <row r="348" spans="2:3">
      <c r="B348" s="55"/>
      <c r="C348" s="56"/>
    </row>
    <row r="349" spans="2:3">
      <c r="B349" s="55"/>
      <c r="C349" s="56"/>
    </row>
    <row r="350" spans="2:3">
      <c r="B350" s="55"/>
      <c r="C350" s="56"/>
    </row>
    <row r="351" spans="2:3">
      <c r="B351" s="55"/>
      <c r="C351" s="56"/>
    </row>
    <row r="352" spans="2:3">
      <c r="B352" s="55"/>
      <c r="C352" s="56"/>
    </row>
    <row r="353" spans="2:3">
      <c r="B353" s="55"/>
      <c r="C353" s="56"/>
    </row>
    <row r="354" spans="2:3">
      <c r="B354" s="55"/>
      <c r="C354" s="56"/>
    </row>
    <row r="355" spans="2:3">
      <c r="B355" s="55"/>
      <c r="C355" s="56"/>
    </row>
    <row r="356" spans="2:3">
      <c r="B356" s="55"/>
      <c r="C356" s="56"/>
    </row>
    <row r="357" spans="2:3">
      <c r="B357" s="55"/>
      <c r="C357" s="56"/>
    </row>
    <row r="358" spans="2:3">
      <c r="B358" s="55"/>
      <c r="C358" s="56"/>
    </row>
    <row r="359" spans="2:3">
      <c r="B359" s="55"/>
      <c r="C359" s="56"/>
    </row>
    <row r="360" spans="2:3">
      <c r="B360" s="55"/>
      <c r="C360" s="56"/>
    </row>
    <row r="361" spans="2:3">
      <c r="B361" s="55"/>
      <c r="C361" s="56"/>
    </row>
    <row r="362" spans="2:3">
      <c r="B362" s="55"/>
      <c r="C362" s="56"/>
    </row>
    <row r="363" spans="2:3">
      <c r="B363" s="55"/>
      <c r="C363" s="56"/>
    </row>
    <row r="364" spans="2:3">
      <c r="B364" s="55"/>
      <c r="C364" s="56"/>
    </row>
    <row r="365" spans="2:3">
      <c r="B365" s="55"/>
      <c r="C365" s="56"/>
    </row>
    <row r="366" spans="2:3">
      <c r="B366" s="55"/>
      <c r="C366" s="56"/>
    </row>
    <row r="367" spans="2:3">
      <c r="B367" s="55"/>
      <c r="C367" s="56"/>
    </row>
    <row r="368" spans="2:3">
      <c r="B368" s="55"/>
      <c r="C368" s="56"/>
    </row>
    <row r="369" spans="2:3">
      <c r="B369" s="55"/>
      <c r="C369" s="56"/>
    </row>
    <row r="370" spans="2:3">
      <c r="B370" s="55"/>
      <c r="C370" s="56"/>
    </row>
    <row r="371" spans="2:3">
      <c r="B371" s="55"/>
      <c r="C371" s="56"/>
    </row>
    <row r="372" spans="2:3">
      <c r="B372" s="55"/>
      <c r="C372" s="56"/>
    </row>
    <row r="373" spans="2:3">
      <c r="B373" s="55"/>
      <c r="C373" s="56"/>
    </row>
    <row r="374" spans="2:3">
      <c r="B374" s="55"/>
      <c r="C374" s="56"/>
    </row>
    <row r="375" spans="2:3">
      <c r="B375" s="55"/>
      <c r="C375" s="56"/>
    </row>
    <row r="376" spans="2:3">
      <c r="B376" s="55"/>
      <c r="C376" s="56"/>
    </row>
    <row r="377" spans="2:3">
      <c r="B377" s="55"/>
      <c r="C377" s="56"/>
    </row>
    <row r="378" spans="2:3">
      <c r="B378" s="55"/>
      <c r="C378" s="56"/>
    </row>
    <row r="379" spans="2:3">
      <c r="B379" s="55"/>
      <c r="C379" s="56"/>
    </row>
    <row r="380" spans="2:3">
      <c r="B380" s="55"/>
      <c r="C380" s="56"/>
    </row>
    <row r="381" spans="2:3">
      <c r="B381" s="55"/>
      <c r="C381" s="56"/>
    </row>
    <row r="382" spans="2:3">
      <c r="B382" s="55"/>
      <c r="C382" s="56"/>
    </row>
    <row r="383" spans="2:3">
      <c r="B383" s="55"/>
      <c r="C383" s="56"/>
    </row>
    <row r="384" spans="2:3">
      <c r="B384" s="55"/>
      <c r="C384" s="56"/>
    </row>
    <row r="385" spans="2:3">
      <c r="B385" s="55"/>
      <c r="C385" s="56"/>
    </row>
    <row r="386" spans="2:3">
      <c r="B386" s="55"/>
      <c r="C386" s="56"/>
    </row>
    <row r="387" spans="2:3">
      <c r="B387" s="55"/>
      <c r="C387" s="56"/>
    </row>
    <row r="388" spans="2:3">
      <c r="B388" s="55"/>
      <c r="C388" s="56"/>
    </row>
    <row r="389" spans="2:3">
      <c r="B389" s="55"/>
      <c r="C389" s="56"/>
    </row>
    <row r="390" spans="2:3">
      <c r="B390" s="55"/>
      <c r="C390" s="56"/>
    </row>
    <row r="391" spans="2:3">
      <c r="B391" s="55"/>
      <c r="C391" s="56"/>
    </row>
    <row r="392" spans="2:3">
      <c r="B392" s="55"/>
      <c r="C392" s="56"/>
    </row>
    <row r="393" spans="2:3">
      <c r="B393" s="55"/>
      <c r="C393" s="56"/>
    </row>
    <row r="394" spans="2:3">
      <c r="B394" s="55"/>
      <c r="C394" s="56"/>
    </row>
    <row r="395" spans="2:3">
      <c r="B395" s="55"/>
      <c r="C395" s="56"/>
    </row>
    <row r="396" spans="2:3">
      <c r="B396" s="55"/>
      <c r="C396" s="56"/>
    </row>
    <row r="397" spans="2:3">
      <c r="B397" s="55"/>
      <c r="C397" s="56"/>
    </row>
    <row r="398" spans="2:3">
      <c r="B398" s="55"/>
      <c r="C398" s="56"/>
    </row>
    <row r="399" spans="2:3">
      <c r="B399" s="55"/>
      <c r="C399" s="56"/>
    </row>
    <row r="400" spans="2:3">
      <c r="B400" s="55"/>
      <c r="C400" s="56"/>
    </row>
    <row r="401" spans="2:3">
      <c r="B401" s="55"/>
      <c r="C401" s="56"/>
    </row>
    <row r="402" spans="2:3">
      <c r="B402" s="55"/>
      <c r="C402" s="56"/>
    </row>
    <row r="403" spans="2:3">
      <c r="B403" s="55"/>
      <c r="C403" s="56"/>
    </row>
    <row r="404" spans="2:3">
      <c r="B404" s="55"/>
      <c r="C404" s="56"/>
    </row>
    <row r="405" spans="2:3">
      <c r="B405" s="55"/>
      <c r="C405" s="56"/>
    </row>
    <row r="406" spans="2:3">
      <c r="B406" s="55"/>
      <c r="C406" s="56"/>
    </row>
    <row r="407" spans="2:3">
      <c r="B407" s="55"/>
      <c r="C407" s="56"/>
    </row>
    <row r="408" spans="2:3">
      <c r="B408" s="55"/>
      <c r="C408" s="56"/>
    </row>
    <row r="409" spans="2:3">
      <c r="B409" s="55"/>
      <c r="C409" s="56"/>
    </row>
    <row r="410" spans="2:3">
      <c r="B410" s="55"/>
      <c r="C410" s="56"/>
    </row>
    <row r="411" spans="2:3">
      <c r="B411" s="55"/>
      <c r="C411" s="56"/>
    </row>
    <row r="412" spans="2:3">
      <c r="B412" s="55"/>
      <c r="C412" s="56"/>
    </row>
    <row r="413" spans="2:3">
      <c r="B413" s="55"/>
      <c r="C413" s="56"/>
    </row>
    <row r="414" spans="2:3">
      <c r="B414" s="55"/>
    </row>
    <row r="415" spans="2:3">
      <c r="B415" s="55"/>
    </row>
    <row r="416" spans="2:3">
      <c r="B416" s="55"/>
    </row>
    <row r="417" spans="2:2">
      <c r="B417" s="55"/>
    </row>
    <row r="418" spans="2:2">
      <c r="B418" s="55"/>
    </row>
    <row r="419" spans="2:2">
      <c r="B419" s="55"/>
    </row>
    <row r="420" spans="2:2">
      <c r="B420" s="55"/>
    </row>
    <row r="421" spans="2:2">
      <c r="B421" s="55"/>
    </row>
    <row r="422" spans="2:2">
      <c r="B422" s="55"/>
    </row>
    <row r="423" spans="2:2">
      <c r="B423" s="55"/>
    </row>
    <row r="424" spans="2:2">
      <c r="B424" s="55"/>
    </row>
    <row r="425" spans="2:2">
      <c r="B425" s="55"/>
    </row>
    <row r="426" spans="2:2">
      <c r="B426" s="55"/>
    </row>
    <row r="427" spans="2:2">
      <c r="B427" s="55"/>
    </row>
    <row r="428" spans="2:2">
      <c r="B428" s="55"/>
    </row>
    <row r="429" spans="2:2">
      <c r="B429" s="55"/>
    </row>
    <row r="430" spans="2:2">
      <c r="B430" s="55"/>
    </row>
    <row r="431" spans="2:2">
      <c r="B431" s="55"/>
    </row>
    <row r="432" spans="2:2">
      <c r="B432" s="55"/>
    </row>
    <row r="433" spans="2:2">
      <c r="B433" s="55"/>
    </row>
    <row r="434" spans="2:2">
      <c r="B434" s="55"/>
    </row>
    <row r="435" spans="2:2">
      <c r="B435" s="55"/>
    </row>
    <row r="436" spans="2:2">
      <c r="B436" s="55"/>
    </row>
    <row r="437" spans="2:2">
      <c r="B437" s="55"/>
    </row>
    <row r="438" spans="2:2">
      <c r="B438" s="55"/>
    </row>
    <row r="439" spans="2:2">
      <c r="B439" s="55"/>
    </row>
    <row r="440" spans="2:2">
      <c r="B440" s="55"/>
    </row>
    <row r="441" spans="2:2">
      <c r="B441" s="55"/>
    </row>
    <row r="442" spans="2:2">
      <c r="B442" s="55"/>
    </row>
    <row r="443" spans="2:2">
      <c r="B443" s="55"/>
    </row>
    <row r="444" spans="2:2">
      <c r="B444" s="55"/>
    </row>
    <row r="445" spans="2:2">
      <c r="B445" s="55"/>
    </row>
    <row r="446" spans="2:2">
      <c r="B446" s="55"/>
    </row>
    <row r="447" spans="2:2">
      <c r="B447" s="55"/>
    </row>
    <row r="448" spans="2:2">
      <c r="B448" s="55"/>
    </row>
    <row r="449" spans="2:2">
      <c r="B449" s="55"/>
    </row>
    <row r="450" spans="2:2">
      <c r="B450" s="55"/>
    </row>
    <row r="451" spans="2:2">
      <c r="B451" s="55"/>
    </row>
    <row r="452" spans="2:2">
      <c r="B452" s="55"/>
    </row>
    <row r="453" spans="2:2">
      <c r="B453" s="55"/>
    </row>
    <row r="454" spans="2:2">
      <c r="B454" s="55"/>
    </row>
    <row r="455" spans="2:2">
      <c r="B455" s="55"/>
    </row>
    <row r="456" spans="2:2">
      <c r="B456" s="55"/>
    </row>
    <row r="457" spans="2:2">
      <c r="B457" s="55"/>
    </row>
    <row r="458" spans="2:2">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09375" defaultRowHeight="14.4"/>
  <cols>
    <col min="1" max="1" width="27" customWidth="1"/>
    <col min="2" max="2" width="24.33203125" style="89" customWidth="1"/>
    <col min="3" max="3" width="15.109375" style="89" customWidth="1"/>
    <col min="4" max="4" width="22.109375" customWidth="1"/>
    <col min="5" max="5" width="13" bestFit="1" customWidth="1"/>
    <col min="6" max="6" width="26.6640625" customWidth="1"/>
    <col min="7" max="7" width="43.109375" bestFit="1" customWidth="1"/>
    <col min="8" max="8" width="20.6640625" bestFit="1" customWidth="1"/>
    <col min="9" max="9" width="18.109375" customWidth="1"/>
  </cols>
  <sheetData>
    <row r="1" spans="1:9">
      <c r="A1" s="87" t="s">
        <v>766</v>
      </c>
      <c r="B1" s="87" t="s">
        <v>55</v>
      </c>
      <c r="C1" s="87" t="s">
        <v>319</v>
      </c>
      <c r="D1" s="87" t="s">
        <v>767</v>
      </c>
      <c r="E1" s="87" t="s">
        <v>768</v>
      </c>
      <c r="F1" s="30" t="s">
        <v>769</v>
      </c>
      <c r="G1" s="30" t="s">
        <v>770</v>
      </c>
      <c r="H1" s="30" t="s">
        <v>771</v>
      </c>
      <c r="I1" s="30" t="s">
        <v>772</v>
      </c>
    </row>
    <row r="2" spans="1:9">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c r="A4" t="s">
        <v>779</v>
      </c>
      <c r="B4" s="61" t="s">
        <v>492</v>
      </c>
      <c r="C4" s="89">
        <f>VLOOKUP(B4,'Netze intern und Zonen'!$A$35:$N$999,12,FALSE)</f>
        <v>1400</v>
      </c>
      <c r="D4" s="61">
        <v>20</v>
      </c>
      <c r="E4" t="s">
        <v>780</v>
      </c>
      <c r="G4">
        <f>VLOOKUP(A4,Systemübersicht!$A:$K,9,FALSE)</f>
        <v>0</v>
      </c>
      <c r="H4" t="s">
        <v>256</v>
      </c>
    </row>
    <row r="5" spans="1:9">
      <c r="A5" t="s">
        <v>781</v>
      </c>
      <c r="B5" s="61" t="s">
        <v>492</v>
      </c>
      <c r="C5" s="89">
        <f>VLOOKUP(B5,'Netze intern und Zonen'!$A$35:$N$999,12,FALSE)</f>
        <v>1400</v>
      </c>
      <c r="D5" s="61"/>
      <c r="E5" t="s">
        <v>782</v>
      </c>
      <c r="G5">
        <f>VLOOKUP(A5,Systemübersicht!$A:$K,9,FALSE)</f>
        <v>0</v>
      </c>
      <c r="H5" t="s">
        <v>256</v>
      </c>
    </row>
    <row r="6" spans="1:9">
      <c r="A6" t="s">
        <v>783</v>
      </c>
      <c r="B6" s="61" t="s">
        <v>492</v>
      </c>
      <c r="C6" s="89">
        <f>VLOOKUP(B6,'Netze intern und Zonen'!$A$35:$N$999,12,FALSE)</f>
        <v>1400</v>
      </c>
      <c r="D6" s="61"/>
      <c r="E6" t="s">
        <v>784</v>
      </c>
      <c r="G6">
        <f>VLOOKUP(A6,Systemübersicht!$A:$K,9,FALSE)</f>
        <v>0</v>
      </c>
      <c r="H6" t="s">
        <v>256</v>
      </c>
    </row>
    <row r="7" spans="1:9">
      <c r="A7" t="s">
        <v>785</v>
      </c>
      <c r="B7" s="61" t="s">
        <v>498</v>
      </c>
      <c r="C7" s="89">
        <f>VLOOKUP(B7,'Netze intern und Zonen'!$A$35:$N$999,12,FALSE)</f>
        <v>1401</v>
      </c>
      <c r="D7" s="61"/>
      <c r="E7" t="s">
        <v>786</v>
      </c>
      <c r="G7">
        <f>VLOOKUP(A7,Systemübersicht!$A:$K,9,FALSE)</f>
        <v>0</v>
      </c>
      <c r="H7" t="s">
        <v>256</v>
      </c>
    </row>
    <row r="8" spans="1:9">
      <c r="A8" t="s">
        <v>787</v>
      </c>
      <c r="B8" s="61" t="s">
        <v>498</v>
      </c>
      <c r="C8" s="89">
        <f>VLOOKUP(B8,'Netze intern und Zonen'!$A$35:$N$999,12,FALSE)</f>
        <v>1401</v>
      </c>
      <c r="D8" s="61"/>
      <c r="E8" t="s">
        <v>788</v>
      </c>
      <c r="G8">
        <f>VLOOKUP(A8,Systemübersicht!$A:$K,9,FALSE)</f>
        <v>0</v>
      </c>
      <c r="H8" t="s">
        <v>256</v>
      </c>
    </row>
    <row r="9" spans="1:9">
      <c r="A9" t="s">
        <v>789</v>
      </c>
      <c r="B9" s="88" t="s">
        <v>416</v>
      </c>
      <c r="C9" s="89">
        <f>VLOOKUP(B9,'Netze intern und Zonen'!$A$35:$N$999,12,FALSE)</f>
        <v>2114</v>
      </c>
      <c r="D9" s="61">
        <v>10</v>
      </c>
      <c r="E9" t="s">
        <v>790</v>
      </c>
      <c r="F9" t="s">
        <v>791</v>
      </c>
      <c r="G9">
        <f>VLOOKUP(A9,Systemübersicht!$A:$K,9,FALSE)</f>
        <v>0</v>
      </c>
      <c r="H9" t="s">
        <v>260</v>
      </c>
    </row>
    <row r="10" spans="1:9">
      <c r="A10" t="s">
        <v>792</v>
      </c>
      <c r="B10" s="88" t="s">
        <v>416</v>
      </c>
      <c r="C10" s="89">
        <f>VLOOKUP(B10,'Netze intern und Zonen'!$A$35:$N$999,12,FALSE)</f>
        <v>2114</v>
      </c>
      <c r="D10" s="61">
        <v>11</v>
      </c>
      <c r="E10" t="s">
        <v>793</v>
      </c>
      <c r="F10" t="s">
        <v>794</v>
      </c>
      <c r="G10">
        <f>VLOOKUP(A10,Systemübersicht!$A:$K,9,FALSE)</f>
        <v>0</v>
      </c>
      <c r="H10" t="s">
        <v>260</v>
      </c>
    </row>
    <row r="11" spans="1:9">
      <c r="A11" t="s">
        <v>795</v>
      </c>
      <c r="B11" s="88" t="s">
        <v>416</v>
      </c>
      <c r="C11" s="89">
        <f>VLOOKUP(B11,'Netze intern und Zonen'!$A$35:$N$999,12,FALSE)</f>
        <v>2114</v>
      </c>
      <c r="D11" s="61"/>
      <c r="E11" t="s">
        <v>796</v>
      </c>
      <c r="F11" t="s">
        <v>797</v>
      </c>
      <c r="G11">
        <f>VLOOKUP(A11,Systemübersicht!$A:$K,9,FALSE)</f>
        <v>0</v>
      </c>
      <c r="H11" t="s">
        <v>260</v>
      </c>
    </row>
    <row r="12" spans="1:9">
      <c r="A12" t="s">
        <v>798</v>
      </c>
      <c r="B12" s="88" t="s">
        <v>416</v>
      </c>
      <c r="C12" s="89">
        <f>VLOOKUP(B12,'Netze intern und Zonen'!$A$35:$N$999,12,FALSE)</f>
        <v>2114</v>
      </c>
      <c r="D12" s="61"/>
      <c r="E12" t="s">
        <v>799</v>
      </c>
      <c r="F12" t="s">
        <v>800</v>
      </c>
      <c r="G12">
        <f>VLOOKUP(A12,Systemübersicht!$A:$K,9,FALSE)</f>
        <v>0</v>
      </c>
      <c r="H12" t="s">
        <v>260</v>
      </c>
    </row>
    <row r="13" spans="1:9">
      <c r="A13" t="s">
        <v>801</v>
      </c>
      <c r="B13" s="88" t="s">
        <v>416</v>
      </c>
      <c r="C13" s="89">
        <f>VLOOKUP(B13,'Netze intern und Zonen'!$A$35:$N$999,12,FALSE)</f>
        <v>2114</v>
      </c>
      <c r="D13" s="61"/>
      <c r="E13" t="s">
        <v>802</v>
      </c>
      <c r="G13">
        <f>VLOOKUP(A13,Systemübersicht!$A:$K,9,FALSE)</f>
        <v>0</v>
      </c>
      <c r="H13" t="s">
        <v>256</v>
      </c>
    </row>
    <row r="14" spans="1:9">
      <c r="A14" t="s">
        <v>803</v>
      </c>
      <c r="B14" s="88" t="s">
        <v>416</v>
      </c>
      <c r="C14" s="89">
        <f>VLOOKUP(B14,'Netze intern und Zonen'!$A$35:$N$999,12,FALSE)</f>
        <v>2114</v>
      </c>
      <c r="D14" s="61"/>
      <c r="E14" t="s">
        <v>804</v>
      </c>
      <c r="G14">
        <f>VLOOKUP(A14,Systemübersicht!$A:$K,9,FALSE)</f>
        <v>0</v>
      </c>
      <c r="H14" t="s">
        <v>256</v>
      </c>
    </row>
    <row r="15" spans="1:9">
      <c r="A15" t="s">
        <v>805</v>
      </c>
      <c r="B15" s="88" t="s">
        <v>416</v>
      </c>
      <c r="C15" s="89">
        <f>VLOOKUP(B15,'Netze intern und Zonen'!$A$35:$N$999,12,FALSE)</f>
        <v>2114</v>
      </c>
      <c r="D15" s="61"/>
      <c r="E15" t="s">
        <v>806</v>
      </c>
      <c r="G15">
        <f>VLOOKUP(A15,Systemübersicht!$A:$K,9,FALSE)</f>
        <v>0</v>
      </c>
      <c r="H15" t="s">
        <v>256</v>
      </c>
    </row>
    <row r="16" spans="1:9">
      <c r="A16" t="s">
        <v>807</v>
      </c>
      <c r="B16" s="88" t="s">
        <v>416</v>
      </c>
      <c r="C16" s="89">
        <f>VLOOKUP(B16,'Netze intern und Zonen'!$A$35:$N$999,12,FALSE)</f>
        <v>2114</v>
      </c>
      <c r="D16" s="89"/>
      <c r="E16" t="s">
        <v>808</v>
      </c>
      <c r="G16">
        <f>VLOOKUP(A16,Systemübersicht!$A:$K,9,FALSE)</f>
        <v>0</v>
      </c>
      <c r="H16" t="s">
        <v>256</v>
      </c>
    </row>
    <row r="17" spans="1:9">
      <c r="A17" t="s">
        <v>809</v>
      </c>
      <c r="B17" s="88" t="s">
        <v>416</v>
      </c>
      <c r="C17" s="89">
        <f>VLOOKUP(B17,'Netze intern und Zonen'!$A$35:$N$999,12,FALSE)</f>
        <v>2114</v>
      </c>
      <c r="D17" s="89"/>
      <c r="G17">
        <f>VLOOKUP(A17,Systemübersicht!$A:$K,9,FALSE)</f>
        <v>0</v>
      </c>
      <c r="H17" t="s">
        <v>810</v>
      </c>
      <c r="I17" t="s">
        <v>811</v>
      </c>
    </row>
    <row r="18" spans="1:9">
      <c r="A18" t="s">
        <v>812</v>
      </c>
      <c r="B18" s="88" t="s">
        <v>416</v>
      </c>
      <c r="C18" s="89">
        <f>VLOOKUP(B18,'Netze intern und Zonen'!$A$35:$N$999,12,FALSE)</f>
        <v>2114</v>
      </c>
      <c r="D18" s="89"/>
      <c r="G18">
        <f>VLOOKUP(A18,Systemübersicht!$A:$K,9,FALSE)</f>
        <v>0</v>
      </c>
      <c r="H18" t="s">
        <v>810</v>
      </c>
      <c r="I18" t="s">
        <v>813</v>
      </c>
    </row>
    <row r="19" spans="1:9">
      <c r="A19" t="s">
        <v>814</v>
      </c>
      <c r="B19" s="88" t="s">
        <v>416</v>
      </c>
      <c r="C19" s="89">
        <f>VLOOKUP(B19,'Netze intern und Zonen'!$A$35:$N$999,12,FALSE)</f>
        <v>2114</v>
      </c>
      <c r="D19" s="89"/>
      <c r="G19">
        <f>VLOOKUP(A19,Systemübersicht!$A:$K,9,FALSE)</f>
        <v>0</v>
      </c>
      <c r="H19" t="s">
        <v>810</v>
      </c>
      <c r="I19" t="s">
        <v>815</v>
      </c>
    </row>
    <row r="20" spans="1:9">
      <c r="A20" t="s">
        <v>816</v>
      </c>
      <c r="B20" s="88" t="s">
        <v>416</v>
      </c>
      <c r="C20" s="89">
        <f>VLOOKUP(B20,'Netze intern und Zonen'!$A$35:$N$999,12,FALSE)</f>
        <v>2114</v>
      </c>
      <c r="D20" s="89"/>
      <c r="E20" t="s">
        <v>817</v>
      </c>
      <c r="G20">
        <f>VLOOKUP(A20,Systemübersicht!$A:$K,9,FALSE)</f>
        <v>0</v>
      </c>
      <c r="H20" t="s">
        <v>256</v>
      </c>
    </row>
    <row r="21" spans="1:9">
      <c r="A21" t="s">
        <v>818</v>
      </c>
      <c r="B21" s="88" t="s">
        <v>416</v>
      </c>
      <c r="C21" s="89">
        <f>VLOOKUP(B21,'Netze intern und Zonen'!$A$35:$N$999,12,FALSE)</f>
        <v>2114</v>
      </c>
      <c r="D21" s="89"/>
      <c r="E21" t="s">
        <v>819</v>
      </c>
      <c r="G21">
        <f>VLOOKUP(A21,Systemübersicht!$A:$K,9,FALSE)</f>
        <v>0</v>
      </c>
      <c r="H21" t="s">
        <v>256</v>
      </c>
    </row>
    <row r="22" spans="1:9">
      <c r="A22" t="s">
        <v>820</v>
      </c>
      <c r="B22" s="88" t="s">
        <v>416</v>
      </c>
      <c r="C22" s="89">
        <f>VLOOKUP(B22,'Netze intern und Zonen'!$A$35:$N$999,12,FALSE)</f>
        <v>2114</v>
      </c>
      <c r="D22" s="89"/>
      <c r="E22" t="s">
        <v>821</v>
      </c>
      <c r="G22">
        <f>VLOOKUP(A22,Systemübersicht!$A:$K,9,FALSE)</f>
        <v>0</v>
      </c>
      <c r="H22" t="s">
        <v>260</v>
      </c>
    </row>
    <row r="23" spans="1:9">
      <c r="A23" t="s">
        <v>822</v>
      </c>
      <c r="B23" s="88" t="s">
        <v>416</v>
      </c>
      <c r="C23" s="89">
        <f>VLOOKUP(B23,'Netze intern und Zonen'!$A$35:$N$999,12,FALSE)</f>
        <v>2114</v>
      </c>
      <c r="D23" s="89"/>
      <c r="E23" t="s">
        <v>823</v>
      </c>
      <c r="G23">
        <f>VLOOKUP(A23,Systemübersicht!$A:$K,9,FALSE)</f>
        <v>0</v>
      </c>
      <c r="H23" t="s">
        <v>260</v>
      </c>
    </row>
    <row r="24" spans="1:9">
      <c r="A24" t="s">
        <v>824</v>
      </c>
      <c r="B24" s="88" t="s">
        <v>416</v>
      </c>
      <c r="C24" s="89">
        <f>VLOOKUP(B24,'Netze intern und Zonen'!$A$35:$N$999,12,FALSE)</f>
        <v>2114</v>
      </c>
      <c r="D24" s="89"/>
      <c r="E24" t="s">
        <v>825</v>
      </c>
      <c r="G24">
        <f>VLOOKUP(A24,Systemübersicht!$A:$K,9,FALSE)</f>
        <v>0</v>
      </c>
      <c r="H24" t="s">
        <v>260</v>
      </c>
    </row>
    <row r="25" spans="1:9">
      <c r="A25" t="s">
        <v>826</v>
      </c>
      <c r="B25" s="88" t="s">
        <v>416</v>
      </c>
      <c r="C25" s="89">
        <f>VLOOKUP(B25,'Netze intern und Zonen'!$A$35:$N$999,12,FALSE)</f>
        <v>2114</v>
      </c>
      <c r="D25" s="89"/>
      <c r="E25" t="s">
        <v>827</v>
      </c>
      <c r="G25">
        <f>VLOOKUP(A25,Systemübersicht!$A:$K,9,FALSE)</f>
        <v>0</v>
      </c>
      <c r="H25" t="s">
        <v>256</v>
      </c>
    </row>
    <row r="26" spans="1:9">
      <c r="A26" t="s">
        <v>828</v>
      </c>
      <c r="B26" s="88" t="s">
        <v>416</v>
      </c>
      <c r="C26" s="89">
        <f>VLOOKUP(B26,'Netze intern und Zonen'!$A$35:$N$999,12,FALSE)</f>
        <v>2114</v>
      </c>
      <c r="D26" s="89"/>
      <c r="E26" t="s">
        <v>829</v>
      </c>
      <c r="G26">
        <f>VLOOKUP(A26,Systemübersicht!$A:$K,9,FALSE)</f>
        <v>0</v>
      </c>
      <c r="H26" t="s">
        <v>256</v>
      </c>
    </row>
    <row r="27" spans="1:9">
      <c r="A27" t="s">
        <v>830</v>
      </c>
      <c r="B27" s="88" t="s">
        <v>416</v>
      </c>
      <c r="C27" s="89">
        <f>VLOOKUP(B27,'Netze intern und Zonen'!$A$35:$N$999,12,FALSE)</f>
        <v>2114</v>
      </c>
      <c r="D27" s="89"/>
      <c r="E27" t="s">
        <v>831</v>
      </c>
      <c r="G27">
        <f>VLOOKUP(A27,Systemübersicht!$A:$K,9,FALSE)</f>
        <v>0</v>
      </c>
      <c r="H27" t="s">
        <v>256</v>
      </c>
      <c r="I27" t="s">
        <v>85</v>
      </c>
    </row>
    <row r="28" spans="1:9">
      <c r="A28" t="s">
        <v>832</v>
      </c>
      <c r="B28" s="88" t="s">
        <v>416</v>
      </c>
      <c r="C28" s="89">
        <f>VLOOKUP(B28,'Netze intern und Zonen'!$A$35:$N$999,12,FALSE)</f>
        <v>2114</v>
      </c>
      <c r="D28" s="89"/>
      <c r="E28" t="s">
        <v>833</v>
      </c>
      <c r="G28">
        <f>VLOOKUP(A28,Systemübersicht!$A:$K,9,FALSE)</f>
        <v>0</v>
      </c>
      <c r="H28" t="s">
        <v>256</v>
      </c>
    </row>
    <row r="29" spans="1:9">
      <c r="A29" t="s">
        <v>834</v>
      </c>
      <c r="B29" s="88" t="s">
        <v>416</v>
      </c>
      <c r="C29" s="89">
        <f>VLOOKUP(B29,'Netze intern und Zonen'!$A$35:$N$999,12,FALSE)</f>
        <v>2114</v>
      </c>
      <c r="D29" s="89"/>
      <c r="E29" t="s">
        <v>835</v>
      </c>
      <c r="G29">
        <f>VLOOKUP(A29,Systemübersicht!$A:$K,9,FALSE)</f>
        <v>0</v>
      </c>
      <c r="H29" t="s">
        <v>256</v>
      </c>
    </row>
    <row r="30" spans="1:9">
      <c r="A30" t="s">
        <v>836</v>
      </c>
      <c r="B30" s="88" t="s">
        <v>416</v>
      </c>
      <c r="C30" s="89">
        <f>VLOOKUP(B30,'Netze intern und Zonen'!$A$35:$N$999,12,FALSE)</f>
        <v>2114</v>
      </c>
      <c r="D30" s="89"/>
      <c r="E30" t="s">
        <v>837</v>
      </c>
      <c r="G30">
        <f>VLOOKUP(A30,Systemübersicht!$A:$K,9,FALSE)</f>
        <v>0</v>
      </c>
      <c r="H30" t="s">
        <v>256</v>
      </c>
    </row>
    <row r="31" spans="1:9">
      <c r="A31" t="s">
        <v>838</v>
      </c>
      <c r="B31" s="88" t="s">
        <v>416</v>
      </c>
      <c r="C31" s="89">
        <f>VLOOKUP(B31,'Netze intern und Zonen'!$A$35:$N$999,12,FALSE)</f>
        <v>2114</v>
      </c>
      <c r="D31" s="89"/>
      <c r="E31" t="s">
        <v>839</v>
      </c>
      <c r="G31">
        <f>VLOOKUP(A31,Systemübersicht!$A:$K,9,FALSE)</f>
        <v>0</v>
      </c>
      <c r="H31" t="s">
        <v>256</v>
      </c>
    </row>
    <row r="32" spans="1:9">
      <c r="A32" t="s">
        <v>840</v>
      </c>
      <c r="B32" s="88" t="s">
        <v>416</v>
      </c>
      <c r="C32" s="89">
        <f>VLOOKUP(B32,'Netze intern und Zonen'!$A$35:$N$999,12,FALSE)</f>
        <v>2114</v>
      </c>
      <c r="D32" s="89"/>
      <c r="E32" t="s">
        <v>841</v>
      </c>
      <c r="G32">
        <f>VLOOKUP(A32,Systemübersicht!$A:$K,9,FALSE)</f>
        <v>0</v>
      </c>
      <c r="H32" t="s">
        <v>256</v>
      </c>
    </row>
    <row r="33" spans="1:8">
      <c r="A33" t="s">
        <v>842</v>
      </c>
      <c r="B33" s="88" t="s">
        <v>416</v>
      </c>
      <c r="C33" s="89">
        <f>VLOOKUP(B33,'Netze intern und Zonen'!$A$35:$N$999,12,FALSE)</f>
        <v>2114</v>
      </c>
      <c r="D33" s="89"/>
      <c r="E33" t="s">
        <v>843</v>
      </c>
      <c r="G33">
        <f>VLOOKUP(A33,Systemübersicht!$A:$K,9,FALSE)</f>
        <v>0</v>
      </c>
      <c r="H33" t="s">
        <v>256</v>
      </c>
    </row>
    <row r="34" spans="1:8">
      <c r="A34" t="s">
        <v>844</v>
      </c>
      <c r="B34" s="88" t="s">
        <v>416</v>
      </c>
      <c r="C34" s="89">
        <f>VLOOKUP(B34,'Netze intern und Zonen'!$A$35:$N$999,12,FALSE)</f>
        <v>2114</v>
      </c>
      <c r="D34" s="89"/>
      <c r="E34" t="s">
        <v>845</v>
      </c>
      <c r="G34">
        <f>VLOOKUP(A34,Systemübersicht!$A:$K,9,FALSE)</f>
        <v>0</v>
      </c>
      <c r="H34" t="s">
        <v>256</v>
      </c>
    </row>
    <row r="35" spans="1:8">
      <c r="A35" t="s">
        <v>846</v>
      </c>
      <c r="B35" s="88" t="s">
        <v>416</v>
      </c>
      <c r="C35" s="89">
        <f>VLOOKUP(B35,'Netze intern und Zonen'!$A$35:$N$999,12,FALSE)</f>
        <v>2114</v>
      </c>
      <c r="D35" s="89"/>
      <c r="E35" t="s">
        <v>847</v>
      </c>
      <c r="G35">
        <f>VLOOKUP(A35,Systemübersicht!$A:$K,9,FALSE)</f>
        <v>0</v>
      </c>
      <c r="H35" t="s">
        <v>256</v>
      </c>
    </row>
    <row r="36" spans="1:8">
      <c r="A36" t="s">
        <v>848</v>
      </c>
      <c r="B36" s="88" t="s">
        <v>416</v>
      </c>
      <c r="C36" s="89">
        <f>VLOOKUP(B36,'Netze intern und Zonen'!$A$35:$N$999,12,FALSE)</f>
        <v>2114</v>
      </c>
      <c r="D36" s="89"/>
      <c r="E36" t="s">
        <v>849</v>
      </c>
      <c r="G36">
        <f>VLOOKUP(A36,Systemübersicht!$A:$K,9,FALSE)</f>
        <v>0</v>
      </c>
      <c r="H36" t="s">
        <v>256</v>
      </c>
    </row>
    <row r="37" spans="1:8">
      <c r="A37" t="s">
        <v>850</v>
      </c>
      <c r="B37" s="88" t="s">
        <v>416</v>
      </c>
      <c r="C37" s="89">
        <f>VLOOKUP(B37,'Netze intern und Zonen'!$A$35:$N$999,12,FALSE)</f>
        <v>2114</v>
      </c>
      <c r="D37" s="89"/>
      <c r="E37" s="58" t="s">
        <v>851</v>
      </c>
      <c r="G37" t="e">
        <f>VLOOKUP(A37,Systemübersicht!$A:$K,9,FALSE)</f>
        <v>#N/A</v>
      </c>
      <c r="H37" t="s">
        <v>268</v>
      </c>
    </row>
    <row r="38" spans="1:8">
      <c r="A38" t="s">
        <v>852</v>
      </c>
      <c r="B38" s="88" t="s">
        <v>416</v>
      </c>
      <c r="C38" s="89">
        <f>VLOOKUP(B38,'Netze intern und Zonen'!$A$35:$N$999,12,FALSE)</f>
        <v>2114</v>
      </c>
      <c r="D38" s="89"/>
      <c r="E38" s="58" t="s">
        <v>853</v>
      </c>
      <c r="G38" t="e">
        <f>VLOOKUP(A38,Systemübersicht!$A:$K,9,FALSE)</f>
        <v>#N/A</v>
      </c>
      <c r="H38" t="s">
        <v>268</v>
      </c>
    </row>
    <row r="39" spans="1:8">
      <c r="A39" t="s">
        <v>852</v>
      </c>
      <c r="B39" s="88" t="s">
        <v>416</v>
      </c>
      <c r="C39" s="89">
        <f>VLOOKUP(B39,'Netze intern und Zonen'!$A$35:$N$999,12,FALSE)</f>
        <v>2114</v>
      </c>
      <c r="D39" s="89"/>
      <c r="E39" s="58" t="s">
        <v>854</v>
      </c>
      <c r="G39" t="e">
        <f>VLOOKUP(A39,Systemübersicht!$A:$K,9,FALSE)</f>
        <v>#N/A</v>
      </c>
      <c r="H39" t="s">
        <v>268</v>
      </c>
    </row>
    <row r="40" spans="1:8">
      <c r="A40" t="s">
        <v>855</v>
      </c>
      <c r="B40" s="88" t="s">
        <v>416</v>
      </c>
      <c r="C40" s="89">
        <f>VLOOKUP(B40,'Netze intern und Zonen'!$A$35:$N$999,12,FALSE)</f>
        <v>2114</v>
      </c>
      <c r="D40" s="89"/>
      <c r="E40" s="58" t="s">
        <v>856</v>
      </c>
      <c r="G40" t="e">
        <f>VLOOKUP(A40,Systemübersicht!$A:$K,9,FALSE)</f>
        <v>#N/A</v>
      </c>
      <c r="H40" t="s">
        <v>268</v>
      </c>
    </row>
    <row r="41" spans="1:8">
      <c r="A41" t="s">
        <v>857</v>
      </c>
      <c r="B41" s="88" t="s">
        <v>416</v>
      </c>
      <c r="C41" s="89">
        <f>VLOOKUP(B41,'Netze intern und Zonen'!$A$35:$N$999,12,FALSE)</f>
        <v>2114</v>
      </c>
      <c r="D41" s="89"/>
      <c r="E41" s="58" t="s">
        <v>858</v>
      </c>
      <c r="G41" t="e">
        <f>VLOOKUP(A41,Systemübersicht!$A:$K,9,FALSE)</f>
        <v>#N/A</v>
      </c>
      <c r="H41" t="s">
        <v>268</v>
      </c>
    </row>
    <row r="42" spans="1:8">
      <c r="A42" t="s">
        <v>857</v>
      </c>
      <c r="B42" s="88" t="s">
        <v>416</v>
      </c>
      <c r="C42" s="89">
        <f>VLOOKUP(B42,'Netze intern und Zonen'!$A$35:$N$999,12,FALSE)</f>
        <v>2114</v>
      </c>
      <c r="D42" s="89"/>
      <c r="E42" s="58" t="s">
        <v>859</v>
      </c>
      <c r="G42" t="e">
        <f>VLOOKUP(A42,Systemübersicht!$A:$K,9,FALSE)</f>
        <v>#N/A</v>
      </c>
      <c r="H42" t="s">
        <v>268</v>
      </c>
    </row>
    <row r="43" spans="1:8">
      <c r="A43" t="s">
        <v>860</v>
      </c>
      <c r="B43" s="88" t="s">
        <v>416</v>
      </c>
      <c r="C43" s="89">
        <f>VLOOKUP(B43,'Netze intern und Zonen'!$A$35:$N$999,12,FALSE)</f>
        <v>2114</v>
      </c>
      <c r="D43" s="89"/>
      <c r="E43" s="58" t="s">
        <v>861</v>
      </c>
      <c r="G43" t="e">
        <f>VLOOKUP(A43,Systemübersicht!$A:$K,9,FALSE)</f>
        <v>#N/A</v>
      </c>
      <c r="H43" t="s">
        <v>268</v>
      </c>
    </row>
    <row r="44" spans="1:8">
      <c r="A44" t="s">
        <v>862</v>
      </c>
      <c r="B44" s="88" t="s">
        <v>416</v>
      </c>
      <c r="C44" s="89">
        <f>VLOOKUP(B44,'Netze intern und Zonen'!$A$35:$N$999,12,FALSE)</f>
        <v>2114</v>
      </c>
      <c r="D44" s="89"/>
      <c r="E44" s="58" t="s">
        <v>863</v>
      </c>
      <c r="G44" t="e">
        <f>VLOOKUP(A44,Systemübersicht!$A:$K,9,FALSE)</f>
        <v>#N/A</v>
      </c>
      <c r="H44" t="s">
        <v>268</v>
      </c>
    </row>
    <row r="45" spans="1:8">
      <c r="A45" t="s">
        <v>864</v>
      </c>
      <c r="B45" s="88" t="s">
        <v>416</v>
      </c>
      <c r="C45" s="89">
        <f>VLOOKUP(B45,'Netze intern und Zonen'!$A$35:$N$999,12,FALSE)</f>
        <v>2114</v>
      </c>
      <c r="D45" s="89"/>
      <c r="E45" s="58" t="s">
        <v>865</v>
      </c>
      <c r="G45" t="e">
        <f>VLOOKUP(A45,Systemübersicht!$A:$K,9,FALSE)</f>
        <v>#N/A</v>
      </c>
      <c r="H45" t="s">
        <v>268</v>
      </c>
    </row>
    <row r="46" spans="1:8">
      <c r="A46" t="s">
        <v>866</v>
      </c>
      <c r="B46" s="88" t="s">
        <v>416</v>
      </c>
      <c r="C46" s="89">
        <f>VLOOKUP(B46,'Netze intern und Zonen'!$A$35:$N$999,12,FALSE)</f>
        <v>2114</v>
      </c>
      <c r="D46" s="89"/>
      <c r="E46" s="58" t="s">
        <v>867</v>
      </c>
      <c r="G46" t="e">
        <f>VLOOKUP(A46,Systemübersicht!$A:$K,9,FALSE)</f>
        <v>#N/A</v>
      </c>
      <c r="H46" t="s">
        <v>268</v>
      </c>
    </row>
    <row r="47" spans="1:8">
      <c r="A47" t="s">
        <v>868</v>
      </c>
      <c r="B47" s="88" t="s">
        <v>416</v>
      </c>
      <c r="C47" s="89">
        <f>VLOOKUP(B47,'Netze intern und Zonen'!$A$35:$N$999,12,FALSE)</f>
        <v>2114</v>
      </c>
      <c r="D47" s="89"/>
      <c r="E47" s="58" t="s">
        <v>869</v>
      </c>
      <c r="G47" t="e">
        <f>VLOOKUP(A47,Systemübersicht!$A:$K,9,FALSE)</f>
        <v>#N/A</v>
      </c>
      <c r="H47" t="s">
        <v>268</v>
      </c>
    </row>
    <row r="48" spans="1:8">
      <c r="A48" t="s">
        <v>870</v>
      </c>
      <c r="B48" s="88" t="s">
        <v>416</v>
      </c>
      <c r="C48" s="89">
        <f>VLOOKUP(B48,'Netze intern und Zonen'!$A$35:$N$999,12,FALSE)</f>
        <v>2114</v>
      </c>
      <c r="D48" s="89"/>
      <c r="E48" s="58" t="s">
        <v>871</v>
      </c>
      <c r="G48" t="e">
        <f>VLOOKUP(A48,Systemübersicht!$A:$K,9,FALSE)</f>
        <v>#N/A</v>
      </c>
      <c r="H48" t="s">
        <v>268</v>
      </c>
    </row>
    <row r="49" spans="1:8">
      <c r="A49" t="s">
        <v>872</v>
      </c>
      <c r="B49" s="88" t="s">
        <v>416</v>
      </c>
      <c r="C49" s="89">
        <f>VLOOKUP(B49,'Netze intern und Zonen'!$A$35:$N$999,12,FALSE)</f>
        <v>2114</v>
      </c>
      <c r="D49" s="89"/>
      <c r="E49" s="58" t="s">
        <v>873</v>
      </c>
      <c r="G49" t="e">
        <f>VLOOKUP(A49,Systemübersicht!$A:$K,9,FALSE)</f>
        <v>#N/A</v>
      </c>
      <c r="H49" t="s">
        <v>268</v>
      </c>
    </row>
    <row r="50" spans="1:8">
      <c r="A50" t="s">
        <v>874</v>
      </c>
      <c r="B50" s="88" t="s">
        <v>416</v>
      </c>
      <c r="C50" s="89">
        <f>VLOOKUP(B50,'Netze intern und Zonen'!$A$35:$N$999,12,FALSE)</f>
        <v>2114</v>
      </c>
      <c r="D50" s="89"/>
      <c r="E50" s="58" t="s">
        <v>875</v>
      </c>
      <c r="G50" t="e">
        <f>VLOOKUP(A50,Systemübersicht!$A:$K,9,FALSE)</f>
        <v>#N/A</v>
      </c>
      <c r="H50" t="s">
        <v>268</v>
      </c>
    </row>
    <row r="51" spans="1:8">
      <c r="A51" t="s">
        <v>876</v>
      </c>
      <c r="B51" s="61" t="s">
        <v>574</v>
      </c>
      <c r="C51" s="89">
        <f>VLOOKUP(B51,'Netze intern und Zonen'!$A$35:$N$999,12,FALSE)</f>
        <v>3200</v>
      </c>
      <c r="D51" s="89"/>
      <c r="E51" t="s">
        <v>877</v>
      </c>
      <c r="G51">
        <f>VLOOKUP(A51,Systemübersicht!$A:$K,9,FALSE)</f>
        <v>0</v>
      </c>
      <c r="H51" t="s">
        <v>264</v>
      </c>
    </row>
    <row r="52" spans="1:8">
      <c r="A52" t="s">
        <v>878</v>
      </c>
      <c r="B52" s="61" t="s">
        <v>574</v>
      </c>
      <c r="C52" s="89">
        <f>VLOOKUP(B52,'Netze intern und Zonen'!$A$35:$N$999,12,FALSE)</f>
        <v>3200</v>
      </c>
      <c r="D52" s="89"/>
      <c r="E52" t="s">
        <v>879</v>
      </c>
      <c r="G52">
        <f>VLOOKUP(A52,Systemübersicht!$A:$K,9,FALSE)</f>
        <v>0</v>
      </c>
      <c r="H52" t="s">
        <v>264</v>
      </c>
    </row>
    <row r="53" spans="1:8">
      <c r="A53" t="s">
        <v>880</v>
      </c>
      <c r="B53" s="61" t="s">
        <v>548</v>
      </c>
      <c r="C53" s="89">
        <f>VLOOKUP(B53,'Netze intern und Zonen'!$A$35:$N$999,12,FALSE)</f>
        <v>1500</v>
      </c>
      <c r="D53" s="89"/>
      <c r="E53" t="s">
        <v>881</v>
      </c>
      <c r="G53">
        <f>VLOOKUP(A53,Systemübersicht!$A:$K,9,FALSE)</f>
        <v>0</v>
      </c>
      <c r="H53" t="s">
        <v>256</v>
      </c>
    </row>
    <row r="54" spans="1:8">
      <c r="A54" t="s">
        <v>882</v>
      </c>
      <c r="B54" s="61" t="s">
        <v>548</v>
      </c>
      <c r="C54" s="89">
        <f>VLOOKUP(B54,'Netze intern und Zonen'!$A$35:$N$999,12,FALSE)</f>
        <v>1500</v>
      </c>
      <c r="D54" s="89"/>
      <c r="E54" t="s">
        <v>883</v>
      </c>
      <c r="G54">
        <f>VLOOKUP(A54,Systemübersicht!$A:$K,9,FALSE)</f>
        <v>0</v>
      </c>
      <c r="H54" t="s">
        <v>256</v>
      </c>
    </row>
    <row r="55" spans="1:8">
      <c r="A55" t="s">
        <v>884</v>
      </c>
      <c r="B55" s="61" t="s">
        <v>548</v>
      </c>
      <c r="C55" s="89">
        <f>VLOOKUP(B55,'Netze intern und Zonen'!$A$35:$N$999,12,FALSE)</f>
        <v>1500</v>
      </c>
      <c r="D55" s="89"/>
      <c r="E55" t="s">
        <v>885</v>
      </c>
      <c r="G55">
        <f>VLOOKUP(A55,Systemübersicht!$A:$K,9,FALSE)</f>
        <v>0</v>
      </c>
      <c r="H55" t="s">
        <v>256</v>
      </c>
    </row>
    <row r="56" spans="1:8">
      <c r="A56" t="s">
        <v>886</v>
      </c>
      <c r="B56" s="61" t="s">
        <v>548</v>
      </c>
      <c r="C56" s="89">
        <f>VLOOKUP(B56,'Netze intern und Zonen'!$A$35:$N$999,12,FALSE)</f>
        <v>1500</v>
      </c>
      <c r="D56" s="89"/>
      <c r="E56" t="s">
        <v>887</v>
      </c>
      <c r="G56">
        <f>VLOOKUP(A56,Systemübersicht!$A:$K,9,FALSE)</f>
        <v>0</v>
      </c>
      <c r="H56" t="s">
        <v>256</v>
      </c>
    </row>
    <row r="57" spans="1:8">
      <c r="A57" t="s">
        <v>888</v>
      </c>
      <c r="B57" s="61" t="s">
        <v>548</v>
      </c>
      <c r="C57" s="89">
        <f>VLOOKUP(B57,'Netze intern und Zonen'!$A$35:$N$999,12,FALSE)</f>
        <v>1500</v>
      </c>
      <c r="D57" s="89"/>
      <c r="E57" t="s">
        <v>889</v>
      </c>
      <c r="G57">
        <f>VLOOKUP(A57,Systemübersicht!$A:$K,9,FALSE)</f>
        <v>0</v>
      </c>
      <c r="H57" t="s">
        <v>256</v>
      </c>
    </row>
    <row r="58" spans="1:8">
      <c r="A58" t="s">
        <v>890</v>
      </c>
      <c r="B58" s="61" t="s">
        <v>548</v>
      </c>
      <c r="C58" s="89">
        <f>VLOOKUP(B58,'Netze intern und Zonen'!$A$35:$N$999,12,FALSE)</f>
        <v>1500</v>
      </c>
      <c r="D58" s="89"/>
      <c r="E58" t="s">
        <v>891</v>
      </c>
      <c r="G58">
        <f>VLOOKUP(A58,Systemübersicht!$A:$K,9,FALSE)</f>
        <v>0</v>
      </c>
      <c r="H58" t="s">
        <v>256</v>
      </c>
    </row>
    <row r="59" spans="1:8">
      <c r="A59" t="s">
        <v>892</v>
      </c>
      <c r="B59" s="61" t="s">
        <v>548</v>
      </c>
      <c r="C59" s="89">
        <f>VLOOKUP(B59,'Netze intern und Zonen'!$A$35:$N$999,12,FALSE)</f>
        <v>1500</v>
      </c>
      <c r="D59" s="89"/>
      <c r="E59" t="s">
        <v>893</v>
      </c>
      <c r="G59">
        <f>VLOOKUP(A59,Systemübersicht!$A:$K,9,FALSE)</f>
        <v>0</v>
      </c>
      <c r="H59" t="s">
        <v>264</v>
      </c>
    </row>
    <row r="60" spans="1:8">
      <c r="A60" t="s">
        <v>894</v>
      </c>
      <c r="B60" s="61" t="s">
        <v>548</v>
      </c>
      <c r="C60" s="89">
        <f>VLOOKUP(B60,'Netze intern und Zonen'!$A$35:$N$999,12,FALSE)</f>
        <v>1500</v>
      </c>
      <c r="D60" s="89"/>
      <c r="E60" t="s">
        <v>895</v>
      </c>
      <c r="G60">
        <f>VLOOKUP(A60,Systemübersicht!$A:$K,9,FALSE)</f>
        <v>0</v>
      </c>
      <c r="H60" t="s">
        <v>264</v>
      </c>
    </row>
    <row r="61" spans="1:8">
      <c r="A61" t="s">
        <v>896</v>
      </c>
      <c r="B61" s="61" t="s">
        <v>548</v>
      </c>
      <c r="C61" s="89">
        <f>VLOOKUP(B61,'Netze intern und Zonen'!$A$35:$N$999,12,FALSE)</f>
        <v>1500</v>
      </c>
      <c r="D61" s="89"/>
      <c r="E61" t="s">
        <v>897</v>
      </c>
      <c r="G61">
        <f>VLOOKUP(A61,Systemübersicht!$A:$K,9,FALSE)</f>
        <v>0</v>
      </c>
      <c r="H61" t="s">
        <v>264</v>
      </c>
    </row>
    <row r="62" spans="1:8">
      <c r="A62" t="s">
        <v>898</v>
      </c>
      <c r="B62" s="61" t="s">
        <v>548</v>
      </c>
      <c r="C62" s="89">
        <f>VLOOKUP(B62,'Netze intern und Zonen'!$A$35:$N$999,12,FALSE)</f>
        <v>1500</v>
      </c>
      <c r="D62" s="89"/>
      <c r="E62" t="s">
        <v>899</v>
      </c>
      <c r="G62">
        <f>VLOOKUP(A62,Systemübersicht!$A:$K,9,FALSE)</f>
        <v>0</v>
      </c>
      <c r="H62" t="s">
        <v>264</v>
      </c>
    </row>
    <row r="63" spans="1:8">
      <c r="A63" t="s">
        <v>900</v>
      </c>
      <c r="B63" s="61" t="s">
        <v>548</v>
      </c>
      <c r="C63" s="89">
        <f>VLOOKUP(B63,'Netze intern und Zonen'!$A$35:$N$999,12,FALSE)</f>
        <v>1500</v>
      </c>
      <c r="D63" s="89"/>
      <c r="E63" t="s">
        <v>901</v>
      </c>
      <c r="G63">
        <f>VLOOKUP(A63,Systemübersicht!$A:$K,9,FALSE)</f>
        <v>0</v>
      </c>
      <c r="H63" t="s">
        <v>264</v>
      </c>
    </row>
    <row r="64" spans="1:8">
      <c r="A64" t="s">
        <v>902</v>
      </c>
      <c r="B64" s="61" t="s">
        <v>548</v>
      </c>
      <c r="C64" s="89">
        <f>VLOOKUP(B64,'Netze intern und Zonen'!$A$35:$N$999,12,FALSE)</f>
        <v>1500</v>
      </c>
      <c r="D64" s="89"/>
      <c r="E64" t="s">
        <v>903</v>
      </c>
      <c r="G64">
        <f>VLOOKUP(A64,Systemübersicht!$A:$K,9,FALSE)</f>
        <v>0</v>
      </c>
      <c r="H64" t="s">
        <v>264</v>
      </c>
    </row>
    <row r="65" spans="1:8">
      <c r="A65" t="s">
        <v>811</v>
      </c>
      <c r="C65" s="89" t="e">
        <f>VLOOKUP(B65,'Netze intern und Zonen'!$A$35:$N$999,12,FALSE)</f>
        <v>#N/A</v>
      </c>
      <c r="G65">
        <f>VLOOKUP(A65,Systemübersicht!$A:$K,9,FALSE)</f>
        <v>0</v>
      </c>
    </row>
    <row r="66" spans="1:8">
      <c r="A66" t="s">
        <v>813</v>
      </c>
      <c r="C66" s="89" t="e">
        <f>VLOOKUP(B66,'Netze intern und Zonen'!$A$35:$N$999,12,FALSE)</f>
        <v>#N/A</v>
      </c>
      <c r="G66">
        <f>VLOOKUP(A66,Systemübersicht!$A:$K,9,FALSE)</f>
        <v>0</v>
      </c>
    </row>
    <row r="67" spans="1:8">
      <c r="A67" t="s">
        <v>815</v>
      </c>
      <c r="C67" s="89" t="e">
        <f>VLOOKUP(B67,'Netze intern und Zonen'!$A$35:$N$999,12,FALSE)</f>
        <v>#N/A</v>
      </c>
      <c r="G67">
        <f>VLOOKUP(A67,Systemübersicht!$A:$K,9,FALSE)</f>
        <v>0</v>
      </c>
    </row>
    <row r="68" spans="1:8">
      <c r="A68" t="s">
        <v>904</v>
      </c>
      <c r="B68" s="89" t="s">
        <v>123</v>
      </c>
      <c r="C68" s="89">
        <f>VLOOKUP(B68,'Netze intern und Zonen'!$A$35:$N$999,12,FALSE)</f>
        <v>2101</v>
      </c>
      <c r="E68" t="s">
        <v>905</v>
      </c>
      <c r="G68">
        <f>VLOOKUP(A68,Systemübersicht!$A:$K,9,FALSE)</f>
        <v>0</v>
      </c>
      <c r="H68" t="s">
        <v>260</v>
      </c>
    </row>
    <row r="69" spans="1:8">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4140625" defaultRowHeight="14.4"/>
  <cols>
    <col min="1" max="1" width="28.44140625" customWidth="1"/>
    <col min="2" max="2" width="14" customWidth="1"/>
    <col min="3" max="3" width="24.88671875" customWidth="1"/>
    <col min="4" max="6" width="31.6640625" customWidth="1"/>
    <col min="7" max="7" width="23.5546875" customWidth="1"/>
    <col min="8" max="9" width="32.88671875" customWidth="1"/>
    <col min="10" max="10" width="49.6640625" bestFit="1" customWidth="1"/>
    <col min="11" max="11" width="22.44140625" customWidth="1"/>
  </cols>
  <sheetData>
    <row r="1" spans="1:19">
      <c r="A1" s="75" t="s">
        <v>908</v>
      </c>
      <c r="B1" s="75" t="s">
        <v>909</v>
      </c>
      <c r="C1" s="75" t="s">
        <v>699</v>
      </c>
      <c r="D1" s="75" t="s">
        <v>315</v>
      </c>
      <c r="E1" s="75" t="s">
        <v>319</v>
      </c>
      <c r="F1" s="75" t="s">
        <v>910</v>
      </c>
      <c r="G1" s="75" t="s">
        <v>911</v>
      </c>
      <c r="H1" s="75" t="s">
        <v>912</v>
      </c>
      <c r="I1" s="75" t="s">
        <v>913</v>
      </c>
      <c r="J1" s="75" t="s">
        <v>113</v>
      </c>
      <c r="K1" s="75" t="s">
        <v>771</v>
      </c>
      <c r="S1" t="s">
        <v>914</v>
      </c>
    </row>
    <row r="2" spans="1:19">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c r="H42" s="75"/>
      <c r="I42" s="75"/>
      <c r="K42" t="e">
        <f>VLOOKUP(A42,'IP-Adressen'!A:H,8,FALSE)</f>
        <v>#N/A</v>
      </c>
    </row>
    <row r="43" spans="1:11">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c r="A115" t="s">
        <v>994</v>
      </c>
      <c r="C115" t="e">
        <f>VLOOKUP($A115,'IP-Adressen'!$A:$F,5,FALSE)</f>
        <v>#N/A</v>
      </c>
      <c r="D115" s="75" t="e">
        <f>VLOOKUP($A115,'IP-Adressen'!$A:$F,6,FALSE)</f>
        <v>#N/A</v>
      </c>
      <c r="E115" s="75" t="e">
        <f>VLOOKUP($A115,'IP-Adressen'!$A:$F,3,FALSE)</f>
        <v>#N/A</v>
      </c>
      <c r="J115" t="s">
        <v>1002</v>
      </c>
      <c r="K115" t="e">
        <f>VLOOKUP(A115,'IP-Adressen'!A:H,8,FALSE)</f>
        <v>#N/A</v>
      </c>
    </row>
    <row r="116" spans="1:11">
      <c r="A116" t="s">
        <v>994</v>
      </c>
      <c r="C116" t="e">
        <f>VLOOKUP($A116,'IP-Adressen'!$A:$F,5,FALSE)</f>
        <v>#N/A</v>
      </c>
      <c r="D116" s="75" t="e">
        <f>VLOOKUP($A116,'IP-Adressen'!$A:$F,6,FALSE)</f>
        <v>#N/A</v>
      </c>
      <c r="E116" s="75" t="e">
        <f>VLOOKUP($A116,'IP-Adressen'!$A:$F,3,FALSE)</f>
        <v>#N/A</v>
      </c>
      <c r="J116" t="s">
        <v>1002</v>
      </c>
      <c r="K116" t="e">
        <f>VLOOKUP(A116,'IP-Adressen'!A:H,8,FALSE)</f>
        <v>#N/A</v>
      </c>
    </row>
    <row r="117" spans="1:11">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c r="A139" s="177" t="s">
        <v>811</v>
      </c>
      <c r="B139" t="s">
        <v>746</v>
      </c>
      <c r="C139">
        <f>VLOOKUP($A139,'IP-Adressen'!$A:$F,5,FALSE)</f>
        <v>0</v>
      </c>
      <c r="D139" s="75">
        <f>VLOOKUP($A139,'IP-Adressen'!$A:$F,6,FALSE)</f>
        <v>0</v>
      </c>
      <c r="E139" s="75" t="e">
        <f>VLOOKUP($A139,'IP-Adressen'!$A:$F,3,FALSE)</f>
        <v>#N/A</v>
      </c>
      <c r="K139">
        <f>VLOOKUP(A139,'IP-Adressen'!A:H,8,FALSE)</f>
        <v>0</v>
      </c>
    </row>
    <row r="140" spans="1:11">
      <c r="A140" t="s">
        <v>813</v>
      </c>
      <c r="B140" t="s">
        <v>746</v>
      </c>
      <c r="C140">
        <f>VLOOKUP($A140,'IP-Adressen'!$A:$F,5,FALSE)</f>
        <v>0</v>
      </c>
      <c r="D140" s="75">
        <f>VLOOKUP($A140,'IP-Adressen'!$A:$F,6,FALSE)</f>
        <v>0</v>
      </c>
      <c r="E140" s="75" t="e">
        <f>VLOOKUP($A140,'IP-Adressen'!$A:$F,3,FALSE)</f>
        <v>#N/A</v>
      </c>
      <c r="K140">
        <f>VLOOKUP(A140,'IP-Adressen'!A:H,8,FALSE)</f>
        <v>0</v>
      </c>
    </row>
    <row r="141" spans="1:11">
      <c r="A141" t="s">
        <v>815</v>
      </c>
      <c r="B141" t="s">
        <v>746</v>
      </c>
      <c r="C141">
        <f>VLOOKUP($A141,'IP-Adressen'!$A:$F,5,FALSE)</f>
        <v>0</v>
      </c>
      <c r="D141" s="75">
        <f>VLOOKUP($A141,'IP-Adressen'!$A:$F,6,FALSE)</f>
        <v>0</v>
      </c>
      <c r="E141" s="75" t="e">
        <f>VLOOKUP($A141,'IP-Adressen'!$A:$F,3,FALSE)</f>
        <v>#N/A</v>
      </c>
      <c r="K141">
        <f>VLOOKUP(A141,'IP-Adressen'!A:H,8,FALSE)</f>
        <v>0</v>
      </c>
    </row>
    <row r="142" spans="1:11">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8671875" defaultRowHeight="14.4"/>
  <cols>
    <col min="1" max="2" width="26.5546875" style="89" customWidth="1"/>
    <col min="3" max="3" width="18.33203125" style="89" customWidth="1"/>
    <col min="4" max="4" width="18" customWidth="1"/>
    <col min="5" max="6" width="25" style="89" customWidth="1"/>
    <col min="7" max="7" width="26.44140625" style="89" bestFit="1" customWidth="1"/>
    <col min="8" max="8" width="25.44140625" style="89" bestFit="1" customWidth="1"/>
    <col min="9" max="9" width="15.109375" style="89" customWidth="1"/>
    <col min="10" max="10" width="16.88671875" style="89" customWidth="1"/>
  </cols>
  <sheetData>
    <row r="1" spans="1:10">
      <c r="A1" s="173" t="s">
        <v>744</v>
      </c>
      <c r="B1" s="173" t="s">
        <v>771</v>
      </c>
      <c r="C1" s="173" t="s">
        <v>1047</v>
      </c>
      <c r="D1" s="173" t="s">
        <v>1048</v>
      </c>
      <c r="E1" s="174" t="s">
        <v>1049</v>
      </c>
      <c r="F1" s="174" t="s">
        <v>1050</v>
      </c>
      <c r="G1" s="174" t="s">
        <v>1051</v>
      </c>
      <c r="H1" s="174" t="s">
        <v>1052</v>
      </c>
      <c r="I1" s="174" t="s">
        <v>1053</v>
      </c>
      <c r="J1" s="174" t="s">
        <v>747</v>
      </c>
    </row>
    <row r="2" spans="1:10" ht="43.2">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3.2">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28.8">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28.8">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c r="A12" s="61"/>
      <c r="B12" s="61"/>
      <c r="C12" s="61"/>
      <c r="D12" s="58"/>
      <c r="E12" s="61"/>
      <c r="F12" s="61"/>
      <c r="G12" s="61"/>
      <c r="H12" s="61"/>
      <c r="I12" s="61"/>
      <c r="J12" s="61"/>
    </row>
    <row r="13" spans="1:10" ht="43.2">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28.8">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57.6">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57.6">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28.8">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28.8">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c r="A19" s="58"/>
      <c r="B19" s="64"/>
      <c r="C19" s="64"/>
      <c r="D19" s="58"/>
      <c r="E19" s="74"/>
      <c r="F19" s="61"/>
      <c r="G19" s="61"/>
      <c r="H19" s="61"/>
      <c r="I19" s="61"/>
      <c r="J19" s="61"/>
    </row>
    <row r="20" spans="1:10">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4140625" defaultRowHeight="14.4"/>
  <cols>
    <col min="1" max="1" width="28" customWidth="1"/>
    <col min="2" max="2" width="23.441406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7" spans="1:2">
      <c r="A7" t="s">
        <v>1068</v>
      </c>
      <c r="B7" t="s">
        <v>1069</v>
      </c>
    </row>
    <row r="8" spans="1:2">
      <c r="A8" t="s">
        <v>1070</v>
      </c>
      <c r="B8" t="s">
        <v>904</v>
      </c>
    </row>
    <row r="9" spans="1:2">
      <c r="A9" t="s">
        <v>1071</v>
      </c>
      <c r="B9" t="s">
        <v>905</v>
      </c>
    </row>
    <row r="10" spans="1:2">
      <c r="A10" t="s">
        <v>1072</v>
      </c>
      <c r="B10" s="74" t="s">
        <v>364</v>
      </c>
    </row>
    <row r="11" spans="1:2">
      <c r="A11" t="s">
        <v>1073</v>
      </c>
      <c r="B11" t="s">
        <v>124</v>
      </c>
    </row>
    <row r="12" spans="1:2">
      <c r="A12" t="s">
        <v>1074</v>
      </c>
      <c r="B12" t="s">
        <v>68</v>
      </c>
    </row>
    <row r="13" spans="1:2">
      <c r="A13" t="s">
        <v>1075</v>
      </c>
      <c r="B13" t="s">
        <v>774</v>
      </c>
    </row>
    <row r="14" spans="1:2">
      <c r="A14" t="s">
        <v>1076</v>
      </c>
      <c r="B14" t="s">
        <v>777</v>
      </c>
    </row>
    <row r="16" spans="1:2">
      <c r="A16" t="s">
        <v>1077</v>
      </c>
    </row>
    <row r="17" spans="1:2">
      <c r="A17" t="s">
        <v>1072</v>
      </c>
    </row>
    <row r="18" spans="1:2">
      <c r="A18" t="s">
        <v>1073</v>
      </c>
    </row>
    <row r="19" spans="1:2">
      <c r="A19" t="s">
        <v>1074</v>
      </c>
    </row>
    <row r="20" spans="1:2">
      <c r="A20" t="s">
        <v>1075</v>
      </c>
    </row>
    <row r="21" spans="1:2">
      <c r="A21" t="s">
        <v>1076</v>
      </c>
    </row>
    <row r="23" spans="1:2">
      <c r="A23" t="s">
        <v>1078</v>
      </c>
    </row>
    <row r="24" spans="1:2">
      <c r="A24" t="s">
        <v>1079</v>
      </c>
    </row>
    <row r="25" spans="1:2">
      <c r="A25" t="s">
        <v>1080</v>
      </c>
    </row>
    <row r="26" spans="1:2">
      <c r="A26" t="s">
        <v>1081</v>
      </c>
    </row>
    <row r="28" spans="1:2">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4140625" defaultRowHeight="14.4"/>
  <cols>
    <col min="1" max="1" width="47.109375" bestFit="1" customWidth="1"/>
    <col min="2" max="5" width="21.88671875" customWidth="1"/>
    <col min="6" max="6" width="22.88671875" customWidth="1"/>
    <col min="7" max="7" width="12.6640625" bestFit="1" customWidth="1"/>
  </cols>
  <sheetData>
    <row r="1" spans="1:12">
      <c r="A1" s="4" t="s">
        <v>41</v>
      </c>
      <c r="B1" s="26"/>
    </row>
    <row r="2" spans="1:12">
      <c r="A2" s="1" t="s">
        <v>1067</v>
      </c>
      <c r="B2" s="15" t="str">
        <f>Informationen!$B$2</f>
        <v>ITSG -- AP400 DiGeN</v>
      </c>
    </row>
    <row r="3" spans="1:12">
      <c r="A3" s="2" t="s">
        <v>2</v>
      </c>
      <c r="B3" s="3">
        <f>Informationen!$B$3</f>
        <v>43698</v>
      </c>
    </row>
    <row r="4" spans="1:12">
      <c r="A4" s="1" t="s">
        <v>44</v>
      </c>
      <c r="B4" s="48" t="str">
        <f>Informationen!$B$4</f>
        <v>0.00.011</v>
      </c>
      <c r="H4" s="52"/>
      <c r="I4" s="52"/>
      <c r="J4" s="52"/>
      <c r="K4" s="52"/>
      <c r="L4" s="52"/>
    </row>
    <row r="5" spans="1:12">
      <c r="H5" s="52"/>
      <c r="I5" s="52"/>
      <c r="J5" s="52"/>
      <c r="K5" s="52"/>
      <c r="L5" s="52"/>
    </row>
    <row r="6" spans="1:12">
      <c r="A6" t="s">
        <v>1068</v>
      </c>
      <c r="B6" t="s">
        <v>1083</v>
      </c>
      <c r="C6" t="s">
        <v>1084</v>
      </c>
      <c r="D6" t="s">
        <v>1085</v>
      </c>
      <c r="E6" t="s">
        <v>1086</v>
      </c>
      <c r="F6" t="s">
        <v>1087</v>
      </c>
      <c r="H6" s="198" t="s">
        <v>1088</v>
      </c>
      <c r="I6" s="54"/>
      <c r="K6" s="54"/>
      <c r="L6" s="54"/>
    </row>
    <row r="7" spans="1:12">
      <c r="A7" t="s">
        <v>1070</v>
      </c>
      <c r="B7" t="s">
        <v>1089</v>
      </c>
      <c r="C7" t="s">
        <v>1090</v>
      </c>
      <c r="D7" t="s">
        <v>1091</v>
      </c>
      <c r="E7" t="s">
        <v>1092</v>
      </c>
      <c r="F7" t="s">
        <v>1093</v>
      </c>
      <c r="H7" s="198"/>
      <c r="I7" s="53"/>
      <c r="K7" s="53"/>
      <c r="L7" s="53"/>
    </row>
    <row r="8" spans="1:12">
      <c r="A8" t="s">
        <v>1071</v>
      </c>
      <c r="B8" t="s">
        <v>1094</v>
      </c>
      <c r="C8" t="s">
        <v>1095</v>
      </c>
      <c r="D8" t="s">
        <v>1096</v>
      </c>
      <c r="E8" t="s">
        <v>1097</v>
      </c>
      <c r="F8" t="s">
        <v>1098</v>
      </c>
      <c r="H8" s="198"/>
      <c r="I8" s="53"/>
      <c r="K8" s="53"/>
      <c r="L8" s="53"/>
    </row>
    <row r="9" spans="1:12">
      <c r="A9" t="s">
        <v>1072</v>
      </c>
      <c r="B9" t="s">
        <v>364</v>
      </c>
      <c r="C9" t="s">
        <v>364</v>
      </c>
      <c r="D9" t="s">
        <v>364</v>
      </c>
      <c r="E9" t="s">
        <v>364</v>
      </c>
      <c r="F9" t="s">
        <v>364</v>
      </c>
      <c r="H9" s="198"/>
      <c r="I9" s="53"/>
      <c r="K9" s="53"/>
      <c r="L9" s="53"/>
    </row>
    <row r="10" spans="1:12">
      <c r="A10" t="s">
        <v>1073</v>
      </c>
      <c r="B10" t="s">
        <v>124</v>
      </c>
      <c r="C10" t="s">
        <v>124</v>
      </c>
      <c r="D10" t="s">
        <v>124</v>
      </c>
      <c r="E10" t="s">
        <v>124</v>
      </c>
      <c r="F10" t="s">
        <v>124</v>
      </c>
      <c r="H10" s="198"/>
      <c r="I10" s="52"/>
      <c r="K10" s="52"/>
      <c r="L10" s="52"/>
    </row>
    <row r="11" spans="1:12">
      <c r="A11" t="s">
        <v>1074</v>
      </c>
      <c r="H11" s="198"/>
      <c r="I11" s="52"/>
      <c r="K11" s="52"/>
      <c r="L11" s="52"/>
    </row>
    <row r="12" spans="1:12">
      <c r="A12" t="s">
        <v>1075</v>
      </c>
      <c r="H12" s="198"/>
      <c r="I12" s="52"/>
      <c r="K12" s="52"/>
      <c r="L12" s="52"/>
    </row>
    <row r="13" spans="1:12">
      <c r="A13" t="s">
        <v>1076</v>
      </c>
      <c r="H13" s="198"/>
      <c r="I13" s="52"/>
      <c r="K13" s="52"/>
      <c r="L13" s="52"/>
    </row>
    <row r="14" spans="1:12">
      <c r="H14" s="198"/>
    </row>
    <row r="15" spans="1:12">
      <c r="A15" t="s">
        <v>1077</v>
      </c>
      <c r="H15" s="198"/>
    </row>
    <row r="16" spans="1:12">
      <c r="A16" t="s">
        <v>1072</v>
      </c>
      <c r="H16" s="198"/>
    </row>
    <row r="17" spans="1:15">
      <c r="A17" t="s">
        <v>1073</v>
      </c>
      <c r="H17" s="198"/>
    </row>
    <row r="18" spans="1:15">
      <c r="A18" t="s">
        <v>1074</v>
      </c>
      <c r="H18" s="198"/>
    </row>
    <row r="19" spans="1:15">
      <c r="A19" t="s">
        <v>1075</v>
      </c>
      <c r="H19" s="198"/>
    </row>
    <row r="20" spans="1:15">
      <c r="A20" t="s">
        <v>1076</v>
      </c>
      <c r="H20" s="198"/>
    </row>
    <row r="21" spans="1:15">
      <c r="H21" s="198"/>
    </row>
    <row r="22" spans="1:15">
      <c r="A22" t="s">
        <v>1099</v>
      </c>
      <c r="B22" t="s">
        <v>1100</v>
      </c>
      <c r="C22" t="s">
        <v>1101</v>
      </c>
      <c r="D22" t="s">
        <v>1102</v>
      </c>
      <c r="E22" t="s">
        <v>1103</v>
      </c>
      <c r="F22" t="s">
        <v>1104</v>
      </c>
      <c r="H22" s="198"/>
    </row>
    <row r="23" spans="1:15">
      <c r="A23" t="s">
        <v>1105</v>
      </c>
      <c r="B23" t="s">
        <v>1106</v>
      </c>
      <c r="C23" t="s">
        <v>1107</v>
      </c>
      <c r="D23" t="s">
        <v>1108</v>
      </c>
      <c r="E23" t="s">
        <v>1109</v>
      </c>
      <c r="F23" t="s">
        <v>1110</v>
      </c>
      <c r="H23" s="198"/>
    </row>
    <row r="24" spans="1:15">
      <c r="A24" t="s">
        <v>1111</v>
      </c>
      <c r="B24" t="s">
        <v>364</v>
      </c>
      <c r="C24" t="s">
        <v>364</v>
      </c>
      <c r="D24" t="s">
        <v>364</v>
      </c>
      <c r="E24" t="s">
        <v>364</v>
      </c>
      <c r="F24" t="s">
        <v>364</v>
      </c>
      <c r="H24" s="198"/>
      <c r="K24" s="52"/>
      <c r="L24" s="52"/>
      <c r="M24" s="52"/>
      <c r="N24" s="52"/>
      <c r="O24" s="52"/>
    </row>
    <row r="25" spans="1:15">
      <c r="A25" t="s">
        <v>1112</v>
      </c>
      <c r="B25" t="s">
        <v>431</v>
      </c>
      <c r="C25" t="s">
        <v>1113</v>
      </c>
      <c r="D25" t="s">
        <v>116</v>
      </c>
      <c r="E25" t="s">
        <v>116</v>
      </c>
      <c r="F25" t="s">
        <v>1113</v>
      </c>
      <c r="H25" s="198"/>
      <c r="K25" s="52"/>
      <c r="L25" s="52"/>
      <c r="M25" s="52"/>
      <c r="N25" s="52"/>
      <c r="O25" s="52"/>
    </row>
    <row r="26" spans="1:15">
      <c r="H26" s="198"/>
      <c r="K26" s="52"/>
      <c r="L26" s="52"/>
      <c r="M26" s="52"/>
      <c r="N26" s="52"/>
      <c r="O26" s="52"/>
    </row>
    <row r="27" spans="1:15">
      <c r="A27" t="s">
        <v>1114</v>
      </c>
      <c r="H27" s="198"/>
      <c r="K27" s="54"/>
      <c r="L27" s="54"/>
      <c r="M27" s="52"/>
      <c r="N27" s="52"/>
      <c r="O27" s="52"/>
    </row>
    <row r="28" spans="1:15">
      <c r="A28" t="s">
        <v>1111</v>
      </c>
      <c r="H28" s="198"/>
      <c r="K28" s="53"/>
      <c r="L28" s="53"/>
      <c r="M28" s="52"/>
      <c r="N28" s="52"/>
      <c r="O28" s="52"/>
    </row>
    <row r="29" spans="1:15">
      <c r="A29" t="s">
        <v>1112</v>
      </c>
      <c r="H29" s="198"/>
      <c r="K29" s="53"/>
      <c r="L29" s="53"/>
      <c r="M29" s="52"/>
      <c r="N29" s="52"/>
      <c r="O29" s="52"/>
    </row>
    <row r="30" spans="1:15">
      <c r="H30" s="198"/>
      <c r="K30" s="53"/>
      <c r="L30" s="53"/>
      <c r="M30" s="52"/>
      <c r="N30" s="52"/>
      <c r="O30" s="52"/>
    </row>
    <row r="31" spans="1:15">
      <c r="H31" s="198"/>
      <c r="K31" s="53"/>
      <c r="L31" s="53"/>
      <c r="M31" s="52"/>
      <c r="N31" s="52"/>
      <c r="O31" s="52"/>
    </row>
    <row r="32" spans="1:15">
      <c r="A32" t="s">
        <v>1115</v>
      </c>
      <c r="B32" t="s">
        <v>816</v>
      </c>
      <c r="C32" t="s">
        <v>818</v>
      </c>
      <c r="D32" t="s">
        <v>1116</v>
      </c>
      <c r="E32" t="s">
        <v>1117</v>
      </c>
      <c r="F32" t="s">
        <v>1118</v>
      </c>
      <c r="H32" s="198"/>
      <c r="K32" s="53"/>
      <c r="L32" s="53"/>
      <c r="M32" s="52"/>
      <c r="N32" s="52"/>
      <c r="O32" s="52"/>
    </row>
    <row r="33" spans="1:15">
      <c r="A33" t="s">
        <v>1119</v>
      </c>
      <c r="B33" t="s">
        <v>1120</v>
      </c>
      <c r="C33" t="s">
        <v>1121</v>
      </c>
      <c r="D33" t="s">
        <v>1122</v>
      </c>
      <c r="E33" t="s">
        <v>1123</v>
      </c>
      <c r="F33" t="s">
        <v>1124</v>
      </c>
      <c r="H33" s="198"/>
      <c r="K33" s="53"/>
      <c r="L33" s="53"/>
      <c r="M33" s="52"/>
      <c r="N33" s="52"/>
      <c r="O33" s="52"/>
    </row>
    <row r="34" spans="1:15">
      <c r="A34" t="s">
        <v>1125</v>
      </c>
      <c r="H34" s="198"/>
      <c r="K34" s="53"/>
      <c r="L34" s="53"/>
      <c r="M34" s="52"/>
      <c r="N34" s="52"/>
      <c r="O34" s="52"/>
    </row>
    <row r="35" spans="1:15">
      <c r="A35" t="s">
        <v>1072</v>
      </c>
      <c r="B35" t="s">
        <v>364</v>
      </c>
      <c r="C35" t="s">
        <v>364</v>
      </c>
      <c r="D35" t="s">
        <v>364</v>
      </c>
      <c r="E35" t="s">
        <v>364</v>
      </c>
      <c r="F35" t="s">
        <v>364</v>
      </c>
      <c r="H35" s="198"/>
      <c r="K35" s="53"/>
      <c r="L35" s="53"/>
      <c r="M35" s="52"/>
      <c r="N35" s="52"/>
      <c r="O35" s="52"/>
    </row>
    <row r="36" spans="1:15">
      <c r="A36" t="s">
        <v>1073</v>
      </c>
      <c r="B36" t="s">
        <v>124</v>
      </c>
      <c r="C36" t="s">
        <v>124</v>
      </c>
      <c r="D36" t="s">
        <v>124</v>
      </c>
      <c r="E36" t="s">
        <v>124</v>
      </c>
      <c r="F36" t="s">
        <v>124</v>
      </c>
      <c r="H36" s="198"/>
      <c r="K36" s="53"/>
      <c r="L36" s="53"/>
      <c r="M36" s="52"/>
      <c r="N36" s="52"/>
      <c r="O36" s="52"/>
    </row>
    <row r="37" spans="1:15">
      <c r="H37" s="198"/>
      <c r="K37" s="52"/>
      <c r="L37" s="53"/>
      <c r="M37" s="52"/>
      <c r="N37" s="52"/>
      <c r="O37" s="52"/>
    </row>
    <row r="38" spans="1:15">
      <c r="A38" t="s">
        <v>1126</v>
      </c>
      <c r="H38" s="198"/>
      <c r="K38" s="53"/>
      <c r="L38" s="52"/>
      <c r="M38" s="52"/>
      <c r="N38" s="52"/>
      <c r="O38" s="52"/>
    </row>
    <row r="39" spans="1:15">
      <c r="A39" t="s">
        <v>1125</v>
      </c>
      <c r="H39" s="198"/>
      <c r="K39" s="53"/>
      <c r="L39" s="52"/>
      <c r="M39" s="52"/>
      <c r="N39" s="52"/>
      <c r="O39" s="52"/>
    </row>
    <row r="40" spans="1:15">
      <c r="H40" s="198"/>
      <c r="K40" s="53"/>
      <c r="L40" s="52"/>
      <c r="M40" s="52"/>
      <c r="N40" s="52"/>
      <c r="O40" s="52"/>
    </row>
    <row r="41" spans="1:15">
      <c r="A41" t="s">
        <v>1073</v>
      </c>
      <c r="H41" s="198"/>
      <c r="K41" s="53"/>
      <c r="L41" s="52"/>
      <c r="M41" s="52"/>
      <c r="N41" s="52"/>
      <c r="O41" s="52"/>
    </row>
    <row r="42" spans="1:15">
      <c r="H42" s="198"/>
      <c r="K42" s="53"/>
      <c r="L42" s="52"/>
      <c r="M42" s="52"/>
      <c r="N42" s="52"/>
      <c r="O42" s="52"/>
    </row>
    <row r="43" spans="1:15">
      <c r="H43" s="198"/>
      <c r="K43" s="53"/>
      <c r="L43" s="52"/>
      <c r="M43" s="52"/>
      <c r="N43" s="52"/>
      <c r="O43" s="52"/>
    </row>
    <row r="44" spans="1:15">
      <c r="A44" t="s">
        <v>1127</v>
      </c>
      <c r="B44" t="s">
        <v>1128</v>
      </c>
      <c r="C44" t="s">
        <v>1129</v>
      </c>
      <c r="D44" t="s">
        <v>1130</v>
      </c>
      <c r="E44" t="s">
        <v>1131</v>
      </c>
      <c r="F44" t="s">
        <v>1132</v>
      </c>
      <c r="H44" s="198"/>
      <c r="K44" s="53"/>
      <c r="L44" s="52"/>
      <c r="M44" s="52"/>
      <c r="N44" s="52"/>
      <c r="O44" s="52"/>
    </row>
    <row r="45" spans="1:15">
      <c r="A45" t="s">
        <v>1125</v>
      </c>
      <c r="B45">
        <v>2107</v>
      </c>
      <c r="C45">
        <v>2107</v>
      </c>
      <c r="D45">
        <v>2108</v>
      </c>
      <c r="E45">
        <v>2108</v>
      </c>
      <c r="F45">
        <v>2108</v>
      </c>
      <c r="J45" s="52"/>
      <c r="K45" s="53"/>
      <c r="L45" s="52"/>
      <c r="M45" s="52"/>
      <c r="N45" s="52"/>
      <c r="O45" s="52"/>
    </row>
    <row r="46" spans="1:15">
      <c r="A46" t="s">
        <v>1072</v>
      </c>
      <c r="J46" s="52"/>
      <c r="K46" s="52"/>
      <c r="L46" s="52"/>
      <c r="M46" s="52"/>
      <c r="N46" s="52"/>
      <c r="O46" s="52"/>
    </row>
    <row r="47" spans="1:15">
      <c r="A47" t="s">
        <v>1073</v>
      </c>
      <c r="B47" s="58" t="s">
        <v>150</v>
      </c>
      <c r="C47" s="58" t="s">
        <v>150</v>
      </c>
      <c r="D47" t="s">
        <v>155</v>
      </c>
      <c r="E47" t="s">
        <v>155</v>
      </c>
      <c r="F47" t="s">
        <v>155</v>
      </c>
    </row>
    <row r="49" spans="1:6">
      <c r="A49" t="s">
        <v>1133</v>
      </c>
      <c r="B49" t="s">
        <v>1134</v>
      </c>
      <c r="C49" t="s">
        <v>1135</v>
      </c>
      <c r="D49" t="s">
        <v>1136</v>
      </c>
      <c r="E49" t="s">
        <v>1137</v>
      </c>
      <c r="F49" t="s">
        <v>1138</v>
      </c>
    </row>
    <row r="50" spans="1:6">
      <c r="A50" t="s">
        <v>1125</v>
      </c>
      <c r="B50">
        <v>2107</v>
      </c>
      <c r="C50">
        <v>2107</v>
      </c>
      <c r="D50">
        <v>2108</v>
      </c>
      <c r="E50">
        <v>2108</v>
      </c>
      <c r="F50">
        <v>2108</v>
      </c>
    </row>
    <row r="51" spans="1:6">
      <c r="A51" t="s">
        <v>1072</v>
      </c>
    </row>
    <row r="52" spans="1:6">
      <c r="A52" t="s">
        <v>1073</v>
      </c>
    </row>
    <row r="54" spans="1:6">
      <c r="A54" t="s">
        <v>1139</v>
      </c>
      <c r="B54" t="s">
        <v>1140</v>
      </c>
      <c r="C54" t="s">
        <v>1141</v>
      </c>
      <c r="D54" t="s">
        <v>1142</v>
      </c>
      <c r="E54" t="s">
        <v>1143</v>
      </c>
      <c r="F54" t="s">
        <v>1144</v>
      </c>
    </row>
    <row r="55" spans="1:6">
      <c r="A55" t="s">
        <v>1125</v>
      </c>
      <c r="B55">
        <v>2109</v>
      </c>
      <c r="C55">
        <v>2109</v>
      </c>
      <c r="D55">
        <v>2109</v>
      </c>
      <c r="E55">
        <v>2109</v>
      </c>
      <c r="F55">
        <v>2109</v>
      </c>
    </row>
    <row r="56" spans="1:6">
      <c r="A56" t="s">
        <v>1072</v>
      </c>
    </row>
    <row r="57" spans="1:6">
      <c r="A57" t="s">
        <v>1073</v>
      </c>
    </row>
    <row r="59" spans="1:6">
      <c r="A59" t="s">
        <v>1145</v>
      </c>
      <c r="B59" t="s">
        <v>1146</v>
      </c>
      <c r="C59" t="s">
        <v>1147</v>
      </c>
      <c r="D59" t="s">
        <v>1148</v>
      </c>
      <c r="E59" t="s">
        <v>1149</v>
      </c>
    </row>
    <row r="61" spans="1:6">
      <c r="A61" t="s">
        <v>1150</v>
      </c>
    </row>
    <row r="62" spans="1:6">
      <c r="A62" t="s">
        <v>1151</v>
      </c>
    </row>
    <row r="63" spans="1:6">
      <c r="A63" t="s">
        <v>1152</v>
      </c>
    </row>
    <row r="64" spans="1:6">
      <c r="A64" t="s">
        <v>1153</v>
      </c>
    </row>
    <row r="65" spans="1:1">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4140625" defaultRowHeight="14.4"/>
  <cols>
    <col min="1" max="1" width="91.5546875" customWidth="1"/>
    <col min="2" max="2" width="72" customWidth="1"/>
    <col min="3" max="4" width="35.33203125" customWidth="1"/>
  </cols>
  <sheetData>
    <row r="1" spans="1:2">
      <c r="A1" s="4" t="s">
        <v>41</v>
      </c>
      <c r="B1" s="26"/>
    </row>
    <row r="2" spans="1:2">
      <c r="A2" s="1" t="s">
        <v>1067</v>
      </c>
      <c r="B2" s="15" t="str">
        <f>Informationen!$B$2</f>
        <v>ITSG -- AP400 DiGeN</v>
      </c>
    </row>
    <row r="3" spans="1:2">
      <c r="A3" s="2" t="s">
        <v>2</v>
      </c>
      <c r="B3" s="3">
        <f>Informationen!$B$3</f>
        <v>43698</v>
      </c>
    </row>
    <row r="4" spans="1:2">
      <c r="A4" s="1" t="s">
        <v>44</v>
      </c>
      <c r="B4" s="48" t="str">
        <f>Informationen!$B$4</f>
        <v>0.00.011</v>
      </c>
    </row>
    <row r="5" spans="1:2">
      <c r="A5" s="6"/>
      <c r="B5" s="15"/>
    </row>
    <row r="6" spans="1:2">
      <c r="A6" s="37" t="s">
        <v>1155</v>
      </c>
      <c r="B6" s="1" t="s">
        <v>1156</v>
      </c>
    </row>
    <row r="7" spans="1:2">
      <c r="A7" s="28" t="s">
        <v>1157</v>
      </c>
      <c r="B7" s="29" t="s">
        <v>1158</v>
      </c>
    </row>
    <row r="8" spans="1:2">
      <c r="A8" s="37" t="s">
        <v>1159</v>
      </c>
      <c r="B8" s="1" t="s">
        <v>1160</v>
      </c>
    </row>
    <row r="9" spans="1:2">
      <c r="A9" s="28" t="s">
        <v>1161</v>
      </c>
      <c r="B9" s="29"/>
    </row>
    <row r="11" spans="1:2">
      <c r="A11" s="12" t="s">
        <v>1068</v>
      </c>
      <c r="B11" s="25" t="s">
        <v>1162</v>
      </c>
    </row>
    <row r="12" spans="1:2">
      <c r="A12" s="6" t="s">
        <v>1070</v>
      </c>
      <c r="B12" s="46" t="s">
        <v>1163</v>
      </c>
    </row>
    <row r="13" spans="1:2">
      <c r="A13" s="6" t="s">
        <v>1164</v>
      </c>
      <c r="B13" s="1" t="s">
        <v>1165</v>
      </c>
    </row>
    <row r="14" spans="1:2">
      <c r="A14" s="6" t="s">
        <v>1072</v>
      </c>
      <c r="B14" s="1" t="s">
        <v>364</v>
      </c>
    </row>
    <row r="15" spans="1:2">
      <c r="A15" s="6" t="s">
        <v>1166</v>
      </c>
      <c r="B15" s="47"/>
    </row>
    <row r="16" spans="1:2">
      <c r="A16" s="6" t="s">
        <v>1167</v>
      </c>
      <c r="B16" s="1"/>
    </row>
    <row r="17" spans="1:2">
      <c r="A17" s="6" t="s">
        <v>1073</v>
      </c>
      <c r="B17" s="1" t="s">
        <v>124</v>
      </c>
    </row>
    <row r="18" spans="1:2">
      <c r="A18" s="6" t="s">
        <v>73</v>
      </c>
      <c r="B18" s="1" t="s">
        <v>1168</v>
      </c>
    </row>
    <row r="19" spans="1:2">
      <c r="A19" s="6" t="s">
        <v>1074</v>
      </c>
      <c r="B19" s="1" t="s">
        <v>1168</v>
      </c>
    </row>
    <row r="20" spans="1:2">
      <c r="A20" s="6"/>
      <c r="B20" s="1"/>
    </row>
    <row r="21" spans="1:2">
      <c r="A21" s="6" t="s">
        <v>1169</v>
      </c>
      <c r="B21" s="1"/>
    </row>
    <row r="22" spans="1:2">
      <c r="A22" s="6" t="s">
        <v>1072</v>
      </c>
      <c r="B22" s="1"/>
    </row>
    <row r="23" spans="1:2">
      <c r="A23" s="6" t="s">
        <v>1073</v>
      </c>
      <c r="B23" s="1"/>
    </row>
    <row r="24" spans="1:2">
      <c r="A24" s="6"/>
      <c r="B24" s="1"/>
    </row>
    <row r="25" spans="1:2">
      <c r="A25" s="6" t="s">
        <v>1170</v>
      </c>
      <c r="B25" s="104" t="s">
        <v>1171</v>
      </c>
    </row>
    <row r="26" spans="1:2">
      <c r="A26" s="6" t="s">
        <v>1172</v>
      </c>
      <c r="B26" s="1" t="s">
        <v>1173</v>
      </c>
    </row>
    <row r="27" spans="1:2">
      <c r="A27" s="6"/>
      <c r="B27" s="1"/>
    </row>
    <row r="28" spans="1:2">
      <c r="A28" s="6" t="s">
        <v>1099</v>
      </c>
      <c r="B28" s="46" t="s">
        <v>1174</v>
      </c>
    </row>
    <row r="29" spans="1:2">
      <c r="A29" s="6" t="s">
        <v>1105</v>
      </c>
      <c r="B29" s="6" t="s">
        <v>1175</v>
      </c>
    </row>
    <row r="30" spans="1:2">
      <c r="A30" s="6" t="s">
        <v>1111</v>
      </c>
      <c r="B30" s="1" t="s">
        <v>364</v>
      </c>
    </row>
    <row r="31" spans="1:2">
      <c r="A31" s="6" t="s">
        <v>1112</v>
      </c>
      <c r="B31" s="1" t="s">
        <v>116</v>
      </c>
    </row>
    <row r="32" spans="1:2">
      <c r="A32" s="6"/>
      <c r="B32" s="1"/>
    </row>
    <row r="33" spans="1:2">
      <c r="A33" s="6" t="s">
        <v>1176</v>
      </c>
      <c r="B33" s="1"/>
    </row>
    <row r="34" spans="1:2">
      <c r="A34" s="6" t="s">
        <v>1111</v>
      </c>
      <c r="B34" s="1"/>
    </row>
    <row r="35" spans="1:2">
      <c r="A35" s="6" t="s">
        <v>1112</v>
      </c>
      <c r="B35" s="1"/>
    </row>
    <row r="36" spans="1:2">
      <c r="A36" s="6"/>
      <c r="B36" s="1"/>
    </row>
    <row r="37" spans="1:2">
      <c r="A37" s="1" t="s">
        <v>1177</v>
      </c>
      <c r="B37" s="15"/>
    </row>
    <row r="38" spans="1:2">
      <c r="A38" s="1" t="s">
        <v>1178</v>
      </c>
      <c r="B38" s="15"/>
    </row>
    <row r="39" spans="1:2">
      <c r="A39" s="51" t="s">
        <v>1179</v>
      </c>
      <c r="B39" s="15"/>
    </row>
    <row r="40" spans="1:2">
      <c r="A40" s="51" t="s">
        <v>1179</v>
      </c>
      <c r="B40" s="15"/>
    </row>
    <row r="41" spans="1:2">
      <c r="A41" s="6"/>
      <c r="B41" s="1"/>
    </row>
    <row r="42" spans="1:2">
      <c r="A42" s="6" t="s">
        <v>1180</v>
      </c>
      <c r="B42" s="1"/>
    </row>
    <row r="43" spans="1:2">
      <c r="A43" s="6"/>
      <c r="B43" s="1"/>
    </row>
    <row r="44" spans="1:2">
      <c r="A44" s="6" t="s">
        <v>1151</v>
      </c>
      <c r="B44" s="1"/>
    </row>
    <row r="45" spans="1:2">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abSelected="1" topLeftCell="A9" workbookViewId="0">
      <selection activeCell="A34" sqref="A34"/>
    </sheetView>
  </sheetViews>
  <sheetFormatPr baseColWidth="10" defaultColWidth="11.44140625" defaultRowHeight="14.4"/>
  <cols>
    <col min="1" max="1" width="33.44140625" customWidth="1"/>
    <col min="2" max="4" width="30.6640625" customWidth="1"/>
    <col min="5" max="5" width="31.5546875" customWidth="1"/>
    <col min="6" max="7" width="30"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s="28" t="s">
        <v>1161</v>
      </c>
      <c r="B6" s="29" t="s">
        <v>1756</v>
      </c>
    </row>
    <row r="8" spans="1:7">
      <c r="A8" s="12" t="s">
        <v>1068</v>
      </c>
      <c r="B8" s="12" t="s">
        <v>1750</v>
      </c>
      <c r="C8" s="12" t="s">
        <v>1751</v>
      </c>
      <c r="D8" s="12" t="s">
        <v>1752</v>
      </c>
      <c r="E8" s="25" t="s">
        <v>1753</v>
      </c>
      <c r="F8" s="25" t="s">
        <v>1754</v>
      </c>
      <c r="G8" s="25" t="s">
        <v>1755</v>
      </c>
    </row>
    <row r="9" spans="1:7">
      <c r="A9" s="6" t="s">
        <v>1182</v>
      </c>
      <c r="B9" s="6" t="s">
        <v>1183</v>
      </c>
      <c r="C9" s="6" t="s">
        <v>916</v>
      </c>
      <c r="D9" s="6" t="s">
        <v>916</v>
      </c>
      <c r="E9" s="6" t="s">
        <v>1184</v>
      </c>
      <c r="F9" s="6" t="s">
        <v>916</v>
      </c>
      <c r="G9" s="6" t="s">
        <v>916</v>
      </c>
    </row>
    <row r="10" spans="1:7">
      <c r="A10" s="6" t="s">
        <v>1185</v>
      </c>
      <c r="B10" s="6" t="s">
        <v>1186</v>
      </c>
      <c r="C10" s="6" t="s">
        <v>916</v>
      </c>
      <c r="D10" s="6" t="s">
        <v>916</v>
      </c>
      <c r="E10" s="6" t="s">
        <v>1187</v>
      </c>
      <c r="F10" s="6" t="s">
        <v>916</v>
      </c>
      <c r="G10" s="6" t="s">
        <v>916</v>
      </c>
    </row>
    <row r="11" spans="1:7">
      <c r="A11" s="6" t="s">
        <v>1188</v>
      </c>
      <c r="B11" s="6" t="s">
        <v>1189</v>
      </c>
      <c r="C11" s="6"/>
      <c r="D11" s="1"/>
      <c r="E11" s="6" t="s">
        <v>1190</v>
      </c>
      <c r="F11" s="6"/>
      <c r="G11" s="1"/>
    </row>
    <row r="12" spans="1:7">
      <c r="A12" s="6" t="s">
        <v>1191</v>
      </c>
      <c r="B12" s="6" t="s">
        <v>1192</v>
      </c>
      <c r="C12" s="6"/>
      <c r="D12" s="1"/>
      <c r="E12" s="6" t="s">
        <v>1193</v>
      </c>
      <c r="F12" s="6"/>
      <c r="G12" s="1"/>
    </row>
    <row r="13" spans="1:7">
      <c r="A13" s="6" t="s">
        <v>1072</v>
      </c>
      <c r="B13" s="143" t="s">
        <v>364</v>
      </c>
      <c r="C13" s="6"/>
      <c r="D13" s="6"/>
      <c r="E13" s="6" t="s">
        <v>364</v>
      </c>
      <c r="F13" s="6"/>
      <c r="G13" s="6"/>
    </row>
    <row r="14" spans="1:7">
      <c r="A14" s="6" t="s">
        <v>1073</v>
      </c>
      <c r="B14" s="6" t="s">
        <v>116</v>
      </c>
      <c r="C14" s="6"/>
      <c r="D14" s="6"/>
      <c r="E14" s="6" t="s">
        <v>116</v>
      </c>
      <c r="F14" s="6"/>
      <c r="G14" s="6"/>
    </row>
    <row r="15" spans="1:7">
      <c r="A15" s="6" t="s">
        <v>1074</v>
      </c>
      <c r="B15" s="8" t="s">
        <v>68</v>
      </c>
      <c r="C15" s="1"/>
      <c r="D15" s="1"/>
      <c r="E15" s="8" t="s">
        <v>68</v>
      </c>
      <c r="F15" s="1"/>
      <c r="G15" s="1"/>
    </row>
    <row r="16" spans="1:7">
      <c r="A16" s="6" t="s">
        <v>1075</v>
      </c>
      <c r="B16" s="6" t="s">
        <v>774</v>
      </c>
      <c r="C16" s="6"/>
      <c r="D16" s="6"/>
      <c r="E16" s="6" t="s">
        <v>774</v>
      </c>
      <c r="F16" s="6"/>
      <c r="G16" s="6"/>
    </row>
    <row r="17" spans="1:7">
      <c r="A17" s="6" t="s">
        <v>1076</v>
      </c>
      <c r="B17" s="8" t="s">
        <v>777</v>
      </c>
      <c r="C17" s="8"/>
      <c r="D17" s="8"/>
      <c r="E17" s="8" t="s">
        <v>777</v>
      </c>
      <c r="F17" s="8"/>
      <c r="G17" s="8"/>
    </row>
    <row r="18" spans="1:7">
      <c r="A18" s="6"/>
      <c r="B18" s="8"/>
      <c r="C18" s="1"/>
      <c r="D18" s="1"/>
      <c r="E18" s="8"/>
      <c r="F18" s="8"/>
      <c r="G18" s="8"/>
    </row>
    <row r="19" spans="1:7">
      <c r="A19" s="6" t="s">
        <v>1195</v>
      </c>
      <c r="B19" s="8" t="s">
        <v>1196</v>
      </c>
      <c r="C19" s="1"/>
      <c r="D19" s="1"/>
      <c r="E19" s="8" t="s">
        <v>1197</v>
      </c>
      <c r="F19" s="8"/>
      <c r="G19" s="8"/>
    </row>
    <row r="20" spans="1:7">
      <c r="A20" s="6" t="s">
        <v>1198</v>
      </c>
      <c r="B20" s="8" t="s">
        <v>1199</v>
      </c>
      <c r="C20" s="1"/>
      <c r="D20" s="1"/>
      <c r="E20" s="8" t="s">
        <v>1200</v>
      </c>
      <c r="F20" s="8"/>
      <c r="G20" s="8"/>
    </row>
    <row r="21" spans="1:7">
      <c r="A21" s="6" t="s">
        <v>1201</v>
      </c>
      <c r="B21" s="8" t="s">
        <v>1202</v>
      </c>
      <c r="C21" s="1"/>
      <c r="D21" s="1"/>
      <c r="E21" s="8" t="s">
        <v>1203</v>
      </c>
      <c r="F21" s="8"/>
      <c r="G21" s="8"/>
    </row>
    <row r="22" spans="1:7">
      <c r="A22" s="6" t="s">
        <v>1747</v>
      </c>
      <c r="B22" s="8" t="s">
        <v>1204</v>
      </c>
      <c r="C22" s="1"/>
      <c r="D22" s="1"/>
      <c r="E22" s="8" t="s">
        <v>1204</v>
      </c>
      <c r="F22" s="8"/>
      <c r="G22" s="8"/>
    </row>
    <row r="23" spans="1:7">
      <c r="A23" s="6" t="s">
        <v>1748</v>
      </c>
      <c r="B23" s="8" t="s">
        <v>1205</v>
      </c>
      <c r="C23" s="1"/>
      <c r="D23" s="1"/>
      <c r="E23" s="8" t="s">
        <v>1206</v>
      </c>
      <c r="F23" s="8"/>
      <c r="G23" s="8"/>
    </row>
    <row r="24" spans="1:7">
      <c r="A24" s="6"/>
      <c r="B24" s="6"/>
      <c r="C24" s="1"/>
      <c r="D24" s="1"/>
      <c r="E24" s="6"/>
      <c r="F24" s="1"/>
      <c r="G24" s="1"/>
    </row>
    <row r="25" spans="1:7">
      <c r="A25" s="6" t="s">
        <v>1207</v>
      </c>
      <c r="B25" s="6" t="s">
        <v>1756</v>
      </c>
      <c r="C25" s="6"/>
      <c r="D25" s="6"/>
      <c r="E25" s="6" t="s">
        <v>1756</v>
      </c>
      <c r="F25" s="6"/>
      <c r="G25" s="6"/>
    </row>
    <row r="26" spans="1:7">
      <c r="A26" s="6"/>
      <c r="B26" s="6"/>
      <c r="C26" s="1"/>
      <c r="D26" s="1"/>
      <c r="E26" s="6"/>
      <c r="F26" s="1"/>
      <c r="G26" s="1"/>
    </row>
    <row r="27" spans="1:7">
      <c r="A27" s="6" t="s">
        <v>1208</v>
      </c>
      <c r="B27" s="8" t="s">
        <v>1209</v>
      </c>
      <c r="C27" s="8" t="s">
        <v>1757</v>
      </c>
      <c r="D27" s="8" t="s">
        <v>1759</v>
      </c>
      <c r="E27" s="8" t="s">
        <v>1209</v>
      </c>
      <c r="F27" s="8" t="s">
        <v>1761</v>
      </c>
      <c r="G27" s="8" t="s">
        <v>1764</v>
      </c>
    </row>
    <row r="28" spans="1:7">
      <c r="A28" s="6" t="s">
        <v>1210</v>
      </c>
      <c r="B28" s="8" t="s">
        <v>1211</v>
      </c>
      <c r="C28" s="8" t="s">
        <v>1758</v>
      </c>
      <c r="D28" s="8" t="s">
        <v>1760</v>
      </c>
      <c r="E28" s="8" t="s">
        <v>1211</v>
      </c>
      <c r="F28" s="8" t="s">
        <v>1762</v>
      </c>
      <c r="G28" s="8" t="s">
        <v>1763</v>
      </c>
    </row>
    <row r="29" spans="1:7">
      <c r="A29" s="6"/>
      <c r="B29" s="8"/>
      <c r="C29" s="1"/>
      <c r="D29" s="1"/>
      <c r="E29" s="8"/>
      <c r="F29" s="8"/>
      <c r="G29" s="8"/>
    </row>
    <row r="30" spans="1:7" ht="15" customHeight="1">
      <c r="A30" s="6" t="s">
        <v>1765</v>
      </c>
      <c r="B30" s="189" t="s">
        <v>1766</v>
      </c>
      <c r="C30" s="1"/>
      <c r="D30" s="1"/>
      <c r="E30" s="189" t="s">
        <v>1766</v>
      </c>
      <c r="F30" s="189"/>
      <c r="G30" s="189"/>
    </row>
    <row r="31" spans="1:7">
      <c r="A31" s="6" t="s">
        <v>1767</v>
      </c>
      <c r="B31" s="189" t="s">
        <v>1768</v>
      </c>
      <c r="C31" s="1"/>
      <c r="D31" s="1"/>
      <c r="E31" s="189" t="s">
        <v>1768</v>
      </c>
      <c r="F31" s="189"/>
      <c r="G31" s="189"/>
    </row>
    <row r="32" spans="1:7">
      <c r="A32" s="6" t="s">
        <v>1769</v>
      </c>
      <c r="B32" s="189" t="s">
        <v>1770</v>
      </c>
      <c r="C32" s="1"/>
      <c r="D32" s="1"/>
      <c r="E32" s="189" t="s">
        <v>1770</v>
      </c>
      <c r="F32" s="189"/>
      <c r="G32" s="189"/>
    </row>
    <row r="33" spans="1:7">
      <c r="A33" s="6" t="s">
        <v>1771</v>
      </c>
      <c r="B33" s="189" t="s">
        <v>1772</v>
      </c>
      <c r="C33" s="1"/>
      <c r="D33" s="1"/>
      <c r="E33" s="189"/>
      <c r="F33" s="189"/>
      <c r="G33" s="189"/>
    </row>
    <row r="34" spans="1:7">
      <c r="A34" s="6"/>
      <c r="B34" s="189"/>
      <c r="C34" s="1"/>
      <c r="D34" s="1"/>
      <c r="E34" s="189"/>
      <c r="F34" s="189"/>
      <c r="G34" s="189"/>
    </row>
    <row r="35" spans="1:7">
      <c r="A35" s="6"/>
      <c r="B35" s="189"/>
      <c r="C35" s="1"/>
      <c r="D35" s="1"/>
      <c r="E35" s="189"/>
      <c r="F35" s="189"/>
      <c r="G35" s="189"/>
    </row>
    <row r="36" spans="1:7">
      <c r="A36" s="8"/>
      <c r="B36" s="189"/>
      <c r="C36" s="10"/>
      <c r="D36" s="10"/>
      <c r="E36" s="189"/>
      <c r="F36" s="189"/>
      <c r="G36" s="189"/>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
  <cols>
    <col min="1" max="1" width="7.109375" style="188" customWidth="1"/>
    <col min="2" max="2" width="20.6640625" style="188" bestFit="1" customWidth="1"/>
    <col min="3" max="3" width="11.44140625" style="188"/>
    <col min="4" max="4" width="12.44140625" style="188" bestFit="1" customWidth="1"/>
    <col min="5" max="6" width="14.44140625" style="188" bestFit="1" customWidth="1"/>
    <col min="7" max="7" width="13.44140625" style="188" bestFit="1" customWidth="1"/>
    <col min="8" max="8" width="14.44140625" style="188" bestFit="1" customWidth="1"/>
    <col min="9" max="10" width="14.44140625" style="188" customWidth="1"/>
    <col min="11" max="12" width="14.44140625" style="188" bestFit="1" customWidth="1"/>
  </cols>
  <sheetData>
    <row r="1" spans="1:12">
      <c r="A1" s="188" t="s">
        <v>114</v>
      </c>
      <c r="B1" s="188" t="s">
        <v>908</v>
      </c>
      <c r="C1" s="188" t="s">
        <v>1282</v>
      </c>
      <c r="D1" s="188" t="s">
        <v>1718</v>
      </c>
      <c r="E1" s="188" t="s">
        <v>1719</v>
      </c>
      <c r="F1" s="188" t="s">
        <v>1073</v>
      </c>
      <c r="G1" s="188" t="s">
        <v>1215</v>
      </c>
      <c r="H1" s="188" t="s">
        <v>1742</v>
      </c>
      <c r="I1" s="188" t="s">
        <v>1743</v>
      </c>
      <c r="J1" s="188" t="s">
        <v>1744</v>
      </c>
      <c r="K1" s="188" t="s">
        <v>1720</v>
      </c>
      <c r="L1" s="188" t="s">
        <v>1721</v>
      </c>
    </row>
    <row r="2" spans="1:12">
      <c r="A2" s="188" t="s">
        <v>1722</v>
      </c>
      <c r="B2" s="188" t="s">
        <v>121</v>
      </c>
      <c r="C2" s="188" t="s">
        <v>1072</v>
      </c>
      <c r="D2" s="188" t="s">
        <v>1212</v>
      </c>
      <c r="E2" s="188" t="s">
        <v>364</v>
      </c>
      <c r="F2" s="188" t="s">
        <v>431</v>
      </c>
      <c r="G2" s="188" t="s">
        <v>68</v>
      </c>
      <c r="H2" s="188" t="s">
        <v>774</v>
      </c>
      <c r="I2" s="188" t="s">
        <v>777</v>
      </c>
    </row>
    <row r="3" spans="1:12">
      <c r="A3" s="188" t="s">
        <v>1722</v>
      </c>
      <c r="B3" s="188" t="s">
        <v>121</v>
      </c>
      <c r="C3" s="188" t="s">
        <v>1723</v>
      </c>
      <c r="K3" s="188" t="s">
        <v>1216</v>
      </c>
      <c r="L3" s="188" t="s">
        <v>1218</v>
      </c>
    </row>
    <row r="4" spans="1:12">
      <c r="A4" s="188" t="s">
        <v>1724</v>
      </c>
      <c r="B4" s="188" t="s">
        <v>121</v>
      </c>
      <c r="C4" s="188" t="s">
        <v>1072</v>
      </c>
      <c r="D4" s="188" t="s">
        <v>1213</v>
      </c>
      <c r="E4" s="188" t="s">
        <v>364</v>
      </c>
      <c r="F4" s="188" t="s">
        <v>116</v>
      </c>
      <c r="G4" s="188" t="s">
        <v>68</v>
      </c>
      <c r="H4" s="188" t="s">
        <v>774</v>
      </c>
      <c r="I4" s="188" t="s">
        <v>777</v>
      </c>
    </row>
    <row r="5" spans="1:12">
      <c r="A5" s="188" t="s">
        <v>1724</v>
      </c>
      <c r="B5" s="188" t="s">
        <v>121</v>
      </c>
      <c r="C5" s="188" t="s">
        <v>1723</v>
      </c>
      <c r="K5" s="188" t="s">
        <v>1217</v>
      </c>
      <c r="L5" s="188" t="s">
        <v>1725</v>
      </c>
    </row>
    <row r="6" spans="1:12">
      <c r="A6" s="188" t="s">
        <v>1726</v>
      </c>
      <c r="B6" s="188" t="s">
        <v>373</v>
      </c>
      <c r="C6" s="188" t="s">
        <v>1072</v>
      </c>
      <c r="D6" s="188" t="s">
        <v>1219</v>
      </c>
      <c r="E6" s="188" t="s">
        <v>364</v>
      </c>
      <c r="F6" s="188" t="s">
        <v>124</v>
      </c>
      <c r="G6" s="188" t="s">
        <v>68</v>
      </c>
      <c r="H6" s="188" t="s">
        <v>774</v>
      </c>
      <c r="I6" s="188" t="s">
        <v>777</v>
      </c>
    </row>
    <row r="7" spans="1:12">
      <c r="A7" s="188" t="s">
        <v>1726</v>
      </c>
      <c r="B7" s="188" t="s">
        <v>1321</v>
      </c>
      <c r="C7" s="188" t="s">
        <v>1072</v>
      </c>
      <c r="D7" s="188" t="s">
        <v>1220</v>
      </c>
      <c r="E7" s="188" t="s">
        <v>374</v>
      </c>
    </row>
    <row r="8" spans="1:12">
      <c r="A8" s="188" t="s">
        <v>1722</v>
      </c>
      <c r="B8" s="188" t="s">
        <v>1321</v>
      </c>
      <c r="C8" s="188" t="s">
        <v>1723</v>
      </c>
      <c r="K8" s="188" t="s">
        <v>1146</v>
      </c>
      <c r="L8" s="188" t="s">
        <v>1223</v>
      </c>
    </row>
    <row r="9" spans="1:12">
      <c r="A9" s="188" t="s">
        <v>1724</v>
      </c>
      <c r="B9" s="188" t="s">
        <v>1321</v>
      </c>
      <c r="C9" s="188" t="s">
        <v>1723</v>
      </c>
      <c r="K9" s="188" t="s">
        <v>1222</v>
      </c>
      <c r="L9" s="188" t="s">
        <v>1224</v>
      </c>
    </row>
    <row r="10" spans="1:12">
      <c r="A10" s="188" t="s">
        <v>1726</v>
      </c>
      <c r="B10" s="188" t="s">
        <v>1227</v>
      </c>
      <c r="C10" s="188" t="s">
        <v>1072</v>
      </c>
      <c r="D10" s="188" t="s">
        <v>1226</v>
      </c>
      <c r="E10" s="188" t="s">
        <v>374</v>
      </c>
    </row>
    <row r="11" spans="1:12">
      <c r="A11" s="188" t="s">
        <v>1722</v>
      </c>
      <c r="B11" s="188" t="s">
        <v>1227</v>
      </c>
      <c r="C11" s="188" t="s">
        <v>1723</v>
      </c>
      <c r="K11" s="188" t="s">
        <v>1228</v>
      </c>
      <c r="L11" s="188" t="s">
        <v>1230</v>
      </c>
    </row>
    <row r="12" spans="1:12">
      <c r="A12" s="188" t="s">
        <v>1724</v>
      </c>
      <c r="B12" s="188" t="s">
        <v>1227</v>
      </c>
      <c r="C12" s="188" t="s">
        <v>1723</v>
      </c>
      <c r="K12" s="188" t="s">
        <v>1229</v>
      </c>
      <c r="L12" s="188" t="s">
        <v>1231</v>
      </c>
    </row>
    <row r="13" spans="1:12">
      <c r="A13" s="188" t="s">
        <v>1726</v>
      </c>
      <c r="B13" s="188" t="s">
        <v>166</v>
      </c>
      <c r="C13" s="188" t="s">
        <v>1072</v>
      </c>
      <c r="D13" s="188" t="s">
        <v>1232</v>
      </c>
      <c r="E13" s="188" t="s">
        <v>374</v>
      </c>
    </row>
    <row r="14" spans="1:12">
      <c r="A14" s="188" t="s">
        <v>1722</v>
      </c>
      <c r="B14" s="188" t="s">
        <v>166</v>
      </c>
      <c r="C14" s="188" t="s">
        <v>1723</v>
      </c>
      <c r="K14" s="188" t="s">
        <v>1233</v>
      </c>
      <c r="L14" s="188" t="s">
        <v>1235</v>
      </c>
    </row>
    <row r="15" spans="1:12">
      <c r="A15" s="188" t="s">
        <v>1724</v>
      </c>
      <c r="B15" s="188" t="s">
        <v>166</v>
      </c>
      <c r="C15" s="188" t="s">
        <v>1723</v>
      </c>
      <c r="K15" s="188" t="s">
        <v>1234</v>
      </c>
      <c r="L15" s="188" t="s">
        <v>1236</v>
      </c>
    </row>
    <row r="16" spans="1:12">
      <c r="A16" s="188" t="s">
        <v>1726</v>
      </c>
      <c r="B16" s="188" t="s">
        <v>170</v>
      </c>
      <c r="C16" s="188" t="s">
        <v>1072</v>
      </c>
      <c r="D16" s="188" t="s">
        <v>1237</v>
      </c>
      <c r="E16" s="188" t="s">
        <v>374</v>
      </c>
    </row>
    <row r="17" spans="1:12">
      <c r="A17" s="188" t="s">
        <v>1722</v>
      </c>
      <c r="B17" s="188" t="s">
        <v>170</v>
      </c>
      <c r="C17" s="188" t="s">
        <v>1723</v>
      </c>
      <c r="K17" s="188" t="s">
        <v>1238</v>
      </c>
      <c r="L17" s="188" t="s">
        <v>1240</v>
      </c>
    </row>
    <row r="18" spans="1:12">
      <c r="A18" s="188" t="s">
        <v>1724</v>
      </c>
      <c r="B18" s="188" t="s">
        <v>170</v>
      </c>
      <c r="C18" s="188" t="s">
        <v>1723</v>
      </c>
      <c r="K18" s="188" t="s">
        <v>1239</v>
      </c>
      <c r="L18" s="188" t="s">
        <v>1241</v>
      </c>
    </row>
    <row r="19" spans="1:12">
      <c r="A19" s="188" t="s">
        <v>1722</v>
      </c>
      <c r="B19" s="188" t="s">
        <v>1243</v>
      </c>
      <c r="C19" s="188" t="s">
        <v>1072</v>
      </c>
      <c r="D19" s="188" t="s">
        <v>1727</v>
      </c>
      <c r="E19" s="188" t="s">
        <v>374</v>
      </c>
    </row>
    <row r="20" spans="1:12">
      <c r="A20" s="188" t="s">
        <v>1722</v>
      </c>
      <c r="B20" s="188" t="s">
        <v>1243</v>
      </c>
      <c r="C20" s="188" t="s">
        <v>1723</v>
      </c>
      <c r="K20" s="188" t="s">
        <v>1728</v>
      </c>
      <c r="L20" s="188" t="s">
        <v>1245</v>
      </c>
    </row>
    <row r="21" spans="1:12">
      <c r="A21" s="188" t="s">
        <v>1724</v>
      </c>
      <c r="B21" s="188" t="s">
        <v>1243</v>
      </c>
      <c r="C21" s="188" t="s">
        <v>1072</v>
      </c>
      <c r="D21" s="188" t="s">
        <v>1242</v>
      </c>
      <c r="E21" s="188" t="s">
        <v>374</v>
      </c>
    </row>
    <row r="22" spans="1:12">
      <c r="A22" s="188" t="s">
        <v>1724</v>
      </c>
      <c r="B22" s="188" t="s">
        <v>1243</v>
      </c>
      <c r="C22" s="188" t="s">
        <v>1723</v>
      </c>
      <c r="K22" s="188" t="s">
        <v>1244</v>
      </c>
      <c r="L22" s="188"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
  <cols>
    <col min="2" max="2" width="19.109375" bestFit="1" customWidth="1"/>
    <col min="3" max="3" width="15" bestFit="1" customWidth="1"/>
    <col min="4" max="4" width="10.5546875" customWidth="1"/>
    <col min="5" max="5" width="8.88671875" customWidth="1"/>
    <col min="6" max="6" width="12.88671875" customWidth="1"/>
    <col min="7" max="7" width="11.88671875" customWidth="1"/>
    <col min="8" max="8" width="16.88671875" customWidth="1"/>
    <col min="9" max="9" width="20.88671875" customWidth="1"/>
    <col min="10" max="10" width="14.88671875" customWidth="1"/>
    <col min="11" max="11" width="17.109375" bestFit="1" customWidth="1"/>
  </cols>
  <sheetData>
    <row r="1" spans="1:12">
      <c r="A1" s="190" t="s">
        <v>114</v>
      </c>
      <c r="B1" s="188" t="s">
        <v>908</v>
      </c>
      <c r="C1" s="188" t="s">
        <v>1317</v>
      </c>
      <c r="D1" s="188" t="s">
        <v>1282</v>
      </c>
      <c r="E1" s="188" t="s">
        <v>1729</v>
      </c>
      <c r="F1" s="188" t="s">
        <v>1730</v>
      </c>
      <c r="G1" s="188" t="s">
        <v>1731</v>
      </c>
      <c r="H1" s="188" t="s">
        <v>1732</v>
      </c>
      <c r="I1" s="188" t="s">
        <v>1733</v>
      </c>
      <c r="J1" s="188" t="s">
        <v>1734</v>
      </c>
      <c r="K1" s="188" t="s">
        <v>1745</v>
      </c>
      <c r="L1" s="188" t="s">
        <v>1749</v>
      </c>
    </row>
    <row r="2" spans="1:12">
      <c r="A2" s="191" t="s">
        <v>1724</v>
      </c>
      <c r="B2" s="188" t="s">
        <v>121</v>
      </c>
      <c r="C2" s="188" t="s">
        <v>1281</v>
      </c>
      <c r="D2" s="188" t="s">
        <v>1735</v>
      </c>
      <c r="E2" s="188">
        <v>2100</v>
      </c>
      <c r="F2" s="188" t="s">
        <v>1213</v>
      </c>
      <c r="G2" s="188" t="s">
        <v>1736</v>
      </c>
      <c r="H2" s="188" t="s">
        <v>1737</v>
      </c>
      <c r="I2" s="188">
        <v>2500</v>
      </c>
      <c r="J2" s="188">
        <v>20000</v>
      </c>
      <c r="K2" s="188"/>
      <c r="L2" s="188"/>
    </row>
    <row r="3" spans="1:12">
      <c r="A3" s="192" t="s">
        <v>1726</v>
      </c>
      <c r="B3" s="188" t="s">
        <v>606</v>
      </c>
      <c r="C3" s="188" t="s">
        <v>1281</v>
      </c>
      <c r="D3" s="188" t="s">
        <v>1735</v>
      </c>
      <c r="E3" s="188">
        <v>1300</v>
      </c>
      <c r="F3" s="188" t="s">
        <v>1738</v>
      </c>
      <c r="G3" s="188" t="s">
        <v>1736</v>
      </c>
      <c r="H3" s="188" t="s">
        <v>1737</v>
      </c>
      <c r="I3" s="188">
        <v>2500</v>
      </c>
      <c r="J3" s="188">
        <v>20000</v>
      </c>
      <c r="K3" s="188" t="s">
        <v>1261</v>
      </c>
      <c r="L3" s="188" t="s">
        <v>1327</v>
      </c>
    </row>
    <row r="4" spans="1:12">
      <c r="A4" s="191" t="s">
        <v>1726</v>
      </c>
      <c r="B4" s="188" t="s">
        <v>373</v>
      </c>
      <c r="C4" s="188" t="s">
        <v>1739</v>
      </c>
      <c r="D4" s="188" t="s">
        <v>1735</v>
      </c>
      <c r="E4" s="188">
        <v>2101</v>
      </c>
      <c r="F4" s="188" t="s">
        <v>1219</v>
      </c>
      <c r="G4" s="188" t="s">
        <v>1736</v>
      </c>
      <c r="H4" s="188" t="s">
        <v>1737</v>
      </c>
      <c r="I4" s="188">
        <v>2500</v>
      </c>
      <c r="J4" s="188">
        <v>20000</v>
      </c>
      <c r="K4" s="188" t="s">
        <v>1261</v>
      </c>
      <c r="L4" s="188"/>
    </row>
    <row r="5" spans="1:12">
      <c r="A5" s="192" t="s">
        <v>1726</v>
      </c>
      <c r="B5" s="188" t="s">
        <v>166</v>
      </c>
      <c r="C5" s="188" t="s">
        <v>1319</v>
      </c>
      <c r="D5" s="188" t="s">
        <v>1735</v>
      </c>
      <c r="E5" s="188">
        <v>2110</v>
      </c>
      <c r="F5" s="188" t="s">
        <v>1232</v>
      </c>
      <c r="G5" s="188" t="s">
        <v>1736</v>
      </c>
      <c r="H5" s="188" t="s">
        <v>1737</v>
      </c>
      <c r="I5" s="188">
        <v>2500</v>
      </c>
      <c r="J5" s="188">
        <v>20000</v>
      </c>
      <c r="K5" s="188" t="s">
        <v>1261</v>
      </c>
      <c r="L5" s="188"/>
    </row>
    <row r="6" spans="1:12">
      <c r="A6" s="191" t="s">
        <v>1726</v>
      </c>
      <c r="B6" s="188" t="s">
        <v>170</v>
      </c>
      <c r="C6" s="188" t="s">
        <v>1319</v>
      </c>
      <c r="D6" s="188" t="s">
        <v>1735</v>
      </c>
      <c r="E6" s="188">
        <v>2111</v>
      </c>
      <c r="F6" s="188" t="s">
        <v>1237</v>
      </c>
      <c r="G6" s="188" t="s">
        <v>1736</v>
      </c>
      <c r="H6" s="188" t="s">
        <v>1737</v>
      </c>
      <c r="I6" s="188">
        <v>2500</v>
      </c>
      <c r="J6" s="188">
        <v>20000</v>
      </c>
      <c r="K6" s="188" t="s">
        <v>1261</v>
      </c>
      <c r="L6" s="188"/>
    </row>
    <row r="7" spans="1:12">
      <c r="A7" s="192" t="s">
        <v>1722</v>
      </c>
      <c r="B7" s="188" t="s">
        <v>1243</v>
      </c>
      <c r="C7" s="188" t="s">
        <v>1281</v>
      </c>
      <c r="D7" s="188" t="s">
        <v>1735</v>
      </c>
      <c r="E7" s="188">
        <v>2112</v>
      </c>
      <c r="F7" s="188" t="s">
        <v>1727</v>
      </c>
      <c r="G7" s="188" t="s">
        <v>1736</v>
      </c>
      <c r="H7" s="188" t="s">
        <v>1737</v>
      </c>
      <c r="I7" s="188">
        <v>2500</v>
      </c>
      <c r="J7" s="188">
        <v>20000</v>
      </c>
      <c r="K7" s="188" t="s">
        <v>1243</v>
      </c>
      <c r="L7" s="188"/>
    </row>
    <row r="8" spans="1:12">
      <c r="A8" s="191" t="s">
        <v>1724</v>
      </c>
      <c r="B8" s="188" t="s">
        <v>1243</v>
      </c>
      <c r="C8" s="188" t="s">
        <v>1281</v>
      </c>
      <c r="D8" s="188" t="s">
        <v>1735</v>
      </c>
      <c r="E8" s="188">
        <v>2113</v>
      </c>
      <c r="F8" s="188" t="s">
        <v>1242</v>
      </c>
      <c r="G8" s="188" t="s">
        <v>1736</v>
      </c>
      <c r="H8" s="188" t="s">
        <v>1737</v>
      </c>
      <c r="I8" s="188">
        <v>2500</v>
      </c>
      <c r="J8" s="188">
        <v>20000</v>
      </c>
      <c r="K8" s="188" t="s">
        <v>1243</v>
      </c>
      <c r="L8" s="188"/>
    </row>
    <row r="9" spans="1:12">
      <c r="A9" s="192" t="s">
        <v>1726</v>
      </c>
      <c r="B9" s="188" t="s">
        <v>589</v>
      </c>
      <c r="C9" s="188" t="s">
        <v>1281</v>
      </c>
      <c r="D9" s="188" t="s">
        <v>1735</v>
      </c>
      <c r="E9" s="188">
        <v>1000</v>
      </c>
      <c r="F9" s="188" t="s">
        <v>1738</v>
      </c>
      <c r="G9" s="188" t="s">
        <v>1736</v>
      </c>
      <c r="H9" s="188" t="s">
        <v>1737</v>
      </c>
      <c r="I9" s="188">
        <v>2500</v>
      </c>
      <c r="J9" s="188">
        <v>20000</v>
      </c>
      <c r="K9" s="188" t="s">
        <v>1261</v>
      </c>
      <c r="L9" s="188" t="s">
        <v>1327</v>
      </c>
    </row>
    <row r="10" spans="1:12">
      <c r="A10" s="191" t="s">
        <v>1726</v>
      </c>
      <c r="B10" s="188" t="s">
        <v>595</v>
      </c>
      <c r="C10" s="188" t="s">
        <v>1281</v>
      </c>
      <c r="D10" s="188" t="s">
        <v>1735</v>
      </c>
      <c r="E10" s="188">
        <v>1100</v>
      </c>
      <c r="F10" s="188" t="s">
        <v>1738</v>
      </c>
      <c r="G10" s="188" t="s">
        <v>1736</v>
      </c>
      <c r="H10" s="188" t="s">
        <v>1737</v>
      </c>
      <c r="I10" s="188">
        <v>2500</v>
      </c>
      <c r="J10" s="188">
        <v>20000</v>
      </c>
      <c r="K10" s="188" t="s">
        <v>1261</v>
      </c>
      <c r="L10" s="188" t="s">
        <v>1327</v>
      </c>
    </row>
    <row r="11" spans="1:12">
      <c r="A11" s="192" t="s">
        <v>1726</v>
      </c>
      <c r="B11" s="188" t="s">
        <v>600</v>
      </c>
      <c r="C11" s="188" t="s">
        <v>1281</v>
      </c>
      <c r="D11" s="188" t="s">
        <v>1735</v>
      </c>
      <c r="E11" s="188">
        <v>1200</v>
      </c>
      <c r="F11" s="188" t="s">
        <v>1738</v>
      </c>
      <c r="G11" s="188" t="s">
        <v>1736</v>
      </c>
      <c r="H11" s="188" t="s">
        <v>1737</v>
      </c>
      <c r="I11" s="188">
        <v>2500</v>
      </c>
      <c r="J11" s="188">
        <v>20000</v>
      </c>
      <c r="K11" s="188" t="s">
        <v>1261</v>
      </c>
      <c r="L11" s="188" t="s">
        <v>1327</v>
      </c>
    </row>
    <row r="12" spans="1:12">
      <c r="A12" s="191" t="s">
        <v>1726</v>
      </c>
      <c r="B12" s="188" t="s">
        <v>1227</v>
      </c>
      <c r="C12" s="188" t="s">
        <v>1740</v>
      </c>
      <c r="D12" s="188" t="s">
        <v>1735</v>
      </c>
      <c r="E12" s="188">
        <v>2106</v>
      </c>
      <c r="F12" s="188" t="s">
        <v>1226</v>
      </c>
      <c r="G12" s="188" t="s">
        <v>1736</v>
      </c>
      <c r="H12" s="188" t="s">
        <v>1737</v>
      </c>
      <c r="I12" s="188">
        <v>2500</v>
      </c>
      <c r="J12" s="188">
        <v>20000</v>
      </c>
      <c r="K12" s="188" t="s">
        <v>1746</v>
      </c>
      <c r="L12" s="188"/>
    </row>
    <row r="13" spans="1:12">
      <c r="A13" s="192" t="s">
        <v>1726</v>
      </c>
      <c r="B13" s="188" t="s">
        <v>1321</v>
      </c>
      <c r="C13" s="188" t="s">
        <v>1741</v>
      </c>
      <c r="D13" s="188" t="s">
        <v>1735</v>
      </c>
      <c r="E13" s="188">
        <v>2102</v>
      </c>
      <c r="F13" s="188" t="s">
        <v>1220</v>
      </c>
      <c r="G13" s="188" t="s">
        <v>1736</v>
      </c>
      <c r="H13" s="188" t="s">
        <v>1737</v>
      </c>
      <c r="I13" s="188">
        <v>2500</v>
      </c>
      <c r="J13" s="188">
        <v>20000</v>
      </c>
      <c r="K13" s="188" t="s">
        <v>1261</v>
      </c>
      <c r="L13" s="188"/>
    </row>
    <row r="14" spans="1:12">
      <c r="A14" s="191" t="s">
        <v>1722</v>
      </c>
      <c r="B14" s="188" t="s">
        <v>121</v>
      </c>
      <c r="C14" s="188" t="s">
        <v>1281</v>
      </c>
      <c r="D14" s="188" t="s">
        <v>1735</v>
      </c>
      <c r="E14" s="188">
        <v>2116</v>
      </c>
      <c r="F14" s="188" t="s">
        <v>1212</v>
      </c>
      <c r="G14" s="188" t="s">
        <v>1736</v>
      </c>
      <c r="H14" s="188" t="s">
        <v>1737</v>
      </c>
      <c r="I14" s="188">
        <v>2500</v>
      </c>
      <c r="J14" s="188">
        <v>20000</v>
      </c>
      <c r="K14" s="188"/>
      <c r="L14" s="188"/>
    </row>
  </sheetData>
  <pageMargins left="0.7" right="0.7" top="0.78740157499999996" bottom="0.78740157499999996" header="0.3" footer="0.3"/>
  <pageSetup paperSize="9" orientation="portrait" horizontalDpi="0" verticalDpi="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4140625" defaultRowHeight="14.4"/>
  <cols>
    <col min="1" max="4" width="30.6640625" customWidth="1"/>
    <col min="5" max="5" width="24.5546875" customWidth="1"/>
    <col min="6" max="6" width="27" customWidth="1"/>
    <col min="7" max="7" width="24.5546875" customWidth="1"/>
  </cols>
  <sheetData>
    <row r="1" spans="1:7">
      <c r="A1" s="4" t="s">
        <v>41</v>
      </c>
      <c r="B1" s="26"/>
    </row>
    <row r="2" spans="1:7">
      <c r="A2" s="1" t="s">
        <v>1067</v>
      </c>
      <c r="B2" s="15" t="str">
        <f>Informationen!$B$2</f>
        <v>ITSG -- AP400 DiGeN</v>
      </c>
    </row>
    <row r="3" spans="1:7">
      <c r="A3" s="2" t="s">
        <v>2</v>
      </c>
      <c r="B3" s="3">
        <f>Informationen!$B$3</f>
        <v>43698</v>
      </c>
    </row>
    <row r="4" spans="1:7">
      <c r="A4" s="1" t="s">
        <v>44</v>
      </c>
      <c r="B4" s="48" t="str">
        <f>Informationen!$B$4</f>
        <v>0.00.011</v>
      </c>
    </row>
    <row r="5" spans="1:7">
      <c r="B5" s="27"/>
    </row>
    <row r="6" spans="1:7">
      <c r="A6" t="s">
        <v>1247</v>
      </c>
    </row>
    <row r="7" spans="1:7">
      <c r="A7" s="30" t="s">
        <v>1248</v>
      </c>
    </row>
    <row r="8" spans="1:7">
      <c r="A8" s="31" t="s">
        <v>1249</v>
      </c>
      <c r="B8" s="12" t="s">
        <v>1250</v>
      </c>
      <c r="C8" s="12" t="s">
        <v>1251</v>
      </c>
      <c r="D8" s="12" t="s">
        <v>1252</v>
      </c>
      <c r="E8" s="12" t="s">
        <v>1253</v>
      </c>
      <c r="F8" s="12" t="s">
        <v>1254</v>
      </c>
      <c r="G8" s="25" t="s">
        <v>1255</v>
      </c>
    </row>
    <row r="9" spans="1:7">
      <c r="A9" s="6" t="s">
        <v>1256</v>
      </c>
      <c r="B9" s="6" t="s">
        <v>1243</v>
      </c>
      <c r="C9" s="6" t="s">
        <v>1257</v>
      </c>
      <c r="D9" s="6" t="s">
        <v>1258</v>
      </c>
      <c r="E9" s="32">
        <v>4</v>
      </c>
      <c r="F9" s="6" t="s">
        <v>1259</v>
      </c>
      <c r="G9" s="32"/>
    </row>
    <row r="10" spans="1:7">
      <c r="A10" s="6" t="s">
        <v>1260</v>
      </c>
      <c r="B10" s="6" t="s">
        <v>1261</v>
      </c>
      <c r="C10" s="6" t="s">
        <v>1262</v>
      </c>
      <c r="D10" s="6" t="s">
        <v>1263</v>
      </c>
      <c r="E10" s="32">
        <v>4</v>
      </c>
      <c r="F10" s="6" t="s">
        <v>1259</v>
      </c>
      <c r="G10" s="32"/>
    </row>
    <row r="11" spans="1:7">
      <c r="A11" s="8"/>
      <c r="B11" s="8"/>
      <c r="C11" s="10"/>
      <c r="D11" s="9"/>
      <c r="E11" s="33"/>
      <c r="F11" s="10"/>
      <c r="G11" s="49"/>
    </row>
    <row r="13" spans="1:7">
      <c r="A13" s="14" t="s">
        <v>1264</v>
      </c>
      <c r="B13" s="34" t="s">
        <v>1265</v>
      </c>
      <c r="C13" s="34" t="s">
        <v>1266</v>
      </c>
      <c r="D13" s="34" t="s">
        <v>1125</v>
      </c>
      <c r="E13" s="34" t="s">
        <v>1267</v>
      </c>
      <c r="F13" s="35" t="s">
        <v>1268</v>
      </c>
    </row>
    <row r="14" spans="1:7">
      <c r="A14" s="6" t="s">
        <v>1256</v>
      </c>
      <c r="B14" s="6" t="s">
        <v>1243</v>
      </c>
      <c r="C14" s="6" t="s">
        <v>1269</v>
      </c>
      <c r="D14" s="32" t="s">
        <v>1270</v>
      </c>
      <c r="E14" s="32"/>
      <c r="F14" s="32"/>
    </row>
    <row r="15" spans="1:7">
      <c r="A15" s="6" t="s">
        <v>1260</v>
      </c>
      <c r="B15" s="6" t="s">
        <v>166</v>
      </c>
      <c r="C15" s="6" t="s">
        <v>1269</v>
      </c>
      <c r="D15" s="32">
        <v>2110</v>
      </c>
      <c r="E15" s="32"/>
      <c r="F15" s="32"/>
    </row>
    <row r="16" spans="1:7">
      <c r="A16" s="6" t="s">
        <v>1260</v>
      </c>
      <c r="B16" s="6" t="s">
        <v>170</v>
      </c>
      <c r="C16" s="6" t="s">
        <v>1269</v>
      </c>
      <c r="D16" s="32">
        <v>2111</v>
      </c>
      <c r="E16" s="32"/>
      <c r="F16" s="32"/>
    </row>
    <row r="17" spans="1:6">
      <c r="A17" s="6" t="s">
        <v>1260</v>
      </c>
      <c r="B17" s="8" t="s">
        <v>373</v>
      </c>
      <c r="C17" s="6" t="s">
        <v>1269</v>
      </c>
      <c r="D17" s="32">
        <v>2101</v>
      </c>
      <c r="E17" s="32"/>
      <c r="F17" s="32"/>
    </row>
    <row r="18" spans="1:6">
      <c r="A18" s="6" t="s">
        <v>1260</v>
      </c>
      <c r="B18" s="6" t="s">
        <v>1225</v>
      </c>
      <c r="C18" s="6" t="s">
        <v>1269</v>
      </c>
      <c r="D18" s="32">
        <v>2106</v>
      </c>
      <c r="E18" s="32"/>
      <c r="F18" s="32"/>
    </row>
    <row r="19" spans="1:6">
      <c r="A19" s="6" t="s">
        <v>1260</v>
      </c>
      <c r="B19" s="6" t="s">
        <v>1221</v>
      </c>
      <c r="C19" s="6" t="s">
        <v>1269</v>
      </c>
      <c r="D19" s="32">
        <v>2102</v>
      </c>
      <c r="E19" s="32"/>
      <c r="F19" s="32"/>
    </row>
    <row r="20" spans="1:6">
      <c r="A20" s="6" t="s">
        <v>1271</v>
      </c>
      <c r="B20" s="6"/>
      <c r="C20" s="6"/>
      <c r="D20" s="32"/>
      <c r="E20" s="32"/>
      <c r="F20" s="32"/>
    </row>
    <row r="21" spans="1:6">
      <c r="A21" s="6"/>
      <c r="B21" s="8"/>
      <c r="C21" s="10"/>
      <c r="D21" s="32"/>
      <c r="E21" s="32"/>
      <c r="F21" s="32"/>
    </row>
    <row r="22" spans="1:6">
      <c r="A22" s="6"/>
      <c r="B22" s="6"/>
      <c r="C22" s="6"/>
      <c r="D22" s="32"/>
      <c r="E22" s="32"/>
      <c r="F22" s="32"/>
    </row>
    <row r="23" spans="1:6">
      <c r="A23" s="36"/>
      <c r="B23" s="6"/>
      <c r="C23" s="6"/>
      <c r="D23" s="32"/>
      <c r="E23" s="32"/>
      <c r="F23" s="32"/>
    </row>
    <row r="24" spans="1:6">
      <c r="A24" s="6"/>
      <c r="B24" s="6"/>
      <c r="C24" s="6"/>
      <c r="D24" s="32"/>
      <c r="E24" s="32"/>
      <c r="F24" s="32"/>
    </row>
    <row r="25" spans="1:6">
      <c r="A25" s="6"/>
      <c r="B25" s="8"/>
      <c r="C25" s="10"/>
      <c r="D25" s="32"/>
      <c r="E25" s="32"/>
      <c r="F25" s="32"/>
    </row>
    <row r="26" spans="1:6">
      <c r="A26" s="6"/>
      <c r="B26" s="6"/>
      <c r="C26" s="6"/>
      <c r="D26" s="32"/>
      <c r="E26" s="32"/>
      <c r="F26" s="32"/>
    </row>
    <row r="27" spans="1:6">
      <c r="A27" s="6"/>
      <c r="B27" s="6"/>
      <c r="C27" s="6"/>
      <c r="D27" s="32"/>
      <c r="E27" s="32"/>
      <c r="F27" s="32"/>
    </row>
    <row r="28" spans="1:6">
      <c r="A28" s="6"/>
      <c r="B28" s="6"/>
      <c r="C28" s="6"/>
      <c r="D28" s="32"/>
      <c r="E28" s="32"/>
      <c r="F28" s="32"/>
    </row>
    <row r="29" spans="1:6">
      <c r="A29" s="6"/>
      <c r="B29" s="8"/>
      <c r="C29" s="10"/>
      <c r="D29" s="32"/>
      <c r="E29" s="32"/>
      <c r="F29" s="32"/>
    </row>
    <row r="30" spans="1:6">
      <c r="A30" s="6"/>
      <c r="B30" s="6"/>
      <c r="C30" s="6"/>
      <c r="D30" s="32"/>
      <c r="E30" s="32"/>
      <c r="F30" s="32"/>
    </row>
    <row r="31" spans="1:6">
      <c r="A31" s="6"/>
      <c r="B31" s="6"/>
      <c r="C31" s="6"/>
      <c r="D31" s="32"/>
      <c r="E31" s="32"/>
      <c r="F31" s="32"/>
    </row>
    <row r="32" spans="1:6">
      <c r="A32" s="6"/>
      <c r="B32" s="6"/>
      <c r="C32" s="6"/>
      <c r="D32" s="32"/>
      <c r="E32" s="32"/>
      <c r="F32" s="32"/>
    </row>
    <row r="33" spans="1:7">
      <c r="A33" s="6"/>
      <c r="B33" s="8"/>
      <c r="C33" s="10"/>
      <c r="D33" s="32"/>
      <c r="E33" s="32"/>
      <c r="F33" s="32"/>
    </row>
    <row r="34" spans="1:7">
      <c r="A34" s="6"/>
      <c r="B34" s="6"/>
      <c r="C34" s="6"/>
      <c r="D34" s="32"/>
      <c r="E34" s="32"/>
      <c r="F34" s="32"/>
    </row>
    <row r="35" spans="1:7">
      <c r="A35" s="6"/>
      <c r="B35" s="6"/>
      <c r="C35" s="6"/>
      <c r="D35" s="32"/>
      <c r="E35" s="32"/>
      <c r="F35" s="32"/>
    </row>
    <row r="36" spans="1:7">
      <c r="A36" s="6"/>
      <c r="B36" s="6"/>
      <c r="C36" s="6"/>
      <c r="D36" s="32"/>
      <c r="E36" s="32"/>
      <c r="F36" s="32"/>
    </row>
    <row r="37" spans="1:7">
      <c r="A37" s="6"/>
      <c r="B37" s="8"/>
      <c r="C37" s="10"/>
      <c r="D37" s="32"/>
      <c r="E37" s="32"/>
      <c r="F37" s="32"/>
    </row>
    <row r="39" spans="1:7">
      <c r="A39" s="30" t="s">
        <v>1272</v>
      </c>
    </row>
    <row r="40" spans="1:7">
      <c r="A40" s="31" t="s">
        <v>1249</v>
      </c>
      <c r="B40" s="12" t="s">
        <v>1250</v>
      </c>
      <c r="C40" s="12" t="s">
        <v>1251</v>
      </c>
      <c r="D40" s="12" t="s">
        <v>1252</v>
      </c>
      <c r="E40" s="12" t="s">
        <v>1253</v>
      </c>
      <c r="F40" s="12" t="s">
        <v>1254</v>
      </c>
      <c r="G40" s="25" t="s">
        <v>1255</v>
      </c>
    </row>
    <row r="41" spans="1:7">
      <c r="A41" s="6" t="s">
        <v>1256</v>
      </c>
      <c r="B41" s="6" t="s">
        <v>1273</v>
      </c>
      <c r="C41" s="6" t="s">
        <v>1262</v>
      </c>
      <c r="D41" s="6" t="s">
        <v>1274</v>
      </c>
      <c r="E41" s="32">
        <v>2</v>
      </c>
      <c r="F41" s="6" t="s">
        <v>1259</v>
      </c>
      <c r="G41" s="32"/>
    </row>
    <row r="42" spans="1:7">
      <c r="A42" s="6" t="s">
        <v>1260</v>
      </c>
      <c r="B42" s="6" t="s">
        <v>1275</v>
      </c>
      <c r="C42" s="6" t="s">
        <v>1262</v>
      </c>
      <c r="D42" s="6" t="s">
        <v>1274</v>
      </c>
      <c r="E42" s="32">
        <v>2</v>
      </c>
      <c r="F42" s="6" t="s">
        <v>1259</v>
      </c>
      <c r="G42" s="32"/>
    </row>
    <row r="43" spans="1:7">
      <c r="A43" s="8" t="s">
        <v>1276</v>
      </c>
      <c r="B43" s="8" t="s">
        <v>1277</v>
      </c>
      <c r="C43" s="10" t="s">
        <v>1262</v>
      </c>
      <c r="D43" s="9" t="s">
        <v>1278</v>
      </c>
      <c r="E43" s="33">
        <v>2</v>
      </c>
      <c r="F43" s="10" t="s">
        <v>1259</v>
      </c>
      <c r="G43" s="50"/>
    </row>
    <row r="45" spans="1:7">
      <c r="A45" s="14" t="s">
        <v>1264</v>
      </c>
      <c r="B45" s="34" t="s">
        <v>1265</v>
      </c>
      <c r="C45" s="34" t="s">
        <v>1266</v>
      </c>
      <c r="D45" s="34" t="s">
        <v>1125</v>
      </c>
      <c r="E45" s="34" t="s">
        <v>1267</v>
      </c>
      <c r="F45" s="35" t="s">
        <v>1268</v>
      </c>
    </row>
    <row r="46" spans="1:7">
      <c r="A46" s="6"/>
      <c r="B46" s="6"/>
      <c r="C46" s="6"/>
      <c r="D46" s="32"/>
      <c r="E46" s="32"/>
      <c r="F46" s="32"/>
    </row>
    <row r="47" spans="1:7">
      <c r="A47" s="6"/>
      <c r="B47" s="6"/>
      <c r="C47" s="6"/>
      <c r="D47" s="32"/>
      <c r="E47" s="32"/>
      <c r="F47" s="32"/>
    </row>
    <row r="48" spans="1:7">
      <c r="A48" s="36"/>
      <c r="B48" s="6"/>
      <c r="C48" s="6"/>
      <c r="D48" s="32"/>
      <c r="E48" s="32"/>
      <c r="F48" s="32"/>
    </row>
    <row r="49" spans="1:6">
      <c r="A49" s="6"/>
      <c r="B49" s="8"/>
      <c r="C49" s="10"/>
      <c r="D49" s="32"/>
      <c r="E49" s="32"/>
      <c r="F49" s="32"/>
    </row>
    <row r="50" spans="1:6">
      <c r="A50" s="6"/>
      <c r="B50" s="6"/>
      <c r="C50" s="6"/>
      <c r="D50" s="32"/>
      <c r="E50" s="32"/>
      <c r="F50" s="32"/>
    </row>
    <row r="51" spans="1:6">
      <c r="A51" s="6"/>
      <c r="B51" s="6"/>
      <c r="C51" s="6"/>
      <c r="D51" s="32"/>
      <c r="E51" s="32"/>
      <c r="F51" s="32"/>
    </row>
    <row r="52" spans="1:6">
      <c r="A52" s="6"/>
      <c r="B52" s="6"/>
      <c r="C52" s="6"/>
      <c r="D52" s="32"/>
      <c r="E52" s="32"/>
      <c r="F52" s="32"/>
    </row>
    <row r="53" spans="1:6">
      <c r="A53" s="6"/>
      <c r="B53" s="8"/>
      <c r="C53" s="10"/>
      <c r="D53" s="32"/>
      <c r="E53" s="32"/>
      <c r="F53" s="32"/>
    </row>
    <row r="54" spans="1:6">
      <c r="A54" s="6"/>
      <c r="B54" s="6"/>
      <c r="C54" s="6"/>
      <c r="D54" s="32"/>
      <c r="E54" s="32"/>
      <c r="F54" s="32"/>
    </row>
    <row r="55" spans="1:6">
      <c r="A55" s="36"/>
      <c r="B55" s="6"/>
      <c r="C55" s="6"/>
      <c r="D55" s="32"/>
      <c r="E55" s="32"/>
      <c r="F55" s="32"/>
    </row>
    <row r="56" spans="1:6">
      <c r="A56" s="6"/>
      <c r="B56" s="6"/>
      <c r="C56" s="6"/>
      <c r="D56" s="32"/>
      <c r="E56" s="32"/>
      <c r="F56" s="32"/>
    </row>
    <row r="57" spans="1:6">
      <c r="A57" s="6"/>
      <c r="B57" s="8"/>
      <c r="C57" s="10"/>
      <c r="D57" s="32"/>
      <c r="E57" s="32"/>
      <c r="F57" s="32"/>
    </row>
    <row r="58" spans="1:6">
      <c r="A58" s="6"/>
      <c r="B58" s="6"/>
      <c r="C58" s="6"/>
      <c r="D58" s="32"/>
      <c r="E58" s="32"/>
      <c r="F58" s="32"/>
    </row>
    <row r="59" spans="1:6">
      <c r="A59" s="6"/>
      <c r="B59" s="6"/>
      <c r="C59" s="6"/>
      <c r="D59" s="32"/>
      <c r="E59" s="32"/>
      <c r="F59" s="32"/>
    </row>
    <row r="60" spans="1:6">
      <c r="A60" s="6"/>
      <c r="B60" s="6"/>
      <c r="C60" s="6"/>
      <c r="D60" s="32"/>
      <c r="E60" s="32"/>
      <c r="F60" s="32"/>
    </row>
    <row r="61" spans="1:6">
      <c r="A61" s="6"/>
      <c r="B61" s="8"/>
      <c r="C61" s="10"/>
      <c r="D61" s="32"/>
      <c r="E61" s="32"/>
      <c r="F61" s="32"/>
    </row>
    <row r="62" spans="1:6">
      <c r="A62" s="6"/>
      <c r="B62" s="6"/>
      <c r="C62" s="6"/>
      <c r="D62" s="32"/>
      <c r="E62" s="32"/>
      <c r="F62" s="32"/>
    </row>
    <row r="63" spans="1:6">
      <c r="A63" s="6"/>
      <c r="B63" s="6"/>
      <c r="C63" s="6"/>
      <c r="D63" s="32"/>
      <c r="E63" s="32"/>
      <c r="F63" s="32"/>
    </row>
    <row r="64" spans="1:6">
      <c r="A64" s="6"/>
      <c r="B64" s="6"/>
      <c r="C64" s="6"/>
      <c r="D64" s="32"/>
      <c r="E64" s="32"/>
      <c r="F64" s="32"/>
    </row>
    <row r="65" spans="1:7">
      <c r="A65" s="6"/>
      <c r="B65" s="8"/>
      <c r="C65" s="10"/>
      <c r="D65" s="32"/>
      <c r="E65" s="32"/>
      <c r="F65" s="32"/>
    </row>
    <row r="66" spans="1:7">
      <c r="A66" s="6"/>
      <c r="B66" s="6"/>
      <c r="C66" s="6"/>
      <c r="D66" s="32"/>
      <c r="E66" s="32"/>
      <c r="F66" s="32"/>
    </row>
    <row r="67" spans="1:7">
      <c r="A67" s="6"/>
      <c r="B67" s="6"/>
      <c r="C67" s="6"/>
      <c r="D67" s="32"/>
      <c r="E67" s="32"/>
      <c r="F67" s="32"/>
    </row>
    <row r="68" spans="1:7">
      <c r="A68" s="6"/>
      <c r="B68" s="6"/>
      <c r="C68" s="6"/>
      <c r="D68" s="32"/>
      <c r="E68" s="32"/>
      <c r="F68" s="32"/>
    </row>
    <row r="69" spans="1:7">
      <c r="A69" s="6"/>
      <c r="B69" s="8"/>
      <c r="C69" s="10"/>
      <c r="D69" s="32"/>
      <c r="E69" s="32"/>
      <c r="F69" s="32"/>
    </row>
    <row r="72" spans="1:7">
      <c r="A72" s="30" t="s">
        <v>1279</v>
      </c>
    </row>
    <row r="73" spans="1:7">
      <c r="A73" s="31" t="s">
        <v>1249</v>
      </c>
      <c r="B73" s="12" t="s">
        <v>1250</v>
      </c>
      <c r="C73" s="12" t="s">
        <v>1251</v>
      </c>
      <c r="D73" s="12" t="s">
        <v>1252</v>
      </c>
      <c r="E73" s="12" t="s">
        <v>1253</v>
      </c>
      <c r="F73" s="12" t="s">
        <v>1254</v>
      </c>
      <c r="G73" s="25" t="s">
        <v>1255</v>
      </c>
    </row>
    <row r="74" spans="1:7">
      <c r="A74" s="6" t="s">
        <v>1256</v>
      </c>
      <c r="B74" s="6" t="s">
        <v>1273</v>
      </c>
      <c r="C74" s="6" t="s">
        <v>1262</v>
      </c>
      <c r="D74" s="6" t="s">
        <v>1274</v>
      </c>
      <c r="E74" s="32">
        <v>2</v>
      </c>
      <c r="F74" s="6" t="s">
        <v>1259</v>
      </c>
      <c r="G74" s="32"/>
    </row>
    <row r="75" spans="1:7">
      <c r="A75" s="6" t="s">
        <v>1260</v>
      </c>
      <c r="B75" s="6" t="s">
        <v>1275</v>
      </c>
      <c r="C75" s="6" t="s">
        <v>1262</v>
      </c>
      <c r="D75" s="6" t="s">
        <v>1274</v>
      </c>
      <c r="E75" s="32">
        <v>2</v>
      </c>
      <c r="F75" s="6" t="s">
        <v>1259</v>
      </c>
      <c r="G75" s="32"/>
    </row>
    <row r="76" spans="1:7">
      <c r="A76" s="8" t="s">
        <v>1276</v>
      </c>
      <c r="B76" s="8" t="s">
        <v>1277</v>
      </c>
      <c r="C76" s="10" t="s">
        <v>1262</v>
      </c>
      <c r="D76" s="9" t="s">
        <v>1278</v>
      </c>
      <c r="E76" s="33">
        <v>2</v>
      </c>
      <c r="F76" s="10" t="s">
        <v>1259</v>
      </c>
      <c r="G76" s="50"/>
    </row>
    <row r="78" spans="1:7">
      <c r="A78" s="14" t="s">
        <v>1264</v>
      </c>
      <c r="B78" s="34" t="s">
        <v>1265</v>
      </c>
      <c r="C78" s="34" t="s">
        <v>1266</v>
      </c>
      <c r="D78" s="34" t="s">
        <v>1125</v>
      </c>
      <c r="E78" s="34" t="s">
        <v>1267</v>
      </c>
      <c r="F78" s="35" t="s">
        <v>1268</v>
      </c>
    </row>
    <row r="79" spans="1:7">
      <c r="A79" s="6"/>
      <c r="B79" s="8"/>
      <c r="C79" s="6"/>
      <c r="D79" s="32"/>
      <c r="E79" s="32"/>
      <c r="F79" s="32"/>
    </row>
    <row r="80" spans="1:7">
      <c r="A80" s="6"/>
      <c r="B80" s="8"/>
      <c r="C80" s="6"/>
      <c r="D80" s="32"/>
      <c r="E80" s="32"/>
      <c r="F80" s="32"/>
    </row>
    <row r="81" spans="1:6">
      <c r="A81" s="36"/>
      <c r="B81" s="8"/>
      <c r="C81" s="6"/>
      <c r="D81" s="32"/>
      <c r="E81" s="32"/>
      <c r="F81" s="32"/>
    </row>
    <row r="82" spans="1:6">
      <c r="A82" s="6"/>
      <c r="B82" s="8"/>
      <c r="C82" s="10"/>
      <c r="D82" s="32"/>
      <c r="E82" s="32"/>
      <c r="F82" s="32"/>
    </row>
    <row r="83" spans="1:6">
      <c r="A83" s="6"/>
      <c r="B83" s="8"/>
      <c r="C83" s="6"/>
      <c r="D83" s="32"/>
      <c r="E83" s="32"/>
      <c r="F83" s="32"/>
    </row>
    <row r="84" spans="1:6">
      <c r="A84" s="6"/>
      <c r="B84" s="8"/>
      <c r="C84" s="6"/>
      <c r="D84" s="32"/>
      <c r="E84" s="32"/>
      <c r="F84" s="32"/>
    </row>
    <row r="85" spans="1:6">
      <c r="A85" s="6"/>
      <c r="B85" s="8"/>
      <c r="C85" s="6"/>
      <c r="D85" s="32"/>
      <c r="E85" s="32"/>
      <c r="F85" s="32"/>
    </row>
    <row r="86" spans="1:6">
      <c r="A86" s="6"/>
      <c r="B86" s="8"/>
      <c r="C86" s="10"/>
      <c r="D86" s="32"/>
      <c r="E86" s="32"/>
      <c r="F86" s="32"/>
    </row>
    <row r="87" spans="1:6">
      <c r="A87" s="6"/>
      <c r="B87" s="8"/>
      <c r="C87" s="6"/>
      <c r="D87" s="32"/>
      <c r="E87" s="32"/>
      <c r="F87" s="32"/>
    </row>
    <row r="88" spans="1:6">
      <c r="A88" s="36"/>
      <c r="B88" s="8"/>
      <c r="C88" s="6"/>
      <c r="D88" s="32"/>
      <c r="E88" s="32"/>
      <c r="F88" s="32"/>
    </row>
    <row r="89" spans="1:6">
      <c r="A89" s="6"/>
      <c r="B89" s="8"/>
      <c r="C89" s="6"/>
      <c r="D89" s="32"/>
      <c r="E89" s="32"/>
      <c r="F89" s="32"/>
    </row>
    <row r="90" spans="1:6">
      <c r="A90" s="6"/>
      <c r="B90" s="8"/>
      <c r="C90" s="10"/>
      <c r="D90" s="32"/>
      <c r="E90" s="32"/>
      <c r="F90" s="32"/>
    </row>
    <row r="91" spans="1:6">
      <c r="A91" s="6"/>
      <c r="B91" s="8"/>
      <c r="C91" s="6"/>
      <c r="D91" s="32"/>
      <c r="E91" s="32"/>
      <c r="F91" s="32"/>
    </row>
    <row r="92" spans="1:6">
      <c r="A92" s="6"/>
      <c r="B92" s="8"/>
      <c r="C92" s="6"/>
      <c r="D92" s="32"/>
      <c r="E92" s="32"/>
      <c r="F92" s="32"/>
    </row>
    <row r="93" spans="1:6">
      <c r="A93" s="6"/>
      <c r="B93" s="8"/>
      <c r="C93" s="6"/>
      <c r="D93" s="32"/>
      <c r="E93" s="32"/>
      <c r="F93" s="32"/>
    </row>
    <row r="94" spans="1:6">
      <c r="A94" s="6"/>
      <c r="B94" s="8"/>
      <c r="C94" s="10"/>
      <c r="D94" s="32"/>
      <c r="E94" s="32"/>
      <c r="F94" s="32"/>
    </row>
    <row r="95" spans="1:6">
      <c r="A95" s="6"/>
      <c r="B95" s="8"/>
      <c r="C95" s="6"/>
      <c r="D95" s="32"/>
      <c r="E95" s="32"/>
      <c r="F95" s="32"/>
    </row>
    <row r="96" spans="1:6">
      <c r="A96" s="6"/>
      <c r="B96" s="8"/>
      <c r="C96" s="6"/>
      <c r="D96" s="32"/>
      <c r="E96" s="32"/>
      <c r="F96" s="32"/>
    </row>
    <row r="97" spans="1:6">
      <c r="A97" s="6"/>
      <c r="B97" s="8"/>
      <c r="C97" s="6"/>
      <c r="D97" s="32"/>
      <c r="E97" s="32"/>
      <c r="F97" s="32"/>
    </row>
    <row r="98" spans="1:6">
      <c r="A98" s="6"/>
      <c r="B98" s="8"/>
      <c r="C98" s="10"/>
      <c r="D98" s="32"/>
      <c r="E98" s="32"/>
      <c r="F98" s="32"/>
    </row>
    <row r="99" spans="1:6">
      <c r="A99" s="6"/>
      <c r="B99" s="8"/>
      <c r="C99" s="6"/>
      <c r="D99" s="32"/>
      <c r="E99" s="32"/>
      <c r="F99" s="32"/>
    </row>
    <row r="100" spans="1:6">
      <c r="A100" s="6"/>
      <c r="B100" s="8"/>
      <c r="C100" s="6"/>
      <c r="D100" s="32"/>
      <c r="E100" s="32"/>
      <c r="F100" s="32"/>
    </row>
    <row r="101" spans="1:6">
      <c r="A101" s="6"/>
      <c r="B101" s="8"/>
      <c r="C101" s="6"/>
      <c r="D101" s="32"/>
      <c r="E101" s="32"/>
      <c r="F101" s="32"/>
    </row>
    <row r="102" spans="1:6">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4140625" defaultRowHeight="14.4"/>
  <cols>
    <col min="1" max="2" width="30.6640625" customWidth="1"/>
    <col min="4" max="4" width="17.5546875" customWidth="1"/>
  </cols>
  <sheetData>
    <row r="1" spans="1:5">
      <c r="A1" s="4" t="s">
        <v>41</v>
      </c>
      <c r="B1" s="5"/>
    </row>
    <row r="2" spans="1:5">
      <c r="A2" s="1" t="s">
        <v>42</v>
      </c>
      <c r="B2" s="15" t="s">
        <v>43</v>
      </c>
    </row>
    <row r="3" spans="1:5">
      <c r="A3" s="2" t="s">
        <v>2</v>
      </c>
      <c r="B3" s="3">
        <f>Changelog!$B$16</f>
        <v>43698</v>
      </c>
    </row>
    <row r="4" spans="1:5">
      <c r="A4" s="1" t="s">
        <v>44</v>
      </c>
      <c r="B4" s="15" t="str">
        <f>Changelog!$A$8</f>
        <v>0.00.011</v>
      </c>
    </row>
    <row r="6" spans="1:5">
      <c r="A6" s="194" t="s">
        <v>45</v>
      </c>
      <c r="B6" s="194"/>
      <c r="C6" s="194"/>
      <c r="D6" s="194"/>
    </row>
    <row r="7" spans="1:5" ht="15" customHeight="1">
      <c r="A7" s="194"/>
      <c r="B7" s="194"/>
      <c r="C7" s="194"/>
      <c r="D7" s="194"/>
      <c r="E7" s="18"/>
    </row>
    <row r="8" spans="1:5">
      <c r="A8" s="194"/>
      <c r="B8" s="194"/>
      <c r="C8" s="194"/>
      <c r="D8" s="194"/>
      <c r="E8" s="18"/>
    </row>
    <row r="9" spans="1:5">
      <c r="A9" s="194"/>
      <c r="B9" s="194"/>
      <c r="C9" s="194"/>
      <c r="D9" s="194"/>
      <c r="E9" s="18"/>
    </row>
    <row r="10" spans="1:5">
      <c r="A10" s="194"/>
      <c r="B10" s="194"/>
      <c r="C10" s="194"/>
      <c r="D10" s="194"/>
      <c r="E10" s="18"/>
    </row>
    <row r="11" spans="1:5">
      <c r="A11" s="194"/>
      <c r="B11" s="194"/>
      <c r="C11" s="194"/>
      <c r="D11" s="194"/>
      <c r="E11" s="18"/>
    </row>
    <row r="12" spans="1:5">
      <c r="A12" s="194"/>
      <c r="B12" s="194"/>
      <c r="C12" s="194"/>
      <c r="D12" s="194"/>
      <c r="E12" s="18"/>
    </row>
    <row r="13" spans="1:5">
      <c r="A13" s="18"/>
      <c r="B13" s="18"/>
      <c r="C13" s="18"/>
      <c r="D13" s="18"/>
      <c r="E13" s="18"/>
    </row>
    <row r="14" spans="1:5">
      <c r="A14" s="18"/>
      <c r="B14" s="18"/>
      <c r="C14" s="18"/>
      <c r="D14" s="18"/>
      <c r="E14" s="18"/>
    </row>
    <row r="15" spans="1:5">
      <c r="A15" s="21" t="s">
        <v>46</v>
      </c>
    </row>
    <row r="20" spans="1:4">
      <c r="A20" s="20" t="s">
        <v>47</v>
      </c>
    </row>
    <row r="21" spans="1:4">
      <c r="A21" t="s">
        <v>48</v>
      </c>
    </row>
    <row r="22" spans="1:4">
      <c r="A22" t="s">
        <v>49</v>
      </c>
    </row>
    <row r="23" spans="1:4">
      <c r="A23" s="194" t="s">
        <v>50</v>
      </c>
      <c r="B23" s="194"/>
      <c r="C23" s="194"/>
      <c r="D23" s="194"/>
    </row>
    <row r="24" spans="1:4">
      <c r="A24" s="194"/>
      <c r="B24" s="194"/>
      <c r="C24" s="194"/>
      <c r="D24" s="194"/>
    </row>
    <row r="27" spans="1:4">
      <c r="A27" s="20" t="s">
        <v>51</v>
      </c>
    </row>
    <row r="28" spans="1:4">
      <c r="A28" s="19" t="s">
        <v>52</v>
      </c>
    </row>
    <row r="29" spans="1:4">
      <c r="A29" s="76" t="s">
        <v>53</v>
      </c>
    </row>
    <row r="30" spans="1:4">
      <c r="A30" s="77" t="s">
        <v>54</v>
      </c>
    </row>
    <row r="31" spans="1:4">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205"/>
  <sheetViews>
    <sheetView topLeftCell="A146" workbookViewId="0">
      <selection activeCell="B173" sqref="B173"/>
    </sheetView>
  </sheetViews>
  <sheetFormatPr baseColWidth="10" defaultColWidth="11.44140625" defaultRowHeight="14.4"/>
  <cols>
    <col min="1" max="1" width="33.109375" bestFit="1" customWidth="1"/>
    <col min="2" max="2" width="36.88671875" bestFit="1" customWidth="1"/>
    <col min="3" max="3" width="24.6640625" bestFit="1" customWidth="1"/>
    <col min="4" max="4" width="14.44140625" bestFit="1" customWidth="1"/>
    <col min="6" max="6" width="30.6640625" bestFit="1" customWidth="1"/>
    <col min="7" max="7" width="36.88671875" bestFit="1" customWidth="1"/>
    <col min="8" max="8" width="24.6640625" bestFit="1" customWidth="1"/>
    <col min="9" max="9" width="14.44140625" bestFit="1" customWidth="1"/>
  </cols>
  <sheetData>
    <row r="1" spans="1:2" ht="18">
      <c r="A1" s="201" t="s">
        <v>1280</v>
      </c>
      <c r="B1" s="202"/>
    </row>
    <row r="2" spans="1:2">
      <c r="A2" s="199" t="s">
        <v>1281</v>
      </c>
      <c r="B2" s="200"/>
    </row>
    <row r="3" spans="1:2">
      <c r="A3" s="161" t="s">
        <v>1282</v>
      </c>
      <c r="B3" s="162" t="s">
        <v>1283</v>
      </c>
    </row>
    <row r="4" spans="1:2">
      <c r="A4" s="161" t="s">
        <v>1070</v>
      </c>
      <c r="B4" s="162" t="s">
        <v>1284</v>
      </c>
    </row>
    <row r="5" spans="1:2">
      <c r="A5" s="161" t="s">
        <v>1285</v>
      </c>
      <c r="B5" s="163" t="s">
        <v>1286</v>
      </c>
    </row>
    <row r="6" spans="1:2">
      <c r="A6" s="199" t="s">
        <v>1287</v>
      </c>
      <c r="B6" s="200"/>
    </row>
    <row r="7" spans="1:2">
      <c r="A7" s="161" t="s">
        <v>1288</v>
      </c>
      <c r="B7" s="162" t="s">
        <v>208</v>
      </c>
    </row>
    <row r="8" spans="1:2">
      <c r="A8" s="161" t="s">
        <v>1289</v>
      </c>
      <c r="B8" s="162" t="s">
        <v>1290</v>
      </c>
    </row>
    <row r="9" spans="1:2">
      <c r="A9" s="199" t="s">
        <v>1291</v>
      </c>
      <c r="B9" s="200"/>
    </row>
    <row r="10" spans="1:2">
      <c r="A10" s="161" t="s">
        <v>1292</v>
      </c>
      <c r="B10" s="162" t="s">
        <v>1293</v>
      </c>
    </row>
    <row r="11" spans="1:2">
      <c r="A11" s="161" t="s">
        <v>1294</v>
      </c>
      <c r="B11" s="164" t="s">
        <v>1295</v>
      </c>
    </row>
    <row r="12" spans="1:2">
      <c r="A12" s="161" t="s">
        <v>1296</v>
      </c>
      <c r="B12" s="162" t="s">
        <v>1297</v>
      </c>
    </row>
    <row r="13" spans="1:2">
      <c r="A13" s="161" t="s">
        <v>1298</v>
      </c>
      <c r="B13" s="162" t="s">
        <v>1299</v>
      </c>
    </row>
    <row r="14" spans="1:2">
      <c r="A14" s="161" t="s">
        <v>1300</v>
      </c>
      <c r="B14" s="162" t="s">
        <v>1299</v>
      </c>
    </row>
    <row r="15" spans="1:2" ht="15" thickBot="1">
      <c r="A15" s="165" t="s">
        <v>1301</v>
      </c>
      <c r="B15" s="166" t="s">
        <v>1299</v>
      </c>
    </row>
    <row r="17" spans="1:9" ht="15" thickBot="1"/>
    <row r="18" spans="1:9" ht="18">
      <c r="A18" s="201" t="s">
        <v>1302</v>
      </c>
      <c r="B18" s="206"/>
      <c r="C18" s="206"/>
      <c r="D18" s="202"/>
      <c r="F18" s="201" t="s">
        <v>1302</v>
      </c>
      <c r="G18" s="206"/>
      <c r="H18" s="206"/>
      <c r="I18" s="202"/>
    </row>
    <row r="19" spans="1:9">
      <c r="A19" s="199" t="s">
        <v>1281</v>
      </c>
      <c r="B19" s="207"/>
      <c r="C19" s="207"/>
      <c r="D19" s="200"/>
      <c r="F19" s="199" t="s">
        <v>1281</v>
      </c>
      <c r="G19" s="207"/>
      <c r="H19" s="207"/>
      <c r="I19" s="200"/>
    </row>
    <row r="20" spans="1:9">
      <c r="A20" s="161" t="s">
        <v>908</v>
      </c>
      <c r="B20" s="75" t="s">
        <v>1303</v>
      </c>
      <c r="C20" s="75"/>
      <c r="D20" s="162"/>
      <c r="F20" s="161" t="s">
        <v>908</v>
      </c>
      <c r="G20" s="75" t="s">
        <v>1304</v>
      </c>
      <c r="H20" s="75"/>
      <c r="I20" s="162"/>
    </row>
    <row r="21" spans="1:9">
      <c r="A21" s="161" t="s">
        <v>1305</v>
      </c>
      <c r="B21" s="75" t="s">
        <v>1306</v>
      </c>
      <c r="C21" s="75"/>
      <c r="D21" s="162"/>
      <c r="F21" s="161" t="s">
        <v>1305</v>
      </c>
      <c r="G21" s="75" t="s">
        <v>1306</v>
      </c>
      <c r="H21" s="75"/>
      <c r="I21" s="162"/>
    </row>
    <row r="22" spans="1:9">
      <c r="A22" s="161" t="s">
        <v>1307</v>
      </c>
      <c r="B22" s="75" t="s">
        <v>1308</v>
      </c>
      <c r="C22" s="75"/>
      <c r="D22" s="162"/>
      <c r="F22" s="161" t="s">
        <v>1307</v>
      </c>
      <c r="G22" s="75" t="s">
        <v>1308</v>
      </c>
      <c r="H22" s="75"/>
      <c r="I22" s="162"/>
    </row>
    <row r="23" spans="1:9">
      <c r="A23" s="161" t="s">
        <v>1309</v>
      </c>
      <c r="B23" s="75" t="s">
        <v>1303</v>
      </c>
      <c r="C23" s="75"/>
      <c r="D23" s="162"/>
      <c r="F23" s="161" t="s">
        <v>1309</v>
      </c>
      <c r="G23" s="75" t="s">
        <v>1304</v>
      </c>
      <c r="H23" s="75"/>
      <c r="I23" s="162"/>
    </row>
    <row r="24" spans="1:9">
      <c r="A24" s="199" t="s">
        <v>1310</v>
      </c>
      <c r="B24" s="207"/>
      <c r="C24" s="207"/>
      <c r="D24" s="200"/>
      <c r="F24" s="199" t="s">
        <v>1310</v>
      </c>
      <c r="G24" s="207"/>
      <c r="H24" s="207"/>
      <c r="I24" s="200"/>
    </row>
    <row r="25" spans="1:9">
      <c r="A25" s="208" t="s">
        <v>1311</v>
      </c>
      <c r="B25" s="209"/>
      <c r="C25" s="209"/>
      <c r="D25" s="210"/>
      <c r="F25" s="208" t="s">
        <v>1311</v>
      </c>
      <c r="G25" s="209"/>
      <c r="H25" s="209"/>
      <c r="I25" s="210"/>
    </row>
    <row r="26" spans="1:9">
      <c r="A26" s="199" t="s">
        <v>1312</v>
      </c>
      <c r="B26" s="207"/>
      <c r="C26" s="207"/>
      <c r="D26" s="200"/>
      <c r="F26" s="199" t="s">
        <v>1312</v>
      </c>
      <c r="G26" s="207"/>
      <c r="H26" s="207"/>
      <c r="I26" s="200"/>
    </row>
    <row r="27" spans="1:9">
      <c r="A27" s="208" t="s">
        <v>1313</v>
      </c>
      <c r="B27" s="209"/>
      <c r="C27" s="209"/>
      <c r="D27" s="210"/>
      <c r="F27" s="208" t="s">
        <v>1313</v>
      </c>
      <c r="G27" s="209"/>
      <c r="H27" s="209"/>
      <c r="I27" s="210"/>
    </row>
    <row r="28" spans="1:9">
      <c r="A28" s="199" t="s">
        <v>1314</v>
      </c>
      <c r="B28" s="207"/>
      <c r="C28" s="207"/>
      <c r="D28" s="200"/>
      <c r="F28" s="199" t="s">
        <v>1314</v>
      </c>
      <c r="G28" s="207"/>
      <c r="H28" s="207"/>
      <c r="I28" s="200"/>
    </row>
    <row r="29" spans="1:9">
      <c r="A29" s="203" t="s">
        <v>1315</v>
      </c>
      <c r="B29" s="204"/>
      <c r="C29" s="204"/>
      <c r="D29" s="205"/>
      <c r="F29" s="203" t="s">
        <v>1315</v>
      </c>
      <c r="G29" s="204"/>
      <c r="H29" s="204"/>
      <c r="I29" s="205"/>
    </row>
    <row r="30" spans="1:9">
      <c r="A30" s="167" t="s">
        <v>1316</v>
      </c>
      <c r="B30" s="168" t="s">
        <v>1317</v>
      </c>
      <c r="C30" s="168" t="s">
        <v>1318</v>
      </c>
      <c r="D30" s="162"/>
      <c r="F30" s="167" t="s">
        <v>1316</v>
      </c>
      <c r="G30" s="168" t="s">
        <v>1317</v>
      </c>
      <c r="H30" s="168" t="s">
        <v>1318</v>
      </c>
      <c r="I30" s="162"/>
    </row>
    <row r="31" spans="1:9">
      <c r="A31" s="161" t="s">
        <v>166</v>
      </c>
      <c r="B31" s="75" t="s">
        <v>1319</v>
      </c>
      <c r="C31" s="75" t="s">
        <v>1320</v>
      </c>
      <c r="D31" s="162"/>
      <c r="F31" s="161" t="s">
        <v>166</v>
      </c>
      <c r="G31" s="75" t="s">
        <v>1319</v>
      </c>
      <c r="H31" s="75" t="s">
        <v>1320</v>
      </c>
      <c r="I31" s="162"/>
    </row>
    <row r="32" spans="1:9">
      <c r="A32" s="161" t="s">
        <v>170</v>
      </c>
      <c r="B32" s="75" t="s">
        <v>1319</v>
      </c>
      <c r="C32" s="75" t="s">
        <v>1320</v>
      </c>
      <c r="D32" s="162"/>
      <c r="F32" s="161" t="s">
        <v>170</v>
      </c>
      <c r="G32" s="75" t="s">
        <v>1319</v>
      </c>
      <c r="H32" s="75" t="s">
        <v>1320</v>
      </c>
      <c r="I32" s="162"/>
    </row>
    <row r="33" spans="1:9">
      <c r="A33" s="161" t="s">
        <v>1227</v>
      </c>
      <c r="B33" s="75" t="s">
        <v>148</v>
      </c>
      <c r="C33" s="75" t="s">
        <v>1320</v>
      </c>
      <c r="D33" s="162"/>
      <c r="F33" s="161" t="s">
        <v>1227</v>
      </c>
      <c r="G33" s="75" t="s">
        <v>148</v>
      </c>
      <c r="H33" s="75" t="s">
        <v>1320</v>
      </c>
      <c r="I33" s="162"/>
    </row>
    <row r="34" spans="1:9">
      <c r="A34" s="161" t="s">
        <v>1321</v>
      </c>
      <c r="B34" s="75" t="s">
        <v>1322</v>
      </c>
      <c r="C34" s="75" t="s">
        <v>1320</v>
      </c>
      <c r="D34" s="162"/>
      <c r="F34" s="161" t="s">
        <v>1321</v>
      </c>
      <c r="G34" s="75" t="s">
        <v>1322</v>
      </c>
      <c r="H34" s="75" t="s">
        <v>1320</v>
      </c>
      <c r="I34" s="162"/>
    </row>
    <row r="35" spans="1:9">
      <c r="A35" s="161" t="s">
        <v>1321</v>
      </c>
      <c r="B35" s="75" t="s">
        <v>1322</v>
      </c>
      <c r="C35" s="75" t="s">
        <v>1320</v>
      </c>
      <c r="D35" s="162"/>
      <c r="F35" s="161" t="s">
        <v>1321</v>
      </c>
      <c r="G35" s="75" t="s">
        <v>1322</v>
      </c>
      <c r="H35" s="75" t="s">
        <v>1320</v>
      </c>
      <c r="I35" s="162"/>
    </row>
    <row r="36" spans="1:9">
      <c r="A36" s="203" t="s">
        <v>1323</v>
      </c>
      <c r="B36" s="204"/>
      <c r="C36" s="204"/>
      <c r="D36" s="205"/>
      <c r="F36" s="203" t="s">
        <v>1323</v>
      </c>
      <c r="G36" s="204"/>
      <c r="H36" s="204"/>
      <c r="I36" s="205"/>
    </row>
    <row r="37" spans="1:9">
      <c r="A37" s="167" t="s">
        <v>1324</v>
      </c>
      <c r="B37" s="168" t="s">
        <v>1325</v>
      </c>
      <c r="C37" s="75"/>
      <c r="D37" s="162"/>
      <c r="F37" s="167" t="s">
        <v>1324</v>
      </c>
      <c r="G37" s="168" t="s">
        <v>1325</v>
      </c>
      <c r="H37" s="75"/>
      <c r="I37" s="162"/>
    </row>
    <row r="38" spans="1:9">
      <c r="A38" s="161" t="s">
        <v>1326</v>
      </c>
      <c r="B38" s="75" t="s">
        <v>1327</v>
      </c>
      <c r="C38" s="75"/>
      <c r="D38" s="162"/>
      <c r="F38" s="161" t="s">
        <v>1326</v>
      </c>
      <c r="G38" s="75" t="s">
        <v>1327</v>
      </c>
      <c r="H38" s="75"/>
      <c r="I38" s="162"/>
    </row>
    <row r="39" spans="1:9">
      <c r="A39" s="161" t="s">
        <v>373</v>
      </c>
      <c r="B39" s="75" t="s">
        <v>373</v>
      </c>
      <c r="C39" s="75"/>
      <c r="D39" s="162"/>
      <c r="F39" s="161" t="s">
        <v>373</v>
      </c>
      <c r="G39" s="75" t="s">
        <v>373</v>
      </c>
      <c r="H39" s="75"/>
      <c r="I39" s="162"/>
    </row>
    <row r="40" spans="1:9">
      <c r="A40" s="161" t="s">
        <v>166</v>
      </c>
      <c r="B40" s="75" t="s">
        <v>166</v>
      </c>
      <c r="C40" s="75"/>
      <c r="D40" s="162"/>
      <c r="F40" s="161" t="s">
        <v>166</v>
      </c>
      <c r="G40" s="75" t="s">
        <v>166</v>
      </c>
      <c r="H40" s="75"/>
      <c r="I40" s="162"/>
    </row>
    <row r="41" spans="1:9">
      <c r="A41" s="161" t="s">
        <v>170</v>
      </c>
      <c r="B41" s="75" t="s">
        <v>170</v>
      </c>
      <c r="C41" s="75"/>
      <c r="D41" s="162"/>
      <c r="F41" s="161" t="s">
        <v>170</v>
      </c>
      <c r="G41" s="75" t="s">
        <v>170</v>
      </c>
      <c r="H41" s="75"/>
      <c r="I41" s="162"/>
    </row>
    <row r="42" spans="1:9">
      <c r="A42" s="161" t="s">
        <v>1227</v>
      </c>
      <c r="B42" s="75" t="s">
        <v>1227</v>
      </c>
      <c r="C42" s="75"/>
      <c r="D42" s="162"/>
      <c r="F42" s="161" t="s">
        <v>1227</v>
      </c>
      <c r="G42" s="75" t="s">
        <v>1227</v>
      </c>
      <c r="H42" s="75"/>
      <c r="I42" s="162"/>
    </row>
    <row r="43" spans="1:9">
      <c r="A43" s="161" t="s">
        <v>1328</v>
      </c>
      <c r="B43" s="75" t="s">
        <v>1321</v>
      </c>
      <c r="C43" s="75"/>
      <c r="D43" s="162"/>
      <c r="F43" s="161" t="s">
        <v>1328</v>
      </c>
      <c r="G43" s="75" t="s">
        <v>1321</v>
      </c>
      <c r="H43" s="75"/>
      <c r="I43" s="162"/>
    </row>
    <row r="44" spans="1:9">
      <c r="A44" s="203" t="s">
        <v>1329</v>
      </c>
      <c r="B44" s="204"/>
      <c r="C44" s="204"/>
      <c r="D44" s="205"/>
      <c r="F44" s="203" t="s">
        <v>1329</v>
      </c>
      <c r="G44" s="204"/>
      <c r="H44" s="204"/>
      <c r="I44" s="205"/>
    </row>
    <row r="45" spans="1:9">
      <c r="A45" s="167" t="s">
        <v>1330</v>
      </c>
      <c r="B45" s="168" t="s">
        <v>1331</v>
      </c>
      <c r="C45" s="168" t="s">
        <v>1332</v>
      </c>
      <c r="D45" s="170" t="s">
        <v>1333</v>
      </c>
      <c r="F45" s="167" t="s">
        <v>1330</v>
      </c>
      <c r="G45" s="168" t="s">
        <v>1331</v>
      </c>
      <c r="H45" s="168" t="s">
        <v>1332</v>
      </c>
      <c r="I45" s="170" t="s">
        <v>1333</v>
      </c>
    </row>
    <row r="46" spans="1:9">
      <c r="A46" s="161" t="s">
        <v>1334</v>
      </c>
      <c r="B46" s="75" t="s">
        <v>1335</v>
      </c>
      <c r="C46" s="75" t="s">
        <v>1336</v>
      </c>
      <c r="D46" s="162" t="s">
        <v>1337</v>
      </c>
      <c r="F46" s="161" t="s">
        <v>1338</v>
      </c>
      <c r="G46" s="75" t="s">
        <v>1335</v>
      </c>
      <c r="H46" s="75" t="s">
        <v>1336</v>
      </c>
      <c r="I46" s="162" t="s">
        <v>1337</v>
      </c>
    </row>
    <row r="47" spans="1:9">
      <c r="A47" s="161" t="s">
        <v>1339</v>
      </c>
      <c r="B47" s="75" t="s">
        <v>1335</v>
      </c>
      <c r="C47" s="75" t="s">
        <v>1336</v>
      </c>
      <c r="D47" s="162" t="s">
        <v>1337</v>
      </c>
      <c r="F47" s="161" t="s">
        <v>1340</v>
      </c>
      <c r="G47" s="75" t="s">
        <v>1335</v>
      </c>
      <c r="H47" s="75" t="s">
        <v>1336</v>
      </c>
      <c r="I47" s="162" t="s">
        <v>1337</v>
      </c>
    </row>
    <row r="48" spans="1:9">
      <c r="A48" s="203" t="s">
        <v>1341</v>
      </c>
      <c r="B48" s="204"/>
      <c r="C48" s="204"/>
      <c r="D48" s="205"/>
      <c r="F48" s="203" t="s">
        <v>1341</v>
      </c>
      <c r="G48" s="204"/>
      <c r="H48" s="204"/>
      <c r="I48" s="205"/>
    </row>
    <row r="49" spans="1:9">
      <c r="A49" s="167" t="s">
        <v>908</v>
      </c>
      <c r="B49" s="168" t="s">
        <v>1342</v>
      </c>
      <c r="C49" s="168" t="s">
        <v>1343</v>
      </c>
      <c r="D49" s="170" t="s">
        <v>1070</v>
      </c>
      <c r="F49" s="167" t="s">
        <v>908</v>
      </c>
      <c r="G49" s="168" t="s">
        <v>1342</v>
      </c>
      <c r="H49" s="168" t="s">
        <v>1343</v>
      </c>
      <c r="I49" s="170" t="s">
        <v>1070</v>
      </c>
    </row>
    <row r="50" spans="1:9">
      <c r="A50" s="161" t="s">
        <v>1344</v>
      </c>
      <c r="B50" s="75" t="s">
        <v>1345</v>
      </c>
      <c r="C50" s="75" t="s">
        <v>1346</v>
      </c>
      <c r="D50" s="162" t="s">
        <v>1347</v>
      </c>
      <c r="F50" s="161" t="s">
        <v>1344</v>
      </c>
      <c r="G50" s="75" t="s">
        <v>1348</v>
      </c>
      <c r="H50" s="75" t="s">
        <v>1349</v>
      </c>
      <c r="I50" s="162" t="s">
        <v>1350</v>
      </c>
    </row>
    <row r="51" spans="1:9" ht="15" thickBot="1">
      <c r="A51" s="165" t="s">
        <v>1344</v>
      </c>
      <c r="B51" s="169" t="s">
        <v>1351</v>
      </c>
      <c r="C51" s="169" t="s">
        <v>1352</v>
      </c>
      <c r="D51" s="166" t="s">
        <v>1353</v>
      </c>
      <c r="F51" s="165" t="s">
        <v>1344</v>
      </c>
      <c r="G51" s="169" t="s">
        <v>1354</v>
      </c>
      <c r="H51" s="169" t="s">
        <v>1355</v>
      </c>
      <c r="I51" s="166" t="s">
        <v>1356</v>
      </c>
    </row>
    <row r="52" spans="1:9" ht="15" thickBot="1"/>
    <row r="53" spans="1:9" ht="18">
      <c r="A53" s="201" t="s">
        <v>1302</v>
      </c>
      <c r="B53" s="206"/>
      <c r="C53" s="206"/>
      <c r="D53" s="202"/>
      <c r="F53" s="201" t="s">
        <v>1302</v>
      </c>
      <c r="G53" s="206"/>
      <c r="H53" s="206"/>
      <c r="I53" s="202"/>
    </row>
    <row r="54" spans="1:9">
      <c r="A54" s="199" t="s">
        <v>1281</v>
      </c>
      <c r="B54" s="207"/>
      <c r="C54" s="207"/>
      <c r="D54" s="200"/>
      <c r="F54" s="199" t="s">
        <v>1281</v>
      </c>
      <c r="G54" s="207"/>
      <c r="H54" s="207"/>
      <c r="I54" s="200"/>
    </row>
    <row r="55" spans="1:9">
      <c r="A55" s="161" t="s">
        <v>908</v>
      </c>
      <c r="B55" s="75" t="s">
        <v>1357</v>
      </c>
      <c r="C55" s="75"/>
      <c r="D55" s="162"/>
      <c r="F55" s="161" t="s">
        <v>908</v>
      </c>
      <c r="G55" s="75" t="s">
        <v>1358</v>
      </c>
      <c r="H55" s="75"/>
      <c r="I55" s="162"/>
    </row>
    <row r="56" spans="1:9">
      <c r="A56" s="161" t="s">
        <v>1305</v>
      </c>
      <c r="B56" s="75" t="s">
        <v>1306</v>
      </c>
      <c r="C56" s="75"/>
      <c r="D56" s="162"/>
      <c r="F56" s="161" t="s">
        <v>1305</v>
      </c>
      <c r="G56" s="75" t="s">
        <v>1306</v>
      </c>
      <c r="H56" s="75"/>
      <c r="I56" s="162"/>
    </row>
    <row r="57" spans="1:9">
      <c r="A57" s="161" t="s">
        <v>1307</v>
      </c>
      <c r="B57" s="75" t="s">
        <v>1308</v>
      </c>
      <c r="C57" s="75"/>
      <c r="D57" s="162"/>
      <c r="F57" s="161" t="s">
        <v>1307</v>
      </c>
      <c r="G57" s="75" t="s">
        <v>1308</v>
      </c>
      <c r="H57" s="75"/>
      <c r="I57" s="162"/>
    </row>
    <row r="58" spans="1:9">
      <c r="A58" s="161" t="s">
        <v>1309</v>
      </c>
      <c r="B58" s="75" t="s">
        <v>1357</v>
      </c>
      <c r="C58" s="75"/>
      <c r="D58" s="162"/>
      <c r="F58" s="161" t="s">
        <v>1309</v>
      </c>
      <c r="G58" s="75" t="s">
        <v>1358</v>
      </c>
      <c r="H58" s="75"/>
      <c r="I58" s="162"/>
    </row>
    <row r="59" spans="1:9">
      <c r="A59" s="199" t="s">
        <v>1310</v>
      </c>
      <c r="B59" s="207"/>
      <c r="C59" s="207"/>
      <c r="D59" s="200"/>
      <c r="F59" s="199" t="s">
        <v>1310</v>
      </c>
      <c r="G59" s="207"/>
      <c r="H59" s="207"/>
      <c r="I59" s="200"/>
    </row>
    <row r="60" spans="1:9">
      <c r="A60" s="208" t="s">
        <v>1311</v>
      </c>
      <c r="B60" s="209"/>
      <c r="C60" s="209"/>
      <c r="D60" s="210"/>
      <c r="F60" s="208" t="s">
        <v>1311</v>
      </c>
      <c r="G60" s="209"/>
      <c r="H60" s="209"/>
      <c r="I60" s="210"/>
    </row>
    <row r="61" spans="1:9">
      <c r="A61" s="199" t="s">
        <v>1312</v>
      </c>
      <c r="B61" s="207"/>
      <c r="C61" s="207"/>
      <c r="D61" s="200"/>
      <c r="F61" s="199" t="s">
        <v>1312</v>
      </c>
      <c r="G61" s="207"/>
      <c r="H61" s="207"/>
      <c r="I61" s="200"/>
    </row>
    <row r="62" spans="1:9">
      <c r="A62" s="208" t="s">
        <v>1313</v>
      </c>
      <c r="B62" s="209"/>
      <c r="C62" s="209"/>
      <c r="D62" s="210"/>
      <c r="F62" s="208" t="s">
        <v>1313</v>
      </c>
      <c r="G62" s="209"/>
      <c r="H62" s="209"/>
      <c r="I62" s="210"/>
    </row>
    <row r="63" spans="1:9">
      <c r="A63" s="199" t="s">
        <v>1314</v>
      </c>
      <c r="B63" s="207"/>
      <c r="C63" s="207"/>
      <c r="D63" s="200"/>
      <c r="F63" s="199" t="s">
        <v>1314</v>
      </c>
      <c r="G63" s="207"/>
      <c r="H63" s="207"/>
      <c r="I63" s="200"/>
    </row>
    <row r="64" spans="1:9">
      <c r="A64" s="203" t="s">
        <v>1315</v>
      </c>
      <c r="B64" s="204"/>
      <c r="C64" s="204"/>
      <c r="D64" s="205"/>
      <c r="F64" s="203" t="s">
        <v>1315</v>
      </c>
      <c r="G64" s="204"/>
      <c r="H64" s="204"/>
      <c r="I64" s="205"/>
    </row>
    <row r="65" spans="1:9">
      <c r="A65" s="167" t="s">
        <v>1316</v>
      </c>
      <c r="B65" s="168" t="s">
        <v>1317</v>
      </c>
      <c r="C65" s="168" t="s">
        <v>1318</v>
      </c>
      <c r="D65" s="162"/>
      <c r="F65" s="167" t="s">
        <v>1316</v>
      </c>
      <c r="G65" s="168" t="s">
        <v>1317</v>
      </c>
      <c r="H65" s="168" t="s">
        <v>1318</v>
      </c>
      <c r="I65" s="162"/>
    </row>
    <row r="66" spans="1:9">
      <c r="A66" s="161" t="s">
        <v>166</v>
      </c>
      <c r="B66" s="75" t="s">
        <v>1319</v>
      </c>
      <c r="C66" s="75" t="s">
        <v>1320</v>
      </c>
      <c r="D66" s="162"/>
      <c r="F66" s="161" t="s">
        <v>166</v>
      </c>
      <c r="G66" s="75" t="s">
        <v>1319</v>
      </c>
      <c r="H66" s="75" t="s">
        <v>1320</v>
      </c>
      <c r="I66" s="162"/>
    </row>
    <row r="67" spans="1:9">
      <c r="A67" s="161" t="s">
        <v>170</v>
      </c>
      <c r="B67" s="75" t="s">
        <v>1319</v>
      </c>
      <c r="C67" s="75" t="s">
        <v>1320</v>
      </c>
      <c r="D67" s="162"/>
      <c r="F67" s="161" t="s">
        <v>170</v>
      </c>
      <c r="G67" s="75" t="s">
        <v>1319</v>
      </c>
      <c r="H67" s="75" t="s">
        <v>1320</v>
      </c>
      <c r="I67" s="162"/>
    </row>
    <row r="68" spans="1:9">
      <c r="A68" s="161" t="s">
        <v>1227</v>
      </c>
      <c r="B68" s="75" t="s">
        <v>148</v>
      </c>
      <c r="C68" s="75" t="s">
        <v>1320</v>
      </c>
      <c r="D68" s="162"/>
      <c r="F68" s="161" t="s">
        <v>1227</v>
      </c>
      <c r="G68" s="75" t="s">
        <v>148</v>
      </c>
      <c r="H68" s="75" t="s">
        <v>1320</v>
      </c>
      <c r="I68" s="162"/>
    </row>
    <row r="69" spans="1:9">
      <c r="A69" s="161" t="s">
        <v>1321</v>
      </c>
      <c r="B69" s="75" t="s">
        <v>1322</v>
      </c>
      <c r="C69" s="75" t="s">
        <v>1320</v>
      </c>
      <c r="D69" s="162"/>
      <c r="F69" s="161" t="s">
        <v>1321</v>
      </c>
      <c r="G69" s="75" t="s">
        <v>1322</v>
      </c>
      <c r="H69" s="75" t="s">
        <v>1320</v>
      </c>
      <c r="I69" s="162"/>
    </row>
    <row r="70" spans="1:9">
      <c r="A70" s="161" t="s">
        <v>1321</v>
      </c>
      <c r="B70" s="75" t="s">
        <v>1322</v>
      </c>
      <c r="C70" s="75" t="s">
        <v>1320</v>
      </c>
      <c r="D70" s="162"/>
      <c r="F70" s="161" t="s">
        <v>1321</v>
      </c>
      <c r="G70" s="75" t="s">
        <v>1322</v>
      </c>
      <c r="H70" s="75" t="s">
        <v>1320</v>
      </c>
      <c r="I70" s="162"/>
    </row>
    <row r="71" spans="1:9">
      <c r="A71" s="203" t="s">
        <v>1323</v>
      </c>
      <c r="B71" s="204"/>
      <c r="C71" s="204"/>
      <c r="D71" s="205"/>
      <c r="F71" s="203" t="s">
        <v>1323</v>
      </c>
      <c r="G71" s="204"/>
      <c r="H71" s="204"/>
      <c r="I71" s="205"/>
    </row>
    <row r="72" spans="1:9">
      <c r="A72" s="167" t="s">
        <v>1324</v>
      </c>
      <c r="B72" s="168" t="s">
        <v>1325</v>
      </c>
      <c r="C72" s="75"/>
      <c r="D72" s="162"/>
      <c r="F72" s="167" t="s">
        <v>1324</v>
      </c>
      <c r="G72" s="168" t="s">
        <v>1325</v>
      </c>
      <c r="H72" s="75"/>
      <c r="I72" s="162"/>
    </row>
    <row r="73" spans="1:9">
      <c r="A73" s="161" t="s">
        <v>1326</v>
      </c>
      <c r="B73" s="75" t="s">
        <v>1327</v>
      </c>
      <c r="C73" s="75"/>
      <c r="D73" s="162"/>
      <c r="F73" s="161" t="s">
        <v>1326</v>
      </c>
      <c r="G73" s="75" t="s">
        <v>1327</v>
      </c>
      <c r="H73" s="75"/>
      <c r="I73" s="162"/>
    </row>
    <row r="74" spans="1:9">
      <c r="A74" s="161" t="s">
        <v>373</v>
      </c>
      <c r="B74" s="75" t="s">
        <v>373</v>
      </c>
      <c r="C74" s="75"/>
      <c r="D74" s="162"/>
      <c r="F74" s="161" t="s">
        <v>373</v>
      </c>
      <c r="G74" s="75" t="s">
        <v>373</v>
      </c>
      <c r="H74" s="75"/>
      <c r="I74" s="162"/>
    </row>
    <row r="75" spans="1:9">
      <c r="A75" s="161" t="s">
        <v>166</v>
      </c>
      <c r="B75" s="75" t="s">
        <v>166</v>
      </c>
      <c r="C75" s="75"/>
      <c r="D75" s="162"/>
      <c r="F75" s="161" t="s">
        <v>166</v>
      </c>
      <c r="G75" s="75" t="s">
        <v>166</v>
      </c>
      <c r="H75" s="75"/>
      <c r="I75" s="162"/>
    </row>
    <row r="76" spans="1:9">
      <c r="A76" s="161" t="s">
        <v>170</v>
      </c>
      <c r="B76" s="75" t="s">
        <v>170</v>
      </c>
      <c r="C76" s="75"/>
      <c r="D76" s="162"/>
      <c r="F76" s="161" t="s">
        <v>170</v>
      </c>
      <c r="G76" s="75" t="s">
        <v>170</v>
      </c>
      <c r="H76" s="75"/>
      <c r="I76" s="162"/>
    </row>
    <row r="77" spans="1:9">
      <c r="A77" s="161" t="s">
        <v>1227</v>
      </c>
      <c r="B77" s="75" t="s">
        <v>1227</v>
      </c>
      <c r="C77" s="75"/>
      <c r="D77" s="162"/>
      <c r="F77" s="161" t="s">
        <v>1227</v>
      </c>
      <c r="G77" s="75" t="s">
        <v>1227</v>
      </c>
      <c r="H77" s="75"/>
      <c r="I77" s="162"/>
    </row>
    <row r="78" spans="1:9">
      <c r="A78" s="161" t="s">
        <v>1328</v>
      </c>
      <c r="B78" s="75" t="s">
        <v>1321</v>
      </c>
      <c r="C78" s="75"/>
      <c r="D78" s="162"/>
      <c r="F78" s="161" t="s">
        <v>1328</v>
      </c>
      <c r="G78" s="75" t="s">
        <v>1321</v>
      </c>
      <c r="H78" s="75"/>
      <c r="I78" s="162"/>
    </row>
    <row r="79" spans="1:9">
      <c r="A79" s="203" t="s">
        <v>1329</v>
      </c>
      <c r="B79" s="204"/>
      <c r="C79" s="204"/>
      <c r="D79" s="205"/>
      <c r="F79" s="203" t="s">
        <v>1329</v>
      </c>
      <c r="G79" s="204"/>
      <c r="H79" s="204"/>
      <c r="I79" s="205"/>
    </row>
    <row r="80" spans="1:9">
      <c r="A80" s="167" t="s">
        <v>1330</v>
      </c>
      <c r="B80" s="168" t="s">
        <v>1331</v>
      </c>
      <c r="C80" s="168" t="s">
        <v>1332</v>
      </c>
      <c r="D80" s="170" t="s">
        <v>1333</v>
      </c>
      <c r="F80" s="167" t="s">
        <v>1330</v>
      </c>
      <c r="G80" s="168" t="s">
        <v>1331</v>
      </c>
      <c r="H80" s="168" t="s">
        <v>1332</v>
      </c>
      <c r="I80" s="170" t="s">
        <v>1333</v>
      </c>
    </row>
    <row r="81" spans="1:9">
      <c r="A81" s="161" t="s">
        <v>1359</v>
      </c>
      <c r="B81" s="75" t="s">
        <v>1335</v>
      </c>
      <c r="C81" s="75" t="s">
        <v>1336</v>
      </c>
      <c r="D81" s="162" t="s">
        <v>1337</v>
      </c>
      <c r="F81" s="161" t="s">
        <v>1360</v>
      </c>
      <c r="G81" s="75" t="s">
        <v>1335</v>
      </c>
      <c r="H81" s="75" t="s">
        <v>1336</v>
      </c>
      <c r="I81" s="162" t="s">
        <v>1337</v>
      </c>
    </row>
    <row r="82" spans="1:9">
      <c r="A82" s="161" t="s">
        <v>1361</v>
      </c>
      <c r="B82" s="75" t="s">
        <v>1335</v>
      </c>
      <c r="C82" s="75" t="s">
        <v>1336</v>
      </c>
      <c r="D82" s="162" t="s">
        <v>1337</v>
      </c>
      <c r="F82" s="161" t="s">
        <v>1362</v>
      </c>
      <c r="G82" s="75" t="s">
        <v>1335</v>
      </c>
      <c r="H82" s="75" t="s">
        <v>1336</v>
      </c>
      <c r="I82" s="162" t="s">
        <v>1337</v>
      </c>
    </row>
    <row r="83" spans="1:9">
      <c r="A83" s="203" t="s">
        <v>1341</v>
      </c>
      <c r="B83" s="204"/>
      <c r="C83" s="204"/>
      <c r="D83" s="205"/>
      <c r="F83" s="203" t="s">
        <v>1341</v>
      </c>
      <c r="G83" s="204"/>
      <c r="H83" s="204"/>
      <c r="I83" s="205"/>
    </row>
    <row r="84" spans="1:9">
      <c r="A84" s="167" t="s">
        <v>908</v>
      </c>
      <c r="B84" s="168" t="s">
        <v>1342</v>
      </c>
      <c r="C84" s="168" t="s">
        <v>1343</v>
      </c>
      <c r="D84" s="170" t="s">
        <v>1070</v>
      </c>
      <c r="F84" s="167" t="s">
        <v>908</v>
      </c>
      <c r="G84" s="168" t="s">
        <v>1342</v>
      </c>
      <c r="H84" s="168" t="s">
        <v>1343</v>
      </c>
      <c r="I84" s="170" t="s">
        <v>1070</v>
      </c>
    </row>
    <row r="85" spans="1:9">
      <c r="A85" s="161" t="s">
        <v>1344</v>
      </c>
      <c r="B85" s="75" t="s">
        <v>1363</v>
      </c>
      <c r="C85" s="75" t="s">
        <v>1364</v>
      </c>
      <c r="D85" s="162" t="s">
        <v>1365</v>
      </c>
      <c r="F85" s="161" t="s">
        <v>1344</v>
      </c>
      <c r="G85" s="75" t="s">
        <v>1366</v>
      </c>
      <c r="H85" s="75" t="s">
        <v>1367</v>
      </c>
      <c r="I85" s="162" t="s">
        <v>1368</v>
      </c>
    </row>
    <row r="86" spans="1:9">
      <c r="A86" s="161" t="s">
        <v>1344</v>
      </c>
      <c r="B86" s="75" t="s">
        <v>1369</v>
      </c>
      <c r="C86" s="75" t="s">
        <v>1370</v>
      </c>
      <c r="D86" s="162" t="s">
        <v>1371</v>
      </c>
      <c r="F86" s="161" t="s">
        <v>1344</v>
      </c>
      <c r="G86" s="75" t="s">
        <v>1372</v>
      </c>
      <c r="H86" s="75" t="s">
        <v>1373</v>
      </c>
      <c r="I86" s="162" t="s">
        <v>1374</v>
      </c>
    </row>
    <row r="87" spans="1:9" ht="15" thickBot="1">
      <c r="A87" s="165" t="s">
        <v>1344</v>
      </c>
      <c r="B87" s="169" t="s">
        <v>1375</v>
      </c>
      <c r="C87" s="169" t="s">
        <v>1376</v>
      </c>
      <c r="D87" s="166" t="s">
        <v>1377</v>
      </c>
      <c r="F87" s="165" t="s">
        <v>1344</v>
      </c>
      <c r="G87" s="169" t="s">
        <v>1378</v>
      </c>
      <c r="H87" s="169" t="s">
        <v>1379</v>
      </c>
      <c r="I87" s="166" t="s">
        <v>1380</v>
      </c>
    </row>
    <row r="89" spans="1:9" ht="15" thickBot="1"/>
    <row r="90" spans="1:9" ht="18">
      <c r="A90" s="201" t="s">
        <v>1302</v>
      </c>
      <c r="B90" s="206"/>
      <c r="C90" s="206"/>
      <c r="D90" s="202"/>
      <c r="F90" s="201" t="s">
        <v>1302</v>
      </c>
      <c r="G90" s="206"/>
      <c r="H90" s="206"/>
      <c r="I90" s="202"/>
    </row>
    <row r="91" spans="1:9">
      <c r="A91" s="199" t="s">
        <v>1281</v>
      </c>
      <c r="B91" s="207"/>
      <c r="C91" s="207"/>
      <c r="D91" s="200"/>
      <c r="F91" s="199" t="s">
        <v>1281</v>
      </c>
      <c r="G91" s="207"/>
      <c r="H91" s="207"/>
      <c r="I91" s="200"/>
    </row>
    <row r="92" spans="1:9">
      <c r="A92" s="161" t="s">
        <v>908</v>
      </c>
      <c r="B92" s="75" t="s">
        <v>1381</v>
      </c>
      <c r="C92" s="75"/>
      <c r="D92" s="162"/>
      <c r="F92" s="161" t="s">
        <v>908</v>
      </c>
      <c r="G92" s="75" t="s">
        <v>1382</v>
      </c>
      <c r="H92" s="75"/>
      <c r="I92" s="162"/>
    </row>
    <row r="93" spans="1:9">
      <c r="A93" s="161" t="s">
        <v>1305</v>
      </c>
      <c r="B93" s="75" t="s">
        <v>1306</v>
      </c>
      <c r="C93" s="75"/>
      <c r="D93" s="162"/>
      <c r="F93" s="161" t="s">
        <v>1305</v>
      </c>
      <c r="G93" s="75" t="s">
        <v>1306</v>
      </c>
      <c r="H93" s="75"/>
      <c r="I93" s="162"/>
    </row>
    <row r="94" spans="1:9">
      <c r="A94" s="161" t="s">
        <v>1307</v>
      </c>
      <c r="B94" s="75" t="s">
        <v>1308</v>
      </c>
      <c r="C94" s="75"/>
      <c r="D94" s="162"/>
      <c r="F94" s="161" t="s">
        <v>1307</v>
      </c>
      <c r="G94" s="75" t="s">
        <v>1308</v>
      </c>
      <c r="H94" s="75"/>
      <c r="I94" s="162"/>
    </row>
    <row r="95" spans="1:9">
      <c r="A95" s="161" t="s">
        <v>1309</v>
      </c>
      <c r="B95" s="75" t="s">
        <v>1381</v>
      </c>
      <c r="C95" s="75"/>
      <c r="D95" s="162"/>
      <c r="F95" s="161" t="s">
        <v>1309</v>
      </c>
      <c r="G95" s="75" t="s">
        <v>1382</v>
      </c>
      <c r="H95" s="75"/>
      <c r="I95" s="162"/>
    </row>
    <row r="96" spans="1:9">
      <c r="A96" s="199" t="s">
        <v>1310</v>
      </c>
      <c r="B96" s="207"/>
      <c r="C96" s="207"/>
      <c r="D96" s="200"/>
      <c r="F96" s="199" t="s">
        <v>1310</v>
      </c>
      <c r="G96" s="207"/>
      <c r="H96" s="207"/>
      <c r="I96" s="200"/>
    </row>
    <row r="97" spans="1:9">
      <c r="A97" s="208" t="s">
        <v>1311</v>
      </c>
      <c r="B97" s="209"/>
      <c r="C97" s="209"/>
      <c r="D97" s="210"/>
      <c r="F97" s="208" t="s">
        <v>1311</v>
      </c>
      <c r="G97" s="209"/>
      <c r="H97" s="209"/>
      <c r="I97" s="210"/>
    </row>
    <row r="98" spans="1:9">
      <c r="A98" s="199" t="s">
        <v>1312</v>
      </c>
      <c r="B98" s="207"/>
      <c r="C98" s="207"/>
      <c r="D98" s="200"/>
      <c r="F98" s="199" t="s">
        <v>1312</v>
      </c>
      <c r="G98" s="207"/>
      <c r="H98" s="207"/>
      <c r="I98" s="200"/>
    </row>
    <row r="99" spans="1:9">
      <c r="A99" s="208" t="s">
        <v>1313</v>
      </c>
      <c r="B99" s="209"/>
      <c r="C99" s="209"/>
      <c r="D99" s="210"/>
      <c r="F99" s="208" t="s">
        <v>1313</v>
      </c>
      <c r="G99" s="209"/>
      <c r="H99" s="209"/>
      <c r="I99" s="210"/>
    </row>
    <row r="100" spans="1:9">
      <c r="A100" s="199" t="s">
        <v>1314</v>
      </c>
      <c r="B100" s="207"/>
      <c r="C100" s="207"/>
      <c r="D100" s="200"/>
      <c r="F100" s="199" t="s">
        <v>1314</v>
      </c>
      <c r="G100" s="207"/>
      <c r="H100" s="207"/>
      <c r="I100" s="200"/>
    </row>
    <row r="101" spans="1:9">
      <c r="A101" s="203" t="s">
        <v>1315</v>
      </c>
      <c r="B101" s="204"/>
      <c r="C101" s="204"/>
      <c r="D101" s="205"/>
      <c r="F101" s="203" t="s">
        <v>1315</v>
      </c>
      <c r="G101" s="204"/>
      <c r="H101" s="204"/>
      <c r="I101" s="205"/>
    </row>
    <row r="102" spans="1:9">
      <c r="A102" s="167" t="s">
        <v>1316</v>
      </c>
      <c r="B102" s="168" t="s">
        <v>1317</v>
      </c>
      <c r="C102" s="168" t="s">
        <v>1318</v>
      </c>
      <c r="D102" s="162"/>
      <c r="F102" s="167" t="s">
        <v>1316</v>
      </c>
      <c r="G102" s="168" t="s">
        <v>1317</v>
      </c>
      <c r="H102" s="168" t="s">
        <v>1318</v>
      </c>
      <c r="I102" s="162"/>
    </row>
    <row r="103" spans="1:9">
      <c r="A103" s="161" t="s">
        <v>166</v>
      </c>
      <c r="B103" s="75" t="s">
        <v>1319</v>
      </c>
      <c r="C103" s="75" t="s">
        <v>1320</v>
      </c>
      <c r="D103" s="162"/>
      <c r="F103" s="161" t="s">
        <v>166</v>
      </c>
      <c r="G103" s="75" t="s">
        <v>1319</v>
      </c>
      <c r="H103" s="75" t="s">
        <v>1320</v>
      </c>
      <c r="I103" s="162"/>
    </row>
    <row r="104" spans="1:9">
      <c r="A104" s="161" t="s">
        <v>170</v>
      </c>
      <c r="B104" s="75" t="s">
        <v>1319</v>
      </c>
      <c r="C104" s="75" t="s">
        <v>1320</v>
      </c>
      <c r="D104" s="162"/>
      <c r="F104" s="161" t="s">
        <v>170</v>
      </c>
      <c r="G104" s="75" t="s">
        <v>1319</v>
      </c>
      <c r="H104" s="75" t="s">
        <v>1320</v>
      </c>
      <c r="I104" s="162"/>
    </row>
    <row r="105" spans="1:9">
      <c r="A105" s="161" t="s">
        <v>1227</v>
      </c>
      <c r="B105" s="75" t="s">
        <v>148</v>
      </c>
      <c r="C105" s="75" t="s">
        <v>1320</v>
      </c>
      <c r="D105" s="162"/>
      <c r="F105" s="161" t="s">
        <v>1227</v>
      </c>
      <c r="G105" s="75" t="s">
        <v>148</v>
      </c>
      <c r="H105" s="75" t="s">
        <v>1320</v>
      </c>
      <c r="I105" s="162"/>
    </row>
    <row r="106" spans="1:9">
      <c r="A106" s="161" t="s">
        <v>1321</v>
      </c>
      <c r="B106" s="75" t="s">
        <v>1322</v>
      </c>
      <c r="C106" s="75" t="s">
        <v>1320</v>
      </c>
      <c r="D106" s="162"/>
      <c r="F106" s="161" t="s">
        <v>1321</v>
      </c>
      <c r="G106" s="75" t="s">
        <v>1322</v>
      </c>
      <c r="H106" s="75" t="s">
        <v>1320</v>
      </c>
      <c r="I106" s="162"/>
    </row>
    <row r="107" spans="1:9">
      <c r="A107" s="161" t="s">
        <v>1321</v>
      </c>
      <c r="B107" s="75" t="s">
        <v>1322</v>
      </c>
      <c r="C107" s="75" t="s">
        <v>1320</v>
      </c>
      <c r="D107" s="162"/>
      <c r="F107" s="161" t="s">
        <v>1321</v>
      </c>
      <c r="G107" s="75" t="s">
        <v>1322</v>
      </c>
      <c r="H107" s="75" t="s">
        <v>1320</v>
      </c>
      <c r="I107" s="162"/>
    </row>
    <row r="108" spans="1:9">
      <c r="A108" s="203" t="s">
        <v>1323</v>
      </c>
      <c r="B108" s="204"/>
      <c r="C108" s="204"/>
      <c r="D108" s="205"/>
      <c r="F108" s="203" t="s">
        <v>1323</v>
      </c>
      <c r="G108" s="204"/>
      <c r="H108" s="204"/>
      <c r="I108" s="205"/>
    </row>
    <row r="109" spans="1:9">
      <c r="A109" s="167" t="s">
        <v>1324</v>
      </c>
      <c r="B109" s="168" t="s">
        <v>1325</v>
      </c>
      <c r="C109" s="75"/>
      <c r="D109" s="162"/>
      <c r="F109" s="167" t="s">
        <v>1324</v>
      </c>
      <c r="G109" s="168" t="s">
        <v>1325</v>
      </c>
      <c r="H109" s="75"/>
      <c r="I109" s="162"/>
    </row>
    <row r="110" spans="1:9">
      <c r="A110" s="161" t="s">
        <v>1326</v>
      </c>
      <c r="B110" s="75" t="s">
        <v>1327</v>
      </c>
      <c r="C110" s="75"/>
      <c r="D110" s="162"/>
      <c r="F110" s="161" t="s">
        <v>1326</v>
      </c>
      <c r="G110" s="75" t="s">
        <v>1327</v>
      </c>
      <c r="H110" s="75"/>
      <c r="I110" s="162"/>
    </row>
    <row r="111" spans="1:9">
      <c r="A111" s="161" t="s">
        <v>373</v>
      </c>
      <c r="B111" s="75" t="s">
        <v>373</v>
      </c>
      <c r="C111" s="75"/>
      <c r="D111" s="162"/>
      <c r="F111" s="161" t="s">
        <v>373</v>
      </c>
      <c r="G111" s="75" t="s">
        <v>373</v>
      </c>
      <c r="H111" s="75"/>
      <c r="I111" s="162"/>
    </row>
    <row r="112" spans="1:9">
      <c r="A112" s="161" t="s">
        <v>166</v>
      </c>
      <c r="B112" s="75" t="s">
        <v>166</v>
      </c>
      <c r="C112" s="75"/>
      <c r="D112" s="162"/>
      <c r="F112" s="161" t="s">
        <v>166</v>
      </c>
      <c r="G112" s="75" t="s">
        <v>166</v>
      </c>
      <c r="H112" s="75"/>
      <c r="I112" s="162"/>
    </row>
    <row r="113" spans="1:9">
      <c r="A113" s="161" t="s">
        <v>170</v>
      </c>
      <c r="B113" s="75" t="s">
        <v>170</v>
      </c>
      <c r="C113" s="75"/>
      <c r="D113" s="162"/>
      <c r="F113" s="161" t="s">
        <v>170</v>
      </c>
      <c r="G113" s="75" t="s">
        <v>170</v>
      </c>
      <c r="H113" s="75"/>
      <c r="I113" s="162"/>
    </row>
    <row r="114" spans="1:9">
      <c r="A114" s="161" t="s">
        <v>1227</v>
      </c>
      <c r="B114" s="75" t="s">
        <v>1227</v>
      </c>
      <c r="C114" s="75"/>
      <c r="D114" s="162"/>
      <c r="F114" s="161" t="s">
        <v>1227</v>
      </c>
      <c r="G114" s="75" t="s">
        <v>1227</v>
      </c>
      <c r="H114" s="75"/>
      <c r="I114" s="162"/>
    </row>
    <row r="115" spans="1:9">
      <c r="A115" s="161" t="s">
        <v>1328</v>
      </c>
      <c r="B115" s="75" t="s">
        <v>1321</v>
      </c>
      <c r="C115" s="75"/>
      <c r="D115" s="162"/>
      <c r="F115" s="161" t="s">
        <v>1328</v>
      </c>
      <c r="G115" s="75" t="s">
        <v>1321</v>
      </c>
      <c r="H115" s="75"/>
      <c r="I115" s="162"/>
    </row>
    <row r="116" spans="1:9">
      <c r="A116" s="203" t="s">
        <v>1329</v>
      </c>
      <c r="B116" s="204"/>
      <c r="C116" s="204"/>
      <c r="D116" s="205"/>
      <c r="F116" s="203" t="s">
        <v>1329</v>
      </c>
      <c r="G116" s="204"/>
      <c r="H116" s="204"/>
      <c r="I116" s="205"/>
    </row>
    <row r="117" spans="1:9">
      <c r="A117" s="167" t="s">
        <v>1330</v>
      </c>
      <c r="B117" s="168" t="s">
        <v>1331</v>
      </c>
      <c r="C117" s="168" t="s">
        <v>1332</v>
      </c>
      <c r="D117" s="170" t="s">
        <v>1333</v>
      </c>
      <c r="F117" s="167" t="s">
        <v>1330</v>
      </c>
      <c r="G117" s="168" t="s">
        <v>1331</v>
      </c>
      <c r="H117" s="168" t="s">
        <v>1332</v>
      </c>
      <c r="I117" s="170" t="s">
        <v>1333</v>
      </c>
    </row>
    <row r="118" spans="1:9">
      <c r="A118" s="161" t="s">
        <v>1383</v>
      </c>
      <c r="B118" s="75" t="s">
        <v>1335</v>
      </c>
      <c r="C118" s="75" t="s">
        <v>1336</v>
      </c>
      <c r="D118" s="162" t="s">
        <v>1337</v>
      </c>
      <c r="F118" s="161" t="s">
        <v>1384</v>
      </c>
      <c r="G118" s="75" t="s">
        <v>1335</v>
      </c>
      <c r="H118" s="75" t="s">
        <v>1336</v>
      </c>
      <c r="I118" s="162" t="s">
        <v>1337</v>
      </c>
    </row>
    <row r="119" spans="1:9">
      <c r="A119" s="161" t="s">
        <v>1385</v>
      </c>
      <c r="B119" s="75" t="s">
        <v>1335</v>
      </c>
      <c r="C119" s="75" t="s">
        <v>1336</v>
      </c>
      <c r="D119" s="162" t="s">
        <v>1337</v>
      </c>
      <c r="F119" s="161" t="s">
        <v>1386</v>
      </c>
      <c r="G119" s="75" t="s">
        <v>1335</v>
      </c>
      <c r="H119" s="75" t="s">
        <v>1336</v>
      </c>
      <c r="I119" s="162" t="s">
        <v>1337</v>
      </c>
    </row>
    <row r="120" spans="1:9">
      <c r="A120" s="203" t="s">
        <v>1341</v>
      </c>
      <c r="B120" s="204"/>
      <c r="C120" s="204"/>
      <c r="D120" s="205"/>
      <c r="F120" s="203" t="s">
        <v>1341</v>
      </c>
      <c r="G120" s="204"/>
      <c r="H120" s="204"/>
      <c r="I120" s="205"/>
    </row>
    <row r="121" spans="1:9">
      <c r="A121" s="167" t="s">
        <v>908</v>
      </c>
      <c r="B121" s="168" t="s">
        <v>1342</v>
      </c>
      <c r="C121" s="168" t="s">
        <v>1343</v>
      </c>
      <c r="D121" s="170" t="s">
        <v>1070</v>
      </c>
      <c r="F121" s="167" t="s">
        <v>908</v>
      </c>
      <c r="G121" s="168" t="s">
        <v>1342</v>
      </c>
      <c r="H121" s="168" t="s">
        <v>1343</v>
      </c>
      <c r="I121" s="170" t="s">
        <v>1070</v>
      </c>
    </row>
    <row r="122" spans="1:9">
      <c r="A122" s="161" t="s">
        <v>1344</v>
      </c>
      <c r="B122" s="75" t="s">
        <v>1387</v>
      </c>
      <c r="C122" s="75" t="s">
        <v>1388</v>
      </c>
      <c r="D122" s="162" t="s">
        <v>1389</v>
      </c>
      <c r="F122" s="161" t="s">
        <v>1344</v>
      </c>
      <c r="G122" s="75" t="s">
        <v>1390</v>
      </c>
      <c r="H122" s="75" t="s">
        <v>1391</v>
      </c>
      <c r="I122" s="162" t="s">
        <v>1392</v>
      </c>
    </row>
    <row r="123" spans="1:9">
      <c r="A123" s="161" t="s">
        <v>1344</v>
      </c>
      <c r="B123" s="75" t="s">
        <v>1393</v>
      </c>
      <c r="C123" s="75" t="s">
        <v>1394</v>
      </c>
      <c r="D123" s="162" t="s">
        <v>1395</v>
      </c>
      <c r="F123" s="161" t="s">
        <v>1344</v>
      </c>
      <c r="G123" s="75" t="s">
        <v>1396</v>
      </c>
      <c r="H123" s="75" t="s">
        <v>1397</v>
      </c>
      <c r="I123" s="162" t="s">
        <v>1398</v>
      </c>
    </row>
    <row r="124" spans="1:9" ht="15" thickBot="1">
      <c r="A124" s="165" t="s">
        <v>1344</v>
      </c>
      <c r="B124" s="169" t="s">
        <v>1399</v>
      </c>
      <c r="C124" s="169" t="s">
        <v>1400</v>
      </c>
      <c r="D124" s="166" t="s">
        <v>1401</v>
      </c>
      <c r="F124" s="165" t="s">
        <v>1344</v>
      </c>
      <c r="G124" s="169" t="s">
        <v>1402</v>
      </c>
      <c r="H124" s="169" t="s">
        <v>1403</v>
      </c>
      <c r="I124" s="166" t="s">
        <v>1404</v>
      </c>
    </row>
    <row r="126" spans="1:9" ht="15" thickBot="1"/>
    <row r="127" spans="1:9" ht="18">
      <c r="A127" s="201" t="s">
        <v>1302</v>
      </c>
      <c r="B127" s="206"/>
      <c r="C127" s="206"/>
      <c r="D127" s="202"/>
      <c r="F127" s="201" t="s">
        <v>1302</v>
      </c>
      <c r="G127" s="206"/>
      <c r="H127" s="206"/>
      <c r="I127" s="202"/>
    </row>
    <row r="128" spans="1:9">
      <c r="A128" s="199" t="s">
        <v>1281</v>
      </c>
      <c r="B128" s="207"/>
      <c r="C128" s="207"/>
      <c r="D128" s="200"/>
      <c r="F128" s="199" t="s">
        <v>1281</v>
      </c>
      <c r="G128" s="207"/>
      <c r="H128" s="207"/>
      <c r="I128" s="200"/>
    </row>
    <row r="129" spans="1:9">
      <c r="A129" s="161" t="s">
        <v>908</v>
      </c>
      <c r="B129" s="75" t="s">
        <v>1405</v>
      </c>
      <c r="C129" s="75"/>
      <c r="D129" s="162"/>
      <c r="F129" s="161" t="s">
        <v>908</v>
      </c>
      <c r="G129" s="75" t="s">
        <v>1406</v>
      </c>
      <c r="H129" s="75"/>
      <c r="I129" s="162"/>
    </row>
    <row r="130" spans="1:9">
      <c r="A130" s="161" t="s">
        <v>1305</v>
      </c>
      <c r="B130" s="75" t="s">
        <v>1306</v>
      </c>
      <c r="C130" s="75"/>
      <c r="D130" s="162"/>
      <c r="F130" s="161" t="s">
        <v>1305</v>
      </c>
      <c r="G130" s="75" t="s">
        <v>1306</v>
      </c>
      <c r="H130" s="75"/>
      <c r="I130" s="162"/>
    </row>
    <row r="131" spans="1:9">
      <c r="A131" s="161" t="s">
        <v>1307</v>
      </c>
      <c r="B131" s="75" t="s">
        <v>1308</v>
      </c>
      <c r="C131" s="75"/>
      <c r="D131" s="162"/>
      <c r="F131" s="161" t="s">
        <v>1307</v>
      </c>
      <c r="G131" s="75" t="s">
        <v>1308</v>
      </c>
      <c r="H131" s="75"/>
      <c r="I131" s="162"/>
    </row>
    <row r="132" spans="1:9">
      <c r="A132" s="161" t="s">
        <v>1309</v>
      </c>
      <c r="B132" s="75" t="s">
        <v>1405</v>
      </c>
      <c r="C132" s="75"/>
      <c r="D132" s="162"/>
      <c r="F132" s="161" t="s">
        <v>1309</v>
      </c>
      <c r="G132" s="75" t="s">
        <v>1406</v>
      </c>
      <c r="H132" s="75"/>
      <c r="I132" s="162"/>
    </row>
    <row r="133" spans="1:9">
      <c r="A133" s="199" t="s">
        <v>1310</v>
      </c>
      <c r="B133" s="207"/>
      <c r="C133" s="207"/>
      <c r="D133" s="200"/>
      <c r="F133" s="199" t="s">
        <v>1310</v>
      </c>
      <c r="G133" s="207"/>
      <c r="H133" s="207"/>
      <c r="I133" s="200"/>
    </row>
    <row r="134" spans="1:9">
      <c r="A134" s="208" t="s">
        <v>1311</v>
      </c>
      <c r="B134" s="209"/>
      <c r="C134" s="209"/>
      <c r="D134" s="210"/>
      <c r="F134" s="208" t="s">
        <v>1311</v>
      </c>
      <c r="G134" s="209"/>
      <c r="H134" s="209"/>
      <c r="I134" s="210"/>
    </row>
    <row r="135" spans="1:9">
      <c r="A135" s="199" t="s">
        <v>1312</v>
      </c>
      <c r="B135" s="207"/>
      <c r="C135" s="207"/>
      <c r="D135" s="200"/>
      <c r="F135" s="199" t="s">
        <v>1312</v>
      </c>
      <c r="G135" s="207"/>
      <c r="H135" s="207"/>
      <c r="I135" s="200"/>
    </row>
    <row r="136" spans="1:9">
      <c r="A136" s="208" t="s">
        <v>1313</v>
      </c>
      <c r="B136" s="209"/>
      <c r="C136" s="209"/>
      <c r="D136" s="210"/>
      <c r="F136" s="208" t="s">
        <v>1313</v>
      </c>
      <c r="G136" s="209"/>
      <c r="H136" s="209"/>
      <c r="I136" s="210"/>
    </row>
    <row r="137" spans="1:9">
      <c r="A137" s="199" t="s">
        <v>1314</v>
      </c>
      <c r="B137" s="207"/>
      <c r="C137" s="207"/>
      <c r="D137" s="200"/>
      <c r="F137" s="199" t="s">
        <v>1314</v>
      </c>
      <c r="G137" s="207"/>
      <c r="H137" s="207"/>
      <c r="I137" s="200"/>
    </row>
    <row r="138" spans="1:9">
      <c r="A138" s="203" t="s">
        <v>1315</v>
      </c>
      <c r="B138" s="204"/>
      <c r="C138" s="204"/>
      <c r="D138" s="205"/>
      <c r="F138" s="203" t="s">
        <v>1315</v>
      </c>
      <c r="G138" s="204"/>
      <c r="H138" s="204"/>
      <c r="I138" s="205"/>
    </row>
    <row r="139" spans="1:9">
      <c r="A139" s="167" t="s">
        <v>1316</v>
      </c>
      <c r="B139" s="168" t="s">
        <v>1317</v>
      </c>
      <c r="C139" s="168" t="s">
        <v>1318</v>
      </c>
      <c r="D139" s="162"/>
      <c r="F139" s="167" t="s">
        <v>1316</v>
      </c>
      <c r="G139" s="168" t="s">
        <v>1317</v>
      </c>
      <c r="H139" s="168" t="s">
        <v>1318</v>
      </c>
      <c r="I139" s="162"/>
    </row>
    <row r="140" spans="1:9">
      <c r="A140" s="161" t="s">
        <v>166</v>
      </c>
      <c r="B140" s="75" t="s">
        <v>1319</v>
      </c>
      <c r="C140" s="75" t="s">
        <v>1320</v>
      </c>
      <c r="D140" s="162"/>
      <c r="F140" s="161" t="s">
        <v>166</v>
      </c>
      <c r="G140" s="75" t="s">
        <v>1319</v>
      </c>
      <c r="H140" s="75" t="s">
        <v>1320</v>
      </c>
      <c r="I140" s="162"/>
    </row>
    <row r="141" spans="1:9">
      <c r="A141" s="161" t="s">
        <v>170</v>
      </c>
      <c r="B141" s="75" t="s">
        <v>1319</v>
      </c>
      <c r="C141" s="75" t="s">
        <v>1320</v>
      </c>
      <c r="D141" s="162"/>
      <c r="F141" s="161" t="s">
        <v>170</v>
      </c>
      <c r="G141" s="75" t="s">
        <v>1319</v>
      </c>
      <c r="H141" s="75" t="s">
        <v>1320</v>
      </c>
      <c r="I141" s="162"/>
    </row>
    <row r="142" spans="1:9">
      <c r="A142" s="161" t="s">
        <v>1227</v>
      </c>
      <c r="B142" s="75" t="s">
        <v>148</v>
      </c>
      <c r="C142" s="75" t="s">
        <v>1320</v>
      </c>
      <c r="D142" s="162"/>
      <c r="F142" s="161" t="s">
        <v>1227</v>
      </c>
      <c r="G142" s="75" t="s">
        <v>148</v>
      </c>
      <c r="H142" s="75" t="s">
        <v>1320</v>
      </c>
      <c r="I142" s="162"/>
    </row>
    <row r="143" spans="1:9">
      <c r="A143" s="161" t="s">
        <v>1321</v>
      </c>
      <c r="B143" s="75" t="s">
        <v>1322</v>
      </c>
      <c r="C143" s="75" t="s">
        <v>1320</v>
      </c>
      <c r="D143" s="162"/>
      <c r="F143" s="161" t="s">
        <v>1321</v>
      </c>
      <c r="G143" s="75" t="s">
        <v>1322</v>
      </c>
      <c r="H143" s="75" t="s">
        <v>1320</v>
      </c>
      <c r="I143" s="162"/>
    </row>
    <row r="144" spans="1:9">
      <c r="A144" s="161" t="s">
        <v>1321</v>
      </c>
      <c r="B144" s="75" t="s">
        <v>1322</v>
      </c>
      <c r="C144" s="75" t="s">
        <v>1320</v>
      </c>
      <c r="D144" s="162"/>
      <c r="F144" s="161" t="s">
        <v>1321</v>
      </c>
      <c r="G144" s="75" t="s">
        <v>1322</v>
      </c>
      <c r="H144" s="75" t="s">
        <v>1320</v>
      </c>
      <c r="I144" s="162"/>
    </row>
    <row r="145" spans="1:9">
      <c r="A145" s="203" t="s">
        <v>1323</v>
      </c>
      <c r="B145" s="204"/>
      <c r="C145" s="204"/>
      <c r="D145" s="205"/>
      <c r="F145" s="203" t="s">
        <v>1323</v>
      </c>
      <c r="G145" s="204"/>
      <c r="H145" s="204"/>
      <c r="I145" s="205"/>
    </row>
    <row r="146" spans="1:9">
      <c r="A146" s="167" t="s">
        <v>1324</v>
      </c>
      <c r="B146" s="168" t="s">
        <v>1325</v>
      </c>
      <c r="C146" s="75"/>
      <c r="D146" s="162"/>
      <c r="F146" s="167" t="s">
        <v>1324</v>
      </c>
      <c r="G146" s="168" t="s">
        <v>1325</v>
      </c>
      <c r="H146" s="75"/>
      <c r="I146" s="162"/>
    </row>
    <row r="147" spans="1:9">
      <c r="A147" s="161" t="s">
        <v>1326</v>
      </c>
      <c r="B147" s="75" t="s">
        <v>1327</v>
      </c>
      <c r="C147" s="75"/>
      <c r="D147" s="162"/>
      <c r="F147" s="161" t="s">
        <v>1326</v>
      </c>
      <c r="G147" s="75" t="s">
        <v>1327</v>
      </c>
      <c r="H147" s="75"/>
      <c r="I147" s="162"/>
    </row>
    <row r="148" spans="1:9">
      <c r="A148" s="161" t="s">
        <v>373</v>
      </c>
      <c r="B148" s="75" t="s">
        <v>373</v>
      </c>
      <c r="C148" s="75"/>
      <c r="D148" s="162"/>
      <c r="F148" s="161" t="s">
        <v>373</v>
      </c>
      <c r="G148" s="75" t="s">
        <v>373</v>
      </c>
      <c r="H148" s="75"/>
      <c r="I148" s="162"/>
    </row>
    <row r="149" spans="1:9">
      <c r="A149" s="161" t="s">
        <v>166</v>
      </c>
      <c r="B149" s="75" t="s">
        <v>166</v>
      </c>
      <c r="C149" s="75"/>
      <c r="D149" s="162"/>
      <c r="F149" s="161" t="s">
        <v>166</v>
      </c>
      <c r="G149" s="75" t="s">
        <v>166</v>
      </c>
      <c r="H149" s="75"/>
      <c r="I149" s="162"/>
    </row>
    <row r="150" spans="1:9">
      <c r="A150" s="161" t="s">
        <v>170</v>
      </c>
      <c r="B150" s="75" t="s">
        <v>170</v>
      </c>
      <c r="C150" s="75"/>
      <c r="D150" s="162"/>
      <c r="F150" s="161" t="s">
        <v>170</v>
      </c>
      <c r="G150" s="75" t="s">
        <v>170</v>
      </c>
      <c r="H150" s="75"/>
      <c r="I150" s="162"/>
    </row>
    <row r="151" spans="1:9">
      <c r="A151" s="161" t="s">
        <v>1227</v>
      </c>
      <c r="B151" s="75" t="s">
        <v>1227</v>
      </c>
      <c r="C151" s="75"/>
      <c r="D151" s="162"/>
      <c r="F151" s="161" t="s">
        <v>1227</v>
      </c>
      <c r="G151" s="75" t="s">
        <v>1227</v>
      </c>
      <c r="H151" s="75"/>
      <c r="I151" s="162"/>
    </row>
    <row r="152" spans="1:9">
      <c r="A152" s="161" t="s">
        <v>1328</v>
      </c>
      <c r="B152" s="75" t="s">
        <v>1321</v>
      </c>
      <c r="C152" s="75"/>
      <c r="D152" s="162"/>
      <c r="F152" s="161" t="s">
        <v>1328</v>
      </c>
      <c r="G152" s="75" t="s">
        <v>1321</v>
      </c>
      <c r="H152" s="75"/>
      <c r="I152" s="162"/>
    </row>
    <row r="153" spans="1:9">
      <c r="A153" s="203" t="s">
        <v>1329</v>
      </c>
      <c r="B153" s="204"/>
      <c r="C153" s="204"/>
      <c r="D153" s="205"/>
      <c r="F153" s="203" t="s">
        <v>1329</v>
      </c>
      <c r="G153" s="204"/>
      <c r="H153" s="204"/>
      <c r="I153" s="205"/>
    </row>
    <row r="154" spans="1:9">
      <c r="A154" s="167" t="s">
        <v>1330</v>
      </c>
      <c r="B154" s="168" t="s">
        <v>1331</v>
      </c>
      <c r="C154" s="168" t="s">
        <v>1332</v>
      </c>
      <c r="D154" s="170" t="s">
        <v>1333</v>
      </c>
      <c r="F154" s="167" t="s">
        <v>1330</v>
      </c>
      <c r="G154" s="168" t="s">
        <v>1331</v>
      </c>
      <c r="H154" s="168" t="s">
        <v>1332</v>
      </c>
      <c r="I154" s="170" t="s">
        <v>1333</v>
      </c>
    </row>
    <row r="155" spans="1:9">
      <c r="A155" s="161" t="s">
        <v>1407</v>
      </c>
      <c r="B155" s="75" t="s">
        <v>1335</v>
      </c>
      <c r="C155" s="75" t="s">
        <v>1336</v>
      </c>
      <c r="D155" s="162" t="s">
        <v>1337</v>
      </c>
      <c r="F155" s="161" t="s">
        <v>1408</v>
      </c>
      <c r="G155" s="75" t="s">
        <v>1335</v>
      </c>
      <c r="H155" s="75" t="s">
        <v>1336</v>
      </c>
      <c r="I155" s="162" t="s">
        <v>1337</v>
      </c>
    </row>
    <row r="156" spans="1:9">
      <c r="A156" s="161" t="s">
        <v>1409</v>
      </c>
      <c r="B156" s="75" t="s">
        <v>1335</v>
      </c>
      <c r="C156" s="75" t="s">
        <v>1336</v>
      </c>
      <c r="D156" s="162" t="s">
        <v>1337</v>
      </c>
      <c r="F156" s="161" t="s">
        <v>1410</v>
      </c>
      <c r="G156" s="75" t="s">
        <v>1335</v>
      </c>
      <c r="H156" s="75" t="s">
        <v>1336</v>
      </c>
      <c r="I156" s="162" t="s">
        <v>1337</v>
      </c>
    </row>
    <row r="157" spans="1:9">
      <c r="A157" s="203" t="s">
        <v>1341</v>
      </c>
      <c r="B157" s="204"/>
      <c r="C157" s="204"/>
      <c r="D157" s="205"/>
      <c r="F157" s="203" t="s">
        <v>1341</v>
      </c>
      <c r="G157" s="204"/>
      <c r="H157" s="204"/>
      <c r="I157" s="205"/>
    </row>
    <row r="158" spans="1:9">
      <c r="A158" s="167" t="s">
        <v>908</v>
      </c>
      <c r="B158" s="168" t="s">
        <v>1342</v>
      </c>
      <c r="C158" s="168" t="s">
        <v>1343</v>
      </c>
      <c r="D158" s="170" t="s">
        <v>1070</v>
      </c>
      <c r="F158" s="167" t="s">
        <v>908</v>
      </c>
      <c r="G158" s="168" t="s">
        <v>1342</v>
      </c>
      <c r="H158" s="168" t="s">
        <v>1343</v>
      </c>
      <c r="I158" s="170" t="s">
        <v>1070</v>
      </c>
    </row>
    <row r="159" spans="1:9">
      <c r="A159" s="161" t="s">
        <v>1344</v>
      </c>
      <c r="B159" s="75" t="s">
        <v>1411</v>
      </c>
      <c r="C159" s="75" t="s">
        <v>1412</v>
      </c>
      <c r="D159" s="162" t="s">
        <v>1413</v>
      </c>
      <c r="F159" s="161" t="s">
        <v>1344</v>
      </c>
      <c r="G159" s="75" t="s">
        <v>1414</v>
      </c>
      <c r="H159" s="75" t="s">
        <v>1415</v>
      </c>
      <c r="I159" s="162" t="s">
        <v>1416</v>
      </c>
    </row>
    <row r="160" spans="1:9" ht="15" thickBot="1">
      <c r="A160" s="165" t="s">
        <v>1344</v>
      </c>
      <c r="B160" s="169" t="s">
        <v>1417</v>
      </c>
      <c r="C160" s="169" t="s">
        <v>1418</v>
      </c>
      <c r="D160" s="166" t="s">
        <v>1419</v>
      </c>
      <c r="F160" s="165" t="s">
        <v>1344</v>
      </c>
      <c r="G160" s="169" t="s">
        <v>1420</v>
      </c>
      <c r="H160" s="169" t="s">
        <v>1421</v>
      </c>
      <c r="I160" s="166" t="s">
        <v>1422</v>
      </c>
    </row>
    <row r="164" spans="1:7" ht="15" thickBot="1"/>
    <row r="165" spans="1:7" ht="18">
      <c r="A165" s="201" t="s">
        <v>1423</v>
      </c>
      <c r="B165" s="202"/>
      <c r="F165" s="201" t="s">
        <v>1423</v>
      </c>
      <c r="G165" s="202"/>
    </row>
    <row r="166" spans="1:7">
      <c r="A166" s="199" t="s">
        <v>1281</v>
      </c>
      <c r="B166" s="200"/>
      <c r="F166" s="199" t="s">
        <v>1281</v>
      </c>
      <c r="G166" s="200"/>
    </row>
    <row r="167" spans="1:7">
      <c r="A167" s="161" t="s">
        <v>1424</v>
      </c>
      <c r="B167" s="162" t="s">
        <v>743</v>
      </c>
      <c r="F167" s="161" t="s">
        <v>1424</v>
      </c>
      <c r="G167" s="162" t="s">
        <v>743</v>
      </c>
    </row>
    <row r="168" spans="1:7">
      <c r="A168" s="161" t="s">
        <v>1425</v>
      </c>
      <c r="B168" s="162" t="s">
        <v>1426</v>
      </c>
      <c r="F168" s="161" t="s">
        <v>1425</v>
      </c>
      <c r="G168" s="162" t="s">
        <v>1427</v>
      </c>
    </row>
    <row r="169" spans="1:7">
      <c r="A169" s="199" t="s">
        <v>1287</v>
      </c>
      <c r="B169" s="200"/>
      <c r="F169" s="199" t="s">
        <v>1287</v>
      </c>
      <c r="G169" s="200"/>
    </row>
    <row r="170" spans="1:7">
      <c r="A170" s="161" t="s">
        <v>1288</v>
      </c>
      <c r="B170" s="162" t="s">
        <v>202</v>
      </c>
      <c r="F170" s="161" t="s">
        <v>1288</v>
      </c>
      <c r="G170" s="162" t="s">
        <v>202</v>
      </c>
    </row>
    <row r="171" spans="1:7">
      <c r="A171" s="161" t="s">
        <v>1289</v>
      </c>
      <c r="B171" s="162" t="s">
        <v>1290</v>
      </c>
      <c r="F171" s="161" t="s">
        <v>1289</v>
      </c>
      <c r="G171" s="162" t="s">
        <v>1290</v>
      </c>
    </row>
    <row r="172" spans="1:7">
      <c r="A172" s="199" t="s">
        <v>1428</v>
      </c>
      <c r="B172" s="200"/>
      <c r="F172" s="199" t="s">
        <v>1428</v>
      </c>
      <c r="G172" s="200"/>
    </row>
    <row r="173" spans="1:7">
      <c r="A173" s="161" t="s">
        <v>908</v>
      </c>
      <c r="B173" s="162" t="s">
        <v>1429</v>
      </c>
      <c r="F173" s="161" t="s">
        <v>908</v>
      </c>
      <c r="G173" s="162" t="s">
        <v>1429</v>
      </c>
    </row>
    <row r="174" spans="1:7">
      <c r="A174" s="161" t="s">
        <v>1430</v>
      </c>
      <c r="B174" s="164" t="s">
        <v>1431</v>
      </c>
      <c r="F174" s="161" t="s">
        <v>1430</v>
      </c>
      <c r="G174" s="164" t="s">
        <v>1431</v>
      </c>
    </row>
    <row r="175" spans="1:7">
      <c r="A175" s="199" t="s">
        <v>1432</v>
      </c>
      <c r="B175" s="200"/>
      <c r="F175" s="199" t="s">
        <v>1432</v>
      </c>
      <c r="G175" s="200"/>
    </row>
    <row r="176" spans="1:7">
      <c r="A176" s="161" t="s">
        <v>1433</v>
      </c>
      <c r="B176" s="162" t="s">
        <v>166</v>
      </c>
      <c r="F176" s="161" t="s">
        <v>1433</v>
      </c>
      <c r="G176" s="162" t="s">
        <v>166</v>
      </c>
    </row>
    <row r="177" spans="1:7">
      <c r="A177" s="161" t="s">
        <v>1316</v>
      </c>
      <c r="B177" s="162" t="s">
        <v>166</v>
      </c>
      <c r="F177" s="161" t="s">
        <v>1316</v>
      </c>
      <c r="G177" s="162" t="s">
        <v>166</v>
      </c>
    </row>
    <row r="178" spans="1:7">
      <c r="A178" s="161" t="s">
        <v>1433</v>
      </c>
      <c r="B178" s="162" t="s">
        <v>170</v>
      </c>
      <c r="F178" s="161" t="s">
        <v>1433</v>
      </c>
      <c r="G178" s="162" t="s">
        <v>170</v>
      </c>
    </row>
    <row r="179" spans="1:7" ht="15" thickBot="1">
      <c r="A179" s="165" t="s">
        <v>1316</v>
      </c>
      <c r="B179" s="166" t="s">
        <v>170</v>
      </c>
      <c r="F179" s="165" t="s">
        <v>1316</v>
      </c>
      <c r="G179" s="166" t="s">
        <v>170</v>
      </c>
    </row>
    <row r="181" spans="1:7" ht="15" thickBot="1"/>
    <row r="182" spans="1:7" ht="18">
      <c r="A182" s="201" t="s">
        <v>1434</v>
      </c>
      <c r="B182" s="202"/>
    </row>
    <row r="183" spans="1:7">
      <c r="A183" s="199" t="s">
        <v>1281</v>
      </c>
      <c r="B183" s="200"/>
    </row>
    <row r="184" spans="1:7">
      <c r="A184" s="161" t="s">
        <v>908</v>
      </c>
      <c r="B184" s="162" t="s">
        <v>1435</v>
      </c>
    </row>
    <row r="185" spans="1:7">
      <c r="A185" s="161" t="s">
        <v>1428</v>
      </c>
      <c r="B185" s="162" t="s">
        <v>1429</v>
      </c>
    </row>
    <row r="186" spans="1:7">
      <c r="A186" s="199" t="s">
        <v>1436</v>
      </c>
      <c r="B186" s="200"/>
    </row>
    <row r="187" spans="1:7">
      <c r="A187" s="161" t="s">
        <v>1437</v>
      </c>
      <c r="B187" s="162" t="s">
        <v>1438</v>
      </c>
    </row>
    <row r="188" spans="1:7">
      <c r="A188" s="161" t="s">
        <v>1439</v>
      </c>
      <c r="B188" s="162" t="s">
        <v>1440</v>
      </c>
    </row>
    <row r="189" spans="1:7">
      <c r="A189" s="161" t="s">
        <v>1441</v>
      </c>
      <c r="B189" s="162" t="s">
        <v>1442</v>
      </c>
    </row>
    <row r="190" spans="1:7">
      <c r="A190" s="161" t="s">
        <v>1439</v>
      </c>
      <c r="B190" s="162" t="s">
        <v>1440</v>
      </c>
    </row>
    <row r="191" spans="1:7">
      <c r="A191" s="199" t="s">
        <v>1443</v>
      </c>
      <c r="B191" s="200"/>
    </row>
    <row r="192" spans="1:7">
      <c r="A192" s="161" t="s">
        <v>1332</v>
      </c>
      <c r="B192" s="162" t="s">
        <v>1444</v>
      </c>
    </row>
    <row r="193" spans="1:7">
      <c r="A193" s="183" t="s">
        <v>1439</v>
      </c>
      <c r="B193" s="184" t="s">
        <v>1440</v>
      </c>
    </row>
    <row r="194" spans="1:7">
      <c r="A194" s="161" t="s">
        <v>1445</v>
      </c>
      <c r="B194" s="162" t="s">
        <v>1431</v>
      </c>
    </row>
    <row r="195" spans="1:7">
      <c r="A195" s="161" t="s">
        <v>1439</v>
      </c>
      <c r="B195" s="162" t="s">
        <v>1440</v>
      </c>
    </row>
    <row r="196" spans="1:7">
      <c r="A196" s="161" t="s">
        <v>1446</v>
      </c>
      <c r="B196" s="162" t="s">
        <v>1447</v>
      </c>
    </row>
    <row r="197" spans="1:7" ht="15" thickBot="1">
      <c r="A197" s="165" t="s">
        <v>1439</v>
      </c>
      <c r="B197" s="166" t="s">
        <v>1440</v>
      </c>
    </row>
    <row r="198" spans="1:7">
      <c r="A198" s="183"/>
      <c r="B198" s="52"/>
    </row>
    <row r="199" spans="1:7" ht="15" thickBot="1"/>
    <row r="200" spans="1:7" ht="18">
      <c r="A200" s="201" t="s">
        <v>1448</v>
      </c>
      <c r="B200" s="202"/>
      <c r="F200" s="201" t="s">
        <v>1448</v>
      </c>
      <c r="G200" s="202"/>
    </row>
    <row r="201" spans="1:7">
      <c r="A201" s="199" t="s">
        <v>1281</v>
      </c>
      <c r="B201" s="200"/>
      <c r="F201" s="199" t="s">
        <v>1281</v>
      </c>
      <c r="G201" s="200"/>
    </row>
    <row r="202" spans="1:7">
      <c r="A202" s="161" t="s">
        <v>908</v>
      </c>
      <c r="B202" s="162" t="s">
        <v>1449</v>
      </c>
      <c r="F202" s="161" t="s">
        <v>908</v>
      </c>
      <c r="G202" s="162" t="s">
        <v>1450</v>
      </c>
    </row>
    <row r="203" spans="1:7">
      <c r="A203" s="161" t="s">
        <v>1451</v>
      </c>
      <c r="B203" s="162" t="s">
        <v>1452</v>
      </c>
      <c r="F203" s="161" t="s">
        <v>1451</v>
      </c>
      <c r="G203" s="162" t="s">
        <v>1452</v>
      </c>
    </row>
    <row r="204" spans="1:7">
      <c r="A204" s="199" t="s">
        <v>1453</v>
      </c>
      <c r="B204" s="200"/>
      <c r="F204" s="199" t="s">
        <v>1453</v>
      </c>
      <c r="G204" s="200"/>
    </row>
    <row r="205" spans="1:7" ht="15" thickBot="1">
      <c r="A205" s="211" t="s">
        <v>1454</v>
      </c>
      <c r="B205" s="212"/>
      <c r="F205" s="211" t="s">
        <v>1454</v>
      </c>
      <c r="G205" s="212"/>
    </row>
  </sheetData>
  <mergeCells count="114">
    <mergeCell ref="A200:B200"/>
    <mergeCell ref="A201:B201"/>
    <mergeCell ref="A204:B204"/>
    <mergeCell ref="A205:B205"/>
    <mergeCell ref="F200:G200"/>
    <mergeCell ref="F201:G201"/>
    <mergeCell ref="F204:G204"/>
    <mergeCell ref="F205:G205"/>
    <mergeCell ref="A1:B1"/>
    <mergeCell ref="A2:B2"/>
    <mergeCell ref="A6:B6"/>
    <mergeCell ref="A9:B9"/>
    <mergeCell ref="A53:D53"/>
    <mergeCell ref="A44:D44"/>
    <mergeCell ref="A36:D36"/>
    <mergeCell ref="A29:D29"/>
    <mergeCell ref="A28:D28"/>
    <mergeCell ref="A25:D25"/>
    <mergeCell ref="A24:D24"/>
    <mergeCell ref="A18:D18"/>
    <mergeCell ref="A19:D19"/>
    <mergeCell ref="A48:D48"/>
    <mergeCell ref="A26:D26"/>
    <mergeCell ref="A27:D27"/>
    <mergeCell ref="A116:D116"/>
    <mergeCell ref="A120:D120"/>
    <mergeCell ref="A127:D127"/>
    <mergeCell ref="A128:D128"/>
    <mergeCell ref="A91:D91"/>
    <mergeCell ref="A54:D54"/>
    <mergeCell ref="A59:D59"/>
    <mergeCell ref="A60:D60"/>
    <mergeCell ref="A61:D61"/>
    <mergeCell ref="A62:D62"/>
    <mergeCell ref="A63:D63"/>
    <mergeCell ref="A64:D64"/>
    <mergeCell ref="A71:D71"/>
    <mergeCell ref="A79:D79"/>
    <mergeCell ref="A83:D83"/>
    <mergeCell ref="A90:D90"/>
    <mergeCell ref="A153:D153"/>
    <mergeCell ref="A157:D157"/>
    <mergeCell ref="F18:I18"/>
    <mergeCell ref="F19:I19"/>
    <mergeCell ref="F24:I24"/>
    <mergeCell ref="F25:I25"/>
    <mergeCell ref="F26:I26"/>
    <mergeCell ref="F27:I27"/>
    <mergeCell ref="F28:I28"/>
    <mergeCell ref="F29:I29"/>
    <mergeCell ref="A134:D134"/>
    <mergeCell ref="A135:D135"/>
    <mergeCell ref="A136:D136"/>
    <mergeCell ref="A137:D137"/>
    <mergeCell ref="A138:D138"/>
    <mergeCell ref="A145:D145"/>
    <mergeCell ref="A133:D133"/>
    <mergeCell ref="A96:D96"/>
    <mergeCell ref="A97:D97"/>
    <mergeCell ref="A98:D98"/>
    <mergeCell ref="A99:D99"/>
    <mergeCell ref="A100:D100"/>
    <mergeCell ref="A101:D101"/>
    <mergeCell ref="A108:D108"/>
    <mergeCell ref="F71:I71"/>
    <mergeCell ref="F36:I36"/>
    <mergeCell ref="F44:I44"/>
    <mergeCell ref="F48:I48"/>
    <mergeCell ref="F53:I53"/>
    <mergeCell ref="F54:I54"/>
    <mergeCell ref="F59:I59"/>
    <mergeCell ref="F60:I60"/>
    <mergeCell ref="F61:I61"/>
    <mergeCell ref="F62:I62"/>
    <mergeCell ref="F63:I63"/>
    <mergeCell ref="F64:I64"/>
    <mergeCell ref="F116:I116"/>
    <mergeCell ref="F79:I79"/>
    <mergeCell ref="F83:I83"/>
    <mergeCell ref="F90:I90"/>
    <mergeCell ref="F91:I91"/>
    <mergeCell ref="F96:I96"/>
    <mergeCell ref="F97:I97"/>
    <mergeCell ref="F98:I98"/>
    <mergeCell ref="F99:I99"/>
    <mergeCell ref="F100:I100"/>
    <mergeCell ref="F101:I101"/>
    <mergeCell ref="F108:I108"/>
    <mergeCell ref="F157:I157"/>
    <mergeCell ref="F120:I120"/>
    <mergeCell ref="F127:I127"/>
    <mergeCell ref="F128:I128"/>
    <mergeCell ref="F133:I133"/>
    <mergeCell ref="F134:I134"/>
    <mergeCell ref="F135:I135"/>
    <mergeCell ref="F136:I136"/>
    <mergeCell ref="F137:I137"/>
    <mergeCell ref="F138:I138"/>
    <mergeCell ref="F145:I145"/>
    <mergeCell ref="F153:I153"/>
    <mergeCell ref="A191:B191"/>
    <mergeCell ref="A182:B182"/>
    <mergeCell ref="A183:B183"/>
    <mergeCell ref="A186:B186"/>
    <mergeCell ref="F165:G165"/>
    <mergeCell ref="F166:G166"/>
    <mergeCell ref="F169:G169"/>
    <mergeCell ref="F172:G172"/>
    <mergeCell ref="F175:G175"/>
    <mergeCell ref="A165:B165"/>
    <mergeCell ref="A166:B166"/>
    <mergeCell ref="A169:B169"/>
    <mergeCell ref="A172:B172"/>
    <mergeCell ref="A175:B175"/>
  </mergeCells>
  <pageMargins left="0.7" right="0.7" top="0.78740157499999996" bottom="0.78740157499999996"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4140625" defaultRowHeight="14.4"/>
  <cols>
    <col min="1" max="1" width="32.109375" style="75" bestFit="1" customWidth="1"/>
    <col min="2" max="2" width="103" style="75" bestFit="1" customWidth="1"/>
    <col min="3" max="3" width="69" style="75" customWidth="1"/>
    <col min="4" max="16384" width="11.44140625" style="75"/>
  </cols>
  <sheetData>
    <row r="1" spans="1:3">
      <c r="A1" s="75" t="s">
        <v>1455</v>
      </c>
    </row>
    <row r="2" spans="1:3">
      <c r="A2" s="75" t="s">
        <v>1456</v>
      </c>
    </row>
    <row r="4" spans="1:3" ht="408.9" customHeight="1">
      <c r="A4" s="213" t="s">
        <v>1457</v>
      </c>
      <c r="B4" s="213"/>
      <c r="C4" s="213"/>
    </row>
    <row r="6" spans="1:3">
      <c r="A6" s="155"/>
    </row>
    <row r="8" spans="1:3">
      <c r="A8" s="155"/>
    </row>
    <row r="10" spans="1:3">
      <c r="A10" s="155"/>
    </row>
    <row r="12" spans="1:3">
      <c r="A12" s="155"/>
    </row>
    <row r="13" spans="1:3">
      <c r="A13" s="155"/>
    </row>
    <row r="14" spans="1:3">
      <c r="A14" s="155"/>
    </row>
    <row r="15" spans="1:3">
      <c r="A15" s="155"/>
    </row>
    <row r="16" spans="1:3">
      <c r="A16" s="155"/>
    </row>
    <row r="17" spans="1:1">
      <c r="A17" s="155"/>
    </row>
    <row r="18" spans="1:1">
      <c r="A18" s="155"/>
    </row>
    <row r="19" spans="1:1">
      <c r="A19" s="155"/>
    </row>
    <row r="20" spans="1:1">
      <c r="A20" s="155"/>
    </row>
    <row r="22" spans="1:1">
      <c r="A22" s="155"/>
    </row>
    <row r="24" spans="1:1">
      <c r="A24" s="155"/>
    </row>
    <row r="26" spans="1:1">
      <c r="A26" s="155"/>
    </row>
    <row r="28" spans="1:1">
      <c r="A28" s="155"/>
    </row>
    <row r="29" spans="1:1">
      <c r="A29" s="155"/>
    </row>
    <row r="30" spans="1:1">
      <c r="A30" s="155"/>
    </row>
    <row r="31" spans="1:1">
      <c r="A31" s="155"/>
    </row>
    <row r="32" spans="1:1">
      <c r="A32" s="155"/>
    </row>
    <row r="33" spans="1:1">
      <c r="A33" s="155"/>
    </row>
    <row r="34" spans="1:1">
      <c r="A34" s="155"/>
    </row>
    <row r="35" spans="1:1">
      <c r="A35" s="155"/>
    </row>
    <row r="36" spans="1:1">
      <c r="A36" s="155"/>
    </row>
    <row r="39" spans="1:1">
      <c r="A39" s="156"/>
    </row>
    <row r="44" spans="1:1">
      <c r="A44" s="157"/>
    </row>
    <row r="47" spans="1:1">
      <c r="A47" s="158"/>
    </row>
    <row r="48" spans="1:1">
      <c r="A48" s="158"/>
    </row>
    <row r="49" spans="1:1">
      <c r="A49" s="158"/>
    </row>
    <row r="50" spans="1:1">
      <c r="A50" s="158"/>
    </row>
    <row r="51" spans="1:1">
      <c r="A51" s="158"/>
    </row>
    <row r="52" spans="1:1">
      <c r="A52" s="158"/>
    </row>
    <row r="54" spans="1:1">
      <c r="A54" s="158"/>
    </row>
    <row r="55" spans="1:1">
      <c r="A55" s="158"/>
    </row>
    <row r="56" spans="1:1">
      <c r="A56" s="158"/>
    </row>
    <row r="57" spans="1:1">
      <c r="A57" s="158"/>
    </row>
    <row r="58" spans="1:1">
      <c r="A58" s="158"/>
    </row>
    <row r="59" spans="1:1">
      <c r="A59" s="158"/>
    </row>
    <row r="60" spans="1:1">
      <c r="A60" s="158"/>
    </row>
    <row r="61" spans="1:1">
      <c r="A61" s="158"/>
    </row>
    <row r="64" spans="1:1">
      <c r="A64" s="154"/>
    </row>
    <row r="67" spans="1:1">
      <c r="A67" s="159"/>
    </row>
    <row r="69" spans="1:1">
      <c r="A69" s="160"/>
    </row>
    <row r="71" spans="1:1">
      <c r="A71" s="159"/>
    </row>
    <row r="73" spans="1:1">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4140625" defaultRowHeight="14.4"/>
  <cols>
    <col min="1" max="1" width="35.88671875" customWidth="1"/>
    <col min="2" max="4" width="39.33203125" bestFit="1" customWidth="1"/>
    <col min="5" max="5" width="38.109375" bestFit="1" customWidth="1"/>
    <col min="6" max="8" width="35.33203125" bestFit="1" customWidth="1"/>
    <col min="9" max="9" width="36.33203125" bestFit="1" customWidth="1"/>
    <col min="10" max="16" width="35.33203125" bestFit="1" customWidth="1"/>
    <col min="17" max="17" width="40.33203125" bestFit="1" customWidth="1"/>
    <col min="18" max="18" width="39.33203125" bestFit="1" customWidth="1"/>
    <col min="19" max="21" width="40.33203125" bestFit="1" customWidth="1"/>
    <col min="22" max="22" width="39.33203125" bestFit="1" customWidth="1"/>
    <col min="23" max="25" width="41.44140625" bestFit="1" customWidth="1"/>
    <col min="26" max="26" width="40.33203125" bestFit="1" customWidth="1"/>
    <col min="27" max="27" width="41.44140625" bestFit="1" customWidth="1"/>
  </cols>
  <sheetData>
    <row r="1" spans="1:27">
      <c r="A1" s="4" t="s">
        <v>41</v>
      </c>
      <c r="B1" s="26"/>
    </row>
    <row r="2" spans="1:27">
      <c r="A2" s="1" t="s">
        <v>1067</v>
      </c>
      <c r="B2" s="15" t="str">
        <f>Informationen!$B$2</f>
        <v>ITSG -- AP400 DiGeN</v>
      </c>
    </row>
    <row r="3" spans="1:27">
      <c r="A3" s="2" t="s">
        <v>2</v>
      </c>
      <c r="B3" s="3">
        <f>Informationen!$B$3</f>
        <v>43698</v>
      </c>
    </row>
    <row r="4" spans="1:27">
      <c r="A4" s="1" t="s">
        <v>44</v>
      </c>
      <c r="B4" s="48" t="str">
        <f>Informationen!$B$4</f>
        <v>0.00.011</v>
      </c>
    </row>
    <row r="5" spans="1:27">
      <c r="B5" s="27"/>
    </row>
    <row r="6" spans="1:27">
      <c r="A6" s="37" t="s">
        <v>1155</v>
      </c>
      <c r="B6" s="1"/>
    </row>
    <row r="7" spans="1:27">
      <c r="A7" s="28" t="s">
        <v>1157</v>
      </c>
      <c r="B7" s="29"/>
    </row>
    <row r="8" spans="1:27">
      <c r="A8" s="37" t="s">
        <v>1159</v>
      </c>
      <c r="B8" s="1"/>
    </row>
    <row r="9" spans="1:27">
      <c r="A9" s="28" t="s">
        <v>1161</v>
      </c>
      <c r="B9" s="29"/>
    </row>
    <row r="11" spans="1:27">
      <c r="A11" t="s">
        <v>1458</v>
      </c>
    </row>
    <row r="12" spans="1:27">
      <c r="A12" t="s">
        <v>1459</v>
      </c>
    </row>
    <row r="13" spans="1:27">
      <c r="A13" t="s">
        <v>1460</v>
      </c>
    </row>
    <row r="14" spans="1:27">
      <c r="A14" s="12" t="s">
        <v>1068</v>
      </c>
      <c r="B14" s="25" t="s">
        <v>1461</v>
      </c>
      <c r="C14" s="25" t="s">
        <v>1462</v>
      </c>
      <c r="D14" s="25" t="s">
        <v>1463</v>
      </c>
      <c r="E14" s="25" t="s">
        <v>1464</v>
      </c>
      <c r="F14" s="25" t="s">
        <v>1465</v>
      </c>
      <c r="G14" s="25" t="s">
        <v>1466</v>
      </c>
      <c r="H14" s="25" t="s">
        <v>1467</v>
      </c>
      <c r="I14" s="25" t="s">
        <v>1468</v>
      </c>
      <c r="J14" s="25" t="s">
        <v>1469</v>
      </c>
      <c r="K14" s="25" t="s">
        <v>1470</v>
      </c>
      <c r="L14" s="25" t="s">
        <v>1471</v>
      </c>
      <c r="M14" s="25" t="s">
        <v>1472</v>
      </c>
      <c r="N14" s="25" t="s">
        <v>1473</v>
      </c>
      <c r="O14" s="25" t="s">
        <v>1474</v>
      </c>
      <c r="P14" s="25" t="s">
        <v>1475</v>
      </c>
      <c r="Q14" s="25" t="s">
        <v>1476</v>
      </c>
      <c r="R14" s="25" t="s">
        <v>1477</v>
      </c>
      <c r="S14" s="25" t="s">
        <v>1478</v>
      </c>
      <c r="T14" s="25" t="s">
        <v>1479</v>
      </c>
      <c r="U14" s="25" t="s">
        <v>1480</v>
      </c>
      <c r="V14" s="25" t="s">
        <v>1481</v>
      </c>
      <c r="W14" s="25" t="s">
        <v>1482</v>
      </c>
      <c r="X14" s="25" t="s">
        <v>1483</v>
      </c>
      <c r="Y14" s="25" t="s">
        <v>1484</v>
      </c>
      <c r="Z14" s="25" t="s">
        <v>1485</v>
      </c>
      <c r="AA14" s="25" t="s">
        <v>1486</v>
      </c>
    </row>
    <row r="15" spans="1:27">
      <c r="A15" s="6" t="s">
        <v>1487</v>
      </c>
      <c r="B15" s="1" t="s">
        <v>1488</v>
      </c>
      <c r="C15" s="1" t="s">
        <v>1488</v>
      </c>
      <c r="D15" s="1" t="s">
        <v>1488</v>
      </c>
      <c r="E15" s="1" t="s">
        <v>1194</v>
      </c>
      <c r="F15" s="1" t="s">
        <v>1488</v>
      </c>
      <c r="G15" s="1" t="s">
        <v>1488</v>
      </c>
      <c r="H15" s="1" t="s">
        <v>1488</v>
      </c>
      <c r="I15" s="1" t="s">
        <v>1194</v>
      </c>
      <c r="J15" s="1" t="s">
        <v>1488</v>
      </c>
      <c r="K15" s="1" t="s">
        <v>1488</v>
      </c>
      <c r="L15" s="1" t="s">
        <v>1488</v>
      </c>
      <c r="M15" s="1" t="s">
        <v>1194</v>
      </c>
      <c r="N15" s="13" t="s">
        <v>1488</v>
      </c>
      <c r="O15" s="1" t="s">
        <v>1488</v>
      </c>
      <c r="P15" s="1" t="s">
        <v>1488</v>
      </c>
      <c r="Q15" s="1" t="s">
        <v>1488</v>
      </c>
      <c r="R15" s="1" t="s">
        <v>1194</v>
      </c>
      <c r="S15" s="1" t="s">
        <v>1488</v>
      </c>
      <c r="T15" s="1" t="s">
        <v>1488</v>
      </c>
      <c r="U15" s="1" t="s">
        <v>1488</v>
      </c>
      <c r="V15" s="1" t="s">
        <v>1194</v>
      </c>
      <c r="W15" s="1" t="s">
        <v>1488</v>
      </c>
      <c r="X15" s="1" t="s">
        <v>1488</v>
      </c>
      <c r="Y15" s="1" t="s">
        <v>1488</v>
      </c>
      <c r="Z15" s="1" t="s">
        <v>1194</v>
      </c>
      <c r="AA15" s="1" t="s">
        <v>1488</v>
      </c>
    </row>
    <row r="16" spans="1:27">
      <c r="A16" s="6" t="s">
        <v>1489</v>
      </c>
      <c r="B16" s="1" t="s">
        <v>1490</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1491</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c r="A18" s="6" t="s">
        <v>1492</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c r="A19" s="6" t="s">
        <v>1493</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c r="A20" s="6" t="s">
        <v>1494</v>
      </c>
      <c r="B20" s="1" t="s">
        <v>1495</v>
      </c>
      <c r="C20" s="1"/>
      <c r="D20" s="1"/>
      <c r="E20" s="1"/>
      <c r="F20" s="1"/>
      <c r="G20" s="1"/>
      <c r="H20" s="1"/>
      <c r="I20" s="1"/>
      <c r="J20" s="1"/>
      <c r="K20" s="1"/>
      <c r="L20" s="1"/>
      <c r="M20" s="1"/>
      <c r="N20" s="1"/>
      <c r="O20" s="1"/>
      <c r="P20" s="1"/>
      <c r="Q20" s="1"/>
      <c r="R20" s="1"/>
      <c r="S20" s="1"/>
      <c r="T20" s="1"/>
      <c r="U20" s="1"/>
      <c r="V20" s="1"/>
      <c r="W20" s="1"/>
      <c r="X20" s="1"/>
      <c r="Y20" s="1"/>
      <c r="Z20" s="1"/>
      <c r="AA20" s="1"/>
    </row>
    <row r="21" spans="1:27">
      <c r="A21" s="6" t="s">
        <v>1493</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c r="A22" s="6" t="s">
        <v>1496</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c r="A23" s="6" t="s">
        <v>1493</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c r="A24" s="6" t="s">
        <v>1497</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c r="A25" s="6" t="s">
        <v>1493</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c r="A26" s="6" t="s">
        <v>1498</v>
      </c>
      <c r="B26" s="15" t="s">
        <v>1499</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c r="A27" s="6" t="s">
        <v>1493</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c r="A28" s="6" t="s">
        <v>1500</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c r="A29" s="6" t="s">
        <v>1493</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c r="A30" s="6" t="s">
        <v>1501</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c r="A31" s="6" t="s">
        <v>1493</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c r="A32" s="6" t="s">
        <v>1502</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c r="A33" s="6" t="s">
        <v>1493</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c r="A34" s="6" t="s">
        <v>1503</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c r="A35" s="6" t="s">
        <v>1493</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c r="A36" s="6" t="s">
        <v>1504</v>
      </c>
      <c r="B36" s="1" t="s">
        <v>1327</v>
      </c>
      <c r="C36" s="1"/>
      <c r="D36" s="1"/>
      <c r="E36" s="1"/>
      <c r="F36" s="1"/>
      <c r="G36" s="1"/>
      <c r="H36" s="1"/>
      <c r="I36" s="1"/>
      <c r="J36" s="1"/>
      <c r="K36" s="1"/>
      <c r="L36" s="1"/>
      <c r="M36" s="1"/>
      <c r="N36" s="1"/>
      <c r="O36" s="1"/>
      <c r="P36" s="1"/>
      <c r="Q36" s="1"/>
      <c r="R36" s="1"/>
      <c r="S36" s="1"/>
      <c r="T36" s="1"/>
      <c r="U36" s="1"/>
      <c r="V36" s="1"/>
      <c r="W36" s="1"/>
      <c r="X36" s="1"/>
      <c r="Y36" s="1"/>
      <c r="Z36" s="1"/>
      <c r="AA36" s="1"/>
    </row>
    <row r="37" spans="1:27">
      <c r="A37" s="6" t="s">
        <v>1493</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c r="A38" s="6" t="s">
        <v>1505</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c r="A39" s="6" t="s">
        <v>1493</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c r="A40" s="6" t="s">
        <v>1506</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c r="A41" s="6" t="s">
        <v>1493</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c r="A42" s="6" t="s">
        <v>1507</v>
      </c>
      <c r="B42" s="15" t="s">
        <v>1499</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c r="A43" s="6" t="s">
        <v>1493</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c r="A44" s="6" t="s">
        <v>1508</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c r="A45" s="6" t="s">
        <v>1493</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c r="A46" s="6" t="s">
        <v>1509</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c r="A47" s="6" t="s">
        <v>1493</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c r="A48" s="6" t="s">
        <v>1510</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c r="A49" s="6" t="s">
        <v>1493</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c r="A51" s="6" t="s">
        <v>1511</v>
      </c>
      <c r="B51" s="1" t="s">
        <v>1512</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1513</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c r="A53" s="6" t="s">
        <v>1180</v>
      </c>
      <c r="B53" s="1" t="s">
        <v>1514</v>
      </c>
      <c r="C53" s="1"/>
      <c r="D53" s="1"/>
      <c r="E53" s="1"/>
      <c r="F53" s="1"/>
      <c r="G53" s="1"/>
      <c r="H53" s="1"/>
      <c r="I53" s="1"/>
      <c r="J53" s="1"/>
      <c r="K53" s="1"/>
      <c r="L53" s="1"/>
      <c r="M53" s="1"/>
      <c r="N53" s="1"/>
      <c r="O53" s="1"/>
      <c r="P53" s="1"/>
      <c r="Q53" s="1"/>
      <c r="R53" s="1"/>
      <c r="S53" s="1"/>
      <c r="T53" s="1"/>
      <c r="U53" s="1"/>
      <c r="V53" s="1"/>
      <c r="W53" s="1"/>
      <c r="X53" s="1"/>
      <c r="Y53" s="1"/>
      <c r="Z53" s="1"/>
      <c r="AA53" s="1"/>
    </row>
    <row r="54" spans="1:27">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c r="A55" s="6" t="s">
        <v>1070</v>
      </c>
      <c r="B55" s="13" t="s">
        <v>1365</v>
      </c>
      <c r="C55" s="13" t="s">
        <v>1389</v>
      </c>
      <c r="D55" s="13" t="s">
        <v>1413</v>
      </c>
      <c r="E55" s="13" t="s">
        <v>1515</v>
      </c>
      <c r="F55" s="13" t="s">
        <v>1371</v>
      </c>
      <c r="G55" s="13" t="s">
        <v>1395</v>
      </c>
      <c r="H55" s="13" t="s">
        <v>1347</v>
      </c>
      <c r="I55" s="13" t="s">
        <v>1516</v>
      </c>
      <c r="J55" s="13" t="s">
        <v>1377</v>
      </c>
      <c r="K55" s="13" t="s">
        <v>1401</v>
      </c>
      <c r="L55" s="13" t="s">
        <v>1419</v>
      </c>
      <c r="M55" s="13" t="s">
        <v>1517</v>
      </c>
      <c r="N55" s="13" t="s">
        <v>1353</v>
      </c>
      <c r="O55" s="1" t="s">
        <v>1368</v>
      </c>
      <c r="P55" s="1" t="s">
        <v>1392</v>
      </c>
      <c r="Q55" s="1" t="s">
        <v>1416</v>
      </c>
      <c r="R55" s="1" t="s">
        <v>1518</v>
      </c>
      <c r="S55" s="1" t="s">
        <v>1374</v>
      </c>
      <c r="T55" s="1" t="s">
        <v>1398</v>
      </c>
      <c r="U55" s="1" t="s">
        <v>1350</v>
      </c>
      <c r="V55" s="1" t="s">
        <v>1519</v>
      </c>
      <c r="W55" s="1" t="s">
        <v>1380</v>
      </c>
      <c r="X55" s="1" t="s">
        <v>1404</v>
      </c>
      <c r="Y55" s="1" t="s">
        <v>1422</v>
      </c>
      <c r="Z55" s="1" t="s">
        <v>1520</v>
      </c>
      <c r="AA55" s="1" t="s">
        <v>1356</v>
      </c>
    </row>
    <row r="56" spans="1:27">
      <c r="A56" s="6" t="s">
        <v>1164</v>
      </c>
      <c r="B56" s="1" t="s">
        <v>1364</v>
      </c>
      <c r="C56" s="1" t="s">
        <v>1388</v>
      </c>
      <c r="D56" s="1" t="s">
        <v>1412</v>
      </c>
      <c r="E56" s="1"/>
      <c r="F56" s="1" t="s">
        <v>1370</v>
      </c>
      <c r="G56" s="1" t="s">
        <v>1394</v>
      </c>
      <c r="H56" s="1" t="s">
        <v>1346</v>
      </c>
      <c r="I56" s="1"/>
      <c r="J56" s="1" t="s">
        <v>1376</v>
      </c>
      <c r="K56" s="1" t="s">
        <v>1400</v>
      </c>
      <c r="L56" s="1" t="s">
        <v>1418</v>
      </c>
      <c r="M56" s="1"/>
      <c r="N56" s="1" t="s">
        <v>1352</v>
      </c>
      <c r="O56" s="1" t="s">
        <v>1367</v>
      </c>
      <c r="P56" s="1" t="s">
        <v>1391</v>
      </c>
      <c r="Q56" s="1" t="s">
        <v>1415</v>
      </c>
      <c r="R56" s="1"/>
      <c r="S56" s="1" t="s">
        <v>1373</v>
      </c>
      <c r="T56" s="1" t="s">
        <v>1397</v>
      </c>
      <c r="U56" s="1" t="s">
        <v>1349</v>
      </c>
      <c r="V56" s="1"/>
      <c r="W56" s="1" t="s">
        <v>1379</v>
      </c>
      <c r="X56" s="1" t="s">
        <v>1403</v>
      </c>
      <c r="Y56" s="1" t="s">
        <v>1421</v>
      </c>
      <c r="Z56" s="1"/>
      <c r="AA56" s="1" t="s">
        <v>1355</v>
      </c>
    </row>
    <row r="57" spans="1:27">
      <c r="A57" s="6" t="s">
        <v>1072</v>
      </c>
      <c r="B57" s="41" t="s">
        <v>1521</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c r="A58" s="6" t="s">
        <v>1073</v>
      </c>
      <c r="B58" s="1" t="s">
        <v>1521</v>
      </c>
      <c r="C58" s="1"/>
      <c r="D58" s="1"/>
      <c r="E58" s="1"/>
      <c r="F58" s="1"/>
      <c r="G58" s="1"/>
      <c r="H58" s="1"/>
      <c r="I58" s="1"/>
      <c r="J58" s="1"/>
      <c r="K58" s="1"/>
      <c r="L58" s="1"/>
      <c r="M58" s="1"/>
      <c r="N58" s="1"/>
      <c r="O58" s="1"/>
      <c r="P58" s="1"/>
      <c r="Q58" s="1"/>
      <c r="R58" s="1"/>
      <c r="S58" s="1"/>
      <c r="T58" s="1"/>
      <c r="U58" s="1"/>
      <c r="V58" s="1"/>
      <c r="W58" s="1"/>
      <c r="X58" s="1"/>
      <c r="Y58" s="1"/>
      <c r="Z58" s="1"/>
      <c r="AA58" s="1"/>
    </row>
    <row r="59" spans="1:27">
      <c r="A59" s="6" t="s">
        <v>73</v>
      </c>
      <c r="B59" s="1" t="s">
        <v>1521</v>
      </c>
      <c r="C59" s="1"/>
      <c r="D59" s="1"/>
      <c r="E59" s="1"/>
      <c r="F59" s="1"/>
      <c r="G59" s="1"/>
      <c r="H59" s="1"/>
      <c r="I59" s="1"/>
      <c r="J59" s="1"/>
      <c r="K59" s="1"/>
      <c r="L59" s="1"/>
      <c r="M59" s="1"/>
      <c r="N59" s="1"/>
      <c r="O59" s="1"/>
      <c r="P59" s="1"/>
      <c r="Q59" s="1"/>
      <c r="R59" s="1"/>
      <c r="S59" s="1"/>
      <c r="T59" s="1"/>
      <c r="U59" s="1"/>
      <c r="V59" s="1"/>
      <c r="W59" s="1"/>
      <c r="X59" s="1"/>
      <c r="Y59" s="1"/>
      <c r="Z59" s="1"/>
      <c r="AA59" s="1"/>
    </row>
    <row r="60" spans="1:27">
      <c r="A60" s="6" t="s">
        <v>1074</v>
      </c>
      <c r="B60" s="84" t="s">
        <v>1521</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c r="A66" s="6" t="s">
        <v>1099</v>
      </c>
      <c r="B66" s="13" t="s">
        <v>1522</v>
      </c>
      <c r="C66" s="13" t="s">
        <v>1523</v>
      </c>
      <c r="D66" s="13" t="s">
        <v>1524</v>
      </c>
      <c r="E66" s="13" t="s">
        <v>1525</v>
      </c>
      <c r="F66" s="13" t="s">
        <v>1526</v>
      </c>
      <c r="G66" s="13" t="s">
        <v>1527</v>
      </c>
      <c r="H66" s="13" t="s">
        <v>1528</v>
      </c>
      <c r="I66" s="13" t="s">
        <v>1529</v>
      </c>
      <c r="J66" s="13" t="s">
        <v>1530</v>
      </c>
      <c r="K66" s="13" t="s">
        <v>1531</v>
      </c>
      <c r="L66" s="13" t="s">
        <v>1532</v>
      </c>
      <c r="M66" s="13" t="s">
        <v>1533</v>
      </c>
      <c r="N66" s="13" t="s">
        <v>1534</v>
      </c>
      <c r="O66" s="1" t="s">
        <v>1535</v>
      </c>
      <c r="P66" s="1" t="s">
        <v>1536</v>
      </c>
      <c r="Q66" s="1" t="s">
        <v>1537</v>
      </c>
      <c r="R66" s="1" t="s">
        <v>1538</v>
      </c>
      <c r="S66" s="1" t="s">
        <v>1539</v>
      </c>
      <c r="T66" s="1" t="s">
        <v>1540</v>
      </c>
      <c r="U66" s="1" t="s">
        <v>1541</v>
      </c>
      <c r="V66" s="1" t="s">
        <v>1542</v>
      </c>
      <c r="W66" s="1" t="s">
        <v>1543</v>
      </c>
      <c r="X66" s="1" t="s">
        <v>1544</v>
      </c>
      <c r="Y66" s="1" t="s">
        <v>1545</v>
      </c>
      <c r="Z66" s="1" t="s">
        <v>1546</v>
      </c>
      <c r="AA66" s="1" t="s">
        <v>1547</v>
      </c>
    </row>
    <row r="67" spans="1:27">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c r="A71" s="6" t="s">
        <v>1548</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c r="A72" s="6" t="s">
        <v>1549</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c r="A73" s="6" t="s">
        <v>1550</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c r="A75" s="6" t="s">
        <v>1145</v>
      </c>
      <c r="B75" s="1" t="s">
        <v>1551</v>
      </c>
      <c r="C75" s="1" t="s">
        <v>1552</v>
      </c>
      <c r="D75" s="1" t="s">
        <v>1553</v>
      </c>
      <c r="E75" s="1"/>
      <c r="F75" s="1" t="s">
        <v>1554</v>
      </c>
      <c r="G75" s="1" t="s">
        <v>1555</v>
      </c>
      <c r="H75" s="1" t="s">
        <v>1556</v>
      </c>
      <c r="I75" s="1"/>
      <c r="J75" s="1" t="s">
        <v>1557</v>
      </c>
      <c r="K75" s="1" t="s">
        <v>1558</v>
      </c>
      <c r="L75" s="1" t="s">
        <v>1559</v>
      </c>
      <c r="M75" s="1"/>
      <c r="N75" s="1"/>
      <c r="O75" s="1" t="s">
        <v>1560</v>
      </c>
      <c r="P75" s="1" t="s">
        <v>1561</v>
      </c>
      <c r="Q75" s="1" t="s">
        <v>1562</v>
      </c>
      <c r="R75" s="1"/>
      <c r="S75" s="1" t="s">
        <v>1563</v>
      </c>
      <c r="T75" s="1" t="s">
        <v>1564</v>
      </c>
      <c r="U75" s="1" t="s">
        <v>1565</v>
      </c>
      <c r="V75" s="1"/>
      <c r="W75" s="1" t="s">
        <v>1566</v>
      </c>
      <c r="X75" s="1" t="s">
        <v>1567</v>
      </c>
      <c r="Y75" s="1" t="s">
        <v>1568</v>
      </c>
      <c r="Z75" s="1"/>
      <c r="AA75" s="1"/>
    </row>
    <row r="76" spans="1:27">
      <c r="A76" s="6" t="s">
        <v>1569</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1570</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c r="A79" s="121" t="s">
        <v>1571</v>
      </c>
      <c r="B79" s="13" t="s">
        <v>59</v>
      </c>
      <c r="C79" s="13" t="s">
        <v>94</v>
      </c>
      <c r="D79" s="13" t="s">
        <v>98</v>
      </c>
      <c r="E79" s="13" t="s">
        <v>1572</v>
      </c>
      <c r="F79" s="13" t="s">
        <v>1573</v>
      </c>
      <c r="G79" s="13" t="s">
        <v>1574</v>
      </c>
      <c r="H79" s="13" t="s">
        <v>1575</v>
      </c>
      <c r="I79" s="13" t="s">
        <v>1576</v>
      </c>
      <c r="J79" s="13" t="s">
        <v>1577</v>
      </c>
      <c r="K79" s="13" t="s">
        <v>1578</v>
      </c>
      <c r="L79" s="13" t="s">
        <v>1579</v>
      </c>
      <c r="M79" s="13" t="s">
        <v>1580</v>
      </c>
      <c r="N79" s="13" t="s">
        <v>1581</v>
      </c>
      <c r="O79" s="13" t="s">
        <v>1582</v>
      </c>
      <c r="P79" s="13" t="s">
        <v>1583</v>
      </c>
      <c r="Q79" s="13" t="s">
        <v>1584</v>
      </c>
      <c r="R79" s="13" t="s">
        <v>1585</v>
      </c>
      <c r="S79" s="13" t="s">
        <v>1586</v>
      </c>
      <c r="T79" s="13" t="s">
        <v>1587</v>
      </c>
      <c r="U79" s="13" t="s">
        <v>1588</v>
      </c>
      <c r="V79" s="13" t="s">
        <v>1589</v>
      </c>
      <c r="W79" s="13" t="s">
        <v>1590</v>
      </c>
      <c r="X79" s="13" t="s">
        <v>1591</v>
      </c>
      <c r="Y79" s="13" t="s">
        <v>1592</v>
      </c>
      <c r="Z79" s="13" t="s">
        <v>1593</v>
      </c>
      <c r="AA79" s="11" t="s">
        <v>1594</v>
      </c>
    </row>
    <row r="80" spans="1:27">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c r="A81" s="6" t="s">
        <v>1595</v>
      </c>
      <c r="B81" s="1" t="s">
        <v>1596</v>
      </c>
      <c r="C81" s="1"/>
      <c r="D81" s="1"/>
      <c r="E81" s="1"/>
      <c r="F81" s="1"/>
      <c r="G81" s="1"/>
      <c r="H81" s="1"/>
      <c r="I81" s="1"/>
      <c r="J81" s="1"/>
      <c r="K81" s="1"/>
      <c r="L81" s="1"/>
      <c r="M81" s="1"/>
      <c r="N81" s="1"/>
      <c r="O81" s="1"/>
      <c r="P81" s="1"/>
      <c r="Q81" s="1"/>
      <c r="R81" s="1"/>
      <c r="S81" s="1"/>
      <c r="T81" s="1"/>
      <c r="U81" s="1"/>
      <c r="V81" s="1"/>
      <c r="W81" s="1"/>
      <c r="X81" s="1"/>
      <c r="Y81" s="1"/>
      <c r="Z81" s="1"/>
      <c r="AA81" s="1"/>
    </row>
    <row r="82" spans="1:27">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c r="A85" s="6" t="s">
        <v>1597</v>
      </c>
      <c r="B85" s="1" t="s">
        <v>1596</v>
      </c>
      <c r="C85" s="1"/>
      <c r="D85" s="1"/>
      <c r="E85" s="1"/>
      <c r="F85" s="1"/>
      <c r="G85" s="1"/>
      <c r="H85" s="1"/>
      <c r="I85" s="1"/>
      <c r="J85" s="1"/>
      <c r="K85" s="1"/>
      <c r="L85" s="1"/>
      <c r="M85" s="1"/>
      <c r="N85" s="1"/>
      <c r="O85" s="1"/>
      <c r="P85" s="1"/>
      <c r="Q85" s="1"/>
      <c r="R85" s="1"/>
      <c r="S85" s="1"/>
      <c r="T85" s="1"/>
      <c r="U85" s="1"/>
      <c r="V85" s="1"/>
      <c r="W85" s="1"/>
      <c r="X85" s="1"/>
      <c r="Y85" s="1"/>
      <c r="Z85" s="1"/>
      <c r="AA85" s="1"/>
    </row>
    <row r="86" spans="1:27">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4140625" defaultRowHeight="14.4"/>
  <cols>
    <col min="1" max="1" width="66.6640625" customWidth="1"/>
    <col min="2" max="2" width="28.5546875" customWidth="1"/>
    <col min="3" max="3" width="29" customWidth="1"/>
    <col min="4" max="4" width="27.5546875" customWidth="1"/>
    <col min="5" max="5" width="27.33203125" customWidth="1"/>
  </cols>
  <sheetData>
    <row r="1" spans="1:4">
      <c r="A1" s="4" t="s">
        <v>41</v>
      </c>
      <c r="B1" s="5"/>
    </row>
    <row r="2" spans="1:4">
      <c r="A2" s="1" t="str">
        <f>Informationen!$A$2</f>
        <v>Kunde -- Projekt</v>
      </c>
      <c r="B2" s="16" t="str">
        <f>Informationen!$B$2</f>
        <v>ITSG -- AP400 DiGeN</v>
      </c>
    </row>
    <row r="3" spans="1:4">
      <c r="A3" s="2" t="str">
        <f>Informationen!$A$3</f>
        <v>Datum</v>
      </c>
      <c r="B3" s="17">
        <f>Informationen!$B$3</f>
        <v>43698</v>
      </c>
    </row>
    <row r="4" spans="1:4">
      <c r="A4" s="1" t="str">
        <f>Informationen!$A$4</f>
        <v>Version</v>
      </c>
      <c r="B4" s="16" t="str">
        <f>Informationen!$B$4</f>
        <v>0.00.011</v>
      </c>
    </row>
    <row r="6" spans="1:4">
      <c r="A6" s="12" t="s">
        <v>1598</v>
      </c>
      <c r="B6" s="13" t="s">
        <v>1599</v>
      </c>
      <c r="C6" s="11" t="s">
        <v>1600</v>
      </c>
      <c r="D6" s="13" t="s">
        <v>1601</v>
      </c>
    </row>
    <row r="7" spans="1:4">
      <c r="A7" s="6" t="s">
        <v>1602</v>
      </c>
      <c r="B7" s="1" t="s">
        <v>1603</v>
      </c>
      <c r="C7" s="7" t="s">
        <v>1604</v>
      </c>
      <c r="D7" s="1"/>
    </row>
    <row r="8" spans="1:4">
      <c r="A8" s="6" t="s">
        <v>1605</v>
      </c>
      <c r="B8" s="1"/>
      <c r="C8" s="7"/>
      <c r="D8" s="1"/>
    </row>
    <row r="9" spans="1:4">
      <c r="A9" s="6" t="s">
        <v>1606</v>
      </c>
      <c r="B9" s="1" t="s">
        <v>1607</v>
      </c>
      <c r="C9" s="7" t="s">
        <v>1608</v>
      </c>
      <c r="D9" s="1"/>
    </row>
    <row r="10" spans="1:4">
      <c r="A10" s="6" t="s">
        <v>1609</v>
      </c>
      <c r="B10" s="1" t="s">
        <v>1610</v>
      </c>
      <c r="C10" s="1" t="s">
        <v>1611</v>
      </c>
      <c r="D10" s="1" t="s">
        <v>1612</v>
      </c>
    </row>
    <row r="11" spans="1:4">
      <c r="A11" s="6" t="s">
        <v>1613</v>
      </c>
      <c r="B11" s="1"/>
      <c r="C11" s="7"/>
      <c r="D11" s="1"/>
    </row>
    <row r="12" spans="1:4">
      <c r="A12" s="6" t="s">
        <v>1614</v>
      </c>
      <c r="B12" s="1" t="s">
        <v>364</v>
      </c>
      <c r="C12" s="1" t="s">
        <v>364</v>
      </c>
      <c r="D12" s="1"/>
    </row>
    <row r="13" spans="1:4">
      <c r="A13" s="6" t="s">
        <v>1615</v>
      </c>
      <c r="B13" s="1"/>
      <c r="C13" s="7"/>
      <c r="D13" s="1"/>
    </row>
    <row r="14" spans="1:4">
      <c r="A14" s="6" t="s">
        <v>1616</v>
      </c>
      <c r="B14" s="1"/>
      <c r="C14" s="7"/>
      <c r="D14" s="1"/>
    </row>
    <row r="15" spans="1:4">
      <c r="A15" s="6" t="s">
        <v>1617</v>
      </c>
      <c r="B15" s="1" t="s">
        <v>1618</v>
      </c>
      <c r="C15" s="1" t="s">
        <v>1619</v>
      </c>
      <c r="D15" s="1" t="s">
        <v>1620</v>
      </c>
    </row>
    <row r="16" spans="1:4">
      <c r="A16" s="8" t="s">
        <v>1621</v>
      </c>
      <c r="B16" s="1" t="s">
        <v>1622</v>
      </c>
      <c r="C16" s="1" t="s">
        <v>1623</v>
      </c>
      <c r="D16" s="1" t="s">
        <v>1620</v>
      </c>
    </row>
    <row r="17" spans="1:5">
      <c r="A17" s="6" t="s">
        <v>1074</v>
      </c>
      <c r="B17" s="1" t="s">
        <v>68</v>
      </c>
      <c r="C17" s="1" t="s">
        <v>68</v>
      </c>
      <c r="D17" s="1"/>
    </row>
    <row r="18" spans="1:5">
      <c r="A18" s="6" t="s">
        <v>1624</v>
      </c>
      <c r="B18" s="1"/>
      <c r="C18" s="7"/>
      <c r="D18" s="1"/>
    </row>
    <row r="19" spans="1:5">
      <c r="A19" s="6" t="s">
        <v>1625</v>
      </c>
      <c r="B19" s="1"/>
      <c r="C19" s="7"/>
      <c r="D19" s="1"/>
    </row>
    <row r="20" spans="1:5">
      <c r="A20" s="6" t="s">
        <v>1626</v>
      </c>
      <c r="B20" s="1"/>
      <c r="C20" s="7"/>
      <c r="D20" s="1"/>
    </row>
    <row r="21" spans="1:5">
      <c r="A21" s="6"/>
      <c r="B21" s="1"/>
      <c r="C21" s="7"/>
      <c r="D21" s="1"/>
    </row>
    <row r="23" spans="1:5">
      <c r="A23" t="s">
        <v>1627</v>
      </c>
      <c r="B23" t="s">
        <v>1628</v>
      </c>
      <c r="C23" t="s">
        <v>1629</v>
      </c>
      <c r="D23" t="s">
        <v>1630</v>
      </c>
      <c r="E23" t="s">
        <v>1631</v>
      </c>
    </row>
    <row r="24" spans="1:5">
      <c r="A24" s="15" t="s">
        <v>1632</v>
      </c>
      <c r="B24" s="24" t="s">
        <v>1232</v>
      </c>
      <c r="C24" s="24" t="s">
        <v>1237</v>
      </c>
      <c r="D24" s="24" t="s">
        <v>1232</v>
      </c>
      <c r="E24" s="24" t="s">
        <v>1237</v>
      </c>
    </row>
    <row r="25" spans="1:5">
      <c r="A25" s="15" t="s">
        <v>1214</v>
      </c>
      <c r="B25" s="24" t="s">
        <v>374</v>
      </c>
      <c r="C25" s="24" t="s">
        <v>374</v>
      </c>
      <c r="D25" s="24" t="s">
        <v>374</v>
      </c>
      <c r="E25" s="24" t="s">
        <v>374</v>
      </c>
    </row>
    <row r="26" spans="1:5" ht="57.6">
      <c r="A26" s="22" t="s">
        <v>1633</v>
      </c>
      <c r="B26" s="24" t="s">
        <v>1634</v>
      </c>
      <c r="C26" s="24" t="s">
        <v>1634</v>
      </c>
      <c r="D26" s="24" t="s">
        <v>1634</v>
      </c>
      <c r="E26" s="24" t="s">
        <v>1634</v>
      </c>
    </row>
    <row r="27" spans="1:5" ht="57.6">
      <c r="A27" s="22" t="s">
        <v>1635</v>
      </c>
      <c r="B27" s="24" t="s">
        <v>1636</v>
      </c>
      <c r="C27" s="24" t="s">
        <v>1636</v>
      </c>
      <c r="D27" s="24" t="s">
        <v>1636</v>
      </c>
      <c r="E27" s="24" t="s">
        <v>1636</v>
      </c>
    </row>
    <row r="28" spans="1:5">
      <c r="A28" s="15" t="s">
        <v>1637</v>
      </c>
      <c r="B28" s="24"/>
      <c r="C28" s="24"/>
      <c r="D28" s="24"/>
      <c r="E28" s="24"/>
    </row>
    <row r="29" spans="1:5" ht="57.6">
      <c r="A29" s="22" t="s">
        <v>1638</v>
      </c>
      <c r="B29" s="24" t="s">
        <v>1639</v>
      </c>
      <c r="C29" s="24" t="s">
        <v>1639</v>
      </c>
      <c r="D29" s="24" t="s">
        <v>1639</v>
      </c>
      <c r="E29" s="24" t="s">
        <v>1639</v>
      </c>
    </row>
    <row r="30" spans="1:5" ht="57.6">
      <c r="A30" s="22" t="s">
        <v>1640</v>
      </c>
      <c r="B30" s="24" t="s">
        <v>1641</v>
      </c>
      <c r="C30" s="24" t="s">
        <v>1641</v>
      </c>
      <c r="D30" s="24" t="s">
        <v>1641</v>
      </c>
      <c r="E30" s="24" t="s">
        <v>1641</v>
      </c>
    </row>
    <row r="31" spans="1:5">
      <c r="A31" s="15" t="s">
        <v>1642</v>
      </c>
      <c r="B31" s="24"/>
      <c r="C31" s="24"/>
      <c r="D31" s="24"/>
      <c r="E31" s="24"/>
    </row>
    <row r="32" spans="1:5" ht="115.2">
      <c r="A32" s="22" t="s">
        <v>1643</v>
      </c>
      <c r="B32" s="24" t="s">
        <v>1644</v>
      </c>
      <c r="C32" s="24" t="s">
        <v>1645</v>
      </c>
      <c r="D32" s="24" t="s">
        <v>1644</v>
      </c>
      <c r="E32" s="24" t="s">
        <v>1645</v>
      </c>
    </row>
    <row r="33" spans="1:5" ht="57.6">
      <c r="A33" s="22" t="s">
        <v>1646</v>
      </c>
      <c r="B33" s="24" t="s">
        <v>1634</v>
      </c>
      <c r="C33" s="24" t="s">
        <v>1634</v>
      </c>
      <c r="D33" s="24" t="s">
        <v>1634</v>
      </c>
      <c r="E33" s="24" t="s">
        <v>1634</v>
      </c>
    </row>
    <row r="34" spans="1:5" ht="28.8">
      <c r="A34" s="23" t="s">
        <v>1647</v>
      </c>
      <c r="B34" s="127" t="s">
        <v>1648</v>
      </c>
      <c r="C34" s="127" t="s">
        <v>1649</v>
      </c>
      <c r="D34" s="127" t="s">
        <v>1650</v>
      </c>
      <c r="E34" s="127" t="s">
        <v>1651</v>
      </c>
    </row>
    <row r="35" spans="1:5" ht="28.8">
      <c r="A35" s="22" t="s">
        <v>1652</v>
      </c>
      <c r="B35" s="24" t="s">
        <v>1653</v>
      </c>
      <c r="C35" s="24" t="s">
        <v>1653</v>
      </c>
      <c r="D35" s="24" t="s">
        <v>1653</v>
      </c>
      <c r="E35" s="24" t="s">
        <v>1653</v>
      </c>
    </row>
    <row r="36" spans="1:5">
      <c r="A36" s="23"/>
      <c r="B36" s="126"/>
      <c r="C36" s="126"/>
      <c r="D36" s="126"/>
      <c r="E36" s="126"/>
    </row>
    <row r="37" spans="1:5">
      <c r="A37" s="12" t="s">
        <v>1654</v>
      </c>
      <c r="B37" s="11" t="s">
        <v>57</v>
      </c>
      <c r="C37" s="13" t="s">
        <v>59</v>
      </c>
    </row>
    <row r="38" spans="1:5">
      <c r="A38" s="6" t="s">
        <v>1655</v>
      </c>
      <c r="B38" s="128" t="s">
        <v>1656</v>
      </c>
      <c r="C38" s="128" t="s">
        <v>1657</v>
      </c>
    </row>
    <row r="39" spans="1:5">
      <c r="A39" s="6" t="s">
        <v>1658</v>
      </c>
      <c r="B39" s="1"/>
      <c r="C39" s="1"/>
    </row>
    <row r="40" spans="1:5">
      <c r="A40" s="8" t="s">
        <v>1659</v>
      </c>
      <c r="B40" s="1"/>
      <c r="C40" s="1"/>
    </row>
    <row r="42" spans="1:5">
      <c r="A42" s="12" t="s">
        <v>1660</v>
      </c>
      <c r="B42" s="11" t="s">
        <v>57</v>
      </c>
    </row>
    <row r="43" spans="1:5">
      <c r="A43" s="6" t="s">
        <v>1661</v>
      </c>
      <c r="B43" s="7"/>
    </row>
    <row r="44" spans="1:5">
      <c r="A44" s="6" t="s">
        <v>1662</v>
      </c>
      <c r="B44" s="7"/>
    </row>
    <row r="45" spans="1:5">
      <c r="A45" s="6" t="s">
        <v>1663</v>
      </c>
      <c r="B45" s="7"/>
    </row>
    <row r="46" spans="1:5">
      <c r="A46" s="8" t="s">
        <v>1664</v>
      </c>
      <c r="B46" s="9"/>
    </row>
  </sheetData>
  <phoneticPr fontId="13" type="noConversion"/>
  <conditionalFormatting sqref="B7:C10">
    <cfRule type="expression" dxfId="28" priority="3">
      <formula>ISTFEHLER</formula>
    </cfRule>
  </conditionalFormatting>
  <conditionalFormatting sqref="B15:C16">
    <cfRule type="expression" dxfId="27" priority="2">
      <formula>ISTFEHLER</formula>
    </cfRule>
  </conditionalFormatting>
  <conditionalFormatting sqref="B38:C40">
    <cfRule type="expression" dxfId="26"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4140625" defaultRowHeight="14.4"/>
  <cols>
    <col min="1" max="1" width="15.33203125" bestFit="1" customWidth="1"/>
    <col min="2" max="2" width="8.88671875" customWidth="1"/>
    <col min="3" max="3" width="7.88671875" customWidth="1"/>
    <col min="4" max="4" width="15.33203125" bestFit="1" customWidth="1"/>
    <col min="5" max="5" width="104.5546875" bestFit="1" customWidth="1"/>
  </cols>
  <sheetData>
    <row r="1" spans="1:5" ht="18" thickBot="1">
      <c r="A1" s="100" t="s">
        <v>1665</v>
      </c>
      <c r="B1" s="100"/>
      <c r="C1" s="100"/>
      <c r="D1" s="101"/>
      <c r="E1" s="100" t="s">
        <v>1666</v>
      </c>
    </row>
    <row r="2" spans="1:5" ht="15" thickTop="1">
      <c r="A2" t="s">
        <v>1667</v>
      </c>
      <c r="D2" s="89"/>
      <c r="E2" t="str">
        <f>"initiatorgrp --create "&amp;$A2</f>
        <v>initiatorgrp --create ESXi</v>
      </c>
    </row>
    <row r="3" spans="1:5">
      <c r="A3" t="s">
        <v>1668</v>
      </c>
      <c r="E3" t="str">
        <f t="shared" ref="E3:E20" si="0">"initiatorgrp --create "&amp;$A3</f>
        <v>initiatorgrp --create Backup</v>
      </c>
    </row>
    <row r="4" spans="1:5">
      <c r="A4" t="s">
        <v>1669</v>
      </c>
      <c r="E4" t="str">
        <f t="shared" si="0"/>
        <v>initiatorgrp --create Windows1</v>
      </c>
    </row>
    <row r="5" spans="1:5">
      <c r="E5" t="str">
        <f t="shared" si="0"/>
        <v xml:space="preserve">initiatorgrp --create </v>
      </c>
    </row>
    <row r="6" spans="1:5">
      <c r="E6" t="str">
        <f t="shared" si="0"/>
        <v xml:space="preserve">initiatorgrp --create </v>
      </c>
    </row>
    <row r="7" spans="1:5">
      <c r="E7" t="str">
        <f t="shared" si="0"/>
        <v xml:space="preserve">initiatorgrp --create </v>
      </c>
    </row>
    <row r="8" spans="1:5">
      <c r="E8" t="str">
        <f t="shared" si="0"/>
        <v xml:space="preserve">initiatorgrp --create </v>
      </c>
    </row>
    <row r="9" spans="1:5">
      <c r="E9" t="str">
        <f t="shared" si="0"/>
        <v xml:space="preserve">initiatorgrp --create </v>
      </c>
    </row>
    <row r="10" spans="1:5">
      <c r="E10" t="str">
        <f t="shared" si="0"/>
        <v xml:space="preserve">initiatorgrp --create </v>
      </c>
    </row>
    <row r="11" spans="1:5">
      <c r="E11" t="str">
        <f t="shared" si="0"/>
        <v xml:space="preserve">initiatorgrp --create </v>
      </c>
    </row>
    <row r="12" spans="1:5">
      <c r="E12" t="str">
        <f t="shared" si="0"/>
        <v xml:space="preserve">initiatorgrp --create </v>
      </c>
    </row>
    <row r="13" spans="1:5">
      <c r="E13" t="str">
        <f t="shared" si="0"/>
        <v xml:space="preserve">initiatorgrp --create </v>
      </c>
    </row>
    <row r="14" spans="1:5">
      <c r="E14" t="str">
        <f t="shared" si="0"/>
        <v xml:space="preserve">initiatorgrp --create </v>
      </c>
    </row>
    <row r="15" spans="1:5">
      <c r="E15" t="str">
        <f t="shared" si="0"/>
        <v xml:space="preserve">initiatorgrp --create </v>
      </c>
    </row>
    <row r="16" spans="1:5">
      <c r="E16" t="str">
        <f t="shared" si="0"/>
        <v xml:space="preserve">initiatorgrp --create </v>
      </c>
    </row>
    <row r="17" spans="5:5">
      <c r="E17" t="str">
        <f t="shared" si="0"/>
        <v xml:space="preserve">initiatorgrp --create </v>
      </c>
    </row>
    <row r="18" spans="5:5">
      <c r="E18" t="str">
        <f t="shared" si="0"/>
        <v xml:space="preserve">initiatorgrp --create </v>
      </c>
    </row>
    <row r="19" spans="5:5">
      <c r="E19" t="str">
        <f t="shared" si="0"/>
        <v xml:space="preserve">initiatorgrp --create </v>
      </c>
    </row>
    <row r="20" spans="5:5">
      <c r="E20" t="str">
        <f t="shared" si="0"/>
        <v xml:space="preserve">initiatorgrp --create </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09375" defaultRowHeight="14.4"/>
  <cols>
    <col min="1" max="1" width="26.109375" customWidth="1"/>
    <col min="2" max="2" width="52.109375" customWidth="1"/>
    <col min="3" max="3" width="11.44140625" customWidth="1"/>
    <col min="4" max="4" width="23.88671875" style="89" customWidth="1"/>
    <col min="5" max="5" width="106.109375" customWidth="1"/>
    <col min="6" max="6" width="75.109375" customWidth="1"/>
  </cols>
  <sheetData>
    <row r="1" spans="1:7" ht="18" thickBot="1">
      <c r="A1" s="100" t="s">
        <v>1070</v>
      </c>
      <c r="B1" s="100" t="s">
        <v>1670</v>
      </c>
      <c r="C1" s="100"/>
      <c r="D1" s="101" t="s">
        <v>1665</v>
      </c>
      <c r="E1" s="100" t="s">
        <v>1671</v>
      </c>
      <c r="F1" s="100"/>
      <c r="G1" s="100"/>
    </row>
    <row r="2" spans="1:7" ht="15" thickTop="1">
      <c r="A2" t="s">
        <v>1672</v>
      </c>
      <c r="B2" t="s">
        <v>1673</v>
      </c>
      <c r="D2" s="89" t="s">
        <v>1667</v>
      </c>
      <c r="E2" t="str">
        <f>"initiatorgrp --add_initiators "&amp;$D2&amp;" --label "&amp;$A2&amp;" --initiator_name "&amp;$B2</f>
        <v>initiatorgrp --add_initiators ESXi --label foohost --initiator_name iqn.1991-05.com.microsoft:foohost.wag.local</v>
      </c>
    </row>
    <row r="3" spans="1:7">
      <c r="E3" t="str">
        <f t="shared" ref="E3:E66" si="0">"initiatorgrp --add_initiators "&amp;$D3&amp;" --label "&amp;$A3&amp;" --initiator_name "&amp;$B3</f>
        <v xml:space="preserve">initiatorgrp --add_initiators  --label  --initiator_name </v>
      </c>
    </row>
    <row r="4" spans="1:7">
      <c r="E4" t="str">
        <f t="shared" si="0"/>
        <v xml:space="preserve">initiatorgrp --add_initiators  --label  --initiator_name </v>
      </c>
    </row>
    <row r="5" spans="1:7">
      <c r="E5" t="str">
        <f t="shared" si="0"/>
        <v xml:space="preserve">initiatorgrp --add_initiators  --label  --initiator_name </v>
      </c>
    </row>
    <row r="6" spans="1:7">
      <c r="E6" t="str">
        <f t="shared" si="0"/>
        <v xml:space="preserve">initiatorgrp --add_initiators  --label  --initiator_name </v>
      </c>
    </row>
    <row r="7" spans="1:7">
      <c r="E7" t="str">
        <f t="shared" si="0"/>
        <v xml:space="preserve">initiatorgrp --add_initiators  --label  --initiator_name </v>
      </c>
    </row>
    <row r="8" spans="1:7">
      <c r="E8" t="str">
        <f t="shared" si="0"/>
        <v xml:space="preserve">initiatorgrp --add_initiators  --label  --initiator_name </v>
      </c>
    </row>
    <row r="9" spans="1:7">
      <c r="E9" t="str">
        <f t="shared" si="0"/>
        <v xml:space="preserve">initiatorgrp --add_initiators  --label  --initiator_name </v>
      </c>
    </row>
    <row r="10" spans="1:7">
      <c r="E10" t="str">
        <f t="shared" si="0"/>
        <v xml:space="preserve">initiatorgrp --add_initiators  --label  --initiator_name </v>
      </c>
    </row>
    <row r="11" spans="1:7">
      <c r="E11" t="str">
        <f t="shared" si="0"/>
        <v xml:space="preserve">initiatorgrp --add_initiators  --label  --initiator_name </v>
      </c>
    </row>
    <row r="12" spans="1:7">
      <c r="E12" t="str">
        <f t="shared" si="0"/>
        <v xml:space="preserve">initiatorgrp --add_initiators  --label  --initiator_name </v>
      </c>
    </row>
    <row r="13" spans="1:7">
      <c r="E13" t="str">
        <f t="shared" si="0"/>
        <v xml:space="preserve">initiatorgrp --add_initiators  --label  --initiator_name </v>
      </c>
    </row>
    <row r="14" spans="1:7">
      <c r="E14" t="str">
        <f t="shared" si="0"/>
        <v xml:space="preserve">initiatorgrp --add_initiators  --label  --initiator_name </v>
      </c>
    </row>
    <row r="15" spans="1:7">
      <c r="E15" t="str">
        <f t="shared" si="0"/>
        <v xml:space="preserve">initiatorgrp --add_initiators  --label  --initiator_name </v>
      </c>
    </row>
    <row r="16" spans="1:7">
      <c r="E16" t="str">
        <f t="shared" si="0"/>
        <v xml:space="preserve">initiatorgrp --add_initiators  --label  --initiator_name </v>
      </c>
    </row>
    <row r="17" spans="2:5">
      <c r="E17" t="str">
        <f t="shared" si="0"/>
        <v xml:space="preserve">initiatorgrp --add_initiators  --label  --initiator_name </v>
      </c>
    </row>
    <row r="18" spans="2:5">
      <c r="E18" t="str">
        <f t="shared" si="0"/>
        <v xml:space="preserve">initiatorgrp --add_initiators  --label  --initiator_name </v>
      </c>
    </row>
    <row r="19" spans="2:5">
      <c r="E19" t="str">
        <f t="shared" si="0"/>
        <v xml:space="preserve">initiatorgrp --add_initiators  --label  --initiator_name </v>
      </c>
    </row>
    <row r="20" spans="2:5">
      <c r="E20" t="str">
        <f t="shared" si="0"/>
        <v xml:space="preserve">initiatorgrp --add_initiators  --label  --initiator_name </v>
      </c>
    </row>
    <row r="21" spans="2:5">
      <c r="E21" t="str">
        <f t="shared" si="0"/>
        <v xml:space="preserve">initiatorgrp --add_initiators  --label  --initiator_name </v>
      </c>
    </row>
    <row r="22" spans="2:5">
      <c r="E22" t="str">
        <f t="shared" si="0"/>
        <v xml:space="preserve">initiatorgrp --add_initiators  --label  --initiator_name </v>
      </c>
    </row>
    <row r="23" spans="2:5">
      <c r="E23" t="str">
        <f t="shared" si="0"/>
        <v xml:space="preserve">initiatorgrp --add_initiators  --label  --initiator_name </v>
      </c>
    </row>
    <row r="24" spans="2:5">
      <c r="E24" t="str">
        <f t="shared" si="0"/>
        <v xml:space="preserve">initiatorgrp --add_initiators  --label  --initiator_name </v>
      </c>
    </row>
    <row r="25" spans="2:5">
      <c r="B25" s="102"/>
      <c r="C25" s="102"/>
      <c r="E25" t="str">
        <f t="shared" si="0"/>
        <v xml:space="preserve">initiatorgrp --add_initiators  --label  --initiator_name </v>
      </c>
    </row>
    <row r="26" spans="2:5">
      <c r="E26" t="str">
        <f t="shared" si="0"/>
        <v xml:space="preserve">initiatorgrp --add_initiators  --label  --initiator_name </v>
      </c>
    </row>
    <row r="27" spans="2:5">
      <c r="E27" t="str">
        <f t="shared" si="0"/>
        <v xml:space="preserve">initiatorgrp --add_initiators  --label  --initiator_name </v>
      </c>
    </row>
    <row r="28" spans="2:5">
      <c r="E28" t="str">
        <f t="shared" si="0"/>
        <v xml:space="preserve">initiatorgrp --add_initiators  --label  --initiator_name </v>
      </c>
    </row>
    <row r="29" spans="2:5">
      <c r="E29" t="str">
        <f t="shared" si="0"/>
        <v xml:space="preserve">initiatorgrp --add_initiators  --label  --initiator_name </v>
      </c>
    </row>
    <row r="30" spans="2:5">
      <c r="E30" t="str">
        <f t="shared" si="0"/>
        <v xml:space="preserve">initiatorgrp --add_initiators  --label  --initiator_name </v>
      </c>
    </row>
    <row r="31" spans="2:5">
      <c r="E31" t="str">
        <f t="shared" si="0"/>
        <v xml:space="preserve">initiatorgrp --add_initiators  --label  --initiator_name </v>
      </c>
    </row>
    <row r="32" spans="2:5">
      <c r="E32" t="str">
        <f t="shared" si="0"/>
        <v xml:space="preserve">initiatorgrp --add_initiators  --label  --initiator_name </v>
      </c>
    </row>
    <row r="33" spans="5:5">
      <c r="E33" t="str">
        <f t="shared" si="0"/>
        <v xml:space="preserve">initiatorgrp --add_initiators  --label  --initiator_name </v>
      </c>
    </row>
    <row r="34" spans="5:5">
      <c r="E34" t="str">
        <f t="shared" si="0"/>
        <v xml:space="preserve">initiatorgrp --add_initiators  --label  --initiator_name </v>
      </c>
    </row>
    <row r="35" spans="5:5">
      <c r="E35" t="str">
        <f t="shared" si="0"/>
        <v xml:space="preserve">initiatorgrp --add_initiators  --label  --initiator_name </v>
      </c>
    </row>
    <row r="36" spans="5:5">
      <c r="E36" t="str">
        <f t="shared" si="0"/>
        <v xml:space="preserve">initiatorgrp --add_initiators  --label  --initiator_name </v>
      </c>
    </row>
    <row r="37" spans="5:5">
      <c r="E37" t="str">
        <f t="shared" si="0"/>
        <v xml:space="preserve">initiatorgrp --add_initiators  --label  --initiator_name </v>
      </c>
    </row>
    <row r="38" spans="5:5">
      <c r="E38" t="str">
        <f t="shared" si="0"/>
        <v xml:space="preserve">initiatorgrp --add_initiators  --label  --initiator_name </v>
      </c>
    </row>
    <row r="39" spans="5:5">
      <c r="E39" t="str">
        <f t="shared" si="0"/>
        <v xml:space="preserve">initiatorgrp --add_initiators  --label  --initiator_name </v>
      </c>
    </row>
    <row r="40" spans="5:5">
      <c r="E40" t="str">
        <f t="shared" si="0"/>
        <v xml:space="preserve">initiatorgrp --add_initiators  --label  --initiator_name </v>
      </c>
    </row>
    <row r="41" spans="5:5">
      <c r="E41" t="str">
        <f t="shared" si="0"/>
        <v xml:space="preserve">initiatorgrp --add_initiators  --label  --initiator_name </v>
      </c>
    </row>
    <row r="42" spans="5:5">
      <c r="E42" t="str">
        <f t="shared" si="0"/>
        <v xml:space="preserve">initiatorgrp --add_initiators  --label  --initiator_name </v>
      </c>
    </row>
    <row r="43" spans="5:5">
      <c r="E43" t="str">
        <f t="shared" si="0"/>
        <v xml:space="preserve">initiatorgrp --add_initiators  --label  --initiator_name </v>
      </c>
    </row>
    <row r="44" spans="5:5">
      <c r="E44" t="str">
        <f t="shared" si="0"/>
        <v xml:space="preserve">initiatorgrp --add_initiators  --label  --initiator_name </v>
      </c>
    </row>
    <row r="45" spans="5:5">
      <c r="E45" t="str">
        <f t="shared" si="0"/>
        <v xml:space="preserve">initiatorgrp --add_initiators  --label  --initiator_name </v>
      </c>
    </row>
    <row r="46" spans="5:5">
      <c r="E46" t="str">
        <f t="shared" si="0"/>
        <v xml:space="preserve">initiatorgrp --add_initiators  --label  --initiator_name </v>
      </c>
    </row>
    <row r="47" spans="5:5">
      <c r="E47" t="str">
        <f t="shared" si="0"/>
        <v xml:space="preserve">initiatorgrp --add_initiators  --label  --initiator_name </v>
      </c>
    </row>
    <row r="48" spans="5:5">
      <c r="E48" t="str">
        <f t="shared" si="0"/>
        <v xml:space="preserve">initiatorgrp --add_initiators  --label  --initiator_name </v>
      </c>
    </row>
    <row r="49" spans="5:5">
      <c r="E49" t="str">
        <f t="shared" si="0"/>
        <v xml:space="preserve">initiatorgrp --add_initiators  --label  --initiator_name </v>
      </c>
    </row>
    <row r="50" spans="5:5">
      <c r="E50" t="str">
        <f t="shared" si="0"/>
        <v xml:space="preserve">initiatorgrp --add_initiators  --label  --initiator_name </v>
      </c>
    </row>
    <row r="51" spans="5:5">
      <c r="E51" t="str">
        <f t="shared" si="0"/>
        <v xml:space="preserve">initiatorgrp --add_initiators  --label  --initiator_name </v>
      </c>
    </row>
    <row r="52" spans="5:5">
      <c r="E52" t="str">
        <f t="shared" si="0"/>
        <v xml:space="preserve">initiatorgrp --add_initiators  --label  --initiator_name </v>
      </c>
    </row>
    <row r="53" spans="5:5">
      <c r="E53" t="str">
        <f t="shared" si="0"/>
        <v xml:space="preserve">initiatorgrp --add_initiators  --label  --initiator_name </v>
      </c>
    </row>
    <row r="54" spans="5:5">
      <c r="E54" t="str">
        <f t="shared" si="0"/>
        <v xml:space="preserve">initiatorgrp --add_initiators  --label  --initiator_name </v>
      </c>
    </row>
    <row r="55" spans="5:5">
      <c r="E55" t="str">
        <f t="shared" si="0"/>
        <v xml:space="preserve">initiatorgrp --add_initiators  --label  --initiator_name </v>
      </c>
    </row>
    <row r="56" spans="5:5">
      <c r="E56" t="str">
        <f t="shared" si="0"/>
        <v xml:space="preserve">initiatorgrp --add_initiators  --label  --initiator_name </v>
      </c>
    </row>
    <row r="57" spans="5:5">
      <c r="E57" t="str">
        <f t="shared" si="0"/>
        <v xml:space="preserve">initiatorgrp --add_initiators  --label  --initiator_name </v>
      </c>
    </row>
    <row r="58" spans="5:5">
      <c r="E58" t="str">
        <f t="shared" si="0"/>
        <v xml:space="preserve">initiatorgrp --add_initiators  --label  --initiator_name </v>
      </c>
    </row>
    <row r="59" spans="5:5">
      <c r="E59" t="str">
        <f t="shared" si="0"/>
        <v xml:space="preserve">initiatorgrp --add_initiators  --label  --initiator_name </v>
      </c>
    </row>
    <row r="60" spans="5:5">
      <c r="E60" t="str">
        <f t="shared" si="0"/>
        <v xml:space="preserve">initiatorgrp --add_initiators  --label  --initiator_name </v>
      </c>
    </row>
    <row r="61" spans="5:5">
      <c r="E61" t="str">
        <f t="shared" si="0"/>
        <v xml:space="preserve">initiatorgrp --add_initiators  --label  --initiator_name </v>
      </c>
    </row>
    <row r="62" spans="5:5">
      <c r="E62" t="str">
        <f t="shared" si="0"/>
        <v xml:space="preserve">initiatorgrp --add_initiators  --label  --initiator_name </v>
      </c>
    </row>
    <row r="63" spans="5:5">
      <c r="E63" t="str">
        <f t="shared" si="0"/>
        <v xml:space="preserve">initiatorgrp --add_initiators  --label  --initiator_name </v>
      </c>
    </row>
    <row r="64" spans="5:5">
      <c r="E64" t="str">
        <f t="shared" si="0"/>
        <v xml:space="preserve">initiatorgrp --add_initiators  --label  --initiator_name </v>
      </c>
    </row>
    <row r="65" spans="5:5">
      <c r="E65" t="str">
        <f t="shared" si="0"/>
        <v xml:space="preserve">initiatorgrp --add_initiators  --label  --initiator_name </v>
      </c>
    </row>
    <row r="66" spans="5:5">
      <c r="E66" t="str">
        <f t="shared" si="0"/>
        <v xml:space="preserve">initiatorgrp --add_initiators  --label  --initiator_name </v>
      </c>
    </row>
    <row r="67" spans="5:5">
      <c r="E67" t="str">
        <f t="shared" ref="E67:E70" si="1">"initiatorgrp --add_initiators "&amp;$D67&amp;" --label "&amp;$A67&amp;" --initiator_name "&amp;$B67</f>
        <v xml:space="preserve">initiatorgrp --add_initiators  --label  --initiator_name </v>
      </c>
    </row>
    <row r="68" spans="5:5">
      <c r="E68" t="str">
        <f t="shared" si="1"/>
        <v xml:space="preserve">initiatorgrp --add_initiators  --label  --initiator_name </v>
      </c>
    </row>
    <row r="69" spans="5:5">
      <c r="E69" t="str">
        <f t="shared" si="1"/>
        <v xml:space="preserve">initiatorgrp --add_initiators  --label  --initiator_name </v>
      </c>
    </row>
    <row r="70" spans="5: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4140625" defaultRowHeight="14.4"/>
  <cols>
    <col min="1" max="1" width="30.5546875" customWidth="1"/>
    <col min="2" max="2" width="22.109375" customWidth="1"/>
    <col min="3" max="3" width="14.6640625" customWidth="1"/>
    <col min="4" max="4" width="16.33203125" customWidth="1"/>
    <col min="5" max="5" width="19.109375" customWidth="1"/>
  </cols>
  <sheetData>
    <row r="1" spans="1:6" ht="18" thickBot="1">
      <c r="A1" s="100" t="s">
        <v>1674</v>
      </c>
      <c r="B1" s="101" t="s">
        <v>1675</v>
      </c>
      <c r="C1" s="101" t="s">
        <v>1676</v>
      </c>
      <c r="D1" s="101" t="s">
        <v>1677</v>
      </c>
      <c r="E1" s="101" t="s">
        <v>1678</v>
      </c>
      <c r="F1" s="100"/>
    </row>
    <row r="2" spans="1:6" ht="15" thickTop="1">
      <c r="A2" t="s">
        <v>1679</v>
      </c>
      <c r="B2" s="61">
        <v>4096</v>
      </c>
      <c r="C2" s="61" t="s">
        <v>1680</v>
      </c>
      <c r="D2" s="61" t="s">
        <v>1680</v>
      </c>
      <c r="E2" s="61" t="s">
        <v>1681</v>
      </c>
    </row>
    <row r="3" spans="1:6">
      <c r="A3" t="s">
        <v>1429</v>
      </c>
      <c r="B3" s="61">
        <v>4096</v>
      </c>
      <c r="C3" s="61" t="s">
        <v>1680</v>
      </c>
      <c r="D3" s="61" t="s">
        <v>1680</v>
      </c>
      <c r="E3" s="61" t="s">
        <v>1681</v>
      </c>
    </row>
    <row r="4" spans="1:6">
      <c r="A4" t="s">
        <v>1682</v>
      </c>
      <c r="B4" s="61">
        <v>4096</v>
      </c>
      <c r="C4" s="61" t="s">
        <v>1680</v>
      </c>
      <c r="D4" s="61" t="s">
        <v>1680</v>
      </c>
      <c r="E4" s="61" t="s">
        <v>1681</v>
      </c>
    </row>
    <row r="5" spans="1:6">
      <c r="A5" t="s">
        <v>1683</v>
      </c>
      <c r="B5" s="61">
        <v>8192</v>
      </c>
      <c r="C5" s="61" t="s">
        <v>1680</v>
      </c>
      <c r="D5" s="61" t="s">
        <v>1680</v>
      </c>
      <c r="E5" s="61" t="s">
        <v>1681</v>
      </c>
    </row>
    <row r="6" spans="1:6">
      <c r="A6" t="s">
        <v>1684</v>
      </c>
      <c r="B6" s="61">
        <v>32768</v>
      </c>
      <c r="C6" s="61" t="s">
        <v>1680</v>
      </c>
      <c r="D6" s="61" t="s">
        <v>1680</v>
      </c>
      <c r="E6" s="61" t="s">
        <v>1681</v>
      </c>
    </row>
    <row r="7" spans="1:6">
      <c r="A7" t="s">
        <v>1685</v>
      </c>
      <c r="B7" s="61">
        <v>16384</v>
      </c>
      <c r="C7" s="61" t="s">
        <v>1680</v>
      </c>
      <c r="D7" s="61" t="s">
        <v>1686</v>
      </c>
      <c r="E7" s="61" t="s">
        <v>1681</v>
      </c>
    </row>
    <row r="8" spans="1:6">
      <c r="A8" t="s">
        <v>1687</v>
      </c>
      <c r="B8" s="61">
        <v>4096</v>
      </c>
      <c r="C8" s="61" t="s">
        <v>1680</v>
      </c>
      <c r="D8" s="61" t="s">
        <v>1680</v>
      </c>
      <c r="E8" s="61" t="s">
        <v>1681</v>
      </c>
    </row>
    <row r="9" spans="1:6">
      <c r="A9" t="s">
        <v>1688</v>
      </c>
      <c r="B9" s="61">
        <v>4096</v>
      </c>
      <c r="C9" s="61" t="s">
        <v>1680</v>
      </c>
      <c r="D9" s="61" t="s">
        <v>1680</v>
      </c>
      <c r="E9" s="61" t="s">
        <v>1681</v>
      </c>
    </row>
    <row r="10" spans="1:6">
      <c r="A10" t="s">
        <v>1689</v>
      </c>
      <c r="B10" s="61">
        <v>4096</v>
      </c>
      <c r="C10" s="61" t="s">
        <v>1680</v>
      </c>
      <c r="D10" s="61" t="s">
        <v>1680</v>
      </c>
      <c r="E10" s="61" t="s">
        <v>1681</v>
      </c>
    </row>
    <row r="11" spans="1:6">
      <c r="A11" t="s">
        <v>1690</v>
      </c>
      <c r="B11" s="61">
        <v>4096</v>
      </c>
      <c r="C11" s="61" t="s">
        <v>1680</v>
      </c>
      <c r="D11" s="61" t="s">
        <v>1680</v>
      </c>
      <c r="E11" s="61" t="s">
        <v>1681</v>
      </c>
    </row>
    <row r="12" spans="1:6">
      <c r="A12" t="s">
        <v>1691</v>
      </c>
      <c r="B12" s="61">
        <v>8192</v>
      </c>
      <c r="C12" s="61" t="s">
        <v>1680</v>
      </c>
      <c r="D12" s="61" t="s">
        <v>1680</v>
      </c>
      <c r="E12" s="61" t="s">
        <v>1681</v>
      </c>
    </row>
    <row r="13" spans="1:6">
      <c r="A13" t="s">
        <v>1692</v>
      </c>
      <c r="B13" s="61">
        <v>4096</v>
      </c>
      <c r="C13" s="61" t="s">
        <v>1680</v>
      </c>
      <c r="D13" s="61" t="s">
        <v>1680</v>
      </c>
      <c r="E13" s="61" t="s">
        <v>1681</v>
      </c>
    </row>
    <row r="14" spans="1:6">
      <c r="A14" t="s">
        <v>1693</v>
      </c>
      <c r="B14" s="61">
        <v>8192</v>
      </c>
      <c r="C14" s="61" t="s">
        <v>1680</v>
      </c>
      <c r="D14" s="61" t="s">
        <v>1680</v>
      </c>
      <c r="E14" s="61" t="s">
        <v>1681</v>
      </c>
    </row>
    <row r="15" spans="1:6">
      <c r="A15" t="s">
        <v>1694</v>
      </c>
      <c r="B15" s="61">
        <v>8192</v>
      </c>
      <c r="C15" s="61" t="s">
        <v>1680</v>
      </c>
      <c r="D15" s="61" t="s">
        <v>1680</v>
      </c>
      <c r="E15" s="61" t="s">
        <v>1681</v>
      </c>
    </row>
    <row r="16" spans="1:6">
      <c r="A16" t="s">
        <v>1695</v>
      </c>
      <c r="B16" s="61">
        <v>8192</v>
      </c>
      <c r="C16" s="61" t="s">
        <v>1680</v>
      </c>
      <c r="D16" s="61" t="s">
        <v>1680</v>
      </c>
      <c r="E16" s="61" t="s">
        <v>1681</v>
      </c>
    </row>
    <row r="17" spans="1:5">
      <c r="A17" t="s">
        <v>1696</v>
      </c>
      <c r="B17" s="61">
        <v>4096</v>
      </c>
      <c r="C17" s="61" t="s">
        <v>1680</v>
      </c>
      <c r="D17" s="61" t="s">
        <v>1686</v>
      </c>
      <c r="E17" s="61" t="s">
        <v>1681</v>
      </c>
    </row>
    <row r="18" spans="1:5">
      <c r="A18" t="s">
        <v>1697</v>
      </c>
      <c r="B18" s="61">
        <v>4096</v>
      </c>
      <c r="C18" s="61" t="s">
        <v>1680</v>
      </c>
      <c r="D18" s="61" t="s">
        <v>1680</v>
      </c>
      <c r="E18" s="61" t="s">
        <v>1681</v>
      </c>
    </row>
    <row r="19" spans="1:5">
      <c r="A19" t="s">
        <v>1698</v>
      </c>
      <c r="B19" s="61">
        <v>4096</v>
      </c>
      <c r="C19" s="61" t="s">
        <v>1680</v>
      </c>
      <c r="D19" s="61" t="s">
        <v>1680</v>
      </c>
      <c r="E19" s="61" t="s">
        <v>1681</v>
      </c>
    </row>
    <row r="20" spans="1:5">
      <c r="A20" t="s">
        <v>1447</v>
      </c>
      <c r="B20" s="61">
        <v>4096</v>
      </c>
      <c r="C20" s="61" t="s">
        <v>1680</v>
      </c>
      <c r="D20" s="61" t="s">
        <v>1680</v>
      </c>
      <c r="E20" s="61" t="s">
        <v>1681</v>
      </c>
    </row>
    <row r="21" spans="1:5">
      <c r="A21" t="s">
        <v>1699</v>
      </c>
      <c r="B21" s="61">
        <v>4096</v>
      </c>
      <c r="C21" s="61" t="s">
        <v>1680</v>
      </c>
      <c r="D21" s="61" t="s">
        <v>1680</v>
      </c>
      <c r="E21" s="61" t="s">
        <v>1681</v>
      </c>
    </row>
    <row r="22" spans="1:5">
      <c r="A22" t="s">
        <v>1700</v>
      </c>
      <c r="B22" s="61">
        <v>4096</v>
      </c>
      <c r="C22" s="61" t="s">
        <v>1680</v>
      </c>
      <c r="D22" s="61" t="s">
        <v>1680</v>
      </c>
      <c r="E22" s="61" t="s">
        <v>1681</v>
      </c>
    </row>
    <row r="23" spans="1:5">
      <c r="A23" t="s">
        <v>1701</v>
      </c>
      <c r="B23" s="61">
        <v>4096</v>
      </c>
      <c r="C23" s="61" t="s">
        <v>1680</v>
      </c>
      <c r="D23" s="61" t="s">
        <v>1680</v>
      </c>
      <c r="E23" s="61" t="s">
        <v>1681</v>
      </c>
    </row>
    <row r="24" spans="1:5">
      <c r="A24" t="s">
        <v>1702</v>
      </c>
      <c r="B24" s="61">
        <v>4096</v>
      </c>
      <c r="C24" s="61" t="s">
        <v>1680</v>
      </c>
      <c r="D24" s="61" t="s">
        <v>1680</v>
      </c>
      <c r="E24" s="61" t="s">
        <v>1681</v>
      </c>
    </row>
    <row r="25" spans="1:5">
      <c r="A25" t="s">
        <v>1703</v>
      </c>
      <c r="B25" s="61">
        <v>4096</v>
      </c>
      <c r="C25" s="61" t="s">
        <v>1680</v>
      </c>
      <c r="D25" s="61" t="s">
        <v>1680</v>
      </c>
      <c r="E25" s="61" t="s">
        <v>1681</v>
      </c>
    </row>
    <row r="26" spans="1:5">
      <c r="A26" t="s">
        <v>1704</v>
      </c>
      <c r="B26" s="61">
        <v>4096</v>
      </c>
      <c r="C26" s="61" t="s">
        <v>1680</v>
      </c>
      <c r="D26" s="61" t="s">
        <v>1680</v>
      </c>
      <c r="E26" s="61" t="s">
        <v>1681</v>
      </c>
    </row>
    <row r="27" spans="1:5">
      <c r="B27" s="61"/>
      <c r="C27" s="61"/>
      <c r="D27" s="61"/>
      <c r="E27" s="61"/>
    </row>
    <row r="28" spans="1:5">
      <c r="B28" s="61"/>
      <c r="C28" s="61"/>
      <c r="D28" s="61"/>
      <c r="E28" s="61"/>
    </row>
    <row r="29" spans="1:5">
      <c r="B29" s="61"/>
      <c r="C29" s="61"/>
      <c r="D29" s="61"/>
      <c r="E29" s="61"/>
    </row>
    <row r="30" spans="1:5">
      <c r="B30" s="61"/>
      <c r="C30" s="61"/>
      <c r="D30" s="61"/>
      <c r="E30" s="61"/>
    </row>
    <row r="31" spans="1:5">
      <c r="B31" s="61"/>
      <c r="C31" s="61"/>
      <c r="D31" s="61"/>
      <c r="E31" s="61"/>
    </row>
    <row r="32" spans="1:5">
      <c r="B32" s="61"/>
      <c r="C32" s="61"/>
      <c r="D32" s="61"/>
      <c r="E32" s="61"/>
    </row>
    <row r="33" spans="2:5">
      <c r="B33" s="61"/>
      <c r="C33" s="61"/>
      <c r="D33" s="61"/>
      <c r="E33" s="61"/>
    </row>
    <row r="34" spans="2:5">
      <c r="B34" s="61"/>
      <c r="C34" s="61"/>
      <c r="D34" s="61"/>
      <c r="E34" s="61"/>
    </row>
    <row r="35" spans="2:5">
      <c r="B35" s="61"/>
      <c r="C35" s="61"/>
      <c r="D35" s="61"/>
      <c r="E35" s="61"/>
    </row>
    <row r="36" spans="2:5">
      <c r="B36" s="61"/>
      <c r="C36" s="58"/>
      <c r="D36" s="58"/>
      <c r="E36" s="61"/>
    </row>
    <row r="37" spans="2:5">
      <c r="B37" s="61"/>
      <c r="C37" s="58"/>
      <c r="D37" s="58"/>
      <c r="E37" s="61"/>
    </row>
    <row r="38" spans="2:5">
      <c r="B38" s="61"/>
      <c r="C38" s="58"/>
      <c r="E38" s="61"/>
    </row>
    <row r="39" spans="2:5">
      <c r="B39" s="58"/>
      <c r="E39" s="61"/>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4140625" defaultRowHeight="14.4"/>
  <cols>
    <col min="1" max="1" width="29.33203125" customWidth="1"/>
    <col min="2" max="2" width="41.44140625" bestFit="1" customWidth="1"/>
    <col min="4" max="4" width="31.6640625" customWidth="1"/>
    <col min="5" max="5" width="100.44140625" bestFit="1" customWidth="1"/>
  </cols>
  <sheetData>
    <row r="1" spans="1:5" ht="18" thickBot="1">
      <c r="A1" s="100" t="s">
        <v>1705</v>
      </c>
      <c r="B1" s="100" t="s">
        <v>1706</v>
      </c>
      <c r="C1" s="100"/>
      <c r="D1" s="101"/>
      <c r="E1" s="100" t="s">
        <v>1707</v>
      </c>
    </row>
    <row r="2" spans="1:5" ht="15" thickTop="1">
      <c r="A2" t="s">
        <v>1708</v>
      </c>
      <c r="B2" t="s">
        <v>1429</v>
      </c>
      <c r="D2" s="89"/>
      <c r="E2" t="str">
        <f>"folder --create "&amp;$A2&amp;" --pool "&amp;B2</f>
        <v>folder --create foofolder --pool default</v>
      </c>
    </row>
    <row r="3" spans="1:5">
      <c r="B3" t="s">
        <v>1429</v>
      </c>
      <c r="E3" t="str">
        <f t="shared" ref="E3:E20" si="0">"folder --create "&amp;$A3&amp;" --pool "&amp;B3</f>
        <v>folder --create  --pool default</v>
      </c>
    </row>
    <row r="4" spans="1:5">
      <c r="B4" t="s">
        <v>1429</v>
      </c>
      <c r="E4" t="str">
        <f t="shared" si="0"/>
        <v>folder --create  --pool default</v>
      </c>
    </row>
    <row r="5" spans="1:5">
      <c r="B5" t="s">
        <v>1429</v>
      </c>
      <c r="E5" t="str">
        <f t="shared" si="0"/>
        <v>folder --create  --pool default</v>
      </c>
    </row>
    <row r="6" spans="1:5">
      <c r="B6" t="s">
        <v>1429</v>
      </c>
      <c r="E6" t="str">
        <f t="shared" si="0"/>
        <v>folder --create  --pool default</v>
      </c>
    </row>
    <row r="7" spans="1:5">
      <c r="B7" t="s">
        <v>1429</v>
      </c>
      <c r="E7" t="str">
        <f t="shared" si="0"/>
        <v>folder --create  --pool default</v>
      </c>
    </row>
    <row r="8" spans="1:5">
      <c r="B8" t="s">
        <v>1429</v>
      </c>
      <c r="E8" t="str">
        <f t="shared" si="0"/>
        <v>folder --create  --pool default</v>
      </c>
    </row>
    <row r="9" spans="1:5">
      <c r="B9" t="s">
        <v>1429</v>
      </c>
      <c r="E9" t="str">
        <f t="shared" si="0"/>
        <v>folder --create  --pool default</v>
      </c>
    </row>
    <row r="10" spans="1:5">
      <c r="B10" t="s">
        <v>1429</v>
      </c>
      <c r="E10" t="str">
        <f t="shared" si="0"/>
        <v>folder --create  --pool default</v>
      </c>
    </row>
    <row r="11" spans="1:5">
      <c r="B11" t="s">
        <v>1429</v>
      </c>
      <c r="E11" t="str">
        <f t="shared" si="0"/>
        <v>folder --create  --pool default</v>
      </c>
    </row>
    <row r="12" spans="1:5">
      <c r="B12" t="s">
        <v>1429</v>
      </c>
      <c r="E12" t="str">
        <f t="shared" si="0"/>
        <v>folder --create  --pool default</v>
      </c>
    </row>
    <row r="13" spans="1:5">
      <c r="B13" t="s">
        <v>1429</v>
      </c>
      <c r="E13" t="str">
        <f t="shared" si="0"/>
        <v>folder --create  --pool default</v>
      </c>
    </row>
    <row r="14" spans="1:5">
      <c r="B14" t="s">
        <v>1429</v>
      </c>
      <c r="E14" t="str">
        <f t="shared" si="0"/>
        <v>folder --create  --pool default</v>
      </c>
    </row>
    <row r="15" spans="1:5">
      <c r="B15" t="s">
        <v>1429</v>
      </c>
      <c r="E15" t="str">
        <f t="shared" si="0"/>
        <v>folder --create  --pool default</v>
      </c>
    </row>
    <row r="16" spans="1:5">
      <c r="B16" t="s">
        <v>1429</v>
      </c>
      <c r="E16" t="str">
        <f t="shared" si="0"/>
        <v>folder --create  --pool default</v>
      </c>
    </row>
    <row r="17" spans="2:5">
      <c r="B17" t="s">
        <v>1429</v>
      </c>
      <c r="E17" t="str">
        <f t="shared" si="0"/>
        <v>folder --create  --pool default</v>
      </c>
    </row>
    <row r="18" spans="2:5">
      <c r="B18" t="s">
        <v>1429</v>
      </c>
      <c r="E18" t="str">
        <f t="shared" si="0"/>
        <v>folder --create  --pool default</v>
      </c>
    </row>
    <row r="19" spans="2:5">
      <c r="B19" t="s">
        <v>1429</v>
      </c>
      <c r="E19" t="str">
        <f t="shared" si="0"/>
        <v>folder --create  --pool default</v>
      </c>
    </row>
    <row r="20" spans="2:5">
      <c r="B20" t="s">
        <v>1429</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4140625" defaultRowHeight="14.4"/>
  <cols>
    <col min="1" max="1" width="31.5546875" customWidth="1"/>
    <col min="2" max="2" width="29.6640625" customWidth="1"/>
    <col min="3" max="3" width="21.5546875" customWidth="1"/>
    <col min="4" max="4" width="2.44140625" customWidth="1"/>
    <col min="5" max="5" width="17.88671875" customWidth="1"/>
    <col min="6" max="6" width="25" bestFit="1" customWidth="1"/>
    <col min="7" max="7" width="3" customWidth="1"/>
    <col min="8" max="8" width="3" style="89" customWidth="1"/>
    <col min="9" max="9" width="3" customWidth="1"/>
    <col min="10" max="10" width="79" customWidth="1"/>
    <col min="11" max="11" width="50" customWidth="1"/>
    <col min="12" max="12" width="48.33203125" customWidth="1"/>
  </cols>
  <sheetData>
    <row r="1" spans="1:13" s="100" customFormat="1" ht="18" thickBot="1">
      <c r="A1" s="100" t="s">
        <v>1709</v>
      </c>
      <c r="B1" s="100" t="s">
        <v>1674</v>
      </c>
      <c r="C1" s="100" t="s">
        <v>1710</v>
      </c>
      <c r="E1" s="100" t="s">
        <v>1711</v>
      </c>
      <c r="F1" s="100" t="s">
        <v>1712</v>
      </c>
      <c r="H1" s="101"/>
      <c r="J1" s="100" t="s">
        <v>1713</v>
      </c>
      <c r="K1" s="100" t="s">
        <v>1714</v>
      </c>
    </row>
    <row r="2" spans="1:13" ht="15" thickTop="1">
      <c r="A2" t="s">
        <v>1715</v>
      </c>
      <c r="B2" s="103" t="s">
        <v>1447</v>
      </c>
      <c r="C2">
        <v>10240</v>
      </c>
      <c r="E2" s="89" t="s">
        <v>1667</v>
      </c>
      <c r="F2" t="s">
        <v>1716</v>
      </c>
      <c r="J2" t="str">
        <f>"vol --create "&amp;A2&amp;" --size "&amp;C2&amp;" --perfpolicy """&amp;B2&amp;""""&amp;" --multi_initiator "&amp;F2</f>
        <v>vol --create foo --size 10240 --perfpolicy "VMware ESX 5" --multi_initiator yes</v>
      </c>
      <c r="K2" t="str">
        <f>"vol --addacl "&amp;A2&amp;" --initiatorgrp "&amp;E2</f>
        <v>vol --addacl foo --initiatorgrp ESXi</v>
      </c>
      <c r="M2" t="s">
        <v>1716</v>
      </c>
    </row>
    <row r="3" spans="1:13">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1717</v>
      </c>
    </row>
    <row r="4" spans="1:13">
      <c r="B4" s="103"/>
      <c r="E4" s="89"/>
      <c r="J4" t="str">
        <f t="shared" si="0"/>
        <v xml:space="preserve">vol --create  --size  --perfpolicy "" --multi_initiator </v>
      </c>
      <c r="K4" t="str">
        <f t="shared" si="1"/>
        <v xml:space="preserve">vol --addacl  --initiatorgrp </v>
      </c>
    </row>
    <row r="5" spans="1:13">
      <c r="B5" s="103"/>
      <c r="E5" s="89"/>
      <c r="J5" t="str">
        <f t="shared" si="0"/>
        <v xml:space="preserve">vol --create  --size  --perfpolicy "" --multi_initiator </v>
      </c>
      <c r="K5" t="str">
        <f t="shared" si="1"/>
        <v xml:space="preserve">vol --addacl  --initiatorgrp </v>
      </c>
    </row>
    <row r="6" spans="1:13">
      <c r="B6" s="103"/>
      <c r="E6" s="89"/>
      <c r="J6" t="str">
        <f t="shared" si="0"/>
        <v xml:space="preserve">vol --create  --size  --perfpolicy "" --multi_initiator </v>
      </c>
      <c r="K6" t="str">
        <f t="shared" si="1"/>
        <v xml:space="preserve">vol --addacl  --initiatorgrp </v>
      </c>
    </row>
    <row r="7" spans="1:13">
      <c r="B7" s="103"/>
      <c r="E7" s="89"/>
      <c r="J7" t="str">
        <f t="shared" si="0"/>
        <v xml:space="preserve">vol --create  --size  --perfpolicy "" --multi_initiator </v>
      </c>
      <c r="K7" t="str">
        <f t="shared" si="1"/>
        <v xml:space="preserve">vol --addacl  --initiatorgrp </v>
      </c>
    </row>
    <row r="8" spans="1:13">
      <c r="B8" s="103"/>
      <c r="E8" s="89"/>
      <c r="J8" t="str">
        <f t="shared" si="0"/>
        <v xml:space="preserve">vol --create  --size  --perfpolicy "" --multi_initiator </v>
      </c>
      <c r="K8" t="str">
        <f t="shared" si="1"/>
        <v xml:space="preserve">vol --addacl  --initiatorgrp </v>
      </c>
    </row>
    <row r="9" spans="1:13">
      <c r="B9" s="103"/>
      <c r="E9" s="89"/>
      <c r="J9" t="str">
        <f t="shared" si="0"/>
        <v xml:space="preserve">vol --create  --size  --perfpolicy "" --multi_initiator </v>
      </c>
      <c r="K9" t="str">
        <f t="shared" si="1"/>
        <v xml:space="preserve">vol --addacl  --initiatorgrp </v>
      </c>
    </row>
    <row r="10" spans="1:13">
      <c r="B10" s="103"/>
      <c r="E10" s="89"/>
      <c r="J10" t="str">
        <f t="shared" si="0"/>
        <v xml:space="preserve">vol --create  --size  --perfpolicy "" --multi_initiator </v>
      </c>
      <c r="K10" t="str">
        <f t="shared" si="1"/>
        <v xml:space="preserve">vol --addacl  --initiatorgrp </v>
      </c>
    </row>
    <row r="11" spans="1:13">
      <c r="B11" s="103"/>
      <c r="E11" s="89"/>
      <c r="J11" t="str">
        <f t="shared" si="0"/>
        <v xml:space="preserve">vol --create  --size  --perfpolicy "" --multi_initiator </v>
      </c>
      <c r="K11" t="str">
        <f t="shared" si="1"/>
        <v xml:space="preserve">vol --addacl  --initiatorgrp </v>
      </c>
    </row>
    <row r="12" spans="1:13">
      <c r="B12" s="103"/>
      <c r="E12" s="89"/>
      <c r="J12" t="str">
        <f t="shared" si="0"/>
        <v xml:space="preserve">vol --create  --size  --perfpolicy "" --multi_initiator </v>
      </c>
      <c r="K12" t="str">
        <f t="shared" si="1"/>
        <v xml:space="preserve">vol --addacl  --initiatorgrp </v>
      </c>
    </row>
    <row r="13" spans="1:13">
      <c r="B13" s="103"/>
      <c r="E13" s="89"/>
      <c r="J13" t="str">
        <f t="shared" si="0"/>
        <v xml:space="preserve">vol --create  --size  --perfpolicy "" --multi_initiator </v>
      </c>
      <c r="K13" t="str">
        <f t="shared" si="1"/>
        <v xml:space="preserve">vol --addacl  --initiatorgrp </v>
      </c>
    </row>
    <row r="14" spans="1:13">
      <c r="B14" s="103"/>
      <c r="E14" s="89"/>
      <c r="J14" t="str">
        <f t="shared" si="0"/>
        <v xml:space="preserve">vol --create  --size  --perfpolicy "" --multi_initiator </v>
      </c>
      <c r="K14" t="str">
        <f t="shared" si="1"/>
        <v xml:space="preserve">vol --addacl  --initiatorgrp </v>
      </c>
    </row>
    <row r="15" spans="1:13">
      <c r="B15" s="103"/>
      <c r="E15" s="89"/>
      <c r="J15" t="str">
        <f t="shared" si="0"/>
        <v xml:space="preserve">vol --create  --size  --perfpolicy "" --multi_initiator </v>
      </c>
      <c r="K15" t="str">
        <f t="shared" si="1"/>
        <v xml:space="preserve">vol --addacl  --initiatorgrp </v>
      </c>
    </row>
    <row r="16" spans="1:13">
      <c r="B16" s="103"/>
      <c r="E16" s="89"/>
      <c r="J16" t="str">
        <f t="shared" si="0"/>
        <v xml:space="preserve">vol --create  --size  --perfpolicy "" --multi_initiator </v>
      </c>
      <c r="K16" t="str">
        <f t="shared" si="1"/>
        <v xml:space="preserve">vol --addacl  --initiatorgrp </v>
      </c>
    </row>
    <row r="17" spans="2:11">
      <c r="B17" s="103"/>
      <c r="E17" s="89"/>
      <c r="J17" t="str">
        <f t="shared" si="0"/>
        <v xml:space="preserve">vol --create  --size  --perfpolicy "" --multi_initiator </v>
      </c>
      <c r="K17" t="str">
        <f t="shared" si="1"/>
        <v xml:space="preserve">vol --addacl  --initiatorgrp </v>
      </c>
    </row>
    <row r="18" spans="2:11">
      <c r="B18" s="103"/>
      <c r="E18" s="89"/>
      <c r="J18" t="str">
        <f t="shared" si="0"/>
        <v xml:space="preserve">vol --create  --size  --perfpolicy "" --multi_initiator </v>
      </c>
      <c r="K18" t="str">
        <f t="shared" si="1"/>
        <v xml:space="preserve">vol --addacl  --initiatorgrp </v>
      </c>
    </row>
    <row r="19" spans="2:11">
      <c r="B19" s="103"/>
      <c r="E19" s="89"/>
      <c r="J19" t="str">
        <f t="shared" si="0"/>
        <v xml:space="preserve">vol --create  --size  --perfpolicy "" --multi_initiator </v>
      </c>
      <c r="K19" t="str">
        <f t="shared" si="1"/>
        <v xml:space="preserve">vol --addacl  --initiatorgrp </v>
      </c>
    </row>
    <row r="20" spans="2:11">
      <c r="B20" s="103"/>
      <c r="E20" s="89"/>
      <c r="J20" t="str">
        <f t="shared" si="0"/>
        <v xml:space="preserve">vol --create  --size  --perfpolicy "" --multi_initiator </v>
      </c>
      <c r="K20" t="str">
        <f t="shared" si="1"/>
        <v xml:space="preserve">vol --addacl  --initiatorgrp </v>
      </c>
    </row>
    <row r="21" spans="2:11">
      <c r="B21" s="103"/>
      <c r="E21" s="89"/>
      <c r="J21" t="str">
        <f t="shared" si="0"/>
        <v xml:space="preserve">vol --create  --size  --perfpolicy "" --multi_initiator </v>
      </c>
      <c r="K21" t="str">
        <f t="shared" si="1"/>
        <v xml:space="preserve">vol --addacl  --initiatorgrp </v>
      </c>
    </row>
    <row r="22" spans="2:11">
      <c r="B22" s="103"/>
      <c r="E22" s="89"/>
      <c r="J22" t="str">
        <f t="shared" si="0"/>
        <v xml:space="preserve">vol --create  --size  --perfpolicy "" --multi_initiator </v>
      </c>
      <c r="K22" t="str">
        <f t="shared" si="1"/>
        <v xml:space="preserve">vol --addacl  --initiatorgrp </v>
      </c>
    </row>
    <row r="23" spans="2:11">
      <c r="B23" s="103"/>
      <c r="E23" s="89"/>
      <c r="J23" t="str">
        <f t="shared" si="0"/>
        <v xml:space="preserve">vol --create  --size  --perfpolicy "" --multi_initiator </v>
      </c>
      <c r="K23" t="str">
        <f t="shared" si="1"/>
        <v xml:space="preserve">vol --addacl  --initiatorgrp </v>
      </c>
    </row>
    <row r="24" spans="2:11">
      <c r="B24" s="103"/>
      <c r="E24" s="89"/>
      <c r="J24" t="str">
        <f t="shared" si="0"/>
        <v xml:space="preserve">vol --create  --size  --perfpolicy "" --multi_initiator </v>
      </c>
      <c r="K24" t="str">
        <f t="shared" si="1"/>
        <v xml:space="preserve">vol --addacl  --initiatorgrp </v>
      </c>
    </row>
    <row r="25" spans="2:11">
      <c r="B25" s="103"/>
      <c r="E25" s="89"/>
      <c r="J25" t="str">
        <f t="shared" si="0"/>
        <v xml:space="preserve">vol --create  --size  --perfpolicy "" --multi_initiator </v>
      </c>
      <c r="K25" t="str">
        <f t="shared" si="1"/>
        <v xml:space="preserve">vol --addacl  --initiatorgrp </v>
      </c>
    </row>
    <row r="26" spans="2:11">
      <c r="B26" s="103"/>
      <c r="E26" s="89"/>
      <c r="J26" t="str">
        <f t="shared" si="0"/>
        <v xml:space="preserve">vol --create  --size  --perfpolicy "" --multi_initiator </v>
      </c>
      <c r="K26" t="str">
        <f t="shared" si="1"/>
        <v xml:space="preserve">vol --addacl  --initiatorgrp </v>
      </c>
    </row>
    <row r="27" spans="2:11">
      <c r="B27" s="103"/>
      <c r="E27" s="89"/>
      <c r="J27" t="str">
        <f t="shared" si="0"/>
        <v xml:space="preserve">vol --create  --size  --perfpolicy "" --multi_initiator </v>
      </c>
      <c r="K27" t="str">
        <f t="shared" si="1"/>
        <v xml:space="preserve">vol --addacl  --initiatorgrp </v>
      </c>
    </row>
    <row r="28" spans="2:11">
      <c r="B28" s="103"/>
      <c r="E28" s="89"/>
      <c r="J28" t="str">
        <f t="shared" si="0"/>
        <v xml:space="preserve">vol --create  --size  --perfpolicy "" --multi_initiator </v>
      </c>
      <c r="K28" t="str">
        <f t="shared" si="1"/>
        <v xml:space="preserve">vol --addacl  --initiatorgrp </v>
      </c>
    </row>
    <row r="29" spans="2:11">
      <c r="B29" s="103"/>
      <c r="E29" s="89"/>
      <c r="J29" t="str">
        <f t="shared" si="0"/>
        <v xml:space="preserve">vol --create  --size  --perfpolicy "" --multi_initiator </v>
      </c>
      <c r="K29" t="str">
        <f t="shared" si="1"/>
        <v xml:space="preserve">vol --addacl  --initiatorgrp </v>
      </c>
    </row>
    <row r="30" spans="2:11">
      <c r="B30" s="103"/>
      <c r="E30" s="89"/>
      <c r="J30" t="str">
        <f t="shared" si="0"/>
        <v xml:space="preserve">vol --create  --size  --perfpolicy "" --multi_initiator </v>
      </c>
      <c r="K30" t="str">
        <f t="shared" si="1"/>
        <v xml:space="preserve">vol --addacl  --initiatorgrp </v>
      </c>
    </row>
    <row r="31" spans="2:11">
      <c r="B31" s="103"/>
      <c r="E31" s="89"/>
      <c r="J31" t="str">
        <f t="shared" si="0"/>
        <v xml:space="preserve">vol --create  --size  --perfpolicy "" --multi_initiator </v>
      </c>
      <c r="K31" t="str">
        <f t="shared" si="1"/>
        <v xml:space="preserve">vol --addacl  --initiatorgrp </v>
      </c>
    </row>
    <row r="32" spans="2:11">
      <c r="B32" s="103"/>
      <c r="E32" s="89"/>
      <c r="J32" t="str">
        <f t="shared" si="0"/>
        <v xml:space="preserve">vol --create  --size  --perfpolicy "" --multi_initiator </v>
      </c>
      <c r="K32" t="str">
        <f t="shared" si="1"/>
        <v xml:space="preserve">vol --addacl  --initiatorgrp </v>
      </c>
    </row>
    <row r="33" spans="2:11">
      <c r="B33" s="103"/>
      <c r="E33" s="89"/>
      <c r="J33" t="str">
        <f t="shared" si="0"/>
        <v xml:space="preserve">vol --create  --size  --perfpolicy "" --multi_initiator </v>
      </c>
      <c r="K33" t="str">
        <f t="shared" si="1"/>
        <v xml:space="preserve">vol --addacl  --initiatorgrp </v>
      </c>
    </row>
    <row r="34" spans="2:11">
      <c r="B34" s="103"/>
      <c r="E34" s="89"/>
      <c r="J34" t="str">
        <f t="shared" si="0"/>
        <v xml:space="preserve">vol --create  --size  --perfpolicy "" --multi_initiator </v>
      </c>
      <c r="K34" t="str">
        <f t="shared" si="1"/>
        <v xml:space="preserve">vol --addacl  --initiatorgrp </v>
      </c>
    </row>
    <row r="35" spans="2:11">
      <c r="B35" s="103"/>
      <c r="E35" s="89"/>
      <c r="J35" t="str">
        <f t="shared" si="0"/>
        <v xml:space="preserve">vol --create  --size  --perfpolicy "" --multi_initiator </v>
      </c>
      <c r="K35" t="str">
        <f t="shared" si="1"/>
        <v xml:space="preserve">vol --addacl  --initiatorgrp </v>
      </c>
    </row>
    <row r="36" spans="2:11">
      <c r="B36" s="103"/>
      <c r="E36" s="89"/>
      <c r="J36" t="str">
        <f t="shared" si="0"/>
        <v xml:space="preserve">vol --create  --size  --perfpolicy "" --multi_initiator </v>
      </c>
      <c r="K36" t="str">
        <f t="shared" si="1"/>
        <v xml:space="preserve">vol --addacl  --initiatorgrp </v>
      </c>
    </row>
    <row r="37" spans="2:11">
      <c r="B37" s="103"/>
      <c r="E37" s="89"/>
      <c r="J37" t="str">
        <f t="shared" si="0"/>
        <v xml:space="preserve">vol --create  --size  --perfpolicy "" --multi_initiator </v>
      </c>
      <c r="K37" t="str">
        <f t="shared" si="1"/>
        <v xml:space="preserve">vol --addacl  --initiatorgrp </v>
      </c>
    </row>
    <row r="38" spans="2:11">
      <c r="B38" s="103"/>
      <c r="E38" s="89"/>
      <c r="J38" t="str">
        <f t="shared" si="0"/>
        <v xml:space="preserve">vol --create  --size  --perfpolicy "" --multi_initiator </v>
      </c>
      <c r="K38" t="str">
        <f t="shared" si="1"/>
        <v xml:space="preserve">vol --addacl  --initiatorgrp </v>
      </c>
    </row>
    <row r="39" spans="2:11">
      <c r="B39" s="103"/>
      <c r="E39" s="89"/>
      <c r="J39" t="str">
        <f t="shared" si="0"/>
        <v xml:space="preserve">vol --create  --size  --perfpolicy "" --multi_initiator </v>
      </c>
      <c r="K39" t="str">
        <f t="shared" si="1"/>
        <v xml:space="preserve">vol --addacl  --initiatorgrp </v>
      </c>
    </row>
    <row r="40" spans="2:11">
      <c r="B40" s="103"/>
      <c r="E40" s="89"/>
      <c r="J40" t="str">
        <f t="shared" si="0"/>
        <v xml:space="preserve">vol --create  --size  --perfpolicy "" --multi_initiator </v>
      </c>
      <c r="K40" t="str">
        <f t="shared" si="1"/>
        <v xml:space="preserve">vol --addacl  --initiatorgrp </v>
      </c>
    </row>
    <row r="41" spans="2:11">
      <c r="B41" s="103"/>
      <c r="E41" s="89"/>
      <c r="J41" t="str">
        <f t="shared" si="0"/>
        <v xml:space="preserve">vol --create  --size  --perfpolicy "" --multi_initiator </v>
      </c>
      <c r="K41" t="str">
        <f t="shared" si="1"/>
        <v xml:space="preserve">vol --addacl  --initiatorgrp </v>
      </c>
    </row>
    <row r="42" spans="2:11">
      <c r="B42" s="103"/>
      <c r="E42" s="89"/>
      <c r="J42" t="str">
        <f t="shared" si="0"/>
        <v xml:space="preserve">vol --create  --size  --perfpolicy "" --multi_initiator </v>
      </c>
      <c r="K42" t="str">
        <f t="shared" si="1"/>
        <v xml:space="preserve">vol --addacl  --initiatorgrp </v>
      </c>
    </row>
    <row r="43" spans="2:11">
      <c r="B43" s="103"/>
      <c r="E43" s="89"/>
      <c r="J43" t="str">
        <f t="shared" si="0"/>
        <v xml:space="preserve">vol --create  --size  --perfpolicy "" --multi_initiator </v>
      </c>
      <c r="K43" t="str">
        <f t="shared" si="1"/>
        <v xml:space="preserve">vol --addacl  --initiatorgrp </v>
      </c>
    </row>
    <row r="44" spans="2:11">
      <c r="B44" s="103"/>
      <c r="E44" s="89"/>
      <c r="J44" t="str">
        <f t="shared" si="0"/>
        <v xml:space="preserve">vol --create  --size  --perfpolicy "" --multi_initiator </v>
      </c>
      <c r="K44" t="str">
        <f t="shared" si="1"/>
        <v xml:space="preserve">vol --addacl  --initiatorgrp </v>
      </c>
    </row>
    <row r="45" spans="2:11">
      <c r="B45" s="103"/>
      <c r="E45" s="89"/>
      <c r="J45" t="str">
        <f t="shared" si="0"/>
        <v xml:space="preserve">vol --create  --size  --perfpolicy "" --multi_initiator </v>
      </c>
      <c r="K45" t="str">
        <f t="shared" si="1"/>
        <v xml:space="preserve">vol --addacl  --initiatorgrp </v>
      </c>
    </row>
    <row r="46" spans="2:11">
      <c r="B46" s="103"/>
      <c r="E46" s="89"/>
      <c r="J46" t="str">
        <f t="shared" si="0"/>
        <v xml:space="preserve">vol --create  --size  --perfpolicy "" --multi_initiator </v>
      </c>
      <c r="K46" t="str">
        <f t="shared" si="1"/>
        <v xml:space="preserve">vol --addacl  --initiatorgrp </v>
      </c>
    </row>
    <row r="47" spans="2:11">
      <c r="B47" s="103"/>
      <c r="E47" s="89"/>
      <c r="J47" t="str">
        <f t="shared" si="0"/>
        <v xml:space="preserve">vol --create  --size  --perfpolicy "" --multi_initiator </v>
      </c>
      <c r="K47" t="str">
        <f t="shared" si="1"/>
        <v xml:space="preserve">vol --addacl  --initiatorgrp </v>
      </c>
    </row>
    <row r="48" spans="2:11">
      <c r="B48" s="103"/>
      <c r="E48" s="89"/>
      <c r="J48" t="str">
        <f t="shared" si="0"/>
        <v xml:space="preserve">vol --create  --size  --perfpolicy "" --multi_initiator </v>
      </c>
      <c r="K48" t="str">
        <f t="shared" si="1"/>
        <v xml:space="preserve">vol --addacl  --initiatorgrp </v>
      </c>
    </row>
    <row r="49" spans="2:11">
      <c r="B49" s="103"/>
      <c r="E49" s="89"/>
      <c r="J49" t="str">
        <f t="shared" si="0"/>
        <v xml:space="preserve">vol --create  --size  --perfpolicy "" --multi_initiator </v>
      </c>
      <c r="K49" t="str">
        <f t="shared" si="1"/>
        <v xml:space="preserve">vol --addacl  --initiatorgrp </v>
      </c>
    </row>
    <row r="50" spans="2:11">
      <c r="B50" s="103"/>
      <c r="E50" s="89"/>
      <c r="J50" t="str">
        <f t="shared" si="0"/>
        <v xml:space="preserve">vol --create  --size  --perfpolicy "" --multi_initiator </v>
      </c>
      <c r="K50" t="str">
        <f t="shared" si="1"/>
        <v xml:space="preserve">vol --addacl  --initiatorgrp </v>
      </c>
    </row>
    <row r="51" spans="2:11">
      <c r="B51" s="103"/>
      <c r="E51" s="89"/>
      <c r="J51" t="str">
        <f t="shared" si="0"/>
        <v xml:space="preserve">vol --create  --size  --perfpolicy "" --multi_initiator </v>
      </c>
      <c r="K51" t="str">
        <f t="shared" si="1"/>
        <v xml:space="preserve">vol --addacl  --initiatorgrp </v>
      </c>
    </row>
    <row r="52" spans="2:11">
      <c r="B52" s="103"/>
      <c r="E52" s="89"/>
      <c r="J52" t="str">
        <f t="shared" si="0"/>
        <v xml:space="preserve">vol --create  --size  --perfpolicy "" --multi_initiator </v>
      </c>
      <c r="K52" t="str">
        <f t="shared" si="1"/>
        <v xml:space="preserve">vol --addacl  --initiatorgrp </v>
      </c>
    </row>
    <row r="53" spans="2:11">
      <c r="B53" s="103"/>
      <c r="E53" s="89"/>
      <c r="J53" t="str">
        <f t="shared" si="0"/>
        <v xml:space="preserve">vol --create  --size  --perfpolicy "" --multi_initiator </v>
      </c>
      <c r="K53" t="str">
        <f t="shared" si="1"/>
        <v xml:space="preserve">vol --addacl  --initiatorgrp </v>
      </c>
    </row>
    <row r="54" spans="2:11">
      <c r="B54" s="103"/>
      <c r="E54" s="89"/>
      <c r="J54" t="str">
        <f t="shared" si="0"/>
        <v xml:space="preserve">vol --create  --size  --perfpolicy "" --multi_initiator </v>
      </c>
      <c r="K54" t="str">
        <f t="shared" si="1"/>
        <v xml:space="preserve">vol --addacl  --initiatorgrp </v>
      </c>
    </row>
    <row r="55" spans="2:11">
      <c r="B55" s="103"/>
      <c r="E55" s="89"/>
      <c r="J55" t="str">
        <f t="shared" si="0"/>
        <v xml:space="preserve">vol --create  --size  --perfpolicy "" --multi_initiator </v>
      </c>
      <c r="K55" t="str">
        <f t="shared" si="1"/>
        <v xml:space="preserve">vol --addacl  --initiatorgrp </v>
      </c>
    </row>
    <row r="56" spans="2:11">
      <c r="B56" s="103"/>
      <c r="E56" s="89"/>
      <c r="J56" t="str">
        <f t="shared" si="0"/>
        <v xml:space="preserve">vol --create  --size  --perfpolicy "" --multi_initiator </v>
      </c>
      <c r="K56" t="str">
        <f t="shared" si="1"/>
        <v xml:space="preserve">vol --addacl  --initiatorgrp </v>
      </c>
    </row>
    <row r="57" spans="2:11">
      <c r="B57" s="103"/>
      <c r="E57" s="89"/>
      <c r="J57" t="str">
        <f t="shared" si="0"/>
        <v xml:space="preserve">vol --create  --size  --perfpolicy "" --multi_initiator </v>
      </c>
      <c r="K57" t="str">
        <f t="shared" si="1"/>
        <v xml:space="preserve">vol --addacl  --initiatorgrp </v>
      </c>
    </row>
    <row r="58" spans="2:11">
      <c r="B58" s="103"/>
      <c r="E58" s="89"/>
      <c r="J58" t="str">
        <f t="shared" si="0"/>
        <v xml:space="preserve">vol --create  --size  --perfpolicy "" --multi_initiator </v>
      </c>
      <c r="K58" t="str">
        <f t="shared" si="1"/>
        <v xml:space="preserve">vol --addacl  --initiatorgrp </v>
      </c>
    </row>
    <row r="59" spans="2:11">
      <c r="B59" s="103"/>
      <c r="E59" s="89"/>
      <c r="J59" t="str">
        <f t="shared" si="0"/>
        <v xml:space="preserve">vol --create  --size  --perfpolicy "" --multi_initiator </v>
      </c>
      <c r="K59" t="str">
        <f t="shared" si="1"/>
        <v xml:space="preserve">vol --addacl  --initiatorgrp </v>
      </c>
    </row>
    <row r="60" spans="2:11">
      <c r="B60" s="103"/>
      <c r="E60" s="89"/>
      <c r="J60" t="str">
        <f t="shared" si="0"/>
        <v xml:space="preserve">vol --create  --size  --perfpolicy "" --multi_initiator </v>
      </c>
      <c r="K60" t="str">
        <f t="shared" si="1"/>
        <v xml:space="preserve">vol --addacl  --initiatorgrp </v>
      </c>
    </row>
    <row r="61" spans="2:11">
      <c r="B61" s="103"/>
      <c r="E61" s="89"/>
      <c r="J61" t="str">
        <f t="shared" si="0"/>
        <v xml:space="preserve">vol --create  --size  --perfpolicy "" --multi_initiator </v>
      </c>
      <c r="K61" t="str">
        <f t="shared" si="1"/>
        <v xml:space="preserve">vol --addacl  --initiatorgrp </v>
      </c>
    </row>
    <row r="62" spans="2:11">
      <c r="B62" s="103"/>
      <c r="E62" s="89"/>
      <c r="J62" t="str">
        <f t="shared" si="0"/>
        <v xml:space="preserve">vol --create  --size  --perfpolicy "" --multi_initiator </v>
      </c>
      <c r="K62" t="str">
        <f t="shared" si="1"/>
        <v xml:space="preserve">vol --addacl  --initiatorgrp </v>
      </c>
    </row>
    <row r="63" spans="2:11">
      <c r="B63" s="103"/>
      <c r="E63" s="89"/>
      <c r="J63" t="str">
        <f t="shared" si="0"/>
        <v xml:space="preserve">vol --create  --size  --perfpolicy "" --multi_initiator </v>
      </c>
      <c r="K63" t="str">
        <f t="shared" si="1"/>
        <v xml:space="preserve">vol --addacl  --initiatorgrp </v>
      </c>
    </row>
    <row r="64" spans="2:11">
      <c r="B64" s="103"/>
      <c r="E64" s="89"/>
      <c r="J64" t="str">
        <f t="shared" si="0"/>
        <v xml:space="preserve">vol --create  --size  --perfpolicy "" --multi_initiator </v>
      </c>
      <c r="K64" t="str">
        <f t="shared" si="1"/>
        <v xml:space="preserve">vol --addacl  --initiatorgrp </v>
      </c>
    </row>
    <row r="65" spans="2:11">
      <c r="B65" s="103"/>
      <c r="E65" s="89"/>
      <c r="J65" t="str">
        <f t="shared" si="0"/>
        <v xml:space="preserve">vol --create  --size  --perfpolicy "" --multi_initiator </v>
      </c>
      <c r="K65" t="str">
        <f t="shared" si="1"/>
        <v xml:space="preserve">vol --addacl  --initiatorgrp </v>
      </c>
    </row>
    <row r="66" spans="2:11">
      <c r="B66" s="103"/>
      <c r="E66" s="89"/>
      <c r="J66" t="str">
        <f t="shared" si="0"/>
        <v xml:space="preserve">vol --create  --size  --perfpolicy "" --multi_initiator </v>
      </c>
      <c r="K66" t="str">
        <f t="shared" si="1"/>
        <v xml:space="preserve">vol --addacl  --initiatorgrp </v>
      </c>
    </row>
    <row r="67" spans="2:11">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c r="B68" s="103"/>
      <c r="E68" s="89"/>
      <c r="J68" t="str">
        <f t="shared" si="2"/>
        <v xml:space="preserve">vol --create  --size  --perfpolicy "" --multi_initiator </v>
      </c>
      <c r="K68" t="str">
        <f t="shared" si="3"/>
        <v xml:space="preserve">vol --addacl  --initiatorgrp </v>
      </c>
    </row>
    <row r="69" spans="2:11">
      <c r="B69" s="103"/>
      <c r="E69" s="89"/>
      <c r="J69" t="str">
        <f t="shared" si="2"/>
        <v xml:space="preserve">vol --create  --size  --perfpolicy "" --multi_initiator </v>
      </c>
      <c r="K69" t="str">
        <f t="shared" si="3"/>
        <v xml:space="preserve">vol --addacl  --initiatorgrp </v>
      </c>
    </row>
    <row r="70" spans="2:11">
      <c r="B70" s="103"/>
      <c r="E70" s="89"/>
      <c r="J70" t="str">
        <f t="shared" si="2"/>
        <v xml:space="preserve">vol --create  --size  --perfpolicy "" --multi_initiator </v>
      </c>
      <c r="K70" t="str">
        <f t="shared" si="3"/>
        <v xml:space="preserve">vol --addacl  --initiatorgrp </v>
      </c>
    </row>
    <row r="71" spans="2:11">
      <c r="B71" s="103"/>
      <c r="E71" s="89"/>
      <c r="J71" t="str">
        <f t="shared" si="2"/>
        <v xml:space="preserve">vol --create  --size  --perfpolicy "" --multi_initiator </v>
      </c>
      <c r="K71" t="str">
        <f t="shared" si="3"/>
        <v xml:space="preserve">vol --addacl  --initiatorgrp </v>
      </c>
    </row>
    <row r="72" spans="2:11">
      <c r="B72" s="103"/>
      <c r="E72" s="89"/>
      <c r="J72" t="str">
        <f t="shared" si="2"/>
        <v xml:space="preserve">vol --create  --size  --perfpolicy "" --multi_initiator </v>
      </c>
      <c r="K72" t="str">
        <f t="shared" si="3"/>
        <v xml:space="preserve">vol --addacl  --initiatorgrp </v>
      </c>
    </row>
    <row r="73" spans="2:11">
      <c r="B73" s="103"/>
      <c r="E73" s="89"/>
      <c r="J73" t="str">
        <f t="shared" si="2"/>
        <v xml:space="preserve">vol --create  --size  --perfpolicy "" --multi_initiator </v>
      </c>
      <c r="K73" t="str">
        <f t="shared" si="3"/>
        <v xml:space="preserve">vol --addacl  --initiatorgrp </v>
      </c>
    </row>
    <row r="74" spans="2:11">
      <c r="B74" s="103"/>
      <c r="E74" s="89"/>
      <c r="J74" t="str">
        <f t="shared" si="2"/>
        <v xml:space="preserve">vol --create  --size  --perfpolicy "" --multi_initiator </v>
      </c>
      <c r="K74" t="str">
        <f t="shared" si="3"/>
        <v xml:space="preserve">vol --addacl  --initiatorgrp </v>
      </c>
    </row>
    <row r="75" spans="2:11">
      <c r="B75" s="103"/>
      <c r="E75" s="89"/>
      <c r="J75" t="str">
        <f t="shared" si="2"/>
        <v xml:space="preserve">vol --create  --size  --perfpolicy "" --multi_initiator </v>
      </c>
      <c r="K75" t="str">
        <f t="shared" si="3"/>
        <v xml:space="preserve">vol --addacl  --initiatorgrp </v>
      </c>
    </row>
    <row r="76" spans="2:11">
      <c r="B76" s="103"/>
      <c r="E76" s="89"/>
      <c r="J76" t="str">
        <f t="shared" si="2"/>
        <v xml:space="preserve">vol --create  --size  --perfpolicy "" --multi_initiator </v>
      </c>
      <c r="K76" t="str">
        <f t="shared" si="3"/>
        <v xml:space="preserve">vol --addacl  --initiatorgrp </v>
      </c>
    </row>
    <row r="77" spans="2:11">
      <c r="B77" s="103"/>
      <c r="E77" s="89"/>
      <c r="J77" t="str">
        <f t="shared" si="2"/>
        <v xml:space="preserve">vol --create  --size  --perfpolicy "" --multi_initiator </v>
      </c>
      <c r="K77" t="str">
        <f t="shared" si="3"/>
        <v xml:space="preserve">vol --addacl  --initiatorgrp </v>
      </c>
    </row>
    <row r="78" spans="2:11">
      <c r="B78" s="103"/>
      <c r="E78" s="89"/>
      <c r="J78" t="str">
        <f t="shared" si="2"/>
        <v xml:space="preserve">vol --create  --size  --perfpolicy "" --multi_initiator </v>
      </c>
      <c r="K78" t="str">
        <f t="shared" si="3"/>
        <v xml:space="preserve">vol --addacl  --initiatorgrp </v>
      </c>
    </row>
    <row r="79" spans="2:11">
      <c r="B79" s="103"/>
      <c r="E79" s="89"/>
      <c r="J79" t="str">
        <f t="shared" si="2"/>
        <v xml:space="preserve">vol --create  --size  --perfpolicy "" --multi_initiator </v>
      </c>
      <c r="K79" t="str">
        <f t="shared" si="3"/>
        <v xml:space="preserve">vol --addacl  --initiatorgrp </v>
      </c>
    </row>
    <row r="80" spans="2:11">
      <c r="B80" s="103"/>
      <c r="E80" s="89"/>
      <c r="J80" t="str">
        <f t="shared" si="2"/>
        <v xml:space="preserve">vol --create  --size  --perfpolicy "" --multi_initiator </v>
      </c>
      <c r="K80" t="str">
        <f t="shared" si="3"/>
        <v xml:space="preserve">vol --addacl  --initiatorgrp </v>
      </c>
    </row>
    <row r="81" spans="2:11">
      <c r="B81" s="103"/>
      <c r="E81" s="89"/>
      <c r="J81" t="str">
        <f t="shared" si="2"/>
        <v xml:space="preserve">vol --create  --size  --perfpolicy "" --multi_initiator </v>
      </c>
      <c r="K81" t="str">
        <f t="shared" si="3"/>
        <v xml:space="preserve">vol --addacl  --initiatorgrp </v>
      </c>
    </row>
    <row r="82" spans="2:11">
      <c r="B82" s="103"/>
      <c r="E82" s="89"/>
      <c r="J82" t="str">
        <f t="shared" si="2"/>
        <v xml:space="preserve">vol --create  --size  --perfpolicy "" --multi_initiator </v>
      </c>
      <c r="K82" t="str">
        <f t="shared" si="3"/>
        <v xml:space="preserve">vol --addacl  --initiatorgrp </v>
      </c>
    </row>
    <row r="83" spans="2:11">
      <c r="B83" s="103"/>
      <c r="E83" s="89"/>
      <c r="J83" t="str">
        <f t="shared" si="2"/>
        <v xml:space="preserve">vol --create  --size  --perfpolicy "" --multi_initiator </v>
      </c>
      <c r="K83" t="str">
        <f t="shared" si="3"/>
        <v xml:space="preserve">vol --addacl  --initiatorgrp </v>
      </c>
    </row>
    <row r="84" spans="2:11">
      <c r="B84" s="103"/>
      <c r="E84" s="89"/>
      <c r="J84" t="str">
        <f t="shared" si="2"/>
        <v xml:space="preserve">vol --create  --size  --perfpolicy "" --multi_initiator </v>
      </c>
      <c r="K84" t="str">
        <f t="shared" si="3"/>
        <v xml:space="preserve">vol --addacl  --initiatorgrp </v>
      </c>
    </row>
    <row r="85" spans="2:11">
      <c r="B85" s="103"/>
      <c r="E85" s="89"/>
      <c r="J85" t="str">
        <f t="shared" si="2"/>
        <v xml:space="preserve">vol --create  --size  --perfpolicy "" --multi_initiator </v>
      </c>
      <c r="K85" t="str">
        <f t="shared" si="3"/>
        <v xml:space="preserve">vol --addacl  --initiatorgrp </v>
      </c>
    </row>
    <row r="86" spans="2:11">
      <c r="B86" s="103"/>
      <c r="E86" s="89"/>
      <c r="J86" t="str">
        <f t="shared" si="2"/>
        <v xml:space="preserve">vol --create  --size  --perfpolicy "" --multi_initiator </v>
      </c>
      <c r="K86" t="str">
        <f t="shared" si="3"/>
        <v xml:space="preserve">vol --addacl  --initiatorgrp </v>
      </c>
    </row>
    <row r="87" spans="2:11">
      <c r="B87" s="103"/>
      <c r="E87" s="89"/>
      <c r="J87" t="str">
        <f t="shared" si="2"/>
        <v xml:space="preserve">vol --create  --size  --perfpolicy "" --multi_initiator </v>
      </c>
      <c r="K87" t="str">
        <f t="shared" si="3"/>
        <v xml:space="preserve">vol --addacl  --initiatorgrp </v>
      </c>
    </row>
    <row r="88" spans="2:11">
      <c r="B88" s="103"/>
      <c r="E88" s="89"/>
      <c r="J88" t="str">
        <f t="shared" si="2"/>
        <v xml:space="preserve">vol --create  --size  --perfpolicy "" --multi_initiator </v>
      </c>
      <c r="K88" t="str">
        <f t="shared" si="3"/>
        <v xml:space="preserve">vol --addacl  --initiatorgrp </v>
      </c>
    </row>
    <row r="89" spans="2:11">
      <c r="B89" s="103"/>
      <c r="E89" s="89"/>
      <c r="J89" t="str">
        <f t="shared" si="2"/>
        <v xml:space="preserve">vol --create  --size  --perfpolicy "" --multi_initiator </v>
      </c>
      <c r="K89" t="str">
        <f t="shared" si="3"/>
        <v xml:space="preserve">vol --addacl  --initiatorgrp </v>
      </c>
    </row>
    <row r="90" spans="2:11">
      <c r="B90" s="103"/>
      <c r="E90" s="89"/>
      <c r="J90" t="str">
        <f t="shared" si="2"/>
        <v xml:space="preserve">vol --create  --size  --perfpolicy "" --multi_initiator </v>
      </c>
      <c r="K90" t="str">
        <f t="shared" si="3"/>
        <v xml:space="preserve">vol --addacl  --initiatorgrp </v>
      </c>
    </row>
    <row r="91" spans="2:11">
      <c r="B91" s="103"/>
      <c r="E91" s="89"/>
      <c r="J91" t="str">
        <f t="shared" si="2"/>
        <v xml:space="preserve">vol --create  --size  --perfpolicy "" --multi_initiator </v>
      </c>
      <c r="K91" t="str">
        <f t="shared" si="3"/>
        <v xml:space="preserve">vol --addacl  --initiatorgrp </v>
      </c>
    </row>
    <row r="92" spans="2:11">
      <c r="B92" s="103"/>
      <c r="E92" s="89"/>
      <c r="J92" t="str">
        <f t="shared" si="2"/>
        <v xml:space="preserve">vol --create  --size  --perfpolicy "" --multi_initiator </v>
      </c>
      <c r="K92" t="str">
        <f t="shared" si="3"/>
        <v xml:space="preserve">vol --addacl  --initiatorgrp </v>
      </c>
    </row>
    <row r="93" spans="2:11">
      <c r="B93" s="103"/>
      <c r="E93" s="89"/>
      <c r="J93" t="str">
        <f t="shared" si="2"/>
        <v xml:space="preserve">vol --create  --size  --perfpolicy "" --multi_initiator </v>
      </c>
      <c r="K93" t="str">
        <f t="shared" si="3"/>
        <v xml:space="preserve">vol --addacl  --initiatorgrp </v>
      </c>
    </row>
    <row r="94" spans="2:11">
      <c r="B94" s="103"/>
      <c r="E94" s="89"/>
      <c r="J94" t="str">
        <f t="shared" si="2"/>
        <v xml:space="preserve">vol --create  --size  --perfpolicy "" --multi_initiator </v>
      </c>
      <c r="K94" t="str">
        <f t="shared" si="3"/>
        <v xml:space="preserve">vol --addacl  --initiatorgrp </v>
      </c>
    </row>
    <row r="95" spans="2:11">
      <c r="B95" s="103"/>
      <c r="E95" s="89"/>
      <c r="J95" t="str">
        <f t="shared" si="2"/>
        <v xml:space="preserve">vol --create  --size  --perfpolicy "" --multi_initiator </v>
      </c>
      <c r="K95" t="str">
        <f t="shared" si="3"/>
        <v xml:space="preserve">vol --addacl  --initiatorgrp </v>
      </c>
    </row>
    <row r="96" spans="2:11">
      <c r="B96" s="103"/>
      <c r="E96" s="89"/>
      <c r="J96" t="str">
        <f t="shared" si="2"/>
        <v xml:space="preserve">vol --create  --size  --perfpolicy "" --multi_initiator </v>
      </c>
      <c r="K96" t="str">
        <f t="shared" si="3"/>
        <v xml:space="preserve">vol --addacl  --initiatorgrp </v>
      </c>
    </row>
    <row r="97" spans="2:11">
      <c r="B97" s="103"/>
      <c r="E97" s="89"/>
      <c r="J97" t="str">
        <f t="shared" si="2"/>
        <v xml:space="preserve">vol --create  --size  --perfpolicy "" --multi_initiator </v>
      </c>
      <c r="K97" t="str">
        <f t="shared" si="3"/>
        <v xml:space="preserve">vol --addacl  --initiatorgrp </v>
      </c>
    </row>
    <row r="98" spans="2:11">
      <c r="B98" s="103"/>
      <c r="E98" s="89"/>
      <c r="J98" t="str">
        <f t="shared" si="2"/>
        <v xml:space="preserve">vol --create  --size  --perfpolicy "" --multi_initiator </v>
      </c>
      <c r="K98" t="str">
        <f t="shared" si="3"/>
        <v xml:space="preserve">vol --addacl  --initiatorgrp </v>
      </c>
    </row>
    <row r="99" spans="2:11">
      <c r="B99" s="103"/>
      <c r="E99" s="89"/>
      <c r="J99" t="str">
        <f t="shared" si="2"/>
        <v xml:space="preserve">vol --create  --size  --perfpolicy "" --multi_initiator </v>
      </c>
      <c r="K99" t="str">
        <f t="shared" si="3"/>
        <v xml:space="preserve">vol --addacl  --initiatorgrp </v>
      </c>
    </row>
    <row r="100" spans="2:11">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4140625" defaultRowHeight="14.4"/>
  <cols>
    <col min="1" max="7" width="30.6640625" customWidth="1"/>
    <col min="8" max="8" width="21.33203125" customWidth="1"/>
  </cols>
  <sheetData>
    <row r="1" spans="1:12">
      <c r="A1" s="4" t="s">
        <v>41</v>
      </c>
      <c r="B1" s="5"/>
    </row>
    <row r="2" spans="1:12">
      <c r="A2" s="15" t="str">
        <f>Informationen!$A$2</f>
        <v>Kunde -- Projekt</v>
      </c>
      <c r="B2" s="15" t="str">
        <f>Informationen!$B$2</f>
        <v>ITSG -- AP400 DiGeN</v>
      </c>
    </row>
    <row r="3" spans="1:12">
      <c r="A3" s="15" t="str">
        <f>Informationen!$A$3</f>
        <v>Datum</v>
      </c>
      <c r="B3" s="3">
        <f>Informationen!$B$3</f>
        <v>43698</v>
      </c>
    </row>
    <row r="4" spans="1:12">
      <c r="A4" s="15" t="str">
        <f>Informationen!$A$4</f>
        <v>Version</v>
      </c>
      <c r="B4" s="105" t="str">
        <f>Informationen!$B$4</f>
        <v>0.00.011</v>
      </c>
    </row>
    <row r="6" spans="1:12">
      <c r="A6" s="12" t="s">
        <v>56</v>
      </c>
      <c r="B6" s="11" t="s">
        <v>57</v>
      </c>
      <c r="D6" s="12" t="s">
        <v>58</v>
      </c>
      <c r="E6" s="11" t="s">
        <v>59</v>
      </c>
      <c r="G6" s="12" t="s">
        <v>60</v>
      </c>
      <c r="H6" s="11" t="s">
        <v>59</v>
      </c>
    </row>
    <row r="7" spans="1:12" ht="57.6">
      <c r="A7" s="91" t="s">
        <v>61</v>
      </c>
      <c r="B7" s="93" t="s">
        <v>62</v>
      </c>
      <c r="D7" s="91" t="s">
        <v>63</v>
      </c>
      <c r="E7" s="94" t="s">
        <v>64</v>
      </c>
      <c r="G7" s="91" t="s">
        <v>65</v>
      </c>
      <c r="H7" s="138" t="s">
        <v>66</v>
      </c>
    </row>
    <row r="8" spans="1:12">
      <c r="A8" s="6" t="s">
        <v>67</v>
      </c>
      <c r="B8" s="7" t="s">
        <v>68</v>
      </c>
      <c r="D8" s="91" t="s">
        <v>69</v>
      </c>
      <c r="E8" s="94" t="s">
        <v>70</v>
      </c>
      <c r="G8" s="91" t="s">
        <v>71</v>
      </c>
      <c r="H8" s="94" t="s">
        <v>72</v>
      </c>
    </row>
    <row r="9" spans="1:12" ht="28.8">
      <c r="A9" s="91" t="s">
        <v>73</v>
      </c>
      <c r="B9" s="90" t="s">
        <v>74</v>
      </c>
      <c r="D9" s="91" t="s">
        <v>75</v>
      </c>
      <c r="E9" s="94" t="s">
        <v>70</v>
      </c>
      <c r="G9" s="91" t="s">
        <v>76</v>
      </c>
      <c r="H9" s="94" t="s">
        <v>77</v>
      </c>
    </row>
    <row r="10" spans="1:12" ht="28.8">
      <c r="A10" s="91" t="s">
        <v>78</v>
      </c>
      <c r="B10" s="90" t="s">
        <v>79</v>
      </c>
      <c r="D10" s="91" t="s">
        <v>80</v>
      </c>
      <c r="E10" s="95" t="s">
        <v>81</v>
      </c>
      <c r="G10" s="91" t="s">
        <v>82</v>
      </c>
      <c r="H10" s="137" t="s">
        <v>83</v>
      </c>
    </row>
    <row r="11" spans="1:12">
      <c r="A11" s="6" t="s">
        <v>84</v>
      </c>
      <c r="B11" s="7" t="s">
        <v>85</v>
      </c>
      <c r="D11" s="96" t="s">
        <v>86</v>
      </c>
      <c r="E11" s="95" t="s">
        <v>81</v>
      </c>
      <c r="G11" s="96" t="s">
        <v>87</v>
      </c>
      <c r="H11" s="95" t="s">
        <v>88</v>
      </c>
    </row>
    <row r="12" spans="1:12">
      <c r="A12" s="6" t="s">
        <v>89</v>
      </c>
      <c r="B12" s="95">
        <v>587</v>
      </c>
    </row>
    <row r="13" spans="1:12">
      <c r="A13" s="6" t="s">
        <v>90</v>
      </c>
      <c r="B13" s="7"/>
    </row>
    <row r="14" spans="1:12">
      <c r="A14" s="8" t="s">
        <v>91</v>
      </c>
      <c r="B14" s="9"/>
    </row>
    <row r="16" spans="1:12">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c r="A17" s="107"/>
      <c r="B17" s="107"/>
      <c r="C17" s="107"/>
      <c r="D17" s="107"/>
      <c r="E17" s="107"/>
      <c r="F17" s="116"/>
      <c r="G17" s="116"/>
      <c r="H17" s="116"/>
      <c r="I17" s="116"/>
      <c r="J17" s="116"/>
      <c r="K17" s="116"/>
      <c r="L17" s="116"/>
    </row>
    <row r="18" spans="1:12">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c r="A19" s="108" t="s">
        <v>115</v>
      </c>
      <c r="B19" s="108" t="s">
        <v>116</v>
      </c>
      <c r="C19" s="108"/>
      <c r="D19" s="108"/>
      <c r="E19" s="108" t="s">
        <v>117</v>
      </c>
      <c r="F19" s="107"/>
      <c r="G19" s="109" t="s">
        <v>118</v>
      </c>
      <c r="H19" s="107" t="s">
        <v>119</v>
      </c>
      <c r="I19" s="108">
        <v>2100</v>
      </c>
      <c r="J19" s="107" t="s">
        <v>120</v>
      </c>
      <c r="K19" s="107" t="s">
        <v>121</v>
      </c>
      <c r="L19" s="107" t="s">
        <v>122</v>
      </c>
    </row>
    <row r="20" spans="1:12">
      <c r="A20" s="108" t="s">
        <v>123</v>
      </c>
      <c r="B20" s="108" t="s">
        <v>124</v>
      </c>
      <c r="C20" s="108"/>
      <c r="D20" s="108"/>
      <c r="E20" s="108" t="s">
        <v>117</v>
      </c>
      <c r="F20" s="107"/>
      <c r="G20" s="109" t="s">
        <v>118</v>
      </c>
      <c r="H20" s="107" t="s">
        <v>125</v>
      </c>
      <c r="I20" s="108">
        <v>2101</v>
      </c>
      <c r="J20" s="107" t="s">
        <v>126</v>
      </c>
      <c r="K20" s="107" t="s">
        <v>127</v>
      </c>
      <c r="L20" s="107" t="s">
        <v>122</v>
      </c>
    </row>
    <row r="21" spans="1:12">
      <c r="A21" s="108" t="s">
        <v>128</v>
      </c>
      <c r="B21" s="108" t="s">
        <v>129</v>
      </c>
      <c r="C21" s="108"/>
      <c r="D21" s="108"/>
      <c r="E21" s="108" t="s">
        <v>117</v>
      </c>
      <c r="F21" s="107"/>
      <c r="G21" s="109" t="s">
        <v>118</v>
      </c>
      <c r="H21" s="107" t="s">
        <v>130</v>
      </c>
      <c r="I21" s="108">
        <v>2102</v>
      </c>
      <c r="J21" s="107" t="s">
        <v>131</v>
      </c>
      <c r="K21" s="107" t="s">
        <v>132</v>
      </c>
      <c r="L21" s="107" t="s">
        <v>122</v>
      </c>
    </row>
    <row r="22" spans="1:12">
      <c r="A22" s="108" t="s">
        <v>133</v>
      </c>
      <c r="B22" s="108" t="s">
        <v>134</v>
      </c>
      <c r="C22" s="108"/>
      <c r="D22" s="108"/>
      <c r="E22" s="108" t="s">
        <v>117</v>
      </c>
      <c r="F22" s="107"/>
      <c r="G22" s="109" t="s">
        <v>118</v>
      </c>
      <c r="H22" s="107" t="s">
        <v>119</v>
      </c>
      <c r="I22" s="108">
        <v>2103</v>
      </c>
      <c r="J22" s="107" t="s">
        <v>135</v>
      </c>
      <c r="K22" s="107" t="s">
        <v>136</v>
      </c>
      <c r="L22" s="107" t="s">
        <v>122</v>
      </c>
    </row>
    <row r="23" spans="1:12">
      <c r="A23" s="108" t="s">
        <v>137</v>
      </c>
      <c r="B23" s="108" t="s">
        <v>138</v>
      </c>
      <c r="C23" s="108"/>
      <c r="D23" s="108"/>
      <c r="E23" s="108" t="s">
        <v>117</v>
      </c>
      <c r="F23" s="107"/>
      <c r="G23" s="109" t="s">
        <v>118</v>
      </c>
      <c r="H23" s="107" t="s">
        <v>119</v>
      </c>
      <c r="I23" s="108">
        <v>2104</v>
      </c>
      <c r="J23" s="107" t="s">
        <v>139</v>
      </c>
      <c r="K23" s="107" t="s">
        <v>140</v>
      </c>
      <c r="L23" s="107" t="s">
        <v>122</v>
      </c>
    </row>
    <row r="24" spans="1:12">
      <c r="A24" s="108" t="s">
        <v>141</v>
      </c>
      <c r="B24" s="108" t="s">
        <v>142</v>
      </c>
      <c r="C24" s="108"/>
      <c r="D24" s="108"/>
      <c r="E24" s="108" t="s">
        <v>117</v>
      </c>
      <c r="F24" s="107"/>
      <c r="G24" s="109" t="s">
        <v>118</v>
      </c>
      <c r="H24" s="107" t="s">
        <v>130</v>
      </c>
      <c r="I24" s="108">
        <v>2105</v>
      </c>
      <c r="J24" s="107" t="s">
        <v>143</v>
      </c>
      <c r="K24" s="107" t="s">
        <v>144</v>
      </c>
      <c r="L24" s="107" t="s">
        <v>122</v>
      </c>
    </row>
    <row r="25" spans="1:12">
      <c r="A25" s="110" t="s">
        <v>145</v>
      </c>
      <c r="B25" s="110" t="s">
        <v>146</v>
      </c>
      <c r="C25" s="110"/>
      <c r="D25" s="110"/>
      <c r="E25" s="110" t="s">
        <v>117</v>
      </c>
      <c r="F25" s="111"/>
      <c r="G25" s="112" t="s">
        <v>118</v>
      </c>
      <c r="H25" s="111" t="s">
        <v>130</v>
      </c>
      <c r="I25" s="119">
        <v>2106</v>
      </c>
      <c r="J25" s="113" t="s">
        <v>147</v>
      </c>
      <c r="K25" s="111" t="s">
        <v>148</v>
      </c>
      <c r="L25" s="111" t="s">
        <v>122</v>
      </c>
    </row>
    <row r="26" spans="1:12">
      <c r="A26" s="108" t="s">
        <v>149</v>
      </c>
      <c r="B26" s="108" t="s">
        <v>150</v>
      </c>
      <c r="C26" s="108"/>
      <c r="D26" s="108"/>
      <c r="E26" s="108" t="s">
        <v>117</v>
      </c>
      <c r="F26" s="107"/>
      <c r="G26" s="109" t="s">
        <v>151</v>
      </c>
      <c r="H26" s="107" t="s">
        <v>130</v>
      </c>
      <c r="I26" s="108">
        <v>2107</v>
      </c>
      <c r="J26" s="107" t="s">
        <v>152</v>
      </c>
      <c r="K26" s="107" t="s">
        <v>153</v>
      </c>
      <c r="L26" s="107" t="s">
        <v>122</v>
      </c>
    </row>
    <row r="27" spans="1:12">
      <c r="A27" s="108" t="s">
        <v>154</v>
      </c>
      <c r="B27" s="108" t="s">
        <v>155</v>
      </c>
      <c r="C27" s="108"/>
      <c r="D27" s="108"/>
      <c r="E27" s="108" t="s">
        <v>117</v>
      </c>
      <c r="F27" s="107"/>
      <c r="G27" s="109" t="s">
        <v>156</v>
      </c>
      <c r="H27" s="107" t="s">
        <v>130</v>
      </c>
      <c r="I27" s="108">
        <v>2108</v>
      </c>
      <c r="J27" s="107" t="s">
        <v>157</v>
      </c>
      <c r="K27" s="107" t="s">
        <v>158</v>
      </c>
      <c r="L27" s="107" t="s">
        <v>122</v>
      </c>
    </row>
    <row r="28" spans="1:12">
      <c r="A28" s="108" t="s">
        <v>159</v>
      </c>
      <c r="B28" s="108" t="s">
        <v>160</v>
      </c>
      <c r="C28" s="108"/>
      <c r="D28" s="108"/>
      <c r="E28" s="108" t="s">
        <v>117</v>
      </c>
      <c r="F28" s="107"/>
      <c r="G28" s="109" t="s">
        <v>118</v>
      </c>
      <c r="H28" s="107" t="s">
        <v>125</v>
      </c>
      <c r="I28" s="108">
        <v>2109</v>
      </c>
      <c r="J28" s="107" t="s">
        <v>161</v>
      </c>
      <c r="K28" s="107" t="s">
        <v>162</v>
      </c>
      <c r="L28" s="107" t="s">
        <v>122</v>
      </c>
    </row>
    <row r="29" spans="1:12">
      <c r="A29" s="108" t="s">
        <v>163</v>
      </c>
      <c r="B29" s="108" t="s">
        <v>164</v>
      </c>
      <c r="C29" s="108"/>
      <c r="D29" s="108"/>
      <c r="E29" s="108" t="s">
        <v>117</v>
      </c>
      <c r="F29" s="107"/>
      <c r="G29" s="109" t="s">
        <v>118</v>
      </c>
      <c r="H29" s="107" t="s">
        <v>130</v>
      </c>
      <c r="I29" s="108">
        <v>2110</v>
      </c>
      <c r="J29" s="107" t="s">
        <v>165</v>
      </c>
      <c r="K29" s="107" t="s">
        <v>166</v>
      </c>
      <c r="L29" s="107" t="s">
        <v>122</v>
      </c>
    </row>
    <row r="30" spans="1:12">
      <c r="A30" s="108" t="s">
        <v>167</v>
      </c>
      <c r="B30" s="108" t="s">
        <v>168</v>
      </c>
      <c r="C30" s="108"/>
      <c r="D30" s="108"/>
      <c r="E30" s="108" t="s">
        <v>117</v>
      </c>
      <c r="F30" s="107"/>
      <c r="G30" s="109" t="s">
        <v>118</v>
      </c>
      <c r="H30" s="107" t="s">
        <v>130</v>
      </c>
      <c r="I30" s="108">
        <v>2111</v>
      </c>
      <c r="J30" s="107" t="s">
        <v>169</v>
      </c>
      <c r="K30" s="107" t="s">
        <v>170</v>
      </c>
      <c r="L30" s="107" t="s">
        <v>122</v>
      </c>
    </row>
    <row r="31" spans="1:12">
      <c r="A31" s="110" t="s">
        <v>171</v>
      </c>
      <c r="B31" s="110" t="s">
        <v>172</v>
      </c>
      <c r="C31" s="110"/>
      <c r="D31" s="110"/>
      <c r="E31" s="110" t="s">
        <v>117</v>
      </c>
      <c r="F31" s="111"/>
      <c r="G31" s="111" t="s">
        <v>151</v>
      </c>
      <c r="H31" s="111" t="s">
        <v>130</v>
      </c>
      <c r="I31" s="110">
        <v>2112</v>
      </c>
      <c r="J31" s="111" t="s">
        <v>173</v>
      </c>
      <c r="K31" s="111" t="s">
        <v>174</v>
      </c>
      <c r="L31" s="111" t="s">
        <v>122</v>
      </c>
    </row>
    <row r="32" spans="1:12">
      <c r="A32" s="110" t="s">
        <v>175</v>
      </c>
      <c r="B32" s="110" t="s">
        <v>176</v>
      </c>
      <c r="C32" s="110"/>
      <c r="D32" s="110"/>
      <c r="E32" s="110" t="s">
        <v>117</v>
      </c>
      <c r="F32" s="111"/>
      <c r="G32" s="111" t="s">
        <v>156</v>
      </c>
      <c r="H32" s="111" t="s">
        <v>130</v>
      </c>
      <c r="I32" s="110">
        <v>2113</v>
      </c>
      <c r="J32" s="111" t="s">
        <v>177</v>
      </c>
      <c r="K32" s="111" t="s">
        <v>178</v>
      </c>
      <c r="L32" s="111" t="s">
        <v>122</v>
      </c>
    </row>
    <row r="33" spans="1:12">
      <c r="A33" s="108" t="s">
        <v>179</v>
      </c>
      <c r="B33" s="108" t="s">
        <v>180</v>
      </c>
      <c r="C33" s="108"/>
      <c r="D33" s="108"/>
      <c r="E33" s="107"/>
      <c r="F33" s="107"/>
      <c r="G33" s="107"/>
      <c r="H33" s="107" t="s">
        <v>125</v>
      </c>
      <c r="I33" s="108">
        <v>2114</v>
      </c>
      <c r="J33" s="107" t="s">
        <v>181</v>
      </c>
      <c r="K33" s="107" t="s">
        <v>182</v>
      </c>
      <c r="L33" s="107" t="s">
        <v>122</v>
      </c>
    </row>
    <row r="34" spans="1:12">
      <c r="A34" s="107"/>
      <c r="B34" s="107"/>
      <c r="C34" s="107"/>
      <c r="D34" s="107"/>
      <c r="E34" s="107"/>
      <c r="F34" s="107"/>
      <c r="G34" s="107"/>
      <c r="H34" s="115"/>
      <c r="I34" s="107"/>
      <c r="J34" s="107"/>
      <c r="K34" s="107"/>
      <c r="L34" s="107"/>
    </row>
    <row r="35" spans="1:12">
      <c r="A35" s="107"/>
      <c r="B35" s="107"/>
      <c r="C35" s="107"/>
      <c r="D35" s="107"/>
      <c r="E35" s="107"/>
      <c r="F35" s="107"/>
      <c r="G35" s="107"/>
      <c r="H35" s="107"/>
      <c r="I35" s="107"/>
      <c r="J35" s="107"/>
      <c r="K35" s="107"/>
      <c r="L35" s="107"/>
    </row>
    <row r="36" spans="1:12">
      <c r="A36" s="107"/>
      <c r="B36" s="107"/>
      <c r="C36" s="107"/>
      <c r="D36" s="107"/>
      <c r="E36" s="107"/>
      <c r="F36" s="107"/>
      <c r="G36" s="107"/>
      <c r="H36" s="107"/>
      <c r="I36" s="107"/>
      <c r="J36" s="107"/>
      <c r="K36" s="107"/>
      <c r="L36" s="107"/>
    </row>
    <row r="37" spans="1:12">
      <c r="A37" s="107"/>
      <c r="B37" s="107"/>
      <c r="C37" s="107"/>
      <c r="D37" s="107"/>
      <c r="E37" s="107"/>
      <c r="F37" s="107"/>
      <c r="G37" s="107"/>
      <c r="H37" s="107"/>
      <c r="I37" s="107"/>
      <c r="J37" s="107"/>
      <c r="K37" s="107"/>
      <c r="L37" s="107"/>
    </row>
    <row r="38" spans="1:12">
      <c r="A38" s="107"/>
      <c r="B38" s="107"/>
      <c r="C38" s="107"/>
      <c r="D38" s="107"/>
      <c r="E38" s="107"/>
      <c r="F38" s="107"/>
      <c r="G38" s="107"/>
      <c r="H38" s="107"/>
      <c r="I38" s="107"/>
      <c r="J38" s="107"/>
      <c r="K38" s="107"/>
      <c r="L38" s="107"/>
    </row>
    <row r="39" spans="1:12">
      <c r="A39" s="6"/>
      <c r="B39" s="1"/>
      <c r="C39" s="1"/>
      <c r="D39" s="1"/>
      <c r="E39" s="7"/>
      <c r="F39" s="1"/>
      <c r="G39" s="1"/>
      <c r="H39" s="1"/>
      <c r="I39" s="1"/>
      <c r="J39" s="1"/>
      <c r="K39" s="1"/>
      <c r="L39" s="1"/>
    </row>
    <row r="40" spans="1:12">
      <c r="A40" s="6"/>
      <c r="B40" s="1"/>
      <c r="C40" s="1"/>
      <c r="D40" s="1"/>
      <c r="E40" s="7"/>
      <c r="F40" s="1"/>
      <c r="G40" s="1"/>
      <c r="H40" s="1"/>
      <c r="I40" s="1"/>
      <c r="J40" s="1"/>
      <c r="K40" s="1"/>
      <c r="L40" s="1"/>
    </row>
    <row r="41" spans="1:12">
      <c r="A41" s="6"/>
      <c r="B41" s="1"/>
      <c r="C41" s="1"/>
      <c r="D41" s="1"/>
      <c r="E41" s="7"/>
      <c r="F41" s="1"/>
      <c r="G41" s="1"/>
      <c r="H41" s="1"/>
      <c r="I41" s="1"/>
      <c r="J41" s="1"/>
      <c r="K41" s="1"/>
      <c r="L41" s="1"/>
    </row>
    <row r="42" spans="1:12">
      <c r="A42" s="6"/>
      <c r="B42" s="1"/>
      <c r="C42" s="1"/>
      <c r="D42" s="1"/>
      <c r="E42" s="7"/>
      <c r="F42" s="1"/>
      <c r="G42" s="1"/>
      <c r="H42" s="1"/>
      <c r="I42" s="1"/>
      <c r="J42" s="1"/>
      <c r="K42" s="1"/>
      <c r="L42" s="1"/>
    </row>
    <row r="43" spans="1:12">
      <c r="A43" s="6"/>
      <c r="B43" s="1"/>
      <c r="C43" s="1"/>
      <c r="D43" s="1"/>
      <c r="E43" s="7"/>
      <c r="F43" s="1"/>
      <c r="G43" s="1"/>
      <c r="H43" s="1"/>
      <c r="I43" s="1"/>
      <c r="J43" s="1"/>
      <c r="K43" s="1"/>
      <c r="L43" s="1"/>
    </row>
    <row r="44" spans="1:12">
      <c r="A44" s="6"/>
      <c r="B44" s="1"/>
      <c r="C44" s="1"/>
      <c r="D44" s="1"/>
      <c r="E44" s="7"/>
      <c r="F44" s="1"/>
      <c r="G44" s="1"/>
      <c r="H44" s="1"/>
      <c r="I44" s="1"/>
      <c r="J44" s="1"/>
      <c r="K44" s="1"/>
      <c r="L44" s="1"/>
    </row>
    <row r="45" spans="1:12">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4140625" defaultRowHeight="14.4"/>
  <cols>
    <col min="1" max="1" width="36.33203125" customWidth="1"/>
    <col min="2" max="2" width="44.5546875" customWidth="1"/>
    <col min="3" max="3" width="13" customWidth="1"/>
  </cols>
  <sheetData>
    <row r="1" spans="1:3" ht="20.399999999999999" thickBot="1">
      <c r="A1" s="186" t="s">
        <v>183</v>
      </c>
      <c r="B1" s="186" t="s">
        <v>184</v>
      </c>
      <c r="C1" s="187" t="s">
        <v>185</v>
      </c>
    </row>
    <row r="2" spans="1:3" ht="15" thickTop="1">
      <c r="A2" t="s">
        <v>186</v>
      </c>
      <c r="B2" t="s">
        <v>187</v>
      </c>
      <c r="C2" t="s">
        <v>188</v>
      </c>
    </row>
    <row r="3" spans="1:3">
      <c r="A3" t="s">
        <v>189</v>
      </c>
      <c r="B3" t="s">
        <v>187</v>
      </c>
      <c r="C3" t="s">
        <v>188</v>
      </c>
    </row>
    <row r="4" spans="1:3">
      <c r="A4" t="s">
        <v>190</v>
      </c>
      <c r="B4" t="s">
        <v>191</v>
      </c>
      <c r="C4" t="s">
        <v>188</v>
      </c>
    </row>
    <row r="5" spans="1:3">
      <c r="A5" t="s">
        <v>192</v>
      </c>
      <c r="B5" t="s">
        <v>187</v>
      </c>
      <c r="C5" t="s">
        <v>188</v>
      </c>
    </row>
    <row r="6" spans="1:3">
      <c r="A6" t="s">
        <v>193</v>
      </c>
      <c r="B6" t="s">
        <v>187</v>
      </c>
      <c r="C6" t="s">
        <v>188</v>
      </c>
    </row>
    <row r="7" spans="1:3">
      <c r="A7" t="s">
        <v>194</v>
      </c>
      <c r="B7" t="s">
        <v>191</v>
      </c>
      <c r="C7" t="s">
        <v>188</v>
      </c>
    </row>
    <row r="8" spans="1:3">
      <c r="A8" t="s">
        <v>195</v>
      </c>
      <c r="B8" t="s">
        <v>196</v>
      </c>
      <c r="C8" t="s">
        <v>188</v>
      </c>
    </row>
    <row r="9" spans="1:3">
      <c r="A9" t="s">
        <v>197</v>
      </c>
      <c r="B9" t="s">
        <v>196</v>
      </c>
      <c r="C9" t="s">
        <v>188</v>
      </c>
    </row>
    <row r="10" spans="1:3">
      <c r="A10" t="s">
        <v>198</v>
      </c>
      <c r="B10" t="s">
        <v>196</v>
      </c>
      <c r="C10" t="s">
        <v>188</v>
      </c>
    </row>
    <row r="11" spans="1:3">
      <c r="A11" t="s">
        <v>199</v>
      </c>
      <c r="B11" t="s">
        <v>196</v>
      </c>
      <c r="C11" t="s">
        <v>188</v>
      </c>
    </row>
    <row r="13" spans="1:3">
      <c r="A13" t="s">
        <v>200</v>
      </c>
      <c r="B13" t="s">
        <v>191</v>
      </c>
      <c r="C13" t="s">
        <v>188</v>
      </c>
    </row>
    <row r="14" spans="1:3">
      <c r="A14" t="s">
        <v>201</v>
      </c>
      <c r="B14" t="s">
        <v>191</v>
      </c>
      <c r="C14" t="s">
        <v>188</v>
      </c>
    </row>
    <row r="15" spans="1:3">
      <c r="A15" t="s">
        <v>200</v>
      </c>
      <c r="B15" t="s">
        <v>202</v>
      </c>
      <c r="C15" t="s">
        <v>188</v>
      </c>
    </row>
    <row r="16" spans="1:3">
      <c r="A16" t="s">
        <v>201</v>
      </c>
      <c r="B16" t="s">
        <v>202</v>
      </c>
      <c r="C16" t="s">
        <v>188</v>
      </c>
    </row>
    <row r="18" spans="1:3">
      <c r="A18" t="s">
        <v>203</v>
      </c>
      <c r="B18" t="s">
        <v>204</v>
      </c>
      <c r="C18" t="s">
        <v>188</v>
      </c>
    </row>
    <row r="19" spans="1:3">
      <c r="A19" t="s">
        <v>205</v>
      </c>
      <c r="B19" t="s">
        <v>204</v>
      </c>
      <c r="C19" t="s">
        <v>188</v>
      </c>
    </row>
    <row r="21" spans="1:3">
      <c r="A21" t="s">
        <v>206</v>
      </c>
      <c r="B21" t="s">
        <v>196</v>
      </c>
      <c r="C21" t="s">
        <v>188</v>
      </c>
    </row>
    <row r="23" spans="1:3">
      <c r="A23" t="s">
        <v>207</v>
      </c>
      <c r="B23" s="185" t="s">
        <v>208</v>
      </c>
      <c r="C23" t="s">
        <v>188</v>
      </c>
    </row>
    <row r="26" spans="1:3">
      <c r="A26" t="s">
        <v>209</v>
      </c>
      <c r="B26" t="s">
        <v>204</v>
      </c>
      <c r="C26" t="s">
        <v>188</v>
      </c>
    </row>
    <row r="27" spans="1:3">
      <c r="A27" t="s">
        <v>210</v>
      </c>
      <c r="B27" t="s">
        <v>211</v>
      </c>
      <c r="C27" t="s">
        <v>188</v>
      </c>
    </row>
    <row r="29" spans="1:3">
      <c r="A29" t="s">
        <v>212</v>
      </c>
      <c r="B29" t="s">
        <v>213</v>
      </c>
    </row>
    <row r="31" spans="1:3">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4140625" defaultRowHeight="14.4"/>
  <cols>
    <col min="1" max="1" width="33.88671875" style="58" bestFit="1" customWidth="1"/>
    <col min="2" max="2" width="19.5546875" style="58" customWidth="1"/>
    <col min="3" max="3" width="16.109375" style="58" bestFit="1" customWidth="1"/>
    <col min="4" max="4" width="17.88671875" style="58" customWidth="1"/>
    <col min="5" max="5" width="21.6640625" style="58" customWidth="1"/>
    <col min="6" max="6" width="22.5546875" style="58" customWidth="1"/>
    <col min="7" max="7" width="29.88671875" style="58" bestFit="1" customWidth="1"/>
    <col min="8" max="10" width="16.33203125" style="58" bestFit="1" customWidth="1"/>
    <col min="11" max="11" width="16.44140625" style="58" bestFit="1" customWidth="1"/>
    <col min="12" max="13" width="16.109375" style="58" bestFit="1" customWidth="1"/>
    <col min="14" max="14" width="17.5546875" style="58" customWidth="1"/>
    <col min="15" max="16384" width="11.44140625" style="58"/>
  </cols>
  <sheetData>
    <row r="1" spans="1:14" ht="43.2">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c r="A4" s="60" t="s">
        <v>235</v>
      </c>
      <c r="B4" s="61">
        <v>512</v>
      </c>
      <c r="C4" s="61" t="s">
        <v>236</v>
      </c>
      <c r="D4" s="58" t="s">
        <v>237</v>
      </c>
      <c r="E4" s="133" t="str">
        <f t="shared" si="0"/>
        <v>2a0c:14c0:7:B4::/62</v>
      </c>
      <c r="H4" s="61" t="s">
        <v>238</v>
      </c>
      <c r="I4" s="62"/>
      <c r="J4" s="63">
        <v>180</v>
      </c>
      <c r="K4" s="63">
        <v>62</v>
      </c>
      <c r="L4" s="62" t="str">
        <f t="shared" si="1"/>
        <v>B4</v>
      </c>
      <c r="M4" s="62"/>
    </row>
    <row r="5" spans="1:14">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28.8">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c r="A15" s="130" t="s">
        <v>281</v>
      </c>
      <c r="B15" s="131"/>
      <c r="C15" s="132" t="s">
        <v>228</v>
      </c>
      <c r="E15" s="133"/>
      <c r="F15" s="134"/>
      <c r="G15" s="134"/>
      <c r="H15" s="131" t="s">
        <v>282</v>
      </c>
      <c r="J15" s="136"/>
      <c r="K15" s="136"/>
      <c r="L15" s="133"/>
    </row>
    <row r="16" spans="1:14">
      <c r="A16" s="141" t="s">
        <v>283</v>
      </c>
      <c r="C16" s="61" t="s">
        <v>284</v>
      </c>
      <c r="D16" s="58" t="s">
        <v>285</v>
      </c>
      <c r="E16" s="133" t="str">
        <f>CONCATENATE($I$1,":",L16,IF(L16="",":/","::/"),K16)</f>
        <v>2a0c:14c0:7:ff00::/56</v>
      </c>
      <c r="F16" s="64" t="s">
        <v>242</v>
      </c>
      <c r="G16" s="64" t="s">
        <v>242</v>
      </c>
      <c r="H16" s="61" t="s">
        <v>286</v>
      </c>
      <c r="K16" s="58">
        <v>56</v>
      </c>
      <c r="L16" s="58" t="s">
        <v>287</v>
      </c>
    </row>
    <row r="17" spans="1:14">
      <c r="A17" s="142" t="s">
        <v>288</v>
      </c>
      <c r="H17" s="58" t="s">
        <v>289</v>
      </c>
    </row>
    <row r="19" spans="1:14" ht="46.8">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6">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2">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2">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6">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6">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6">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2">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6">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6">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6">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6">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6">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6">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c r="A34" s="86" t="s">
        <v>309</v>
      </c>
      <c r="B34" s="86"/>
      <c r="C34" s="120"/>
    </row>
    <row r="36" spans="1:14">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28.8">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28.8">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28.8">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28.8">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28.8">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28.8">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28.8">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28.8">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28.8">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28.8">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28.8">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28.8">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28.8">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28.8">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28.8">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28.8">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28.8">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28.8">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28.8">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28.8">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28.8">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28.8">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28.8">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28.8">
      <c r="A60" s="74" t="s">
        <v>421</v>
      </c>
      <c r="B60" s="74" t="s">
        <v>374</v>
      </c>
      <c r="C60" s="74" t="s">
        <v>422</v>
      </c>
      <c r="D60" s="74" t="s">
        <v>423</v>
      </c>
      <c r="E60" s="59">
        <v>254</v>
      </c>
      <c r="F60" s="58" t="s">
        <v>424</v>
      </c>
      <c r="J60" s="58" t="s">
        <v>122</v>
      </c>
      <c r="K60" s="58" t="s">
        <v>425</v>
      </c>
      <c r="L60" s="58">
        <v>2115</v>
      </c>
    </row>
    <row r="61" spans="1:14" ht="28.8">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28.8">
      <c r="A62" s="74" t="s">
        <v>432</v>
      </c>
      <c r="B62" s="74" t="s">
        <v>374</v>
      </c>
      <c r="C62" s="74" t="s">
        <v>433</v>
      </c>
      <c r="D62" s="74" t="s">
        <v>434</v>
      </c>
      <c r="E62" s="59">
        <v>254</v>
      </c>
      <c r="F62" s="58" t="s">
        <v>435</v>
      </c>
      <c r="J62" s="58" t="s">
        <v>122</v>
      </c>
      <c r="K62" s="58" t="s">
        <v>436</v>
      </c>
      <c r="L62" s="58">
        <v>2118</v>
      </c>
    </row>
    <row r="63" spans="1:14" ht="28.8">
      <c r="A63" s="74" t="s">
        <v>437</v>
      </c>
      <c r="B63" s="74" t="s">
        <v>374</v>
      </c>
      <c r="C63" s="74" t="s">
        <v>438</v>
      </c>
      <c r="D63" s="74" t="s">
        <v>439</v>
      </c>
      <c r="E63" s="59">
        <v>254</v>
      </c>
      <c r="F63" s="58" t="s">
        <v>440</v>
      </c>
      <c r="J63" s="58" t="s">
        <v>122</v>
      </c>
      <c r="K63" s="58" t="s">
        <v>441</v>
      </c>
      <c r="L63" s="58">
        <v>2119</v>
      </c>
    </row>
    <row r="64" spans="1:14" ht="28.8">
      <c r="A64" s="74" t="s">
        <v>442</v>
      </c>
      <c r="B64" s="74" t="s">
        <v>374</v>
      </c>
      <c r="C64" s="74" t="s">
        <v>443</v>
      </c>
      <c r="D64" s="74" t="s">
        <v>444</v>
      </c>
      <c r="E64" s="59">
        <v>254</v>
      </c>
      <c r="F64" s="58" t="s">
        <v>445</v>
      </c>
      <c r="J64" s="58" t="s">
        <v>122</v>
      </c>
      <c r="K64" s="58" t="s">
        <v>446</v>
      </c>
      <c r="L64" s="58">
        <v>2120</v>
      </c>
    </row>
    <row r="65" spans="1:14" ht="28.8">
      <c r="A65" s="74" t="s">
        <v>447</v>
      </c>
      <c r="B65" s="74" t="s">
        <v>374</v>
      </c>
      <c r="C65" s="74" t="s">
        <v>448</v>
      </c>
      <c r="D65" s="74" t="s">
        <v>449</v>
      </c>
      <c r="E65" s="59">
        <v>254</v>
      </c>
      <c r="F65" s="58" t="s">
        <v>450</v>
      </c>
      <c r="J65" s="58" t="s">
        <v>122</v>
      </c>
      <c r="K65" s="58" t="s">
        <v>451</v>
      </c>
      <c r="L65" s="58">
        <v>2121</v>
      </c>
    </row>
    <row r="66" spans="1:14" ht="28.8">
      <c r="A66" s="74" t="s">
        <v>452</v>
      </c>
      <c r="B66" s="74" t="s">
        <v>374</v>
      </c>
      <c r="C66" s="74" t="s">
        <v>453</v>
      </c>
      <c r="D66" s="74" t="s">
        <v>454</v>
      </c>
      <c r="E66" s="59">
        <v>254</v>
      </c>
      <c r="F66" s="58" t="s">
        <v>455</v>
      </c>
      <c r="J66" s="58" t="s">
        <v>122</v>
      </c>
      <c r="K66" s="58" t="s">
        <v>456</v>
      </c>
      <c r="L66" s="58">
        <v>2122</v>
      </c>
    </row>
    <row r="67" spans="1:14" ht="28.8">
      <c r="A67" s="74" t="s">
        <v>457</v>
      </c>
      <c r="B67" s="74" t="s">
        <v>374</v>
      </c>
      <c r="C67" s="74" t="s">
        <v>458</v>
      </c>
      <c r="D67" s="74" t="s">
        <v>459</v>
      </c>
      <c r="E67" s="59">
        <v>254</v>
      </c>
      <c r="F67" s="58" t="s">
        <v>460</v>
      </c>
      <c r="J67" s="58" t="s">
        <v>122</v>
      </c>
      <c r="K67" s="58" t="s">
        <v>461</v>
      </c>
      <c r="L67" s="58">
        <v>2123</v>
      </c>
    </row>
    <row r="68" spans="1:14" ht="28.8">
      <c r="A68" s="74" t="s">
        <v>462</v>
      </c>
      <c r="B68" s="74" t="s">
        <v>374</v>
      </c>
      <c r="C68" s="74" t="s">
        <v>463</v>
      </c>
      <c r="D68" s="74" t="s">
        <v>464</v>
      </c>
      <c r="E68" s="59">
        <v>254</v>
      </c>
      <c r="F68" s="58" t="s">
        <v>465</v>
      </c>
      <c r="J68" s="58" t="s">
        <v>122</v>
      </c>
      <c r="K68" s="58" t="s">
        <v>466</v>
      </c>
      <c r="L68" s="58">
        <v>2124</v>
      </c>
    </row>
    <row r="69" spans="1:14" ht="28.8">
      <c r="A69" s="74" t="s">
        <v>467</v>
      </c>
      <c r="B69" s="74" t="s">
        <v>374</v>
      </c>
      <c r="C69" s="74" t="s">
        <v>468</v>
      </c>
      <c r="D69" s="74" t="s">
        <v>469</v>
      </c>
      <c r="E69" s="59">
        <v>254</v>
      </c>
      <c r="F69" s="58" t="s">
        <v>470</v>
      </c>
      <c r="J69" s="58" t="s">
        <v>122</v>
      </c>
      <c r="K69" s="58" t="s">
        <v>471</v>
      </c>
      <c r="L69" s="58">
        <v>2125</v>
      </c>
    </row>
    <row r="70" spans="1:14" ht="28.8">
      <c r="A70" s="74" t="s">
        <v>472</v>
      </c>
      <c r="B70" s="74" t="s">
        <v>374</v>
      </c>
      <c r="C70" s="74" t="s">
        <v>473</v>
      </c>
      <c r="D70" s="74" t="s">
        <v>474</v>
      </c>
      <c r="E70" s="59">
        <v>254</v>
      </c>
      <c r="F70" s="58" t="s">
        <v>475</v>
      </c>
      <c r="J70" s="58" t="s">
        <v>122</v>
      </c>
      <c r="K70" s="58" t="s">
        <v>476</v>
      </c>
      <c r="L70" s="58">
        <v>2126</v>
      </c>
    </row>
    <row r="71" spans="1:14" ht="28.8">
      <c r="A71" s="74" t="s">
        <v>477</v>
      </c>
      <c r="B71" s="74" t="s">
        <v>374</v>
      </c>
      <c r="C71" s="74" t="s">
        <v>478</v>
      </c>
      <c r="D71" s="74" t="s">
        <v>479</v>
      </c>
      <c r="E71" s="59">
        <v>254</v>
      </c>
      <c r="F71" s="58" t="s">
        <v>480</v>
      </c>
      <c r="J71" s="58" t="s">
        <v>122</v>
      </c>
      <c r="K71" s="58" t="s">
        <v>481</v>
      </c>
      <c r="L71" s="58">
        <v>2127</v>
      </c>
    </row>
    <row r="72" spans="1:14" ht="28.8">
      <c r="A72" s="74" t="s">
        <v>482</v>
      </c>
      <c r="B72" s="74" t="s">
        <v>374</v>
      </c>
      <c r="C72" s="74" t="s">
        <v>483</v>
      </c>
      <c r="D72" s="74" t="s">
        <v>484</v>
      </c>
      <c r="E72" s="59">
        <v>254</v>
      </c>
      <c r="F72" s="58" t="s">
        <v>485</v>
      </c>
      <c r="J72" s="58" t="s">
        <v>122</v>
      </c>
      <c r="K72" s="58" t="s">
        <v>486</v>
      </c>
      <c r="L72" s="58">
        <v>2128</v>
      </c>
    </row>
    <row r="73" spans="1:14" ht="28.8">
      <c r="A73" s="74" t="s">
        <v>487</v>
      </c>
      <c r="B73" s="74" t="s">
        <v>374</v>
      </c>
      <c r="C73" s="74" t="s">
        <v>488</v>
      </c>
      <c r="D73" s="74" t="s">
        <v>489</v>
      </c>
      <c r="E73" s="59">
        <v>254</v>
      </c>
      <c r="F73" s="58" t="s">
        <v>490</v>
      </c>
      <c r="J73" s="58" t="s">
        <v>122</v>
      </c>
      <c r="K73" s="58" t="s">
        <v>491</v>
      </c>
      <c r="L73" s="58">
        <v>2129</v>
      </c>
    </row>
    <row r="74" spans="1:14">
      <c r="A74" s="74"/>
      <c r="B74" s="74"/>
      <c r="C74" s="74"/>
      <c r="D74" s="74"/>
      <c r="E74" s="74"/>
    </row>
    <row r="75" spans="1:14">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28.8">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28.8">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28.8">
      <c r="A78" s="74" t="s">
        <v>505</v>
      </c>
      <c r="B78" s="74" t="s">
        <v>374</v>
      </c>
      <c r="C78" s="74" t="s">
        <v>506</v>
      </c>
      <c r="D78" s="74" t="s">
        <v>507</v>
      </c>
      <c r="E78" s="59">
        <v>254</v>
      </c>
      <c r="F78" s="58" t="s">
        <v>508</v>
      </c>
      <c r="J78" s="58" t="s">
        <v>256</v>
      </c>
      <c r="K78" s="58" t="s">
        <v>509</v>
      </c>
    </row>
    <row r="79" spans="1:14" ht="28.8">
      <c r="A79" s="74" t="s">
        <v>510</v>
      </c>
      <c r="B79" s="74" t="s">
        <v>374</v>
      </c>
      <c r="C79" s="74" t="s">
        <v>511</v>
      </c>
      <c r="D79" s="74" t="s">
        <v>512</v>
      </c>
      <c r="E79" s="59">
        <v>254</v>
      </c>
      <c r="F79" s="58" t="s">
        <v>513</v>
      </c>
      <c r="J79" s="58" t="s">
        <v>256</v>
      </c>
      <c r="K79" s="58" t="s">
        <v>514</v>
      </c>
    </row>
    <row r="80" spans="1:14" ht="28.8">
      <c r="A80" s="74" t="s">
        <v>515</v>
      </c>
      <c r="B80" s="74" t="s">
        <v>374</v>
      </c>
      <c r="C80" s="74" t="s">
        <v>516</v>
      </c>
      <c r="D80" s="74" t="s">
        <v>517</v>
      </c>
      <c r="E80" s="59">
        <v>254</v>
      </c>
      <c r="F80" s="58" t="s">
        <v>518</v>
      </c>
      <c r="J80" s="58" t="s">
        <v>256</v>
      </c>
      <c r="K80" s="58" t="s">
        <v>519</v>
      </c>
    </row>
    <row r="81" spans="1:14" ht="28.8">
      <c r="A81" s="74" t="s">
        <v>520</v>
      </c>
      <c r="B81" s="74" t="s">
        <v>374</v>
      </c>
      <c r="C81" s="74" t="s">
        <v>521</v>
      </c>
      <c r="D81" s="74" t="s">
        <v>522</v>
      </c>
      <c r="E81" s="59">
        <v>254</v>
      </c>
      <c r="F81" s="58" t="s">
        <v>523</v>
      </c>
      <c r="J81" s="58" t="s">
        <v>256</v>
      </c>
      <c r="K81" s="58" t="s">
        <v>524</v>
      </c>
    </row>
    <row r="82" spans="1:14" ht="28.8">
      <c r="A82" s="74" t="s">
        <v>525</v>
      </c>
      <c r="B82" s="74" t="s">
        <v>374</v>
      </c>
      <c r="C82" s="74" t="s">
        <v>526</v>
      </c>
      <c r="D82" s="74" t="s">
        <v>527</v>
      </c>
      <c r="E82" s="59">
        <v>254</v>
      </c>
      <c r="F82" s="58" t="s">
        <v>528</v>
      </c>
      <c r="J82" s="58" t="s">
        <v>256</v>
      </c>
      <c r="K82" s="58" t="s">
        <v>529</v>
      </c>
    </row>
    <row r="83" spans="1:14" ht="28.8">
      <c r="A83" s="74" t="s">
        <v>530</v>
      </c>
      <c r="B83" s="74" t="s">
        <v>374</v>
      </c>
      <c r="C83" s="74" t="s">
        <v>531</v>
      </c>
      <c r="D83" s="74" t="s">
        <v>532</v>
      </c>
      <c r="E83" s="59">
        <v>254</v>
      </c>
      <c r="F83" s="58" t="s">
        <v>533</v>
      </c>
      <c r="J83" s="58" t="s">
        <v>256</v>
      </c>
      <c r="K83" s="58" t="s">
        <v>534</v>
      </c>
    </row>
    <row r="85" spans="1:14">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28.8">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28.8">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28.8">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28.8">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c r="A99" s="147" t="s">
        <v>560</v>
      </c>
      <c r="B99" s="58" t="s">
        <v>561</v>
      </c>
      <c r="G99" s="147" t="s">
        <v>562</v>
      </c>
    </row>
    <row r="100" spans="1:14">
      <c r="A100" s="147" t="s">
        <v>563</v>
      </c>
      <c r="B100" s="58" t="s">
        <v>564</v>
      </c>
      <c r="G100" s="147" t="s">
        <v>565</v>
      </c>
    </row>
    <row r="103" spans="1:14">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28.8">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28.8">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28.8">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28.8">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28.8">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28.8">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28.8">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09375" defaultRowHeight="14.4"/>
  <cols>
    <col min="1" max="1" width="18.88671875" customWidth="1"/>
    <col min="2" max="2" width="19.33203125" customWidth="1"/>
    <col min="3" max="3" width="17.5546875" customWidth="1"/>
    <col min="4" max="4" width="18.109375" customWidth="1"/>
    <col min="5" max="5" width="18.5546875" customWidth="1"/>
    <col min="6" max="6" width="19.33203125" customWidth="1"/>
    <col min="7" max="7" width="22" customWidth="1"/>
    <col min="8" max="8" width="25.88671875" customWidth="1"/>
  </cols>
  <sheetData>
    <row r="1" spans="1:8" ht="24.75" customHeight="1">
      <c r="A1" s="149" t="s">
        <v>607</v>
      </c>
      <c r="B1" s="150" t="s">
        <v>608</v>
      </c>
      <c r="C1" s="150" t="s">
        <v>609</v>
      </c>
      <c r="D1" s="150" t="s">
        <v>610</v>
      </c>
      <c r="E1" s="151" t="s">
        <v>611</v>
      </c>
      <c r="F1" s="151" t="s">
        <v>612</v>
      </c>
      <c r="G1" s="151" t="s">
        <v>613</v>
      </c>
      <c r="H1" s="151" t="s">
        <v>614</v>
      </c>
    </row>
    <row r="2" spans="1:8" ht="28.8">
      <c r="A2" s="195" t="s">
        <v>615</v>
      </c>
      <c r="B2" s="152">
        <v>2500</v>
      </c>
      <c r="C2" s="152" t="s">
        <v>616</v>
      </c>
      <c r="D2" s="152" t="s">
        <v>617</v>
      </c>
      <c r="E2" s="153" t="s">
        <v>618</v>
      </c>
      <c r="F2" s="153" t="s">
        <v>619</v>
      </c>
      <c r="G2" s="153" t="s">
        <v>620</v>
      </c>
      <c r="H2" s="153" t="s">
        <v>621</v>
      </c>
    </row>
    <row r="3" spans="1:8" ht="28.8">
      <c r="A3" s="195"/>
      <c r="B3" s="152">
        <v>2501</v>
      </c>
      <c r="C3" s="152" t="s">
        <v>622</v>
      </c>
      <c r="D3" s="152" t="s">
        <v>617</v>
      </c>
      <c r="E3" s="153" t="s">
        <v>623</v>
      </c>
      <c r="F3" s="153" t="s">
        <v>624</v>
      </c>
      <c r="G3" s="153" t="s">
        <v>625</v>
      </c>
      <c r="H3" s="153" t="s">
        <v>626</v>
      </c>
    </row>
    <row r="4" spans="1:8" ht="28.8">
      <c r="A4" s="195"/>
      <c r="B4" s="152">
        <v>2502</v>
      </c>
      <c r="C4" s="152" t="s">
        <v>627</v>
      </c>
      <c r="D4" s="152" t="s">
        <v>617</v>
      </c>
      <c r="E4" s="153" t="s">
        <v>628</v>
      </c>
      <c r="F4" s="153" t="s">
        <v>629</v>
      </c>
      <c r="G4" s="153" t="s">
        <v>630</v>
      </c>
      <c r="H4" s="153" t="s">
        <v>631</v>
      </c>
    </row>
    <row r="5" spans="1:8" ht="28.8">
      <c r="A5" s="195"/>
      <c r="B5" s="152">
        <v>2503</v>
      </c>
      <c r="C5" s="152" t="s">
        <v>632</v>
      </c>
      <c r="D5" s="152" t="s">
        <v>617</v>
      </c>
      <c r="E5" s="153" t="s">
        <v>633</v>
      </c>
      <c r="F5" s="153" t="s">
        <v>634</v>
      </c>
      <c r="G5" s="153" t="s">
        <v>635</v>
      </c>
      <c r="H5" s="153" t="s">
        <v>636</v>
      </c>
    </row>
    <row r="6" spans="1:8" ht="28.8">
      <c r="A6" s="195"/>
      <c r="B6" s="152">
        <v>2504</v>
      </c>
      <c r="C6" s="152" t="s">
        <v>637</v>
      </c>
      <c r="D6" s="152" t="s">
        <v>617</v>
      </c>
      <c r="E6" s="153" t="s">
        <v>638</v>
      </c>
      <c r="F6" s="153" t="s">
        <v>639</v>
      </c>
      <c r="G6" s="153" t="s">
        <v>640</v>
      </c>
      <c r="H6" s="153" t="s">
        <v>641</v>
      </c>
    </row>
    <row r="7" spans="1:8" ht="28.8">
      <c r="A7" s="195"/>
      <c r="B7" s="152">
        <v>2505</v>
      </c>
      <c r="C7" s="152" t="s">
        <v>642</v>
      </c>
      <c r="D7" s="152" t="s">
        <v>617</v>
      </c>
      <c r="E7" s="153" t="s">
        <v>643</v>
      </c>
      <c r="F7" s="153" t="s">
        <v>644</v>
      </c>
      <c r="G7" s="153" t="s">
        <v>645</v>
      </c>
      <c r="H7" s="153" t="s">
        <v>646</v>
      </c>
    </row>
    <row r="8" spans="1:8" ht="28.8">
      <c r="A8" s="195"/>
      <c r="B8" s="152">
        <v>2506</v>
      </c>
      <c r="C8" s="152" t="s">
        <v>647</v>
      </c>
      <c r="D8" s="152" t="s">
        <v>617</v>
      </c>
      <c r="E8" s="153" t="s">
        <v>648</v>
      </c>
      <c r="F8" s="153" t="s">
        <v>649</v>
      </c>
      <c r="G8" s="153" t="s">
        <v>650</v>
      </c>
      <c r="H8" s="153" t="s">
        <v>651</v>
      </c>
    </row>
    <row r="9" spans="1:8" ht="28.8">
      <c r="A9" s="195"/>
      <c r="B9" s="152">
        <v>2507</v>
      </c>
      <c r="C9" s="152" t="s">
        <v>652</v>
      </c>
      <c r="D9" s="152" t="s">
        <v>617</v>
      </c>
      <c r="E9" s="153" t="s">
        <v>653</v>
      </c>
      <c r="F9" s="153" t="s">
        <v>654</v>
      </c>
      <c r="G9" s="153" t="s">
        <v>655</v>
      </c>
      <c r="H9" s="153" t="s">
        <v>656</v>
      </c>
    </row>
    <row r="10" spans="1:8">
      <c r="A10" s="196"/>
      <c r="B10" s="152">
        <v>2549</v>
      </c>
      <c r="C10" s="152" t="s">
        <v>657</v>
      </c>
      <c r="D10" s="152" t="s">
        <v>658</v>
      </c>
      <c r="E10" s="153" t="s">
        <v>659</v>
      </c>
      <c r="F10" s="153" t="s">
        <v>660</v>
      </c>
      <c r="G10" s="61" t="s">
        <v>661</v>
      </c>
      <c r="H10" s="153" t="s">
        <v>662</v>
      </c>
    </row>
    <row r="11" spans="1:8" ht="28.8">
      <c r="A11" s="195" t="s">
        <v>663</v>
      </c>
      <c r="B11" s="152">
        <v>2550</v>
      </c>
      <c r="C11" s="152" t="s">
        <v>616</v>
      </c>
      <c r="D11" s="152" t="s">
        <v>664</v>
      </c>
      <c r="E11" s="153" t="s">
        <v>321</v>
      </c>
      <c r="F11" s="153" t="s">
        <v>327</v>
      </c>
      <c r="G11" s="153" t="s">
        <v>324</v>
      </c>
      <c r="H11" s="153" t="s">
        <v>665</v>
      </c>
    </row>
    <row r="12" spans="1:8" ht="28.8">
      <c r="A12" s="195"/>
      <c r="B12" s="152">
        <v>2551</v>
      </c>
      <c r="C12" s="152" t="s">
        <v>622</v>
      </c>
      <c r="D12" s="152" t="s">
        <v>664</v>
      </c>
      <c r="E12" s="153" t="s">
        <v>328</v>
      </c>
      <c r="F12" s="153" t="s">
        <v>332</v>
      </c>
      <c r="G12" s="153" t="s">
        <v>331</v>
      </c>
      <c r="H12" s="153" t="s">
        <v>666</v>
      </c>
    </row>
    <row r="13" spans="1:8" ht="28.8">
      <c r="A13" s="195"/>
      <c r="B13" s="152">
        <v>2552</v>
      </c>
      <c r="C13" s="152" t="s">
        <v>627</v>
      </c>
      <c r="D13" s="152" t="s">
        <v>664</v>
      </c>
      <c r="E13" s="153" t="s">
        <v>333</v>
      </c>
      <c r="F13" s="153" t="s">
        <v>337</v>
      </c>
      <c r="G13" s="153" t="s">
        <v>336</v>
      </c>
      <c r="H13" s="153" t="s">
        <v>667</v>
      </c>
    </row>
    <row r="14" spans="1:8" ht="28.8">
      <c r="A14" s="195"/>
      <c r="B14" s="152">
        <v>2553</v>
      </c>
      <c r="C14" s="152" t="s">
        <v>632</v>
      </c>
      <c r="D14" s="152" t="s">
        <v>664</v>
      </c>
      <c r="E14" s="153" t="s">
        <v>338</v>
      </c>
      <c r="F14" s="153" t="s">
        <v>342</v>
      </c>
      <c r="G14" s="153" t="s">
        <v>341</v>
      </c>
      <c r="H14" s="153" t="s">
        <v>668</v>
      </c>
    </row>
    <row r="15" spans="1:8" ht="28.8">
      <c r="A15" s="195"/>
      <c r="B15" s="152">
        <v>2554</v>
      </c>
      <c r="C15" s="152" t="s">
        <v>637</v>
      </c>
      <c r="D15" s="152" t="s">
        <v>664</v>
      </c>
      <c r="E15" s="153" t="s">
        <v>343</v>
      </c>
      <c r="F15" s="153" t="s">
        <v>348</v>
      </c>
      <c r="G15" s="153" t="s">
        <v>346</v>
      </c>
      <c r="H15" s="153" t="s">
        <v>669</v>
      </c>
    </row>
    <row r="16" spans="1:8" ht="28.8">
      <c r="A16" s="195"/>
      <c r="B16" s="152">
        <v>2555</v>
      </c>
      <c r="C16" s="152" t="s">
        <v>642</v>
      </c>
      <c r="D16" s="152" t="s">
        <v>664</v>
      </c>
      <c r="E16" s="153" t="s">
        <v>349</v>
      </c>
      <c r="F16" s="153" t="s">
        <v>353</v>
      </c>
      <c r="G16" s="153" t="s">
        <v>352</v>
      </c>
      <c r="H16" s="153" t="s">
        <v>670</v>
      </c>
    </row>
    <row r="17" spans="1:8" ht="28.8">
      <c r="A17" s="195"/>
      <c r="B17" s="152">
        <v>2556</v>
      </c>
      <c r="C17" s="152" t="s">
        <v>647</v>
      </c>
      <c r="D17" s="152" t="s">
        <v>664</v>
      </c>
      <c r="E17" s="153" t="s">
        <v>354</v>
      </c>
      <c r="F17" s="153" t="s">
        <v>358</v>
      </c>
      <c r="G17" s="153" t="s">
        <v>357</v>
      </c>
      <c r="H17" s="153" t="s">
        <v>671</v>
      </c>
    </row>
    <row r="18" spans="1:8" ht="28.8">
      <c r="A18" s="197"/>
      <c r="B18" s="152">
        <v>2557</v>
      </c>
      <c r="C18" s="152" t="s">
        <v>652</v>
      </c>
      <c r="D18" s="152" t="s">
        <v>664</v>
      </c>
      <c r="E18" s="153" t="s">
        <v>359</v>
      </c>
      <c r="F18" s="153" t="s">
        <v>363</v>
      </c>
      <c r="G18" s="153" t="s">
        <v>362</v>
      </c>
      <c r="H18" s="153" t="s">
        <v>672</v>
      </c>
    </row>
    <row r="19" spans="1:8">
      <c r="A19" s="195" t="s">
        <v>673</v>
      </c>
      <c r="B19" s="152">
        <v>2600</v>
      </c>
      <c r="C19" s="152" t="s">
        <v>616</v>
      </c>
      <c r="D19" s="152" t="s">
        <v>674</v>
      </c>
      <c r="E19" s="153" t="s">
        <v>675</v>
      </c>
      <c r="F19" s="153" t="s">
        <v>674</v>
      </c>
      <c r="G19" s="153" t="s">
        <v>674</v>
      </c>
      <c r="H19" s="153" t="s">
        <v>674</v>
      </c>
    </row>
    <row r="20" spans="1:8">
      <c r="A20" s="195"/>
      <c r="B20" s="152">
        <v>2601</v>
      </c>
      <c r="C20" s="152" t="s">
        <v>622</v>
      </c>
      <c r="D20" s="152" t="s">
        <v>674</v>
      </c>
      <c r="E20" s="153" t="s">
        <v>676</v>
      </c>
      <c r="F20" s="153" t="s">
        <v>674</v>
      </c>
      <c r="G20" s="153" t="s">
        <v>674</v>
      </c>
      <c r="H20" s="153" t="s">
        <v>674</v>
      </c>
    </row>
    <row r="21" spans="1:8">
      <c r="A21" s="195"/>
      <c r="B21" s="152">
        <v>2602</v>
      </c>
      <c r="C21" s="152" t="s">
        <v>627</v>
      </c>
      <c r="D21" s="152" t="s">
        <v>674</v>
      </c>
      <c r="E21" s="153" t="s">
        <v>677</v>
      </c>
      <c r="F21" s="153" t="s">
        <v>674</v>
      </c>
      <c r="G21" s="153" t="s">
        <v>674</v>
      </c>
      <c r="H21" s="153" t="s">
        <v>674</v>
      </c>
    </row>
    <row r="22" spans="1:8">
      <c r="A22" s="195"/>
      <c r="B22" s="152">
        <v>2603</v>
      </c>
      <c r="C22" s="152" t="s">
        <v>632</v>
      </c>
      <c r="D22" s="152" t="s">
        <v>674</v>
      </c>
      <c r="E22" s="153" t="s">
        <v>678</v>
      </c>
      <c r="F22" s="153" t="s">
        <v>674</v>
      </c>
      <c r="G22" s="153" t="s">
        <v>674</v>
      </c>
      <c r="H22" s="153" t="s">
        <v>674</v>
      </c>
    </row>
    <row r="23" spans="1:8">
      <c r="A23" s="195"/>
      <c r="B23" s="152">
        <v>2604</v>
      </c>
      <c r="C23" s="152" t="s">
        <v>637</v>
      </c>
      <c r="D23" s="152" t="s">
        <v>674</v>
      </c>
      <c r="E23" s="153" t="s">
        <v>679</v>
      </c>
      <c r="F23" s="153" t="s">
        <v>674</v>
      </c>
      <c r="G23" s="153" t="s">
        <v>674</v>
      </c>
      <c r="H23" s="153" t="s">
        <v>674</v>
      </c>
    </row>
    <row r="24" spans="1:8">
      <c r="A24" s="195"/>
      <c r="B24" s="152">
        <v>2605</v>
      </c>
      <c r="C24" s="152" t="s">
        <v>642</v>
      </c>
      <c r="D24" s="152" t="s">
        <v>674</v>
      </c>
      <c r="E24" s="153" t="s">
        <v>680</v>
      </c>
      <c r="F24" s="153" t="s">
        <v>674</v>
      </c>
      <c r="G24" s="153" t="s">
        <v>674</v>
      </c>
      <c r="H24" s="153" t="s">
        <v>674</v>
      </c>
    </row>
    <row r="25" spans="1:8">
      <c r="A25" s="195"/>
      <c r="B25" s="152">
        <v>2606</v>
      </c>
      <c r="C25" s="152" t="s">
        <v>647</v>
      </c>
      <c r="D25" s="152" t="s">
        <v>674</v>
      </c>
      <c r="E25" s="153" t="s">
        <v>681</v>
      </c>
      <c r="F25" s="153" t="s">
        <v>674</v>
      </c>
      <c r="G25" s="153" t="s">
        <v>674</v>
      </c>
      <c r="H25" s="153" t="s">
        <v>674</v>
      </c>
    </row>
    <row r="26" spans="1:8">
      <c r="A26" s="197"/>
      <c r="B26" s="152">
        <v>2607</v>
      </c>
      <c r="C26" s="152" t="s">
        <v>652</v>
      </c>
      <c r="D26" s="152" t="s">
        <v>674</v>
      </c>
      <c r="E26" s="153" t="s">
        <v>682</v>
      </c>
      <c r="F26" s="153" t="s">
        <v>674</v>
      </c>
      <c r="G26" s="153" t="s">
        <v>674</v>
      </c>
      <c r="H26" s="153" t="s">
        <v>674</v>
      </c>
    </row>
    <row r="27" spans="1:8">
      <c r="A27" s="195" t="s">
        <v>683</v>
      </c>
      <c r="B27" s="152">
        <v>2698</v>
      </c>
      <c r="C27" s="152" t="s">
        <v>684</v>
      </c>
      <c r="D27" s="152" t="s">
        <v>674</v>
      </c>
      <c r="E27" s="153" t="s">
        <v>674</v>
      </c>
      <c r="F27" s="153" t="s">
        <v>674</v>
      </c>
      <c r="G27" s="153" t="s">
        <v>674</v>
      </c>
      <c r="H27" s="153" t="s">
        <v>674</v>
      </c>
    </row>
    <row r="28" spans="1:8">
      <c r="A28" s="197"/>
      <c r="B28" s="152">
        <v>2699</v>
      </c>
      <c r="C28" s="152" t="s">
        <v>685</v>
      </c>
      <c r="D28" s="152" t="s">
        <v>674</v>
      </c>
      <c r="E28" s="153" t="s">
        <v>674</v>
      </c>
      <c r="F28" s="153" t="s">
        <v>674</v>
      </c>
      <c r="G28" s="153" t="s">
        <v>674</v>
      </c>
      <c r="H28" s="153" t="s">
        <v>674</v>
      </c>
    </row>
    <row r="30" spans="1:8">
      <c r="A30" t="s">
        <v>113</v>
      </c>
      <c r="B30" t="s">
        <v>686</v>
      </c>
      <c r="C30" t="s">
        <v>114</v>
      </c>
      <c r="E30" t="s">
        <v>611</v>
      </c>
      <c r="G30" t="s">
        <v>613</v>
      </c>
    </row>
    <row r="31" spans="1:8">
      <c r="A31" t="s">
        <v>687</v>
      </c>
      <c r="B31" t="s">
        <v>688</v>
      </c>
      <c r="C31" t="s">
        <v>689</v>
      </c>
      <c r="E31" s="178" t="s">
        <v>690</v>
      </c>
      <c r="F31" t="s">
        <v>691</v>
      </c>
      <c r="G31" s="61" t="s">
        <v>692</v>
      </c>
      <c r="H31" s="61" t="s">
        <v>693</v>
      </c>
    </row>
    <row r="32" spans="1:8">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4140625" defaultRowHeight="14.4"/>
  <cols>
    <col min="1" max="1" width="19.44140625" customWidth="1"/>
    <col min="2" max="2" width="22.5546875" bestFit="1" customWidth="1"/>
    <col min="3" max="3" width="33.6640625" bestFit="1" customWidth="1"/>
    <col min="4" max="4" width="15" bestFit="1" customWidth="1"/>
    <col min="6" max="6" width="17.88671875" bestFit="1" customWidth="1"/>
  </cols>
  <sheetData>
    <row r="1" spans="1:5">
      <c r="A1" t="s">
        <v>697</v>
      </c>
    </row>
    <row r="2" spans="1:5">
      <c r="A2" t="s">
        <v>698</v>
      </c>
    </row>
    <row r="3" spans="1:5">
      <c r="A3" t="s">
        <v>699</v>
      </c>
      <c r="B3" t="s">
        <v>700</v>
      </c>
    </row>
    <row r="4" spans="1:5">
      <c r="A4" t="s">
        <v>315</v>
      </c>
      <c r="B4" t="s">
        <v>701</v>
      </c>
    </row>
    <row r="6" spans="1:5">
      <c r="A6" s="20" t="s">
        <v>702</v>
      </c>
      <c r="B6" s="20" t="s">
        <v>703</v>
      </c>
    </row>
    <row r="7" spans="1:5">
      <c r="A7" t="s">
        <v>704</v>
      </c>
      <c r="B7" t="s">
        <v>705</v>
      </c>
      <c r="C7" t="s">
        <v>706</v>
      </c>
    </row>
    <row r="8" spans="1:5">
      <c r="A8" t="s">
        <v>707</v>
      </c>
      <c r="B8" t="s">
        <v>277</v>
      </c>
      <c r="C8" t="s">
        <v>708</v>
      </c>
    </row>
    <row r="9" spans="1:5">
      <c r="A9" s="140" t="s">
        <v>709</v>
      </c>
      <c r="B9" t="s">
        <v>710</v>
      </c>
    </row>
    <row r="11" spans="1:5">
      <c r="A11" s="80" t="s">
        <v>310</v>
      </c>
      <c r="B11" s="80" t="s">
        <v>113</v>
      </c>
      <c r="C11" s="80" t="s">
        <v>315</v>
      </c>
      <c r="D11" s="80" t="s">
        <v>711</v>
      </c>
      <c r="E11" s="80" t="s">
        <v>712</v>
      </c>
    </row>
    <row r="12" spans="1:5">
      <c r="A12" s="74" t="s">
        <v>618</v>
      </c>
      <c r="B12" s="59" t="s">
        <v>713</v>
      </c>
      <c r="C12" t="s">
        <v>620</v>
      </c>
      <c r="D12" s="58">
        <v>2500</v>
      </c>
      <c r="E12" t="s">
        <v>119</v>
      </c>
    </row>
    <row r="13" spans="1:5">
      <c r="A13" s="74" t="s">
        <v>623</v>
      </c>
      <c r="B13" s="59" t="s">
        <v>714</v>
      </c>
      <c r="C13" t="s">
        <v>625</v>
      </c>
      <c r="D13">
        <v>2501</v>
      </c>
      <c r="E13" t="s">
        <v>119</v>
      </c>
    </row>
    <row r="14" spans="1:5">
      <c r="A14" s="74" t="s">
        <v>628</v>
      </c>
      <c r="B14" t="s">
        <v>715</v>
      </c>
      <c r="C14" t="s">
        <v>630</v>
      </c>
      <c r="D14">
        <v>2502</v>
      </c>
      <c r="E14" t="s">
        <v>119</v>
      </c>
    </row>
    <row r="15" spans="1:5">
      <c r="A15" s="74" t="s">
        <v>633</v>
      </c>
      <c r="B15" t="s">
        <v>716</v>
      </c>
      <c r="C15" t="s">
        <v>635</v>
      </c>
      <c r="D15">
        <v>2503</v>
      </c>
      <c r="E15" t="s">
        <v>119</v>
      </c>
    </row>
    <row r="16" spans="1:5">
      <c r="A16" s="74" t="s">
        <v>638</v>
      </c>
      <c r="B16" t="s">
        <v>717</v>
      </c>
      <c r="C16" t="s">
        <v>640</v>
      </c>
      <c r="D16">
        <v>2504</v>
      </c>
      <c r="E16" t="s">
        <v>119</v>
      </c>
    </row>
    <row r="17" spans="1:8">
      <c r="A17" s="74" t="s">
        <v>643</v>
      </c>
      <c r="B17" t="s">
        <v>718</v>
      </c>
      <c r="C17" t="s">
        <v>645</v>
      </c>
      <c r="D17">
        <v>2505</v>
      </c>
      <c r="E17" t="s">
        <v>119</v>
      </c>
    </row>
    <row r="18" spans="1:8">
      <c r="A18" s="74" t="s">
        <v>648</v>
      </c>
      <c r="B18" t="s">
        <v>719</v>
      </c>
      <c r="C18" t="s">
        <v>650</v>
      </c>
      <c r="D18">
        <v>2506</v>
      </c>
      <c r="E18" t="s">
        <v>119</v>
      </c>
    </row>
    <row r="19" spans="1:8">
      <c r="A19" s="74" t="s">
        <v>653</v>
      </c>
      <c r="B19" t="s">
        <v>720</v>
      </c>
      <c r="C19" t="s">
        <v>655</v>
      </c>
      <c r="D19">
        <v>2507</v>
      </c>
      <c r="E19" t="s">
        <v>119</v>
      </c>
    </row>
    <row r="20" spans="1:8">
      <c r="A20" s="74" t="s">
        <v>721</v>
      </c>
      <c r="B20" t="s">
        <v>722</v>
      </c>
      <c r="C20" t="s">
        <v>723</v>
      </c>
      <c r="D20" t="s">
        <v>724</v>
      </c>
    </row>
    <row r="21" spans="1:8">
      <c r="A21" t="s">
        <v>725</v>
      </c>
      <c r="B21" t="s">
        <v>726</v>
      </c>
      <c r="D21" t="s">
        <v>724</v>
      </c>
      <c r="G21" t="s">
        <v>727</v>
      </c>
      <c r="H21" t="s">
        <v>728</v>
      </c>
    </row>
    <row r="22" spans="1:8">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09375" defaultRowHeight="14.4"/>
  <cols>
    <col min="1" max="1" width="22.5546875" customWidth="1"/>
    <col min="2" max="2" width="9.88671875" customWidth="1"/>
  </cols>
  <sheetData>
    <row r="1" spans="1:5">
      <c r="A1" s="30" t="s">
        <v>732</v>
      </c>
      <c r="B1" t="s">
        <v>733</v>
      </c>
    </row>
    <row r="2" spans="1:5">
      <c r="A2" t="s">
        <v>734</v>
      </c>
      <c r="B2" s="27" t="s">
        <v>735</v>
      </c>
      <c r="C2" s="27" t="s">
        <v>736</v>
      </c>
      <c r="D2" s="27" t="s">
        <v>214</v>
      </c>
      <c r="E2" t="s">
        <v>737</v>
      </c>
    </row>
    <row r="3" spans="1:5">
      <c r="A3" t="s">
        <v>738</v>
      </c>
      <c r="B3" s="129"/>
      <c r="C3" s="129">
        <v>65432</v>
      </c>
      <c r="D3" s="129" t="s">
        <v>739</v>
      </c>
      <c r="E3" t="s">
        <v>739</v>
      </c>
    </row>
    <row r="4" spans="1:5">
      <c r="A4" t="s">
        <v>740</v>
      </c>
      <c r="B4" s="129">
        <v>208151</v>
      </c>
      <c r="C4" s="129"/>
      <c r="D4" s="129" t="s">
        <v>739</v>
      </c>
      <c r="E4" t="s">
        <v>739</v>
      </c>
    </row>
    <row r="5" spans="1:5">
      <c r="A5" s="27" t="s">
        <v>741</v>
      </c>
      <c r="B5" s="129">
        <v>64512</v>
      </c>
      <c r="C5" s="129">
        <v>64513</v>
      </c>
      <c r="D5" s="129" t="s">
        <v>739</v>
      </c>
      <c r="E5" t="s">
        <v>739</v>
      </c>
    </row>
    <row r="6" spans="1:5">
      <c r="A6" s="27" t="s">
        <v>742</v>
      </c>
      <c r="B6" s="129">
        <v>64514</v>
      </c>
      <c r="C6" s="129">
        <v>64515</v>
      </c>
      <c r="D6" s="129"/>
    </row>
    <row r="7" spans="1:5">
      <c r="A7" s="27"/>
      <c r="B7" s="129"/>
      <c r="C7" s="129"/>
      <c r="D7" s="129"/>
    </row>
    <row r="8" spans="1:5">
      <c r="A8" s="27"/>
      <c r="B8" s="129"/>
      <c r="C8" s="129"/>
      <c r="D8" s="129"/>
    </row>
    <row r="9" spans="1:5">
      <c r="A9" s="27"/>
      <c r="B9" s="129"/>
      <c r="C9" s="129"/>
      <c r="D9" s="129"/>
    </row>
    <row r="10" spans="1:5">
      <c r="A10" s="27"/>
      <c r="B10" s="27"/>
      <c r="C10" s="27"/>
    </row>
    <row r="11" spans="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4140625" defaultRowHeight="14.4"/>
  <cols>
    <col min="1" max="1" width="35.33203125" bestFit="1" customWidth="1"/>
    <col min="2" max="2" width="17.44140625" customWidth="1"/>
    <col min="3" max="3" width="25.33203125" customWidth="1"/>
    <col min="4" max="4" width="15" customWidth="1"/>
    <col min="5" max="5" width="26" bestFit="1" customWidth="1"/>
  </cols>
  <sheetData>
    <row r="2" spans="1:5">
      <c r="A2" s="30" t="s">
        <v>743</v>
      </c>
    </row>
    <row r="3" spans="1:5">
      <c r="A3" t="s">
        <v>744</v>
      </c>
      <c r="B3" t="s">
        <v>745</v>
      </c>
      <c r="C3" t="s">
        <v>746</v>
      </c>
      <c r="D3" t="s">
        <v>747</v>
      </c>
      <c r="E3" t="s">
        <v>748</v>
      </c>
    </row>
    <row r="4" spans="1:5">
      <c r="A4" t="s">
        <v>749</v>
      </c>
      <c r="B4" t="s">
        <v>750</v>
      </c>
      <c r="C4" t="s">
        <v>751</v>
      </c>
      <c r="D4" t="s">
        <v>752</v>
      </c>
      <c r="E4" t="s">
        <v>753</v>
      </c>
    </row>
    <row r="5" spans="1:5">
      <c r="A5" t="s">
        <v>749</v>
      </c>
      <c r="B5" t="s">
        <v>750</v>
      </c>
      <c r="C5" t="s">
        <v>754</v>
      </c>
      <c r="D5" t="s">
        <v>752</v>
      </c>
      <c r="E5" t="s">
        <v>755</v>
      </c>
    </row>
    <row r="6" spans="1:5">
      <c r="A6" t="s">
        <v>749</v>
      </c>
      <c r="B6" t="s">
        <v>750</v>
      </c>
      <c r="C6" t="s">
        <v>756</v>
      </c>
      <c r="D6" t="s">
        <v>752</v>
      </c>
      <c r="E6" t="s">
        <v>757</v>
      </c>
    </row>
    <row r="7" spans="1:5">
      <c r="A7" t="s">
        <v>749</v>
      </c>
      <c r="B7" t="s">
        <v>750</v>
      </c>
      <c r="C7" t="s">
        <v>758</v>
      </c>
      <c r="D7" t="s">
        <v>752</v>
      </c>
      <c r="E7" t="s">
        <v>759</v>
      </c>
    </row>
    <row r="8" spans="1:5">
      <c r="A8" t="s">
        <v>749</v>
      </c>
      <c r="B8" t="s">
        <v>760</v>
      </c>
      <c r="C8" t="s">
        <v>761</v>
      </c>
      <c r="D8" t="s">
        <v>762</v>
      </c>
      <c r="E8" t="s">
        <v>763</v>
      </c>
    </row>
    <row r="10" spans="1:5">
      <c r="A10" s="30" t="s">
        <v>735</v>
      </c>
    </row>
    <row r="11" spans="1:5">
      <c r="E11" t="s">
        <v>748</v>
      </c>
    </row>
    <row r="12" spans="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BF6A03F3-6EBC-493D-9331-FC3669ADBF91}">
  <ds:schemaRefs>
    <ds:schemaRef ds:uri="http://schemas.microsoft.com/sharepoint/v3/contenttype/forms"/>
  </ds:schemaRefs>
</ds:datastoreItem>
</file>

<file path=customXml/itemProps3.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vt:i4>
      </vt:variant>
    </vt:vector>
  </HeadingPairs>
  <TitlesOfParts>
    <vt:vector size="32"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Synergy-Networks</vt:lpstr>
      <vt:lpstr>VirtualConnect Konfig</vt:lpstr>
      <vt:lpstr>Synergy Integrationen</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Oliver Antwerpen</cp:lastModifiedBy>
  <cp:revision/>
  <dcterms:created xsi:type="dcterms:W3CDTF">2013-09-09T15:26:22Z</dcterms:created>
  <dcterms:modified xsi:type="dcterms:W3CDTF">2019-11-13T10:14:50Z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