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/Documents/GitHub/$/"/>
    </mc:Choice>
  </mc:AlternateContent>
  <xr:revisionPtr revIDLastSave="0" documentId="13_ncr:1_{2642015D-07F1-B649-B304-B869D8453357}" xr6:coauthVersionLast="47" xr6:coauthVersionMax="47" xr10:uidLastSave="{00000000-0000-0000-0000-000000000000}"/>
  <bookViews>
    <workbookView xWindow="8200" yWindow="860" windowWidth="29020" windowHeight="24000" xr2:uid="{9A329BDB-2B74-7D48-A199-E7AD1DEEA9BE}"/>
  </bookViews>
  <sheets>
    <sheet name="Income Statement" sheetId="1" r:id="rId1"/>
    <sheet name="Q" sheetId="2" r:id="rId2"/>
    <sheet name="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K15" i="1"/>
  <c r="J15" i="1"/>
  <c r="I15" i="1"/>
  <c r="H15" i="1"/>
  <c r="G15" i="1"/>
  <c r="F15" i="1"/>
  <c r="Q14" i="1"/>
  <c r="P14" i="1"/>
  <c r="O14" i="1"/>
  <c r="N14" i="1"/>
  <c r="M14" i="1"/>
  <c r="L14" i="1"/>
  <c r="K14" i="1"/>
  <c r="J14" i="1"/>
  <c r="I14" i="1"/>
  <c r="H14" i="1"/>
  <c r="G14" i="1"/>
  <c r="F14" i="1"/>
  <c r="Q13" i="1"/>
  <c r="P13" i="1"/>
  <c r="O13" i="1"/>
  <c r="N13" i="1"/>
  <c r="M13" i="1"/>
  <c r="L13" i="1"/>
  <c r="K13" i="1"/>
  <c r="J13" i="1"/>
  <c r="I13" i="1"/>
  <c r="H13" i="1"/>
  <c r="G13" i="1"/>
  <c r="F13" i="1"/>
  <c r="E4" i="1"/>
  <c r="D4" i="1"/>
  <c r="C4" i="1"/>
  <c r="B4" i="1"/>
  <c r="T10" i="1"/>
  <c r="S10" i="1"/>
  <c r="R10" i="1"/>
  <c r="Q10" i="1"/>
  <c r="P10" i="1"/>
  <c r="O10" i="1"/>
  <c r="N10" i="1"/>
  <c r="T15" i="1"/>
  <c r="S15" i="1"/>
  <c r="R15" i="1"/>
  <c r="T14" i="1"/>
  <c r="S14" i="1"/>
  <c r="R14" i="1"/>
  <c r="T13" i="1"/>
  <c r="S13" i="1"/>
  <c r="R13" i="1"/>
  <c r="T5" i="1"/>
  <c r="T7" i="1" s="1"/>
  <c r="T9" i="1" s="1"/>
  <c r="S5" i="1"/>
  <c r="S7" i="1" s="1"/>
  <c r="S9" i="1" s="1"/>
  <c r="R5" i="1"/>
  <c r="R7" i="1" s="1"/>
  <c r="R9" i="1" s="1"/>
  <c r="Q5" i="1"/>
  <c r="Q7" i="1" s="1"/>
  <c r="Q9" i="1" s="1"/>
  <c r="P5" i="1"/>
  <c r="P7" i="1" s="1"/>
  <c r="P9" i="1" s="1"/>
  <c r="O5" i="1"/>
  <c r="O7" i="1" s="1"/>
  <c r="O9" i="1" s="1"/>
  <c r="N5" i="1"/>
  <c r="N7" i="1" s="1"/>
  <c r="N9" i="1" s="1"/>
</calcChain>
</file>

<file path=xl/sharedStrings.xml><?xml version="1.0" encoding="utf-8"?>
<sst xmlns="http://schemas.openxmlformats.org/spreadsheetml/2006/main" count="189" uniqueCount="73">
  <si>
    <t>Revenue</t>
  </si>
  <si>
    <t>Revenues</t>
  </si>
  <si>
    <t>Cost of revenues</t>
  </si>
  <si>
    <t>Gross profit</t>
  </si>
  <si>
    <t>Operating expenses</t>
  </si>
  <si>
    <t>Income from operations</t>
  </si>
  <si>
    <t>Income before income taxes</t>
  </si>
  <si>
    <t>Net income</t>
  </si>
  <si>
    <t>Non-operating Income</t>
  </si>
  <si>
    <t>Taxes and Others</t>
  </si>
  <si>
    <t>Revenue Growth</t>
  </si>
  <si>
    <t>Expense Growth</t>
  </si>
  <si>
    <t>Net Income Growth</t>
  </si>
  <si>
    <t>Fundamentals-BasicNumbers on 12/5/23 06:44:29</t>
  </si>
  <si>
    <t>Current (Quarterly)</t>
  </si>
  <si>
    <t>QoQ%</t>
  </si>
  <si>
    <t>Q3 2022</t>
  </si>
  <si>
    <t>Q4 2022</t>
  </si>
  <si>
    <t>Q1 2023</t>
  </si>
  <si>
    <t>Q2 2023</t>
  </si>
  <si>
    <t>Q3 2023</t>
  </si>
  <si>
    <t>SHARE VALUES</t>
  </si>
  <si>
    <t>Earnings Per Share - TTM</t>
  </si>
  <si>
    <t xml:space="preserve">Dividends Per Share - TTM </t>
  </si>
  <si>
    <t>&lt;empty&gt;</t>
  </si>
  <si>
    <t>Book Value Per Share</t>
  </si>
  <si>
    <t>Cash Flow Per Share</t>
  </si>
  <si>
    <t>Free Cash Flow Per Share</t>
  </si>
  <si>
    <t>Sales Per Share</t>
  </si>
  <si>
    <t>PROFITABILITY</t>
  </si>
  <si>
    <t>Return on Equity (ROE)</t>
  </si>
  <si>
    <t>Return on Assets (ROA)</t>
  </si>
  <si>
    <t>Gross Profit Margin</t>
  </si>
  <si>
    <t>Operating Profit Margin</t>
  </si>
  <si>
    <t>Tax Rate</t>
  </si>
  <si>
    <t>Interest Rate - Estimated Average</t>
  </si>
  <si>
    <t>Net Profit Margin</t>
  </si>
  <si>
    <t>ACTIVITY RATIOS</t>
  </si>
  <si>
    <t>Total Asset Turnover</t>
  </si>
  <si>
    <t>Inventory Turnover</t>
  </si>
  <si>
    <t>FINANCIAL RATIOS</t>
  </si>
  <si>
    <t>Long-term Debt to Capital</t>
  </si>
  <si>
    <t>Financial Leverage (Assets/Equity)</t>
  </si>
  <si>
    <t>Fixed Charge Coverage Ratio</t>
  </si>
  <si>
    <t>Dividend Payout (% of Earnings)</t>
  </si>
  <si>
    <t>Quick Ratio</t>
  </si>
  <si>
    <t>Current Ratio</t>
  </si>
  <si>
    <t xml:space="preserve"> </t>
  </si>
  <si>
    <t>VALUATION</t>
  </si>
  <si>
    <t>Valuation</t>
  </si>
  <si>
    <t>Current</t>
  </si>
  <si>
    <t>5yr Avg</t>
  </si>
  <si>
    <t>Price / Earnings Ratio</t>
  </si>
  <si>
    <t>Price / Cash Flow Ratio</t>
  </si>
  <si>
    <t>Price / Book Value Ratio</t>
  </si>
  <si>
    <t>Market Capitalization / Common Equity Ratio</t>
  </si>
  <si>
    <t>Dividend Yield</t>
  </si>
  <si>
    <t>Dividend Payout Per Share (% of EPS)</t>
  </si>
  <si>
    <t>VALUATION TOTALS</t>
  </si>
  <si>
    <t>Valuation totals</t>
  </si>
  <si>
    <t>Total Shares Outstanding</t>
  </si>
  <si>
    <t>Market Cap</t>
  </si>
  <si>
    <t>740,625 M</t>
  </si>
  <si>
    <t>GROWTH RATES</t>
  </si>
  <si>
    <t>Growth Rates</t>
  </si>
  <si>
    <t>3yr Avg</t>
  </si>
  <si>
    <t>Net Income</t>
  </si>
  <si>
    <t>Earnings Per Share</t>
  </si>
  <si>
    <t>Dividends Per Share</t>
  </si>
  <si>
    <t>Fundamentals-BasicNumbers on 12/5/23 06:43:26</t>
  </si>
  <si>
    <t>Current (Annual)</t>
  </si>
  <si>
    <t>YoY%</t>
  </si>
  <si>
    <t>740,879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</si>
</sst>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8" formatCode="\Q#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FF0F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168" fontId="2" fillId="0" borderId="0" xfId="0" applyNumberFormat="1" applyFont="1"/>
    <xf numFmtId="0" fontId="3" fillId="3" borderId="0" xfId="0" applyFont="1" applyFill="1"/>
    <xf numFmtId="8" fontId="0" fillId="0" borderId="0" xfId="0" applyNumberFormat="1"/>
    <xf numFmtId="10" fontId="0" fillId="0" borderId="0" xfId="0" applyNumberFormat="1"/>
    <xf numFmtId="44" fontId="3" fillId="2" borderId="0" xfId="0" applyNumberFormat="1" applyFont="1" applyFill="1"/>
    <xf numFmtId="0" fontId="4" fillId="0" borderId="0" xfId="0" applyFont="1" applyFill="1"/>
    <xf numFmtId="44" fontId="4" fillId="0" borderId="0" xfId="0" applyNumberFormat="1" applyFont="1" applyFill="1"/>
    <xf numFmtId="0" fontId="2" fillId="0" borderId="0" xfId="0" applyFont="1" applyFill="1"/>
    <xf numFmtId="0" fontId="5" fillId="0" borderId="0" xfId="0" applyFont="1" applyFill="1"/>
    <xf numFmtId="9" fontId="5" fillId="0" borderId="0" xfId="1" applyFont="1" applyFill="1"/>
    <xf numFmtId="0" fontId="6" fillId="0" borderId="0" xfId="0" applyFont="1" applyFill="1"/>
    <xf numFmtId="0" fontId="7" fillId="0" borderId="0" xfId="0" applyFont="1"/>
    <xf numFmtId="9" fontId="5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FF0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A265-BF23-5242-BECE-147DBF92E395}">
  <dimension ref="A1:U15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O27" sqref="O27"/>
    </sheetView>
  </sheetViews>
  <sheetFormatPr baseColWidth="10" defaultRowHeight="13" x14ac:dyDescent="0.15"/>
  <cols>
    <col min="1" max="1" width="43" style="1" bestFit="1" customWidth="1"/>
    <col min="2" max="21" width="10.83203125" style="1" customWidth="1"/>
    <col min="22" max="16384" width="10.83203125" style="1"/>
  </cols>
  <sheetData>
    <row r="1" spans="1:21" s="15" customFormat="1" x14ac:dyDescent="0.15">
      <c r="B1" s="15">
        <v>2019</v>
      </c>
      <c r="C1" s="15">
        <v>2019</v>
      </c>
      <c r="D1" s="15">
        <v>2019</v>
      </c>
      <c r="E1" s="15">
        <v>2019</v>
      </c>
      <c r="F1" s="15">
        <v>2020</v>
      </c>
      <c r="G1" s="15">
        <v>2020</v>
      </c>
      <c r="H1" s="15">
        <v>2020</v>
      </c>
      <c r="I1" s="15">
        <v>2020</v>
      </c>
      <c r="J1" s="15">
        <v>2021</v>
      </c>
      <c r="K1" s="15">
        <v>2021</v>
      </c>
      <c r="L1" s="15">
        <v>2021</v>
      </c>
      <c r="M1" s="15">
        <v>2021</v>
      </c>
      <c r="N1" s="15">
        <v>2022</v>
      </c>
      <c r="O1" s="15">
        <v>2022</v>
      </c>
      <c r="P1" s="15">
        <v>2022</v>
      </c>
      <c r="Q1" s="15">
        <v>2022</v>
      </c>
      <c r="R1" s="15">
        <v>2023</v>
      </c>
      <c r="S1" s="15">
        <v>2023</v>
      </c>
      <c r="T1" s="15">
        <v>2023</v>
      </c>
      <c r="U1" s="15">
        <v>2023</v>
      </c>
    </row>
    <row r="2" spans="1:21" x14ac:dyDescent="0.15">
      <c r="B2" s="4">
        <v>1</v>
      </c>
      <c r="C2" s="4">
        <v>2</v>
      </c>
      <c r="D2" s="4">
        <v>3</v>
      </c>
      <c r="E2" s="4">
        <v>4</v>
      </c>
      <c r="F2" s="4">
        <v>1</v>
      </c>
      <c r="G2" s="4">
        <v>2</v>
      </c>
      <c r="H2" s="4">
        <v>3</v>
      </c>
      <c r="I2" s="4">
        <v>4</v>
      </c>
      <c r="J2" s="4">
        <v>1</v>
      </c>
      <c r="K2" s="4">
        <v>2</v>
      </c>
      <c r="L2" s="4">
        <v>3</v>
      </c>
      <c r="M2" s="4">
        <v>4</v>
      </c>
      <c r="N2" s="4">
        <v>1</v>
      </c>
      <c r="O2" s="4">
        <v>2</v>
      </c>
      <c r="P2" s="4">
        <v>3</v>
      </c>
      <c r="Q2" s="4">
        <v>4</v>
      </c>
      <c r="R2" s="4">
        <v>1</v>
      </c>
      <c r="S2" s="4">
        <v>2</v>
      </c>
      <c r="T2" s="4">
        <v>3</v>
      </c>
      <c r="U2" s="4">
        <v>4</v>
      </c>
    </row>
    <row r="3" spans="1:21" x14ac:dyDescent="0.15">
      <c r="A3" s="3" t="s">
        <v>1</v>
      </c>
      <c r="B3" s="8">
        <v>4.5410000000000004</v>
      </c>
      <c r="C3" s="8">
        <v>6.35</v>
      </c>
      <c r="D3" s="8">
        <v>6.3029999999999999</v>
      </c>
      <c r="E3" s="8">
        <v>7.3840000000000003</v>
      </c>
      <c r="F3" s="8">
        <v>5.9850000000000003</v>
      </c>
      <c r="G3" s="8">
        <v>6.0359999999999996</v>
      </c>
      <c r="H3" s="8">
        <v>8.7710000000000008</v>
      </c>
      <c r="I3" s="8">
        <v>10.744</v>
      </c>
      <c r="J3" s="8">
        <v>10.388999999999999</v>
      </c>
      <c r="K3" s="8">
        <v>11.958</v>
      </c>
      <c r="L3" s="8">
        <v>13.757</v>
      </c>
      <c r="M3" s="8">
        <v>17.719000000000001</v>
      </c>
      <c r="N3" s="8">
        <v>18.760000000000002</v>
      </c>
      <c r="O3" s="8">
        <v>16.93</v>
      </c>
      <c r="P3" s="8">
        <v>21.45</v>
      </c>
      <c r="Q3" s="8">
        <v>24.32</v>
      </c>
      <c r="R3" s="8">
        <v>23.33</v>
      </c>
      <c r="S3" s="8">
        <v>24.93</v>
      </c>
      <c r="T3" s="8">
        <v>23.35</v>
      </c>
      <c r="U3" s="5"/>
    </row>
    <row r="4" spans="1:21" s="11" customFormat="1" x14ac:dyDescent="0.15">
      <c r="A4" s="9" t="s">
        <v>2</v>
      </c>
      <c r="B4" s="10">
        <f>B5-B3</f>
        <v>-3.9750000000000005</v>
      </c>
      <c r="C4" s="10">
        <f t="shared" ref="C4:E4" si="0">C5-C3</f>
        <v>-5.4289999999999994</v>
      </c>
      <c r="D4" s="10">
        <f t="shared" si="0"/>
        <v>-5.1120000000000001</v>
      </c>
      <c r="E4" s="10">
        <f t="shared" si="0"/>
        <v>-5.9930000000000003</v>
      </c>
      <c r="F4" s="10"/>
      <c r="G4" s="10"/>
      <c r="H4" s="10"/>
      <c r="I4" s="10"/>
      <c r="J4" s="10"/>
      <c r="K4" s="10"/>
      <c r="L4" s="10"/>
      <c r="M4" s="10"/>
      <c r="N4" s="10">
        <v>-13.3</v>
      </c>
      <c r="O4" s="10">
        <v>-12.7</v>
      </c>
      <c r="P4" s="10">
        <v>-16.07</v>
      </c>
      <c r="Q4" s="10">
        <v>-18.54</v>
      </c>
      <c r="R4" s="10">
        <v>-18.82</v>
      </c>
      <c r="S4" s="10">
        <v>-20.39</v>
      </c>
      <c r="T4" s="10">
        <v>-19.170000000000002</v>
      </c>
      <c r="U4" s="9"/>
    </row>
    <row r="5" spans="1:21" s="11" customFormat="1" x14ac:dyDescent="0.15">
      <c r="A5" s="9" t="s">
        <v>3</v>
      </c>
      <c r="B5" s="10">
        <v>0.56599999999999995</v>
      </c>
      <c r="C5" s="10">
        <v>0.92100000000000004</v>
      </c>
      <c r="D5" s="10">
        <v>1.1910000000000001</v>
      </c>
      <c r="E5" s="10">
        <v>1.391</v>
      </c>
      <c r="F5" s="10"/>
      <c r="G5" s="10"/>
      <c r="H5" s="10"/>
      <c r="I5" s="10"/>
      <c r="J5" s="10"/>
      <c r="K5" s="10"/>
      <c r="L5" s="10"/>
      <c r="M5" s="10"/>
      <c r="N5" s="10">
        <f>N3+N4</f>
        <v>5.4600000000000009</v>
      </c>
      <c r="O5" s="10">
        <f>O3+O4</f>
        <v>4.2300000000000004</v>
      </c>
      <c r="P5" s="10">
        <f>P3+P4</f>
        <v>5.379999999999999</v>
      </c>
      <c r="Q5" s="10">
        <f>Q3+Q4</f>
        <v>5.7800000000000011</v>
      </c>
      <c r="R5" s="10">
        <f>R3+R4</f>
        <v>4.509999999999998</v>
      </c>
      <c r="S5" s="10">
        <f>S3+S4</f>
        <v>4.5399999999999991</v>
      </c>
      <c r="T5" s="10">
        <f>T3+T4</f>
        <v>4.18</v>
      </c>
      <c r="U5" s="9"/>
    </row>
    <row r="6" spans="1:21" x14ac:dyDescent="0.15">
      <c r="A6" s="3" t="s">
        <v>4</v>
      </c>
      <c r="B6" s="8">
        <v>1.0880000000000001</v>
      </c>
      <c r="C6" s="8">
        <v>1.0880000000000001</v>
      </c>
      <c r="D6" s="8">
        <v>0.93</v>
      </c>
      <c r="E6" s="8">
        <v>1.032</v>
      </c>
      <c r="F6" s="8">
        <v>0.95099999999999996</v>
      </c>
      <c r="G6" s="8">
        <v>0.94</v>
      </c>
      <c r="H6" s="8">
        <v>1.254</v>
      </c>
      <c r="I6" s="8">
        <v>1.4910000000000001</v>
      </c>
      <c r="J6" s="8">
        <v>1.621</v>
      </c>
      <c r="K6" s="8">
        <v>1.5720000000000001</v>
      </c>
      <c r="L6" s="8">
        <v>1.6559999999999999</v>
      </c>
      <c r="M6" s="8">
        <v>2.234</v>
      </c>
      <c r="N6" s="8">
        <v>-1.86</v>
      </c>
      <c r="O6" s="8">
        <v>-1.63</v>
      </c>
      <c r="P6" s="8">
        <v>-1.69</v>
      </c>
      <c r="Q6" s="8">
        <v>-1.84</v>
      </c>
      <c r="R6" s="8">
        <v>-1.85</v>
      </c>
      <c r="S6" s="8">
        <v>-2.13</v>
      </c>
      <c r="T6" s="8">
        <v>-2.41</v>
      </c>
      <c r="U6" s="5"/>
    </row>
    <row r="7" spans="1:21" s="11" customFormat="1" x14ac:dyDescent="0.15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f>+N5+N6</f>
        <v>3.6000000000000005</v>
      </c>
      <c r="O7" s="10">
        <f>+O5+O6</f>
        <v>2.6000000000000005</v>
      </c>
      <c r="P7" s="10">
        <f>+P5+P6</f>
        <v>3.6899999999999991</v>
      </c>
      <c r="Q7" s="10">
        <f>+Q5+Q6</f>
        <v>3.9400000000000013</v>
      </c>
      <c r="R7" s="10">
        <f>+R5+R6</f>
        <v>2.6599999999999979</v>
      </c>
      <c r="S7" s="10">
        <f>+S5+S6</f>
        <v>2.4099999999999993</v>
      </c>
      <c r="T7" s="10">
        <f>+T5+T6</f>
        <v>1.7699999999999996</v>
      </c>
      <c r="U7" s="9"/>
    </row>
    <row r="8" spans="1:21" s="11" customFormat="1" x14ac:dyDescent="0.15">
      <c r="A8" s="9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v>2.3E-2</v>
      </c>
      <c r="O8" s="10">
        <v>-0.13200000000000001</v>
      </c>
      <c r="P8" s="10">
        <v>-5.1999999999999998E-2</v>
      </c>
      <c r="Q8" s="10">
        <v>4.8000000000000001E-2</v>
      </c>
      <c r="R8" s="10">
        <v>0.13600000000000001</v>
      </c>
      <c r="S8" s="10">
        <v>0.53800000000000003</v>
      </c>
      <c r="T8" s="10">
        <v>0.28100000000000003</v>
      </c>
      <c r="U8" s="9"/>
    </row>
    <row r="9" spans="1:21" s="11" customFormat="1" x14ac:dyDescent="0.15">
      <c r="A9" s="9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>
        <f>N7+N8</f>
        <v>3.6230000000000007</v>
      </c>
      <c r="O9" s="10">
        <f t="shared" ref="O9:T9" si="1">O7+O8</f>
        <v>2.4680000000000004</v>
      </c>
      <c r="P9" s="10">
        <f t="shared" si="1"/>
        <v>3.637999999999999</v>
      </c>
      <c r="Q9" s="10">
        <f t="shared" si="1"/>
        <v>3.9880000000000013</v>
      </c>
      <c r="R9" s="10">
        <f t="shared" si="1"/>
        <v>2.795999999999998</v>
      </c>
      <c r="S9" s="10">
        <f t="shared" si="1"/>
        <v>2.9479999999999995</v>
      </c>
      <c r="T9" s="10">
        <f t="shared" si="1"/>
        <v>2.0509999999999997</v>
      </c>
      <c r="U9" s="9"/>
    </row>
    <row r="10" spans="1:21" s="11" customFormat="1" x14ac:dyDescent="0.15">
      <c r="A10" s="9" t="s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>
        <f>N11-N9</f>
        <v>-0.31300000000000061</v>
      </c>
      <c r="O10" s="10">
        <f t="shared" ref="O10:T10" si="2">O11-O9</f>
        <v>-0.20800000000000063</v>
      </c>
      <c r="P10" s="10">
        <f t="shared" si="2"/>
        <v>-0.34799999999999898</v>
      </c>
      <c r="Q10" s="10">
        <f t="shared" si="2"/>
        <v>-0.26800000000000113</v>
      </c>
      <c r="R10" s="10">
        <f t="shared" si="2"/>
        <v>-0.27599999999999802</v>
      </c>
      <c r="S10" s="10">
        <f t="shared" si="2"/>
        <v>-0.24799999999999933</v>
      </c>
      <c r="T10" s="10">
        <f t="shared" si="2"/>
        <v>-0.20099999999999962</v>
      </c>
      <c r="U10" s="9"/>
    </row>
    <row r="11" spans="1:21" x14ac:dyDescent="0.15">
      <c r="A11" s="3" t="s">
        <v>7</v>
      </c>
      <c r="B11" s="8">
        <v>-0.70199999999999996</v>
      </c>
      <c r="C11" s="8">
        <v>-0.40799999999999997</v>
      </c>
      <c r="D11" s="8">
        <v>0.14299999999999999</v>
      </c>
      <c r="E11" s="8">
        <v>0.105</v>
      </c>
      <c r="F11" s="8">
        <v>1.6E-2</v>
      </c>
      <c r="G11" s="8">
        <v>0.104</v>
      </c>
      <c r="H11" s="8">
        <v>0.33100000000000002</v>
      </c>
      <c r="I11" s="8">
        <v>0.27</v>
      </c>
      <c r="J11" s="8">
        <v>0.438</v>
      </c>
      <c r="K11" s="8">
        <v>1.1419999999999999</v>
      </c>
      <c r="L11" s="8">
        <v>1.6180000000000001</v>
      </c>
      <c r="M11" s="8">
        <v>2.3210000000000002</v>
      </c>
      <c r="N11" s="8">
        <v>3.31</v>
      </c>
      <c r="O11" s="8">
        <v>2.2599999999999998</v>
      </c>
      <c r="P11" s="8">
        <v>3.29</v>
      </c>
      <c r="Q11" s="8">
        <v>3.72</v>
      </c>
      <c r="R11" s="8">
        <v>2.52</v>
      </c>
      <c r="S11" s="8">
        <v>2.7</v>
      </c>
      <c r="T11" s="8">
        <v>1.85</v>
      </c>
      <c r="U11" s="5"/>
    </row>
    <row r="13" spans="1:21" s="14" customFormat="1" x14ac:dyDescent="0.15">
      <c r="A13" s="12" t="s">
        <v>10</v>
      </c>
      <c r="B13" s="13"/>
      <c r="C13" s="13"/>
      <c r="D13" s="13"/>
      <c r="E13" s="13"/>
      <c r="F13" s="13">
        <f t="shared" ref="E13:Q13" si="3">F3/B3-1</f>
        <v>0.31799163179916312</v>
      </c>
      <c r="G13" s="13">
        <f t="shared" si="3"/>
        <v>-4.9448818897637858E-2</v>
      </c>
      <c r="H13" s="13">
        <f t="shared" si="3"/>
        <v>0.39155957480564818</v>
      </c>
      <c r="I13" s="13">
        <f t="shared" si="3"/>
        <v>0.45503791982665209</v>
      </c>
      <c r="J13" s="16">
        <f t="shared" si="3"/>
        <v>0.73583959899749352</v>
      </c>
      <c r="K13" s="16">
        <f t="shared" si="3"/>
        <v>0.98111332007952301</v>
      </c>
      <c r="L13" s="13">
        <f t="shared" si="3"/>
        <v>0.56846425721126415</v>
      </c>
      <c r="M13" s="13">
        <f t="shared" si="3"/>
        <v>0.64919955323901735</v>
      </c>
      <c r="N13" s="13">
        <f t="shared" si="3"/>
        <v>0.80575608817018018</v>
      </c>
      <c r="O13" s="13">
        <f t="shared" si="3"/>
        <v>0.41578859341026919</v>
      </c>
      <c r="P13" s="13">
        <f t="shared" si="3"/>
        <v>0.5592062222868357</v>
      </c>
      <c r="Q13" s="13">
        <f t="shared" si="3"/>
        <v>0.37253795360912001</v>
      </c>
      <c r="R13" s="13">
        <f>R3/N3-1</f>
        <v>0.243603411513859</v>
      </c>
      <c r="S13" s="13">
        <f>S3/O3-1</f>
        <v>0.47253396337861786</v>
      </c>
      <c r="T13" s="13">
        <f>T3/P3-1</f>
        <v>8.8578088578088687E-2</v>
      </c>
      <c r="U13" s="12"/>
    </row>
    <row r="14" spans="1:21" s="14" customFormat="1" x14ac:dyDescent="0.15">
      <c r="A14" s="12" t="s">
        <v>11</v>
      </c>
      <c r="B14" s="13"/>
      <c r="C14" s="13"/>
      <c r="D14" s="13"/>
      <c r="E14" s="13"/>
      <c r="F14" s="13">
        <f t="shared" ref="E14:Q14" si="4">F6/B6-1</f>
        <v>-0.12591911764705888</v>
      </c>
      <c r="G14" s="13">
        <f t="shared" si="4"/>
        <v>-0.13602941176470595</v>
      </c>
      <c r="H14" s="13">
        <f t="shared" si="4"/>
        <v>0.34838709677419355</v>
      </c>
      <c r="I14" s="13">
        <f t="shared" si="4"/>
        <v>0.44476744186046524</v>
      </c>
      <c r="J14" s="13">
        <f t="shared" si="4"/>
        <v>0.70452155625657209</v>
      </c>
      <c r="K14" s="13">
        <f t="shared" si="4"/>
        <v>0.67234042553191498</v>
      </c>
      <c r="L14" s="13">
        <f t="shared" si="4"/>
        <v>0.32057416267942584</v>
      </c>
      <c r="M14" s="13">
        <f t="shared" si="4"/>
        <v>0.49832327297116019</v>
      </c>
      <c r="N14" s="13">
        <f t="shared" si="4"/>
        <v>-2.1474398519432452</v>
      </c>
      <c r="O14" s="13">
        <f t="shared" si="4"/>
        <v>-2.0368956743002542</v>
      </c>
      <c r="P14" s="13">
        <f t="shared" si="4"/>
        <v>-2.0205314009661839</v>
      </c>
      <c r="Q14" s="13">
        <f t="shared" si="4"/>
        <v>-1.8236347358997316</v>
      </c>
      <c r="R14" s="13">
        <f>R6/N6-1</f>
        <v>-5.3763440860215006E-3</v>
      </c>
      <c r="S14" s="13">
        <f>S6/O6-1</f>
        <v>0.30674846625766872</v>
      </c>
      <c r="T14" s="13">
        <f>T6/P6-1</f>
        <v>0.42603550295858006</v>
      </c>
      <c r="U14" s="12"/>
    </row>
    <row r="15" spans="1:21" s="14" customFormat="1" x14ac:dyDescent="0.15">
      <c r="A15" s="12" t="s">
        <v>12</v>
      </c>
      <c r="B15" s="13"/>
      <c r="C15" s="13"/>
      <c r="D15" s="13"/>
      <c r="E15" s="13"/>
      <c r="F15" s="13">
        <f t="shared" ref="E15:Q15" si="5">F11/B11-1</f>
        <v>-1.0227920227920229</v>
      </c>
      <c r="G15" s="13">
        <f t="shared" si="5"/>
        <v>-1.2549019607843137</v>
      </c>
      <c r="H15" s="13">
        <f t="shared" si="5"/>
        <v>1.314685314685315</v>
      </c>
      <c r="I15" s="13">
        <f t="shared" si="5"/>
        <v>1.5714285714285716</v>
      </c>
      <c r="J15" s="16">
        <f t="shared" si="5"/>
        <v>26.375</v>
      </c>
      <c r="K15" s="16">
        <f t="shared" si="5"/>
        <v>9.9807692307692299</v>
      </c>
      <c r="L15" s="13">
        <f t="shared" si="5"/>
        <v>3.8882175226586106</v>
      </c>
      <c r="M15" s="13">
        <f t="shared" si="5"/>
        <v>7.5962962962962965</v>
      </c>
      <c r="N15" s="13">
        <f t="shared" si="5"/>
        <v>6.5570776255707761</v>
      </c>
      <c r="O15" s="13">
        <f t="shared" si="5"/>
        <v>0.978984238178634</v>
      </c>
      <c r="P15" s="13">
        <f t="shared" si="5"/>
        <v>1.0333745364647711</v>
      </c>
      <c r="Q15" s="13">
        <f t="shared" si="5"/>
        <v>0.60275743214131827</v>
      </c>
      <c r="R15" s="13">
        <f>R11/N11-1</f>
        <v>-0.23867069486404835</v>
      </c>
      <c r="S15" s="13">
        <f>S11/O11-1</f>
        <v>0.19469026548672574</v>
      </c>
      <c r="T15" s="13">
        <f>T11/P11-1</f>
        <v>-0.43768996960486317</v>
      </c>
      <c r="U15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CC25-A06F-C848-9359-934A86AEE57F}">
  <dimension ref="A1:H60"/>
  <sheetViews>
    <sheetView workbookViewId="0">
      <selection activeCell="H16" sqref="H16"/>
    </sheetView>
  </sheetViews>
  <sheetFormatPr baseColWidth="10" defaultRowHeight="16" x14ac:dyDescent="0.2"/>
  <cols>
    <col min="1" max="1" width="43.5" bestFit="1" customWidth="1"/>
    <col min="2" max="8" width="14.5" customWidth="1"/>
  </cols>
  <sheetData>
    <row r="1" spans="1:8" x14ac:dyDescent="0.2">
      <c r="A1" t="s">
        <v>13</v>
      </c>
    </row>
    <row r="3" spans="1:8" x14ac:dyDescent="0.2"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5" spans="1:8" x14ac:dyDescent="0.2">
      <c r="A5" t="s">
        <v>21</v>
      </c>
    </row>
    <row r="6" spans="1:8" x14ac:dyDescent="0.2">
      <c r="A6" t="s">
        <v>22</v>
      </c>
      <c r="B6" s="6">
        <v>3.1</v>
      </c>
      <c r="C6" s="7">
        <v>-0.45579999999999998</v>
      </c>
      <c r="D6" s="6">
        <v>0.95</v>
      </c>
      <c r="E6" s="6">
        <v>1.07</v>
      </c>
      <c r="F6" s="6">
        <v>0.73</v>
      </c>
      <c r="G6" s="6">
        <v>0.77</v>
      </c>
      <c r="H6" s="6">
        <v>0.53</v>
      </c>
    </row>
    <row r="7" spans="1:8" x14ac:dyDescent="0.2">
      <c r="A7" t="s">
        <v>23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</row>
    <row r="8" spans="1:8" x14ac:dyDescent="0.2">
      <c r="A8" t="s">
        <v>25</v>
      </c>
      <c r="B8" s="6">
        <v>16.82</v>
      </c>
      <c r="C8" t="s">
        <v>24</v>
      </c>
      <c r="D8" s="6">
        <v>12.62</v>
      </c>
      <c r="E8" s="6">
        <v>14.13</v>
      </c>
      <c r="F8" s="6">
        <v>15.16</v>
      </c>
      <c r="G8" s="6">
        <v>16.11</v>
      </c>
      <c r="H8" s="6">
        <v>16.82</v>
      </c>
    </row>
    <row r="9" spans="1:8" x14ac:dyDescent="0.2">
      <c r="A9" t="s">
        <v>26</v>
      </c>
      <c r="B9" s="6">
        <v>5.49</v>
      </c>
      <c r="C9" t="s">
        <v>24</v>
      </c>
      <c r="D9" s="6">
        <v>1.55</v>
      </c>
      <c r="E9" s="6">
        <v>1.73</v>
      </c>
      <c r="F9" s="6">
        <v>1.28</v>
      </c>
      <c r="G9" s="6">
        <v>1.31</v>
      </c>
      <c r="H9" s="6">
        <v>1.17</v>
      </c>
    </row>
    <row r="10" spans="1:8" x14ac:dyDescent="0.2">
      <c r="A10" t="s">
        <v>27</v>
      </c>
      <c r="B10" s="6">
        <v>1.17</v>
      </c>
      <c r="C10" t="s">
        <v>24</v>
      </c>
      <c r="D10" s="6">
        <v>1.05</v>
      </c>
      <c r="E10" s="6">
        <v>0.45</v>
      </c>
      <c r="F10" s="6">
        <v>0.14000000000000001</v>
      </c>
      <c r="G10" s="6">
        <v>0.32</v>
      </c>
      <c r="H10" s="6">
        <v>0.27</v>
      </c>
    </row>
    <row r="11" spans="1:8" x14ac:dyDescent="0.2">
      <c r="A11" t="s">
        <v>28</v>
      </c>
      <c r="B11" s="6">
        <v>27.56</v>
      </c>
      <c r="C11" t="s">
        <v>24</v>
      </c>
      <c r="D11" s="6">
        <v>6.19</v>
      </c>
      <c r="E11" s="6">
        <v>7.01</v>
      </c>
      <c r="F11" s="6">
        <v>6.73</v>
      </c>
      <c r="G11" s="6">
        <v>7.17</v>
      </c>
      <c r="H11" s="6">
        <v>6.68</v>
      </c>
    </row>
    <row r="13" spans="1:8" x14ac:dyDescent="0.2">
      <c r="A13" t="s">
        <v>29</v>
      </c>
    </row>
    <row r="14" spans="1:8" x14ac:dyDescent="0.2">
      <c r="A14" t="s">
        <v>30</v>
      </c>
      <c r="B14">
        <v>22.46</v>
      </c>
      <c r="C14" s="7">
        <v>-0.46410000000000001</v>
      </c>
      <c r="D14">
        <v>33.825000000000003</v>
      </c>
      <c r="E14">
        <v>34.078000000000003</v>
      </c>
      <c r="F14">
        <v>21.350999999999999</v>
      </c>
      <c r="G14">
        <v>20.62</v>
      </c>
      <c r="H14">
        <v>14.084</v>
      </c>
    </row>
    <row r="15" spans="1:8" x14ac:dyDescent="0.2">
      <c r="A15" t="s">
        <v>31</v>
      </c>
      <c r="B15">
        <v>7.9646999999999997</v>
      </c>
      <c r="C15" s="7">
        <v>-0.41439999999999999</v>
      </c>
      <c r="D15">
        <v>12.9</v>
      </c>
      <c r="E15">
        <v>12.442</v>
      </c>
      <c r="F15">
        <v>7.8735999999999997</v>
      </c>
      <c r="G15">
        <v>6.7603999999999997</v>
      </c>
      <c r="H15">
        <v>4.7796000000000003</v>
      </c>
    </row>
    <row r="16" spans="1:8" x14ac:dyDescent="0.2">
      <c r="A16" t="s">
        <v>32</v>
      </c>
      <c r="B16">
        <v>19.806000000000001</v>
      </c>
      <c r="C16" s="7">
        <v>-1.6299999999999999E-2</v>
      </c>
      <c r="D16">
        <v>25.085999999999999</v>
      </c>
      <c r="E16">
        <v>23.756</v>
      </c>
      <c r="F16">
        <v>19.335999999999999</v>
      </c>
      <c r="G16">
        <v>18.184999999999999</v>
      </c>
      <c r="H16">
        <v>17.893000000000001</v>
      </c>
    </row>
    <row r="17" spans="1:8" x14ac:dyDescent="0.2">
      <c r="A17" t="s">
        <v>33</v>
      </c>
      <c r="B17">
        <v>11.194000000000001</v>
      </c>
      <c r="C17" s="7">
        <v>-0.30380000000000001</v>
      </c>
      <c r="D17">
        <v>15.526</v>
      </c>
      <c r="E17">
        <v>15.244</v>
      </c>
      <c r="F17">
        <v>10.882999999999999</v>
      </c>
      <c r="G17">
        <v>10.487</v>
      </c>
      <c r="H17">
        <v>8.0427999999999997</v>
      </c>
    </row>
    <row r="18" spans="1:8" x14ac:dyDescent="0.2">
      <c r="A18" t="s">
        <v>34</v>
      </c>
      <c r="B18">
        <v>8.7292000000000005</v>
      </c>
      <c r="C18" s="7">
        <v>-0.34670000000000001</v>
      </c>
      <c r="D18">
        <v>8.3882999999999992</v>
      </c>
      <c r="E18">
        <v>6.9294000000000002</v>
      </c>
      <c r="F18">
        <v>9.3214000000000006</v>
      </c>
      <c r="G18">
        <v>10.997999999999999</v>
      </c>
      <c r="H18">
        <v>8.1661999999999999</v>
      </c>
    </row>
    <row r="19" spans="1:8" x14ac:dyDescent="0.2">
      <c r="A19" t="s">
        <v>35</v>
      </c>
      <c r="B19">
        <v>3.4557000000000002</v>
      </c>
      <c r="C19" t="s">
        <v>24</v>
      </c>
      <c r="D19">
        <v>2.2111000000000001</v>
      </c>
      <c r="E19">
        <v>2.1027</v>
      </c>
      <c r="F19">
        <v>1.6553</v>
      </c>
      <c r="G19">
        <v>1.8432999999999999</v>
      </c>
      <c r="H19">
        <v>1.0259</v>
      </c>
    </row>
    <row r="20" spans="1:8" x14ac:dyDescent="0.2">
      <c r="A20" t="s">
        <v>36</v>
      </c>
      <c r="B20">
        <v>11.212999999999999</v>
      </c>
      <c r="C20" s="7">
        <v>-0.3664</v>
      </c>
      <c r="D20">
        <v>15.343999999999999</v>
      </c>
      <c r="E20">
        <v>15.162000000000001</v>
      </c>
      <c r="F20">
        <v>10.772</v>
      </c>
      <c r="G20">
        <v>10.843999999999999</v>
      </c>
      <c r="H20">
        <v>7.9356999999999998</v>
      </c>
    </row>
    <row r="22" spans="1:8" x14ac:dyDescent="0.2">
      <c r="A22" t="s">
        <v>37</v>
      </c>
    </row>
    <row r="23" spans="1:8" x14ac:dyDescent="0.2">
      <c r="A23" t="s">
        <v>38</v>
      </c>
      <c r="B23">
        <v>1.1395</v>
      </c>
      <c r="C23" s="7">
        <v>-0.1103</v>
      </c>
      <c r="D23">
        <v>1.2007000000000001</v>
      </c>
      <c r="E23">
        <v>1.2410000000000001</v>
      </c>
      <c r="F23">
        <v>1.1032</v>
      </c>
      <c r="G23">
        <v>1.1240000000000001</v>
      </c>
      <c r="H23">
        <v>1.0123</v>
      </c>
    </row>
    <row r="24" spans="1:8" x14ac:dyDescent="0.2">
      <c r="A24" t="s">
        <v>39</v>
      </c>
      <c r="B24">
        <v>6.3975999999999997</v>
      </c>
      <c r="C24" t="s">
        <v>24</v>
      </c>
      <c r="D24">
        <v>6.9745999999999997</v>
      </c>
      <c r="E24">
        <v>6.4028</v>
      </c>
      <c r="F24">
        <v>5.5319000000000003</v>
      </c>
      <c r="G24">
        <v>5.6786000000000003</v>
      </c>
      <c r="H24">
        <v>5.4626999999999999</v>
      </c>
    </row>
    <row r="26" spans="1:8" x14ac:dyDescent="0.2">
      <c r="A26" t="s">
        <v>40</v>
      </c>
    </row>
    <row r="27" spans="1:8" x14ac:dyDescent="0.2">
      <c r="A27" t="s">
        <v>41</v>
      </c>
      <c r="B27">
        <v>8.9451000000000001</v>
      </c>
      <c r="C27" t="s">
        <v>24</v>
      </c>
      <c r="D27">
        <v>8.4917999999999996</v>
      </c>
      <c r="E27">
        <v>7.2821999999999996</v>
      </c>
      <c r="F27">
        <v>6.6795</v>
      </c>
      <c r="G27">
        <v>6.5575999999999999</v>
      </c>
      <c r="H27">
        <v>8.9451000000000001</v>
      </c>
    </row>
    <row r="28" spans="1:8" x14ac:dyDescent="0.2">
      <c r="A28" t="s">
        <v>42</v>
      </c>
      <c r="B28">
        <v>1.7569999999999999</v>
      </c>
      <c r="C28" s="7">
        <v>-8.3999999999999995E-3</v>
      </c>
      <c r="D28">
        <v>1.8675999999999999</v>
      </c>
      <c r="E28">
        <v>1.8419000000000001</v>
      </c>
      <c r="F28">
        <v>1.8069999999999999</v>
      </c>
      <c r="G28">
        <v>1.7718</v>
      </c>
      <c r="H28">
        <v>1.7569999999999999</v>
      </c>
    </row>
    <row r="29" spans="1:8" x14ac:dyDescent="0.2">
      <c r="A29" t="s">
        <v>43</v>
      </c>
      <c r="B29">
        <v>83.813000000000002</v>
      </c>
      <c r="C29" s="7">
        <v>-0.84570000000000001</v>
      </c>
      <c r="D29">
        <v>69.584999999999994</v>
      </c>
      <c r="E29">
        <v>90.721000000000004</v>
      </c>
      <c r="F29">
        <v>91.861999999999995</v>
      </c>
      <c r="G29">
        <v>85.679000000000002</v>
      </c>
      <c r="H29">
        <v>46.420999999999999</v>
      </c>
    </row>
    <row r="30" spans="1:8" x14ac:dyDescent="0.2">
      <c r="A30" t="s">
        <v>44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</row>
    <row r="31" spans="1:8" x14ac:dyDescent="0.2">
      <c r="A31" t="s">
        <v>45</v>
      </c>
      <c r="B31">
        <v>1.0801000000000001</v>
      </c>
      <c r="C31" t="s">
        <v>24</v>
      </c>
      <c r="D31">
        <v>0.95257999999999998</v>
      </c>
      <c r="E31">
        <v>0.94728000000000001</v>
      </c>
      <c r="F31">
        <v>0.93206</v>
      </c>
      <c r="G31">
        <v>0.96799999999999997</v>
      </c>
      <c r="H31">
        <v>1.0801000000000001</v>
      </c>
    </row>
    <row r="32" spans="1:8" x14ac:dyDescent="0.2">
      <c r="A32" t="s">
        <v>46</v>
      </c>
      <c r="B32">
        <v>1.6901999999999999</v>
      </c>
      <c r="C32" s="7">
        <v>5.9200000000000003E-2</v>
      </c>
      <c r="D32">
        <v>1.4623999999999999</v>
      </c>
      <c r="E32">
        <v>1.532</v>
      </c>
      <c r="F32">
        <v>1.5671999999999999</v>
      </c>
      <c r="G32">
        <v>1.5901000000000001</v>
      </c>
      <c r="H32">
        <v>1.6901999999999999</v>
      </c>
    </row>
    <row r="34" spans="1:3" x14ac:dyDescent="0.2">
      <c r="A34" t="s">
        <v>47</v>
      </c>
    </row>
    <row r="36" spans="1:3" x14ac:dyDescent="0.2">
      <c r="A36" t="s">
        <v>48</v>
      </c>
    </row>
    <row r="37" spans="1:3" x14ac:dyDescent="0.2">
      <c r="A37" t="s">
        <v>49</v>
      </c>
      <c r="B37" t="s">
        <v>50</v>
      </c>
      <c r="C37" t="s">
        <v>51</v>
      </c>
    </row>
    <row r="38" spans="1:3" x14ac:dyDescent="0.2">
      <c r="A38" t="s">
        <v>52</v>
      </c>
      <c r="B38">
        <v>80.718999999999994</v>
      </c>
      <c r="C38">
        <v>237.26</v>
      </c>
    </row>
    <row r="39" spans="1:3" x14ac:dyDescent="0.2">
      <c r="A39" t="s">
        <v>53</v>
      </c>
      <c r="B39">
        <v>45.558</v>
      </c>
      <c r="C39">
        <v>54.051000000000002</v>
      </c>
    </row>
    <row r="40" spans="1:3" x14ac:dyDescent="0.2">
      <c r="A40" t="s">
        <v>54</v>
      </c>
      <c r="B40">
        <v>14.878</v>
      </c>
      <c r="C40" t="s">
        <v>24</v>
      </c>
    </row>
    <row r="41" spans="1:3" x14ac:dyDescent="0.2">
      <c r="A41" t="s">
        <v>55</v>
      </c>
      <c r="B41">
        <v>12.874000000000001</v>
      </c>
      <c r="C41">
        <v>19.234000000000002</v>
      </c>
    </row>
    <row r="42" spans="1:3" x14ac:dyDescent="0.2">
      <c r="A42" t="s">
        <v>56</v>
      </c>
      <c r="B42" t="s">
        <v>24</v>
      </c>
      <c r="C42" t="s">
        <v>24</v>
      </c>
    </row>
    <row r="43" spans="1:3" x14ac:dyDescent="0.2">
      <c r="A43" t="s">
        <v>57</v>
      </c>
      <c r="B43" t="s">
        <v>24</v>
      </c>
      <c r="C43" t="s">
        <v>24</v>
      </c>
    </row>
    <row r="45" spans="1:3" x14ac:dyDescent="0.2">
      <c r="A45" t="s">
        <v>47</v>
      </c>
    </row>
    <row r="47" spans="1:3" x14ac:dyDescent="0.2">
      <c r="A47" t="s">
        <v>58</v>
      </c>
    </row>
    <row r="48" spans="1:3" x14ac:dyDescent="0.2">
      <c r="A48" t="s">
        <v>59</v>
      </c>
      <c r="B48" t="s">
        <v>50</v>
      </c>
    </row>
    <row r="49" spans="1:4" x14ac:dyDescent="0.2">
      <c r="A49" t="s">
        <v>60</v>
      </c>
      <c r="B49" s="2">
        <v>3178921391</v>
      </c>
    </row>
    <row r="50" spans="1:4" x14ac:dyDescent="0.2">
      <c r="A50" t="s">
        <v>61</v>
      </c>
      <c r="B50" t="s">
        <v>62</v>
      </c>
    </row>
    <row r="52" spans="1:4" x14ac:dyDescent="0.2">
      <c r="A52" t="s">
        <v>47</v>
      </c>
    </row>
    <row r="54" spans="1:4" x14ac:dyDescent="0.2">
      <c r="A54" t="s">
        <v>63</v>
      </c>
    </row>
    <row r="55" spans="1:4" x14ac:dyDescent="0.2">
      <c r="A55" t="s">
        <v>64</v>
      </c>
      <c r="B55" t="s">
        <v>50</v>
      </c>
      <c r="C55" t="s">
        <v>65</v>
      </c>
      <c r="D55" t="s">
        <v>51</v>
      </c>
    </row>
    <row r="56" spans="1:4" x14ac:dyDescent="0.2">
      <c r="A56" t="s">
        <v>0</v>
      </c>
      <c r="B56">
        <v>28.132999999999999</v>
      </c>
      <c r="C56">
        <v>50.435000000000002</v>
      </c>
      <c r="D56">
        <v>40.496000000000002</v>
      </c>
    </row>
    <row r="57" spans="1:4" x14ac:dyDescent="0.2">
      <c r="A57" t="s">
        <v>66</v>
      </c>
      <c r="B57">
        <v>-3.8784999999999998</v>
      </c>
      <c r="C57" t="s">
        <v>24</v>
      </c>
      <c r="D57">
        <v>43.118000000000002</v>
      </c>
    </row>
    <row r="58" spans="1:4" x14ac:dyDescent="0.2">
      <c r="A58" t="s">
        <v>67</v>
      </c>
      <c r="B58">
        <v>-4.4667000000000003</v>
      </c>
      <c r="C58">
        <v>161.04</v>
      </c>
      <c r="D58">
        <v>34.502000000000002</v>
      </c>
    </row>
    <row r="59" spans="1:4" x14ac:dyDescent="0.2">
      <c r="A59" t="s">
        <v>68</v>
      </c>
      <c r="B59" t="s">
        <v>24</v>
      </c>
      <c r="C59" t="s">
        <v>24</v>
      </c>
      <c r="D59" t="s">
        <v>24</v>
      </c>
    </row>
    <row r="60" spans="1:4" x14ac:dyDescent="0.2">
      <c r="A60" t="s">
        <v>25</v>
      </c>
      <c r="B60" t="s">
        <v>24</v>
      </c>
      <c r="C60" t="s">
        <v>24</v>
      </c>
      <c r="D60">
        <v>57.201000000000001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C026-9BD2-154C-925B-8B64A82A5681}">
  <dimension ref="A1:H60"/>
  <sheetViews>
    <sheetView workbookViewId="0">
      <selection activeCell="F7" sqref="F7"/>
    </sheetView>
  </sheetViews>
  <sheetFormatPr baseColWidth="10" defaultRowHeight="16" x14ac:dyDescent="0.2"/>
  <cols>
    <col min="1" max="1" width="43.5" bestFit="1" customWidth="1"/>
    <col min="2" max="8" width="16.1640625" customWidth="1"/>
  </cols>
  <sheetData>
    <row r="1" spans="1:8" x14ac:dyDescent="0.2">
      <c r="A1" t="s">
        <v>69</v>
      </c>
    </row>
    <row r="3" spans="1:8" x14ac:dyDescent="0.2">
      <c r="B3" t="s">
        <v>70</v>
      </c>
      <c r="C3" t="s">
        <v>71</v>
      </c>
      <c r="D3">
        <v>2018</v>
      </c>
      <c r="E3">
        <v>2019</v>
      </c>
      <c r="F3">
        <v>2020</v>
      </c>
      <c r="G3">
        <v>2021</v>
      </c>
      <c r="H3">
        <v>2022</v>
      </c>
    </row>
    <row r="5" spans="1:8" x14ac:dyDescent="0.2">
      <c r="A5" t="s">
        <v>21</v>
      </c>
    </row>
    <row r="6" spans="1:8" x14ac:dyDescent="0.2">
      <c r="A6" t="s">
        <v>22</v>
      </c>
      <c r="B6" s="6">
        <v>3.1</v>
      </c>
      <c r="C6" s="7">
        <v>0.54879999999999995</v>
      </c>
      <c r="D6" s="6">
        <v>-0.38</v>
      </c>
      <c r="E6" s="6">
        <v>-0.33</v>
      </c>
      <c r="F6" s="6">
        <v>0.21</v>
      </c>
      <c r="G6" s="6">
        <v>1.63</v>
      </c>
      <c r="H6" s="6">
        <v>3.62</v>
      </c>
    </row>
    <row r="7" spans="1:8" x14ac:dyDescent="0.2">
      <c r="A7" t="s">
        <v>23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</row>
    <row r="8" spans="1:8" x14ac:dyDescent="0.2">
      <c r="A8" t="s">
        <v>25</v>
      </c>
      <c r="B8" s="6">
        <v>16.82</v>
      </c>
      <c r="C8" s="7">
        <v>0.3105</v>
      </c>
      <c r="D8" s="6">
        <v>1.9</v>
      </c>
      <c r="E8" s="6">
        <v>2.44</v>
      </c>
      <c r="F8" s="6">
        <v>7.72</v>
      </c>
      <c r="G8" s="6">
        <v>9.74</v>
      </c>
      <c r="H8" s="6">
        <v>14.13</v>
      </c>
    </row>
    <row r="9" spans="1:8" x14ac:dyDescent="0.2">
      <c r="A9" t="s">
        <v>26</v>
      </c>
      <c r="B9" s="6">
        <v>5.49</v>
      </c>
      <c r="C9" s="7">
        <v>0.37669999999999998</v>
      </c>
      <c r="D9" s="6">
        <v>0.8</v>
      </c>
      <c r="E9" s="6">
        <v>1.03</v>
      </c>
      <c r="F9" s="6">
        <v>2.06</v>
      </c>
      <c r="G9" s="6">
        <v>3.71</v>
      </c>
      <c r="H9" s="6">
        <v>5.95</v>
      </c>
    </row>
    <row r="10" spans="1:8" x14ac:dyDescent="0.2">
      <c r="A10" t="s">
        <v>27</v>
      </c>
      <c r="B10" s="6">
        <v>1.17</v>
      </c>
      <c r="C10" s="7">
        <v>0.30199999999999999</v>
      </c>
      <c r="D10" s="6">
        <v>-0.09</v>
      </c>
      <c r="E10" s="6">
        <v>0.36</v>
      </c>
      <c r="F10" s="6">
        <v>0.97</v>
      </c>
      <c r="G10" s="6">
        <v>1.68</v>
      </c>
      <c r="H10" s="6">
        <v>2.41</v>
      </c>
    </row>
    <row r="11" spans="1:8" x14ac:dyDescent="0.2">
      <c r="A11" t="s">
        <v>28</v>
      </c>
      <c r="B11" s="6">
        <v>27.56</v>
      </c>
      <c r="C11" s="7">
        <v>0.32190000000000002</v>
      </c>
      <c r="D11" s="6">
        <v>8.39</v>
      </c>
      <c r="E11" s="6">
        <v>9.24</v>
      </c>
      <c r="F11" s="6">
        <v>9.7100000000000009</v>
      </c>
      <c r="G11" s="6">
        <v>15.9</v>
      </c>
      <c r="H11" s="6">
        <v>23.44</v>
      </c>
    </row>
    <row r="13" spans="1:8" x14ac:dyDescent="0.2">
      <c r="A13" t="s">
        <v>29</v>
      </c>
    </row>
    <row r="14" spans="1:8" x14ac:dyDescent="0.2">
      <c r="A14" t="s">
        <v>30</v>
      </c>
      <c r="B14">
        <v>22.46</v>
      </c>
      <c r="C14" s="7">
        <v>0.37130000000000002</v>
      </c>
      <c r="D14">
        <v>-17.797999999999998</v>
      </c>
      <c r="E14">
        <v>-10.747</v>
      </c>
      <c r="F14">
        <v>5.4231999999999996</v>
      </c>
      <c r="G14">
        <v>20.425999999999998</v>
      </c>
      <c r="H14">
        <v>32.49</v>
      </c>
    </row>
    <row r="15" spans="1:8" x14ac:dyDescent="0.2">
      <c r="A15" t="s">
        <v>31</v>
      </c>
      <c r="B15">
        <v>7.9646999999999997</v>
      </c>
      <c r="C15" s="7">
        <v>0.3977</v>
      </c>
      <c r="D15">
        <v>-0.54149999999999998</v>
      </c>
      <c r="E15">
        <v>0.15609999999999999</v>
      </c>
      <c r="F15">
        <v>2.8207</v>
      </c>
      <c r="G15">
        <v>7.1349</v>
      </c>
      <c r="H15">
        <v>11.847</v>
      </c>
    </row>
    <row r="16" spans="1:8" x14ac:dyDescent="0.2">
      <c r="A16" t="s">
        <v>32</v>
      </c>
      <c r="B16">
        <v>19.806000000000001</v>
      </c>
      <c r="C16" s="7">
        <v>1.2500000000000001E-2</v>
      </c>
      <c r="D16">
        <v>18.834</v>
      </c>
      <c r="E16">
        <v>16.555</v>
      </c>
      <c r="F16">
        <v>21.024000000000001</v>
      </c>
      <c r="G16">
        <v>25.279</v>
      </c>
      <c r="H16">
        <v>25.597999999999999</v>
      </c>
    </row>
    <row r="17" spans="1:8" x14ac:dyDescent="0.2">
      <c r="A17" t="s">
        <v>33</v>
      </c>
      <c r="B17">
        <v>11.194000000000001</v>
      </c>
      <c r="C17" s="7">
        <v>0.32129999999999997</v>
      </c>
      <c r="D17">
        <v>-4.9531000000000001</v>
      </c>
      <c r="E17">
        <v>-3.1532</v>
      </c>
      <c r="F17">
        <v>2.7332999999999998</v>
      </c>
      <c r="G17">
        <v>10.486000000000001</v>
      </c>
      <c r="H17">
        <v>15.451000000000001</v>
      </c>
    </row>
    <row r="18" spans="1:8" x14ac:dyDescent="0.2">
      <c r="A18" t="s">
        <v>34</v>
      </c>
      <c r="B18">
        <v>8.7292000000000005</v>
      </c>
      <c r="C18" s="7">
        <v>-0.33550000000000002</v>
      </c>
      <c r="D18">
        <v>-5.7710999999999997</v>
      </c>
      <c r="E18">
        <v>-16.541</v>
      </c>
      <c r="F18">
        <v>25.303000000000001</v>
      </c>
      <c r="G18">
        <v>11.02</v>
      </c>
      <c r="H18">
        <v>8.2513000000000005</v>
      </c>
    </row>
    <row r="19" spans="1:8" x14ac:dyDescent="0.2">
      <c r="A19" t="s">
        <v>35</v>
      </c>
      <c r="B19">
        <v>3.4557000000000002</v>
      </c>
      <c r="C19" s="7">
        <v>0.25640000000000002</v>
      </c>
      <c r="D19">
        <v>6.0773000000000001</v>
      </c>
      <c r="E19">
        <v>6.1576000000000004</v>
      </c>
      <c r="F19">
        <v>7.2417999999999996</v>
      </c>
      <c r="G19">
        <v>6.9450000000000003</v>
      </c>
      <c r="H19">
        <v>9.3399000000000001</v>
      </c>
    </row>
    <row r="20" spans="1:8" x14ac:dyDescent="0.2">
      <c r="A20" t="s">
        <v>36</v>
      </c>
      <c r="B20">
        <v>11.212999999999999</v>
      </c>
      <c r="C20" s="7">
        <v>0.3347</v>
      </c>
      <c r="D20">
        <v>-4.5476999999999999</v>
      </c>
      <c r="E20">
        <v>-3.5072000000000001</v>
      </c>
      <c r="F20">
        <v>2.2862</v>
      </c>
      <c r="G20">
        <v>10.254</v>
      </c>
      <c r="H20">
        <v>15.413</v>
      </c>
    </row>
    <row r="22" spans="1:8" x14ac:dyDescent="0.2">
      <c r="A22" t="s">
        <v>37</v>
      </c>
    </row>
    <row r="23" spans="1:8" x14ac:dyDescent="0.2">
      <c r="A23" t="s">
        <v>38</v>
      </c>
      <c r="B23">
        <v>1.1395</v>
      </c>
      <c r="C23" s="7">
        <v>0.16470000000000001</v>
      </c>
      <c r="D23">
        <v>0.73502000000000001</v>
      </c>
      <c r="E23">
        <v>0.76746999999999999</v>
      </c>
      <c r="F23">
        <v>0.72951999999999995</v>
      </c>
      <c r="G23">
        <v>0.94196000000000002</v>
      </c>
      <c r="H23">
        <v>1.1276999999999999</v>
      </c>
    </row>
    <row r="24" spans="1:8" x14ac:dyDescent="0.2">
      <c r="A24" t="s">
        <v>39</v>
      </c>
      <c r="B24">
        <v>6.3975999999999997</v>
      </c>
      <c r="C24" s="7">
        <v>-0.25169999999999998</v>
      </c>
      <c r="D24">
        <v>6.4795999999999996</v>
      </c>
      <c r="E24">
        <v>6.1542000000000003</v>
      </c>
      <c r="F24">
        <v>6.5087999999999999</v>
      </c>
      <c r="G24">
        <v>8.1593</v>
      </c>
      <c r="H24">
        <v>6.5185000000000004</v>
      </c>
    </row>
    <row r="26" spans="1:8" x14ac:dyDescent="0.2">
      <c r="A26" t="s">
        <v>40</v>
      </c>
    </row>
    <row r="27" spans="1:8" x14ac:dyDescent="0.2">
      <c r="A27" t="s">
        <v>41</v>
      </c>
      <c r="B27">
        <v>8.9451000000000001</v>
      </c>
      <c r="C27" s="7">
        <v>-1.3474999999999999</v>
      </c>
      <c r="D27">
        <v>55.191000000000003</v>
      </c>
      <c r="E27">
        <v>55.378</v>
      </c>
      <c r="F27">
        <v>29.498000000000001</v>
      </c>
      <c r="G27">
        <v>17.094999999999999</v>
      </c>
      <c r="H27">
        <v>7.2821999999999996</v>
      </c>
    </row>
    <row r="28" spans="1:8" x14ac:dyDescent="0.2">
      <c r="A28" t="s">
        <v>42</v>
      </c>
      <c r="B28">
        <v>1.7569999999999999</v>
      </c>
      <c r="C28" s="7">
        <v>-0.1174</v>
      </c>
      <c r="D28">
        <v>6.0410000000000004</v>
      </c>
      <c r="E28">
        <v>5.1841999999999997</v>
      </c>
      <c r="F28">
        <v>2.3464</v>
      </c>
      <c r="G28">
        <v>2.0581</v>
      </c>
      <c r="H28">
        <v>1.8419000000000001</v>
      </c>
    </row>
    <row r="29" spans="1:8" x14ac:dyDescent="0.2">
      <c r="A29" t="s">
        <v>43</v>
      </c>
      <c r="B29">
        <v>83.813000000000002</v>
      </c>
      <c r="C29" s="7">
        <v>0.75470000000000004</v>
      </c>
      <c r="D29">
        <v>-0.38744000000000001</v>
      </c>
      <c r="E29">
        <v>0.11033999999999999</v>
      </c>
      <c r="F29">
        <v>2.6082999999999998</v>
      </c>
      <c r="G29">
        <v>17.582000000000001</v>
      </c>
      <c r="H29">
        <v>71.686000000000007</v>
      </c>
    </row>
    <row r="30" spans="1:8" x14ac:dyDescent="0.2">
      <c r="A30" t="s">
        <v>44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</row>
    <row r="31" spans="1:8" x14ac:dyDescent="0.2">
      <c r="A31" t="s">
        <v>45</v>
      </c>
      <c r="B31">
        <v>1.0801000000000001</v>
      </c>
      <c r="C31" s="7">
        <v>-5.5E-2</v>
      </c>
      <c r="D31">
        <v>0.46382000000000001</v>
      </c>
      <c r="E31">
        <v>0.71172999999999997</v>
      </c>
      <c r="F31">
        <v>1.494</v>
      </c>
      <c r="G31">
        <v>0.99939</v>
      </c>
      <c r="H31">
        <v>0.94728000000000001</v>
      </c>
    </row>
    <row r="32" spans="1:8" x14ac:dyDescent="0.2">
      <c r="A32" t="s">
        <v>46</v>
      </c>
      <c r="B32">
        <v>1.6901999999999999</v>
      </c>
      <c r="C32" s="7">
        <v>0.1023</v>
      </c>
      <c r="D32">
        <v>0.83128000000000002</v>
      </c>
      <c r="E32">
        <v>1.1346000000000001</v>
      </c>
      <c r="F32">
        <v>1.8751</v>
      </c>
      <c r="G32">
        <v>1.3753</v>
      </c>
      <c r="H32">
        <v>1.532</v>
      </c>
    </row>
    <row r="34" spans="1:3" x14ac:dyDescent="0.2">
      <c r="A34" t="s">
        <v>47</v>
      </c>
    </row>
    <row r="36" spans="1:3" x14ac:dyDescent="0.2">
      <c r="A36" t="s">
        <v>48</v>
      </c>
    </row>
    <row r="37" spans="1:3" x14ac:dyDescent="0.2">
      <c r="A37" t="s">
        <v>49</v>
      </c>
      <c r="B37" t="s">
        <v>50</v>
      </c>
      <c r="C37" t="s">
        <v>51</v>
      </c>
    </row>
    <row r="38" spans="1:3" x14ac:dyDescent="0.2">
      <c r="A38" t="s">
        <v>52</v>
      </c>
      <c r="B38">
        <v>80.718999999999994</v>
      </c>
      <c r="C38">
        <v>237.26</v>
      </c>
    </row>
    <row r="39" spans="1:3" x14ac:dyDescent="0.2">
      <c r="A39" t="s">
        <v>53</v>
      </c>
      <c r="B39">
        <v>45.558</v>
      </c>
      <c r="C39">
        <v>54.051000000000002</v>
      </c>
    </row>
    <row r="40" spans="1:3" x14ac:dyDescent="0.2">
      <c r="A40" t="s">
        <v>54</v>
      </c>
      <c r="B40">
        <v>14.878</v>
      </c>
      <c r="C40" t="s">
        <v>24</v>
      </c>
    </row>
    <row r="41" spans="1:3" x14ac:dyDescent="0.2">
      <c r="A41" t="s">
        <v>55</v>
      </c>
      <c r="B41">
        <v>12.874000000000001</v>
      </c>
      <c r="C41">
        <v>19.234000000000002</v>
      </c>
    </row>
    <row r="42" spans="1:3" x14ac:dyDescent="0.2">
      <c r="A42" t="s">
        <v>56</v>
      </c>
      <c r="B42" t="s">
        <v>24</v>
      </c>
      <c r="C42" t="s">
        <v>24</v>
      </c>
    </row>
    <row r="43" spans="1:3" x14ac:dyDescent="0.2">
      <c r="A43" t="s">
        <v>57</v>
      </c>
      <c r="B43" t="s">
        <v>24</v>
      </c>
      <c r="C43" t="s">
        <v>24</v>
      </c>
    </row>
    <row r="45" spans="1:3" x14ac:dyDescent="0.2">
      <c r="A45" t="s">
        <v>47</v>
      </c>
    </row>
    <row r="47" spans="1:3" x14ac:dyDescent="0.2">
      <c r="A47" t="s">
        <v>58</v>
      </c>
    </row>
    <row r="48" spans="1:3" x14ac:dyDescent="0.2">
      <c r="A48" t="s">
        <v>59</v>
      </c>
      <c r="B48" t="s">
        <v>50</v>
      </c>
    </row>
    <row r="49" spans="1:4" x14ac:dyDescent="0.2">
      <c r="A49" t="s">
        <v>60</v>
      </c>
      <c r="B49" s="2">
        <v>3178921391</v>
      </c>
    </row>
    <row r="50" spans="1:4" x14ac:dyDescent="0.2">
      <c r="A50" t="s">
        <v>61</v>
      </c>
      <c r="B50" t="s">
        <v>72</v>
      </c>
    </row>
    <row r="52" spans="1:4" x14ac:dyDescent="0.2">
      <c r="A52" t="s">
        <v>47</v>
      </c>
    </row>
    <row r="54" spans="1:4" x14ac:dyDescent="0.2">
      <c r="A54" t="s">
        <v>63</v>
      </c>
    </row>
    <row r="55" spans="1:4" x14ac:dyDescent="0.2">
      <c r="A55" t="s">
        <v>64</v>
      </c>
      <c r="B55" t="s">
        <v>50</v>
      </c>
      <c r="C55" t="s">
        <v>65</v>
      </c>
      <c r="D55" t="s">
        <v>51</v>
      </c>
    </row>
    <row r="56" spans="1:4" x14ac:dyDescent="0.2">
      <c r="A56" t="s">
        <v>0</v>
      </c>
      <c r="B56">
        <v>28.132999999999999</v>
      </c>
      <c r="C56">
        <v>50.435000000000002</v>
      </c>
      <c r="D56">
        <v>40.496000000000002</v>
      </c>
    </row>
    <row r="57" spans="1:4" x14ac:dyDescent="0.2">
      <c r="A57" t="s">
        <v>66</v>
      </c>
      <c r="B57">
        <v>-3.8784999999999998</v>
      </c>
      <c r="C57" t="s">
        <v>24</v>
      </c>
      <c r="D57">
        <v>43.118000000000002</v>
      </c>
    </row>
    <row r="58" spans="1:4" x14ac:dyDescent="0.2">
      <c r="A58" t="s">
        <v>67</v>
      </c>
      <c r="B58">
        <v>-4.4667000000000003</v>
      </c>
      <c r="C58">
        <v>161.04</v>
      </c>
      <c r="D58">
        <v>34.502000000000002</v>
      </c>
    </row>
    <row r="59" spans="1:4" x14ac:dyDescent="0.2">
      <c r="A59" t="s">
        <v>68</v>
      </c>
      <c r="B59" t="s">
        <v>24</v>
      </c>
      <c r="C59" t="s">
        <v>24</v>
      </c>
      <c r="D59" t="s">
        <v>24</v>
      </c>
    </row>
    <row r="60" spans="1:4" x14ac:dyDescent="0.2">
      <c r="A60" t="s">
        <v>25</v>
      </c>
      <c r="B60" t="s">
        <v>24</v>
      </c>
      <c r="C60" t="s">
        <v>24</v>
      </c>
      <c r="D60">
        <v>57.201000000000001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Q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Bora</dc:creator>
  <cp:lastModifiedBy>Dennis Bora</cp:lastModifiedBy>
  <dcterms:created xsi:type="dcterms:W3CDTF">2023-12-05T11:03:56Z</dcterms:created>
  <dcterms:modified xsi:type="dcterms:W3CDTF">2023-12-05T13:41:42Z</dcterms:modified>
</cp:coreProperties>
</file>