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800" yWindow="1040" windowWidth="25360" windowHeight="17300" tabRatio="500" activeTab="5"/>
  </bookViews>
  <sheets>
    <sheet name="data" sheetId="2" r:id="rId1"/>
    <sheet name="Unigram" sheetId="9" r:id="rId2"/>
    <sheet name="MixUni" sheetId="8" r:id="rId3"/>
    <sheet name="LSA" sheetId="4" r:id="rId4"/>
    <sheet name="pLSA" sheetId="7" r:id="rId5"/>
    <sheet name="LDA" sheetId="5" r:id="rId6"/>
    <sheet name="Dirichlet" sheetId="3" r:id="rId7"/>
  </sheets>
  <definedNames>
    <definedName name="solver_cvg" localSheetId="0" hidden="1">0.0001</definedName>
    <definedName name="solver_cvg" localSheetId="5" hidden="1">0.0001</definedName>
    <definedName name="solver_cvg" localSheetId="3" hidden="1">0.0001</definedName>
    <definedName name="solver_cvg" localSheetId="2" hidden="1">0.0001</definedName>
    <definedName name="solver_cvg" localSheetId="4" hidden="1">0.0001</definedName>
    <definedName name="solver_cvg" localSheetId="1" hidden="1">0.0001</definedName>
    <definedName name="solver_drv" localSheetId="0" hidden="1">1</definedName>
    <definedName name="solver_drv" localSheetId="5" hidden="1">1</definedName>
    <definedName name="solver_drv" localSheetId="3" hidden="1">1</definedName>
    <definedName name="solver_drv" localSheetId="2" hidden="1">1</definedName>
    <definedName name="solver_drv" localSheetId="4" hidden="1">1</definedName>
    <definedName name="solver_drv" localSheetId="1" hidden="1">1</definedName>
    <definedName name="solver_eng" localSheetId="0" hidden="1">1</definedName>
    <definedName name="solver_eng" localSheetId="5" hidden="1">1</definedName>
    <definedName name="solver_eng" localSheetId="3" hidden="1">1</definedName>
    <definedName name="solver_eng" localSheetId="2" hidden="1">1</definedName>
    <definedName name="solver_eng" localSheetId="4" hidden="1">1</definedName>
    <definedName name="solver_eng" localSheetId="1" hidden="1">1</definedName>
    <definedName name="solver_itr" localSheetId="0" hidden="1">2147483647</definedName>
    <definedName name="solver_itr" localSheetId="5" hidden="1">2147483647</definedName>
    <definedName name="solver_itr" localSheetId="3" hidden="1">2147483647</definedName>
    <definedName name="solver_itr" localSheetId="2" hidden="1">2147483647</definedName>
    <definedName name="solver_itr" localSheetId="4" hidden="1">2147483647</definedName>
    <definedName name="solver_itr" localSheetId="1" hidden="1">2147483647</definedName>
    <definedName name="solver_lin" localSheetId="0" hidden="1">2</definedName>
    <definedName name="solver_lin" localSheetId="5" hidden="1">2</definedName>
    <definedName name="solver_lin" localSheetId="3" hidden="1">2</definedName>
    <definedName name="solver_lin" localSheetId="2" hidden="1">2</definedName>
    <definedName name="solver_lin" localSheetId="4" hidden="1">2</definedName>
    <definedName name="solver_lin" localSheetId="1" hidden="1">2</definedName>
    <definedName name="solver_mip" localSheetId="0" hidden="1">2147483647</definedName>
    <definedName name="solver_mip" localSheetId="5" hidden="1">2147483647</definedName>
    <definedName name="solver_mip" localSheetId="3" hidden="1">2147483647</definedName>
    <definedName name="solver_mip" localSheetId="2" hidden="1">2147483647</definedName>
    <definedName name="solver_mip" localSheetId="4" hidden="1">2147483647</definedName>
    <definedName name="solver_mip" localSheetId="1" hidden="1">2147483647</definedName>
    <definedName name="solver_mni" localSheetId="0" hidden="1">30</definedName>
    <definedName name="solver_mni" localSheetId="5" hidden="1">30</definedName>
    <definedName name="solver_mni" localSheetId="3" hidden="1">30</definedName>
    <definedName name="solver_mni" localSheetId="2" hidden="1">30</definedName>
    <definedName name="solver_mni" localSheetId="4" hidden="1">30</definedName>
    <definedName name="solver_mni" localSheetId="1" hidden="1">30</definedName>
    <definedName name="solver_mrt" localSheetId="0" hidden="1">0.075</definedName>
    <definedName name="solver_mrt" localSheetId="5" hidden="1">0.075</definedName>
    <definedName name="solver_mrt" localSheetId="3" hidden="1">0.075</definedName>
    <definedName name="solver_mrt" localSheetId="2" hidden="1">0.075</definedName>
    <definedName name="solver_mrt" localSheetId="4" hidden="1">0.075</definedName>
    <definedName name="solver_mrt" localSheetId="1" hidden="1">0.075</definedName>
    <definedName name="solver_msl" localSheetId="0" hidden="1">2</definedName>
    <definedName name="solver_msl" localSheetId="5" hidden="1">2</definedName>
    <definedName name="solver_msl" localSheetId="3" hidden="1">2</definedName>
    <definedName name="solver_msl" localSheetId="2" hidden="1">2</definedName>
    <definedName name="solver_msl" localSheetId="4" hidden="1">2</definedName>
    <definedName name="solver_msl" localSheetId="1" hidden="1">2</definedName>
    <definedName name="solver_neg" localSheetId="0" hidden="1">2</definedName>
    <definedName name="solver_neg" localSheetId="5" hidden="1">2</definedName>
    <definedName name="solver_neg" localSheetId="3" hidden="1">2</definedName>
    <definedName name="solver_neg" localSheetId="2" hidden="1">2</definedName>
    <definedName name="solver_neg" localSheetId="4" hidden="1">2</definedName>
    <definedName name="solver_neg" localSheetId="1" hidden="1">2</definedName>
    <definedName name="solver_nod" localSheetId="0" hidden="1">2147483647</definedName>
    <definedName name="solver_nod" localSheetId="5" hidden="1">2147483647</definedName>
    <definedName name="solver_nod" localSheetId="3" hidden="1">2147483647</definedName>
    <definedName name="solver_nod" localSheetId="2" hidden="1">2147483647</definedName>
    <definedName name="solver_nod" localSheetId="4" hidden="1">2147483647</definedName>
    <definedName name="solver_nod" localSheetId="1" hidden="1">2147483647</definedName>
    <definedName name="solver_num" localSheetId="0" hidden="1">0</definedName>
    <definedName name="solver_num" localSheetId="5" hidden="1">0</definedName>
    <definedName name="solver_num" localSheetId="3" hidden="1">0</definedName>
    <definedName name="solver_num" localSheetId="2" hidden="1">0</definedName>
    <definedName name="solver_num" localSheetId="4" hidden="1">0</definedName>
    <definedName name="solver_num" localSheetId="1" hidden="1">0</definedName>
    <definedName name="solver_pre" localSheetId="0" hidden="1">0.000001</definedName>
    <definedName name="solver_pre" localSheetId="5" hidden="1">0.000001</definedName>
    <definedName name="solver_pre" localSheetId="3" hidden="1">0.000001</definedName>
    <definedName name="solver_pre" localSheetId="2" hidden="1">0.000001</definedName>
    <definedName name="solver_pre" localSheetId="4" hidden="1">0.000001</definedName>
    <definedName name="solver_pre" localSheetId="1" hidden="1">0.000001</definedName>
    <definedName name="solver_rbv" localSheetId="0" hidden="1">1</definedName>
    <definedName name="solver_rbv" localSheetId="5" hidden="1">1</definedName>
    <definedName name="solver_rbv" localSheetId="3" hidden="1">1</definedName>
    <definedName name="solver_rbv" localSheetId="2" hidden="1">1</definedName>
    <definedName name="solver_rbv" localSheetId="4" hidden="1">1</definedName>
    <definedName name="solver_rbv" localSheetId="1" hidden="1">1</definedName>
    <definedName name="solver_rlx" localSheetId="0" hidden="1">2</definedName>
    <definedName name="solver_rlx" localSheetId="5" hidden="1">2</definedName>
    <definedName name="solver_rlx" localSheetId="3" hidden="1">2</definedName>
    <definedName name="solver_rlx" localSheetId="2" hidden="1">2</definedName>
    <definedName name="solver_rlx" localSheetId="4" hidden="1">2</definedName>
    <definedName name="solver_rlx" localSheetId="1" hidden="1">2</definedName>
    <definedName name="solver_rsd" localSheetId="0" hidden="1">0</definedName>
    <definedName name="solver_rsd" localSheetId="5" hidden="1">0</definedName>
    <definedName name="solver_rsd" localSheetId="3" hidden="1">0</definedName>
    <definedName name="solver_rsd" localSheetId="2" hidden="1">0</definedName>
    <definedName name="solver_rsd" localSheetId="4" hidden="1">0</definedName>
    <definedName name="solver_rsd" localSheetId="1" hidden="1">0</definedName>
    <definedName name="solver_scl" localSheetId="0" hidden="1">1</definedName>
    <definedName name="solver_scl" localSheetId="5" hidden="1">1</definedName>
    <definedName name="solver_scl" localSheetId="3" hidden="1">1</definedName>
    <definedName name="solver_scl" localSheetId="2" hidden="1">1</definedName>
    <definedName name="solver_scl" localSheetId="4" hidden="1">1</definedName>
    <definedName name="solver_scl" localSheetId="1" hidden="1">1</definedName>
    <definedName name="solver_sho" localSheetId="0" hidden="1">2</definedName>
    <definedName name="solver_sho" localSheetId="5" hidden="1">2</definedName>
    <definedName name="solver_sho" localSheetId="3" hidden="1">2</definedName>
    <definedName name="solver_sho" localSheetId="2" hidden="1">2</definedName>
    <definedName name="solver_sho" localSheetId="4" hidden="1">2</definedName>
    <definedName name="solver_sho" localSheetId="1" hidden="1">2</definedName>
    <definedName name="solver_ssz" localSheetId="0" hidden="1">100</definedName>
    <definedName name="solver_ssz" localSheetId="5" hidden="1">100</definedName>
    <definedName name="solver_ssz" localSheetId="3" hidden="1">100</definedName>
    <definedName name="solver_ssz" localSheetId="2" hidden="1">100</definedName>
    <definedName name="solver_ssz" localSheetId="4" hidden="1">100</definedName>
    <definedName name="solver_ssz" localSheetId="1" hidden="1">100</definedName>
    <definedName name="solver_tim" localSheetId="0" hidden="1">2147483647</definedName>
    <definedName name="solver_tim" localSheetId="5" hidden="1">2147483647</definedName>
    <definedName name="solver_tim" localSheetId="3" hidden="1">2147483647</definedName>
    <definedName name="solver_tim" localSheetId="2" hidden="1">2147483647</definedName>
    <definedName name="solver_tim" localSheetId="4" hidden="1">2147483647</definedName>
    <definedName name="solver_tim" localSheetId="1" hidden="1">2147483647</definedName>
    <definedName name="solver_tol" localSheetId="0" hidden="1">0.01</definedName>
    <definedName name="solver_tol" localSheetId="5" hidden="1">0.01</definedName>
    <definedName name="solver_tol" localSheetId="3" hidden="1">0.01</definedName>
    <definedName name="solver_tol" localSheetId="2" hidden="1">0.01</definedName>
    <definedName name="solver_tol" localSheetId="4" hidden="1">0.01</definedName>
    <definedName name="solver_tol" localSheetId="1" hidden="1">0.01</definedName>
    <definedName name="solver_typ" localSheetId="0" hidden="1">2</definedName>
    <definedName name="solver_typ" localSheetId="5" hidden="1">2</definedName>
    <definedName name="solver_typ" localSheetId="3" hidden="1">2</definedName>
    <definedName name="solver_typ" localSheetId="2" hidden="1">2</definedName>
    <definedName name="solver_typ" localSheetId="4" hidden="1">2</definedName>
    <definedName name="solver_typ" localSheetId="1" hidden="1">2</definedName>
    <definedName name="solver_val" localSheetId="0" hidden="1">0</definedName>
    <definedName name="solver_val" localSheetId="5" hidden="1">0</definedName>
    <definedName name="solver_val" localSheetId="3" hidden="1">0</definedName>
    <definedName name="solver_val" localSheetId="2" hidden="1">0</definedName>
    <definedName name="solver_val" localSheetId="4" hidden="1">0</definedName>
    <definedName name="solver_val" localSheetId="1" hidden="1">0</definedName>
    <definedName name="solver_ver" localSheetId="0" hidden="1">2</definedName>
    <definedName name="solver_ver" localSheetId="5" hidden="1">2</definedName>
    <definedName name="solver_ver" localSheetId="3" hidden="1">2</definedName>
    <definedName name="solver_ver" localSheetId="2" hidden="1">2</definedName>
    <definedName name="solver_ver" localSheetId="4" hidden="1">2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8" i="5" l="1"/>
  <c r="AV28" i="5"/>
  <c r="AW28" i="5"/>
  <c r="C28" i="5"/>
  <c r="D28" i="5"/>
  <c r="E28" i="5"/>
  <c r="C44" i="5"/>
  <c r="D44" i="5"/>
  <c r="E44" i="5"/>
  <c r="B28" i="5"/>
  <c r="AU29" i="5"/>
  <c r="AV29" i="5"/>
  <c r="AW29" i="5"/>
  <c r="C29" i="5"/>
  <c r="D29" i="5"/>
  <c r="E29" i="5"/>
  <c r="B29" i="5"/>
  <c r="AU30" i="5"/>
  <c r="AV30" i="5"/>
  <c r="AW30" i="5"/>
  <c r="C30" i="5"/>
  <c r="D30" i="5"/>
  <c r="E30" i="5"/>
  <c r="B30" i="5"/>
  <c r="AU31" i="5"/>
  <c r="AV31" i="5"/>
  <c r="AW31" i="5"/>
  <c r="C31" i="5"/>
  <c r="D31" i="5"/>
  <c r="E31" i="5"/>
  <c r="B31" i="5"/>
  <c r="AU32" i="5"/>
  <c r="AV32" i="5"/>
  <c r="AW32" i="5"/>
  <c r="C32" i="5"/>
  <c r="D32" i="5"/>
  <c r="E32" i="5"/>
  <c r="B32" i="5"/>
  <c r="AU33" i="5"/>
  <c r="AV33" i="5"/>
  <c r="AW33" i="5"/>
  <c r="C33" i="5"/>
  <c r="D33" i="5"/>
  <c r="E33" i="5"/>
  <c r="B33" i="5"/>
  <c r="AU34" i="5"/>
  <c r="AV34" i="5"/>
  <c r="AW34" i="5"/>
  <c r="C34" i="5"/>
  <c r="D34" i="5"/>
  <c r="E34" i="5"/>
  <c r="B34" i="5"/>
  <c r="AU35" i="5"/>
  <c r="AV35" i="5"/>
  <c r="AW35" i="5"/>
  <c r="C35" i="5"/>
  <c r="D35" i="5"/>
  <c r="E35" i="5"/>
  <c r="B35" i="5"/>
  <c r="AU36" i="5"/>
  <c r="AV36" i="5"/>
  <c r="AW36" i="5"/>
  <c r="C36" i="5"/>
  <c r="D36" i="5"/>
  <c r="E36" i="5"/>
  <c r="B36" i="5"/>
  <c r="AU37" i="5"/>
  <c r="AV37" i="5"/>
  <c r="AW37" i="5"/>
  <c r="C37" i="5"/>
  <c r="D37" i="5"/>
  <c r="E37" i="5"/>
  <c r="B37" i="5"/>
  <c r="AU38" i="5"/>
  <c r="AV38" i="5"/>
  <c r="AW38" i="5"/>
  <c r="C38" i="5"/>
  <c r="D38" i="5"/>
  <c r="E38" i="5"/>
  <c r="B38" i="5"/>
  <c r="AU39" i="5"/>
  <c r="AV39" i="5"/>
  <c r="AW39" i="5"/>
  <c r="C39" i="5"/>
  <c r="D39" i="5"/>
  <c r="E39" i="5"/>
  <c r="B39" i="5"/>
  <c r="AU40" i="5"/>
  <c r="AV40" i="5"/>
  <c r="AW40" i="5"/>
  <c r="C40" i="5"/>
  <c r="D40" i="5"/>
  <c r="E40" i="5"/>
  <c r="B40" i="5"/>
  <c r="AU41" i="5"/>
  <c r="AV41" i="5"/>
  <c r="AW41" i="5"/>
  <c r="C41" i="5"/>
  <c r="D41" i="5"/>
  <c r="E41" i="5"/>
  <c r="B41" i="5"/>
  <c r="AU27" i="5"/>
  <c r="AV27" i="5"/>
  <c r="AW27" i="5"/>
  <c r="C27" i="5"/>
  <c r="D27" i="5"/>
  <c r="E27" i="5"/>
  <c r="B27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F67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AK32" i="7"/>
  <c r="AL32" i="7"/>
  <c r="AM32" i="7"/>
  <c r="AN32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F49" i="7"/>
  <c r="F27" i="7"/>
  <c r="F83" i="7"/>
  <c r="F42" i="4"/>
  <c r="F81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AN65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AN66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AN67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AN68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AN69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AN70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AN71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AN72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65" i="8"/>
  <c r="F77" i="9"/>
  <c r="P68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F68" i="9"/>
  <c r="G68" i="9"/>
  <c r="H68" i="9"/>
  <c r="I68" i="9"/>
  <c r="J68" i="9"/>
  <c r="K68" i="9"/>
  <c r="L68" i="9"/>
  <c r="M68" i="9"/>
  <c r="N68" i="9"/>
  <c r="O68" i="9"/>
  <c r="Q68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F61" i="9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AN54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AN55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AN56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AN57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AN58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AN59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AN60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AN61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F47" i="8"/>
  <c r="F23" i="9"/>
  <c r="F22" i="9"/>
  <c r="F43" i="9"/>
  <c r="F24" i="9"/>
  <c r="F44" i="9"/>
  <c r="F25" i="9"/>
  <c r="F45" i="9"/>
  <c r="F26" i="9"/>
  <c r="F46" i="9"/>
  <c r="F27" i="9"/>
  <c r="F47" i="9"/>
  <c r="F28" i="9"/>
  <c r="F48" i="9"/>
  <c r="F29" i="9"/>
  <c r="F49" i="9"/>
  <c r="F30" i="9"/>
  <c r="F50" i="9"/>
  <c r="F31" i="9"/>
  <c r="F51" i="9"/>
  <c r="F32" i="9"/>
  <c r="F52" i="9"/>
  <c r="F33" i="9"/>
  <c r="F53" i="9"/>
  <c r="F34" i="9"/>
  <c r="F54" i="9"/>
  <c r="F35" i="9"/>
  <c r="F55" i="9"/>
  <c r="F36" i="9"/>
  <c r="F56" i="9"/>
  <c r="F37" i="9"/>
  <c r="F57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F23" i="8"/>
  <c r="F24" i="8"/>
  <c r="F22" i="8"/>
  <c r="C24" i="8"/>
  <c r="D24" i="8"/>
  <c r="B24" i="8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D41" i="7"/>
  <c r="C41" i="7"/>
  <c r="B41" i="7"/>
  <c r="D40" i="7"/>
  <c r="C40" i="7"/>
  <c r="B40" i="7"/>
  <c r="D39" i="7"/>
  <c r="C39" i="7"/>
  <c r="B39" i="7"/>
  <c r="D38" i="7"/>
  <c r="C38" i="7"/>
  <c r="B38" i="7"/>
  <c r="D37" i="7"/>
  <c r="C37" i="7"/>
  <c r="B37" i="7"/>
  <c r="D36" i="7"/>
  <c r="C36" i="7"/>
  <c r="B36" i="7"/>
  <c r="D35" i="7"/>
  <c r="C35" i="7"/>
  <c r="B35" i="7"/>
  <c r="D34" i="7"/>
  <c r="C34" i="7"/>
  <c r="B34" i="7"/>
  <c r="D33" i="7"/>
  <c r="C33" i="7"/>
  <c r="B33" i="7"/>
  <c r="D32" i="7"/>
  <c r="C32" i="7"/>
  <c r="B32" i="7"/>
  <c r="D31" i="7"/>
  <c r="C31" i="7"/>
  <c r="B31" i="7"/>
  <c r="D30" i="7"/>
  <c r="C30" i="7"/>
  <c r="B30" i="7"/>
  <c r="D29" i="7"/>
  <c r="C29" i="7"/>
  <c r="B29" i="7"/>
  <c r="D28" i="7"/>
  <c r="C28" i="7"/>
  <c r="B28" i="7"/>
  <c r="D27" i="7"/>
  <c r="C27" i="7"/>
  <c r="B27" i="7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26" i="4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D23" i="2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G9" i="3"/>
  <c r="H9" i="3"/>
  <c r="F9" i="3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F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AN39" i="8"/>
  <c r="AM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AN38" i="8"/>
  <c r="AM38" i="8"/>
  <c r="AL38" i="8"/>
  <c r="AK38" i="8"/>
  <c r="AJ38" i="8"/>
  <c r="AI38" i="8"/>
  <c r="AH38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AN36" i="8"/>
  <c r="AM36" i="8"/>
  <c r="AL36" i="8"/>
  <c r="AK36" i="8"/>
  <c r="AJ36" i="8"/>
  <c r="AI36" i="8"/>
  <c r="AH36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AN35" i="8"/>
  <c r="AM35" i="8"/>
  <c r="AL35" i="8"/>
  <c r="AK35" i="8"/>
  <c r="AJ35" i="8"/>
  <c r="AI35" i="8"/>
  <c r="AH35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AN34" i="8"/>
  <c r="AM34" i="8"/>
  <c r="AL34" i="8"/>
  <c r="AK34" i="8"/>
  <c r="AJ34" i="8"/>
  <c r="AI34" i="8"/>
  <c r="AH34" i="8"/>
  <c r="AG34" i="8"/>
  <c r="AF34" i="8"/>
  <c r="AE34" i="8"/>
  <c r="AD34" i="8"/>
  <c r="AC34" i="8"/>
  <c r="AB34" i="8"/>
  <c r="AA34" i="8"/>
  <c r="Z34" i="8"/>
  <c r="Y34" i="8"/>
  <c r="X34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AN33" i="8"/>
  <c r="AM33" i="8"/>
  <c r="AL33" i="8"/>
  <c r="AK33" i="8"/>
  <c r="AJ33" i="8"/>
  <c r="AI33" i="8"/>
  <c r="AH33" i="8"/>
  <c r="AG33" i="8"/>
  <c r="AF33" i="8"/>
  <c r="AE33" i="8"/>
  <c r="AD33" i="8"/>
  <c r="AC33" i="8"/>
  <c r="AB33" i="8"/>
  <c r="AA33" i="8"/>
  <c r="Z33" i="8"/>
  <c r="Y33" i="8"/>
  <c r="X33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AN32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27" i="5"/>
  <c r="G41" i="5"/>
  <c r="A41" i="5"/>
  <c r="G40" i="5"/>
  <c r="A40" i="5"/>
  <c r="G39" i="5"/>
  <c r="A39" i="5"/>
  <c r="G38" i="5"/>
  <c r="A38" i="5"/>
  <c r="G37" i="5"/>
  <c r="A37" i="5"/>
  <c r="G36" i="5"/>
  <c r="A36" i="5"/>
  <c r="G35" i="5"/>
  <c r="A35" i="5"/>
  <c r="G34" i="5"/>
  <c r="A34" i="5"/>
  <c r="G33" i="5"/>
  <c r="A33" i="5"/>
  <c r="G32" i="5"/>
  <c r="A32" i="5"/>
  <c r="G31" i="5"/>
  <c r="A31" i="5"/>
  <c r="G30" i="5"/>
  <c r="A30" i="5"/>
  <c r="G29" i="5"/>
  <c r="A29" i="5"/>
  <c r="G28" i="5"/>
  <c r="A28" i="5"/>
</calcChain>
</file>

<file path=xl/comments1.xml><?xml version="1.0" encoding="utf-8"?>
<comments xmlns="http://schemas.openxmlformats.org/spreadsheetml/2006/main">
  <authors>
    <author>Ian Durbach</author>
  </authors>
  <commentList>
    <comment ref="B45" authorId="0">
      <text>
        <r>
          <rPr>
            <b/>
            <sz val="9"/>
            <color indexed="81"/>
            <rFont val="Calibri"/>
            <family val="2"/>
          </rPr>
          <t>Ian Durbach:</t>
        </r>
        <r>
          <rPr>
            <sz val="9"/>
            <color indexed="81"/>
            <rFont val="Calibri"/>
            <family val="2"/>
          </rPr>
          <t xml:space="preserve">
From R:
a&lt;-c(2,1,3)
gamma(sum(a))/prod(gamma(a))</t>
        </r>
      </text>
    </comment>
  </commentList>
</comments>
</file>

<file path=xl/sharedStrings.xml><?xml version="1.0" encoding="utf-8"?>
<sst xmlns="http://schemas.openxmlformats.org/spreadsheetml/2006/main" count="720" uniqueCount="83">
  <si>
    <t>reviewId</t>
  </si>
  <si>
    <t>film</t>
  </si>
  <si>
    <t>people</t>
  </si>
  <si>
    <t>driver</t>
  </si>
  <si>
    <t>scene</t>
  </si>
  <si>
    <t>taxi</t>
  </si>
  <si>
    <t>world</t>
  </si>
  <si>
    <t>doesn</t>
  </si>
  <si>
    <t>hero</t>
  </si>
  <si>
    <t>life</t>
  </si>
  <si>
    <t>movie</t>
  </si>
  <si>
    <t>travis</t>
  </si>
  <si>
    <t>bad</t>
  </si>
  <si>
    <t>bickle</t>
  </si>
  <si>
    <t>makes</t>
  </si>
  <si>
    <t>mind</t>
  </si>
  <si>
    <t>scenes</t>
  </si>
  <si>
    <t>time</t>
  </si>
  <si>
    <t>films</t>
  </si>
  <si>
    <t>love</t>
  </si>
  <si>
    <t>scorsese</t>
  </si>
  <si>
    <t>story</t>
  </si>
  <si>
    <t>foster</t>
  </si>
  <si>
    <t>acting</t>
  </si>
  <si>
    <t>character</t>
  </si>
  <si>
    <t>don</t>
  </si>
  <si>
    <t>jodie</t>
  </si>
  <si>
    <t>martin</t>
  </si>
  <si>
    <t>york</t>
  </si>
  <si>
    <t>action</t>
  </si>
  <si>
    <t>city</t>
  </si>
  <si>
    <t>director</t>
  </si>
  <si>
    <t>movies</t>
  </si>
  <si>
    <t>robert</t>
  </si>
  <si>
    <t>performance</t>
  </si>
  <si>
    <t>watching</t>
  </si>
  <si>
    <t>Topic2</t>
  </si>
  <si>
    <t>Topic1</t>
  </si>
  <si>
    <t>Topic3</t>
  </si>
  <si>
    <t>N</t>
  </si>
  <si>
    <t>Pr(Word|Topic)</t>
  </si>
  <si>
    <t>Pr(Word AND Document)</t>
  </si>
  <si>
    <t>Prob(Topic|Doc)</t>
  </si>
  <si>
    <t>Pr(Doc)</t>
  </si>
  <si>
    <t>Pr(Topic)</t>
  </si>
  <si>
    <t>reviewID</t>
  </si>
  <si>
    <t>LL</t>
  </si>
  <si>
    <t>Joint probabilities</t>
  </si>
  <si>
    <t>RMSE</t>
  </si>
  <si>
    <t>gamma(a1,1)</t>
  </si>
  <si>
    <t>gamma(a3,1)</t>
  </si>
  <si>
    <t>gamma(a2,1)</t>
  </si>
  <si>
    <t>a1</t>
  </si>
  <si>
    <t>a2</t>
  </si>
  <si>
    <t>a3</t>
  </si>
  <si>
    <t>Independent gamma RVs</t>
  </si>
  <si>
    <t>Dirichlet RVs</t>
  </si>
  <si>
    <t>Realisation</t>
  </si>
  <si>
    <t>Generating Dirichlet Random Variables</t>
  </si>
  <si>
    <t>Parameters of Dirichlet (vector a)</t>
  </si>
  <si>
    <t>Frequency counts (Word AND Document)</t>
  </si>
  <si>
    <t>Data</t>
  </si>
  <si>
    <t>Contribution to log-likelihood function</t>
  </si>
  <si>
    <t>Pr(Word)</t>
  </si>
  <si>
    <t>Unigram model</t>
  </si>
  <si>
    <t>Mixture of unigrams</t>
  </si>
  <si>
    <t>Latent semantic analysis (LSA) or Latent Semantic Indexing (LSI)</t>
  </si>
  <si>
    <t>Note: not a probabilistic model!</t>
  </si>
  <si>
    <t>Probabilistic latent semantic analysis/indexing (LSA/LSI)</t>
  </si>
  <si>
    <t>Joint probabilities in table: Pr(Word j AND Doc i) = Sum over k of Pr(Word j|Topic k) * Pr(Topic k|Doc i) * Pr(Doc i)</t>
  </si>
  <si>
    <t xml:space="preserve">Frequency counts </t>
  </si>
  <si>
    <t>Gamma1</t>
  </si>
  <si>
    <t>Gamma2</t>
  </si>
  <si>
    <t>Gamma3</t>
  </si>
  <si>
    <t>GammaFn</t>
  </si>
  <si>
    <t>alpha</t>
  </si>
  <si>
    <t>alpha - 1</t>
  </si>
  <si>
    <t>f(theta|alpha)</t>
  </si>
  <si>
    <t>Prob(Topic|theta)</t>
  </si>
  <si>
    <t>Values of Joint PDF in table for ONE realization of the Dirichlet RV controlling the topic mixtures. Need to integrate over all possible realizations (not amenable to spreadsheet!)</t>
  </si>
  <si>
    <t>Latent dirichlet allocation (LDA)</t>
  </si>
  <si>
    <t>Contrib to LL</t>
  </si>
  <si>
    <t>Can't complete on a spreadsheet. Very roughly, you would need to repeat the table above many times, sum up the orange "Contrib to LL" vectors element-wise, and take the product of all the terms -&gt; that should be the likelihood.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</si>
</sst>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6"/>
      <color theme="1"/>
      <name val="Calibri"/>
      <scheme val="minor"/>
    </font>
    <font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Fill="1" applyBorder="1"/>
    <xf numFmtId="0" fontId="0" fillId="2" borderId="1" xfId="0" applyFill="1" applyBorder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166" fontId="0" fillId="0" borderId="0" xfId="0" applyNumberFormat="1"/>
    <xf numFmtId="165" fontId="0" fillId="3" borderId="1" xfId="0" applyNumberFormat="1" applyFill="1" applyBorder="1"/>
    <xf numFmtId="165" fontId="0" fillId="0" borderId="0" xfId="0" applyNumberFormat="1" applyAlignment="1">
      <alignment horizontal="right"/>
    </xf>
    <xf numFmtId="0" fontId="0" fillId="4" borderId="0" xfId="0" applyFill="1"/>
    <xf numFmtId="0" fontId="0" fillId="4" borderId="6" xfId="0" applyFill="1" applyBorder="1"/>
    <xf numFmtId="164" fontId="0" fillId="4" borderId="7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165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wrapText="1"/>
    </xf>
    <xf numFmtId="0" fontId="0" fillId="2" borderId="0" xfId="0" applyFill="1"/>
    <xf numFmtId="0" fontId="0" fillId="0" borderId="1" xfId="0" applyFill="1" applyBorder="1"/>
    <xf numFmtId="0" fontId="6" fillId="0" borderId="0" xfId="0" applyFont="1"/>
    <xf numFmtId="0" fontId="7" fillId="0" borderId="0" xfId="0" applyFont="1"/>
    <xf numFmtId="0" fontId="0" fillId="0" borderId="0" xfId="0" applyFill="1" applyAlignment="1"/>
    <xf numFmtId="0" fontId="0" fillId="0" borderId="0" xfId="0" applyFill="1" applyAlignment="1">
      <alignment horizontal="center"/>
    </xf>
    <xf numFmtId="0" fontId="1" fillId="4" borderId="0" xfId="0" applyFont="1" applyFill="1"/>
  </cellXfs>
  <cellStyles count="1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1"/>
  <sheetViews>
    <sheetView workbookViewId="0">
      <selection activeCell="D44" sqref="D44"/>
    </sheetView>
  </sheetViews>
  <sheetFormatPr baseColWidth="10" defaultRowHeight="15" x14ac:dyDescent="0"/>
  <cols>
    <col min="2" max="2" width="6.1640625" customWidth="1"/>
    <col min="3" max="3" width="8.33203125" bestFit="1" customWidth="1"/>
    <col min="4" max="23" width="7.33203125" style="5" customWidth="1"/>
    <col min="24" max="38" width="7.33203125" customWidth="1"/>
    <col min="39" max="39" width="2.83203125" customWidth="1"/>
    <col min="40" max="42" width="7.6640625" customWidth="1"/>
  </cols>
  <sheetData>
    <row r="1" spans="1:38" ht="20">
      <c r="A1" s="31" t="s">
        <v>61</v>
      </c>
    </row>
    <row r="3" spans="1:38">
      <c r="C3" s="24" t="s">
        <v>60</v>
      </c>
    </row>
    <row r="4" spans="1:38">
      <c r="B4" t="s">
        <v>39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  <c r="R4" t="s">
        <v>15</v>
      </c>
      <c r="S4" t="s">
        <v>16</v>
      </c>
      <c r="T4" t="s">
        <v>17</v>
      </c>
      <c r="U4" t="s">
        <v>18</v>
      </c>
      <c r="V4" t="s">
        <v>19</v>
      </c>
      <c r="W4" t="s">
        <v>20</v>
      </c>
      <c r="X4" t="s">
        <v>21</v>
      </c>
      <c r="Y4" t="s">
        <v>22</v>
      </c>
      <c r="Z4" t="s">
        <v>23</v>
      </c>
      <c r="AA4" t="s">
        <v>24</v>
      </c>
      <c r="AB4" t="s">
        <v>25</v>
      </c>
      <c r="AC4" t="s">
        <v>26</v>
      </c>
      <c r="AD4" t="s">
        <v>27</v>
      </c>
      <c r="AE4" t="s">
        <v>28</v>
      </c>
      <c r="AF4" t="s">
        <v>29</v>
      </c>
      <c r="AG4" t="s">
        <v>30</v>
      </c>
      <c r="AH4" t="s">
        <v>31</v>
      </c>
      <c r="AI4" t="s">
        <v>32</v>
      </c>
      <c r="AJ4" t="s">
        <v>33</v>
      </c>
      <c r="AK4" t="s">
        <v>34</v>
      </c>
      <c r="AL4" t="s">
        <v>35</v>
      </c>
    </row>
    <row r="5" spans="1:38">
      <c r="B5">
        <f>SUM(D5:AL5)</f>
        <v>68</v>
      </c>
      <c r="C5">
        <v>11</v>
      </c>
      <c r="D5">
        <v>7</v>
      </c>
      <c r="E5">
        <v>2</v>
      </c>
      <c r="F5">
        <v>2</v>
      </c>
      <c r="G5">
        <v>6</v>
      </c>
      <c r="H5">
        <v>2</v>
      </c>
      <c r="I5">
        <v>1</v>
      </c>
      <c r="J5">
        <v>2</v>
      </c>
      <c r="K5">
        <v>1</v>
      </c>
      <c r="L5">
        <v>1</v>
      </c>
      <c r="M5">
        <v>0</v>
      </c>
      <c r="N5">
        <v>8</v>
      </c>
      <c r="O5">
        <v>0</v>
      </c>
      <c r="P5">
        <v>10</v>
      </c>
      <c r="Q5">
        <v>0</v>
      </c>
      <c r="R5">
        <v>1</v>
      </c>
      <c r="S5">
        <v>1</v>
      </c>
      <c r="T5">
        <v>3</v>
      </c>
      <c r="U5">
        <v>1</v>
      </c>
      <c r="V5">
        <v>0</v>
      </c>
      <c r="W5">
        <v>1</v>
      </c>
      <c r="X5">
        <v>0</v>
      </c>
      <c r="Y5">
        <v>3</v>
      </c>
      <c r="Z5">
        <v>2</v>
      </c>
      <c r="AA5">
        <v>3</v>
      </c>
      <c r="AB5">
        <v>1</v>
      </c>
      <c r="AC5">
        <v>1</v>
      </c>
      <c r="AD5">
        <v>1</v>
      </c>
      <c r="AE5">
        <v>3</v>
      </c>
      <c r="AF5">
        <v>0</v>
      </c>
      <c r="AG5">
        <v>3</v>
      </c>
      <c r="AH5">
        <v>0</v>
      </c>
      <c r="AI5">
        <v>0</v>
      </c>
      <c r="AJ5">
        <v>1</v>
      </c>
      <c r="AK5">
        <v>1</v>
      </c>
      <c r="AL5">
        <v>0</v>
      </c>
    </row>
    <row r="6" spans="1:38">
      <c r="B6">
        <f t="shared" ref="B6:B19" si="0">SUM(D6:AL6)</f>
        <v>57</v>
      </c>
      <c r="C6">
        <v>18</v>
      </c>
      <c r="D6">
        <v>6</v>
      </c>
      <c r="E6">
        <v>1</v>
      </c>
      <c r="F6">
        <v>4</v>
      </c>
      <c r="G6">
        <v>2</v>
      </c>
      <c r="H6">
        <v>3</v>
      </c>
      <c r="I6">
        <v>3</v>
      </c>
      <c r="J6">
        <v>0</v>
      </c>
      <c r="K6">
        <v>3</v>
      </c>
      <c r="L6">
        <v>0</v>
      </c>
      <c r="M6">
        <v>2</v>
      </c>
      <c r="N6">
        <v>15</v>
      </c>
      <c r="O6">
        <v>0</v>
      </c>
      <c r="P6">
        <v>3</v>
      </c>
      <c r="Q6">
        <v>1</v>
      </c>
      <c r="R6">
        <v>1</v>
      </c>
      <c r="S6">
        <v>0</v>
      </c>
      <c r="T6">
        <v>3</v>
      </c>
      <c r="U6">
        <v>0</v>
      </c>
      <c r="V6">
        <v>0</v>
      </c>
      <c r="W6">
        <v>7</v>
      </c>
      <c r="X6">
        <v>0</v>
      </c>
      <c r="Y6">
        <v>1</v>
      </c>
      <c r="Z6">
        <v>0</v>
      </c>
      <c r="AA6">
        <v>1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>
      <c r="B7">
        <f t="shared" si="0"/>
        <v>42</v>
      </c>
      <c r="C7">
        <v>20</v>
      </c>
      <c r="D7">
        <v>4</v>
      </c>
      <c r="E7">
        <v>1</v>
      </c>
      <c r="F7">
        <v>4</v>
      </c>
      <c r="G7">
        <v>4</v>
      </c>
      <c r="H7">
        <v>3</v>
      </c>
      <c r="I7">
        <v>0</v>
      </c>
      <c r="J7">
        <v>1</v>
      </c>
      <c r="K7">
        <v>1</v>
      </c>
      <c r="L7">
        <v>1</v>
      </c>
      <c r="M7">
        <v>9</v>
      </c>
      <c r="N7">
        <v>0</v>
      </c>
      <c r="O7">
        <v>0</v>
      </c>
      <c r="P7">
        <v>0</v>
      </c>
      <c r="Q7">
        <v>0</v>
      </c>
      <c r="R7">
        <v>0</v>
      </c>
      <c r="S7">
        <v>3</v>
      </c>
      <c r="T7">
        <v>0</v>
      </c>
      <c r="U7">
        <v>0</v>
      </c>
      <c r="V7">
        <v>4</v>
      </c>
      <c r="W7">
        <v>0</v>
      </c>
      <c r="X7">
        <v>1</v>
      </c>
      <c r="Y7">
        <v>0</v>
      </c>
      <c r="Z7">
        <v>0</v>
      </c>
      <c r="AA7">
        <v>1</v>
      </c>
      <c r="AB7">
        <v>3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2</v>
      </c>
      <c r="AJ7">
        <v>0</v>
      </c>
      <c r="AK7">
        <v>0</v>
      </c>
      <c r="AL7">
        <v>0</v>
      </c>
    </row>
    <row r="8" spans="1:38">
      <c r="B8">
        <f t="shared" si="0"/>
        <v>108</v>
      </c>
      <c r="C8">
        <v>30</v>
      </c>
      <c r="D8">
        <v>9</v>
      </c>
      <c r="E8">
        <v>3</v>
      </c>
      <c r="F8">
        <v>5</v>
      </c>
      <c r="G8">
        <v>2</v>
      </c>
      <c r="H8">
        <v>5</v>
      </c>
      <c r="I8">
        <v>7</v>
      </c>
      <c r="J8">
        <v>2</v>
      </c>
      <c r="K8">
        <v>1</v>
      </c>
      <c r="L8">
        <v>4</v>
      </c>
      <c r="M8">
        <v>0</v>
      </c>
      <c r="N8">
        <v>31</v>
      </c>
      <c r="O8">
        <v>1</v>
      </c>
      <c r="P8">
        <v>4</v>
      </c>
      <c r="Q8">
        <v>6</v>
      </c>
      <c r="R8">
        <v>1</v>
      </c>
      <c r="S8">
        <v>1</v>
      </c>
      <c r="T8">
        <v>1</v>
      </c>
      <c r="U8">
        <v>1</v>
      </c>
      <c r="V8">
        <v>0</v>
      </c>
      <c r="W8">
        <v>9</v>
      </c>
      <c r="X8">
        <v>3</v>
      </c>
      <c r="Y8">
        <v>2</v>
      </c>
      <c r="Z8">
        <v>0</v>
      </c>
      <c r="AA8">
        <v>0</v>
      </c>
      <c r="AB8">
        <v>3</v>
      </c>
      <c r="AC8">
        <v>1</v>
      </c>
      <c r="AD8">
        <v>1</v>
      </c>
      <c r="AE8">
        <v>2</v>
      </c>
      <c r="AF8">
        <v>0</v>
      </c>
      <c r="AG8">
        <v>2</v>
      </c>
      <c r="AH8">
        <v>0</v>
      </c>
      <c r="AI8">
        <v>0</v>
      </c>
      <c r="AJ8">
        <v>1</v>
      </c>
      <c r="AK8">
        <v>0</v>
      </c>
      <c r="AL8">
        <v>0</v>
      </c>
    </row>
    <row r="9" spans="1:38">
      <c r="B9">
        <f t="shared" si="0"/>
        <v>54</v>
      </c>
      <c r="C9">
        <v>34</v>
      </c>
      <c r="D9">
        <v>3</v>
      </c>
      <c r="E9">
        <v>1</v>
      </c>
      <c r="F9">
        <v>7</v>
      </c>
      <c r="G9">
        <v>1</v>
      </c>
      <c r="H9">
        <v>8</v>
      </c>
      <c r="I9">
        <v>7</v>
      </c>
      <c r="J9">
        <v>0</v>
      </c>
      <c r="K9">
        <v>3</v>
      </c>
      <c r="L9">
        <v>1</v>
      </c>
      <c r="M9">
        <v>4</v>
      </c>
      <c r="N9">
        <v>10</v>
      </c>
      <c r="O9">
        <v>2</v>
      </c>
      <c r="P9">
        <v>1</v>
      </c>
      <c r="Q9">
        <v>0</v>
      </c>
      <c r="R9">
        <v>2</v>
      </c>
      <c r="S9">
        <v>0</v>
      </c>
      <c r="T9">
        <v>0</v>
      </c>
      <c r="U9">
        <v>0</v>
      </c>
      <c r="V9">
        <v>1</v>
      </c>
      <c r="W9">
        <v>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>
      <c r="B10">
        <f t="shared" si="0"/>
        <v>54</v>
      </c>
      <c r="C10">
        <v>55</v>
      </c>
      <c r="D10">
        <v>1</v>
      </c>
      <c r="E10">
        <v>8</v>
      </c>
      <c r="F10">
        <v>1</v>
      </c>
      <c r="G10">
        <v>2</v>
      </c>
      <c r="H10">
        <v>1</v>
      </c>
      <c r="I10">
        <v>3</v>
      </c>
      <c r="J10">
        <v>1</v>
      </c>
      <c r="K10">
        <v>4</v>
      </c>
      <c r="L10">
        <v>1</v>
      </c>
      <c r="M10">
        <v>1</v>
      </c>
      <c r="N10">
        <v>20</v>
      </c>
      <c r="O10">
        <v>0</v>
      </c>
      <c r="P10">
        <v>2</v>
      </c>
      <c r="Q10">
        <v>1</v>
      </c>
      <c r="R10">
        <v>0</v>
      </c>
      <c r="S10">
        <v>1</v>
      </c>
      <c r="T10">
        <v>2</v>
      </c>
      <c r="U10">
        <v>1</v>
      </c>
      <c r="V10">
        <v>1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>
      <c r="B11">
        <f t="shared" si="0"/>
        <v>61</v>
      </c>
      <c r="C11">
        <v>64</v>
      </c>
      <c r="D11">
        <v>13</v>
      </c>
      <c r="E11">
        <v>0</v>
      </c>
      <c r="F11">
        <v>5</v>
      </c>
      <c r="G11">
        <v>0</v>
      </c>
      <c r="H11">
        <v>5</v>
      </c>
      <c r="I11">
        <v>0</v>
      </c>
      <c r="J11">
        <v>2</v>
      </c>
      <c r="K11">
        <v>1</v>
      </c>
      <c r="L11">
        <v>1</v>
      </c>
      <c r="M11">
        <v>3</v>
      </c>
      <c r="N11">
        <v>15</v>
      </c>
      <c r="O11">
        <v>5</v>
      </c>
      <c r="P11">
        <v>0</v>
      </c>
      <c r="Q11">
        <v>2</v>
      </c>
      <c r="R11">
        <v>0</v>
      </c>
      <c r="S11">
        <v>0</v>
      </c>
      <c r="T11">
        <v>4</v>
      </c>
      <c r="U11">
        <v>1</v>
      </c>
      <c r="V11">
        <v>0</v>
      </c>
      <c r="W11">
        <v>0</v>
      </c>
      <c r="X11">
        <v>1</v>
      </c>
      <c r="Y11">
        <v>0</v>
      </c>
      <c r="Z11">
        <v>3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>
      <c r="B12">
        <f t="shared" si="0"/>
        <v>87</v>
      </c>
      <c r="C12">
        <v>70</v>
      </c>
      <c r="D12">
        <v>4</v>
      </c>
      <c r="E12">
        <v>8</v>
      </c>
      <c r="F12">
        <v>6</v>
      </c>
      <c r="G12">
        <v>1</v>
      </c>
      <c r="H12">
        <v>12</v>
      </c>
      <c r="I12">
        <v>3</v>
      </c>
      <c r="J12">
        <v>0</v>
      </c>
      <c r="K12">
        <v>1</v>
      </c>
      <c r="L12">
        <v>3</v>
      </c>
      <c r="M12">
        <v>1</v>
      </c>
      <c r="N12">
        <v>24</v>
      </c>
      <c r="O12">
        <v>0</v>
      </c>
      <c r="P12">
        <v>1</v>
      </c>
      <c r="Q12">
        <v>3</v>
      </c>
      <c r="R12">
        <v>3</v>
      </c>
      <c r="S12">
        <v>0</v>
      </c>
      <c r="T12">
        <v>0</v>
      </c>
      <c r="U12">
        <v>0</v>
      </c>
      <c r="V12">
        <v>1</v>
      </c>
      <c r="W12">
        <v>7</v>
      </c>
      <c r="X12">
        <v>1</v>
      </c>
      <c r="Y12">
        <v>0</v>
      </c>
      <c r="Z12">
        <v>1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2</v>
      </c>
      <c r="AI12">
        <v>1</v>
      </c>
      <c r="AJ12">
        <v>1</v>
      </c>
      <c r="AK12">
        <v>0</v>
      </c>
      <c r="AL12">
        <v>1</v>
      </c>
    </row>
    <row r="13" spans="1:38">
      <c r="B13">
        <f t="shared" si="0"/>
        <v>65</v>
      </c>
      <c r="C13">
        <v>74</v>
      </c>
      <c r="D13">
        <v>11</v>
      </c>
      <c r="E13">
        <v>2</v>
      </c>
      <c r="F13">
        <v>5</v>
      </c>
      <c r="G13">
        <v>0</v>
      </c>
      <c r="H13">
        <v>4</v>
      </c>
      <c r="I13">
        <v>2</v>
      </c>
      <c r="J13">
        <v>2</v>
      </c>
      <c r="K13">
        <v>0</v>
      </c>
      <c r="L13">
        <v>2</v>
      </c>
      <c r="M13">
        <v>0</v>
      </c>
      <c r="N13">
        <v>4</v>
      </c>
      <c r="O13">
        <v>0</v>
      </c>
      <c r="P13">
        <v>4</v>
      </c>
      <c r="Q13">
        <v>2</v>
      </c>
      <c r="R13">
        <v>0</v>
      </c>
      <c r="S13">
        <v>1</v>
      </c>
      <c r="T13">
        <v>2</v>
      </c>
      <c r="U13">
        <v>1</v>
      </c>
      <c r="V13">
        <v>1</v>
      </c>
      <c r="W13">
        <v>6</v>
      </c>
      <c r="X13">
        <v>0</v>
      </c>
      <c r="Y13">
        <v>1</v>
      </c>
      <c r="Z13">
        <v>0</v>
      </c>
      <c r="AA13">
        <v>5</v>
      </c>
      <c r="AB13">
        <v>0</v>
      </c>
      <c r="AC13">
        <v>1</v>
      </c>
      <c r="AD13">
        <v>3</v>
      </c>
      <c r="AE13">
        <v>0</v>
      </c>
      <c r="AF13">
        <v>1</v>
      </c>
      <c r="AG13">
        <v>0</v>
      </c>
      <c r="AH13">
        <v>1</v>
      </c>
      <c r="AI13">
        <v>0</v>
      </c>
      <c r="AJ13">
        <v>2</v>
      </c>
      <c r="AK13">
        <v>1</v>
      </c>
      <c r="AL13">
        <v>1</v>
      </c>
    </row>
    <row r="14" spans="1:38">
      <c r="B14">
        <f t="shared" si="0"/>
        <v>130</v>
      </c>
      <c r="C14">
        <v>107</v>
      </c>
      <c r="D14">
        <v>5</v>
      </c>
      <c r="E14">
        <v>2</v>
      </c>
      <c r="F14">
        <v>8</v>
      </c>
      <c r="G14">
        <v>9</v>
      </c>
      <c r="H14">
        <v>8</v>
      </c>
      <c r="I14">
        <v>2</v>
      </c>
      <c r="J14">
        <v>3</v>
      </c>
      <c r="K14">
        <v>2</v>
      </c>
      <c r="L14">
        <v>2</v>
      </c>
      <c r="M14">
        <v>20</v>
      </c>
      <c r="N14">
        <v>12</v>
      </c>
      <c r="O14">
        <v>2</v>
      </c>
      <c r="P14">
        <v>6</v>
      </c>
      <c r="Q14">
        <v>1</v>
      </c>
      <c r="R14">
        <v>1</v>
      </c>
      <c r="S14">
        <v>1</v>
      </c>
      <c r="T14">
        <v>4</v>
      </c>
      <c r="U14">
        <v>2</v>
      </c>
      <c r="V14">
        <v>1</v>
      </c>
      <c r="W14">
        <v>7</v>
      </c>
      <c r="X14">
        <v>2</v>
      </c>
      <c r="Y14">
        <v>2</v>
      </c>
      <c r="Z14">
        <v>2</v>
      </c>
      <c r="AA14">
        <v>2</v>
      </c>
      <c r="AB14">
        <v>0</v>
      </c>
      <c r="AC14">
        <v>2</v>
      </c>
      <c r="AD14">
        <v>3</v>
      </c>
      <c r="AE14">
        <v>6</v>
      </c>
      <c r="AF14">
        <v>0</v>
      </c>
      <c r="AG14">
        <v>5</v>
      </c>
      <c r="AH14">
        <v>1</v>
      </c>
      <c r="AI14">
        <v>4</v>
      </c>
      <c r="AJ14">
        <v>2</v>
      </c>
      <c r="AK14">
        <v>1</v>
      </c>
      <c r="AL14">
        <v>0</v>
      </c>
    </row>
    <row r="15" spans="1:38">
      <c r="B15">
        <f t="shared" si="0"/>
        <v>60</v>
      </c>
      <c r="C15">
        <v>152</v>
      </c>
      <c r="D15">
        <v>2</v>
      </c>
      <c r="E15">
        <v>2</v>
      </c>
      <c r="F15">
        <v>7</v>
      </c>
      <c r="G15">
        <v>0</v>
      </c>
      <c r="H15">
        <v>8</v>
      </c>
      <c r="I15">
        <v>1</v>
      </c>
      <c r="J15">
        <v>1</v>
      </c>
      <c r="K15">
        <v>0</v>
      </c>
      <c r="L15">
        <v>1</v>
      </c>
      <c r="M15">
        <v>1</v>
      </c>
      <c r="N15">
        <v>8</v>
      </c>
      <c r="O15">
        <v>1</v>
      </c>
      <c r="P15">
        <v>10</v>
      </c>
      <c r="Q15">
        <v>0</v>
      </c>
      <c r="R15">
        <v>1</v>
      </c>
      <c r="S15">
        <v>1</v>
      </c>
      <c r="T15">
        <v>0</v>
      </c>
      <c r="U15">
        <v>2</v>
      </c>
      <c r="V15">
        <v>1</v>
      </c>
      <c r="W15">
        <v>3</v>
      </c>
      <c r="X15">
        <v>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4</v>
      </c>
      <c r="AF15">
        <v>0</v>
      </c>
      <c r="AG15">
        <v>3</v>
      </c>
      <c r="AH15">
        <v>1</v>
      </c>
      <c r="AI15">
        <v>0</v>
      </c>
      <c r="AJ15">
        <v>0</v>
      </c>
      <c r="AK15">
        <v>0</v>
      </c>
      <c r="AL15">
        <v>0</v>
      </c>
    </row>
    <row r="16" spans="1:38">
      <c r="B16">
        <f t="shared" si="0"/>
        <v>38</v>
      </c>
      <c r="C16">
        <v>154</v>
      </c>
      <c r="D16">
        <v>1</v>
      </c>
      <c r="E16">
        <v>4</v>
      </c>
      <c r="F16">
        <v>9</v>
      </c>
      <c r="G16">
        <v>1</v>
      </c>
      <c r="H16">
        <v>4</v>
      </c>
      <c r="I16">
        <v>0</v>
      </c>
      <c r="J16">
        <v>1</v>
      </c>
      <c r="K16">
        <v>0</v>
      </c>
      <c r="L16">
        <v>3</v>
      </c>
      <c r="M16">
        <v>0</v>
      </c>
      <c r="N16">
        <v>5</v>
      </c>
      <c r="O16">
        <v>1</v>
      </c>
      <c r="P16">
        <v>0</v>
      </c>
      <c r="Q16">
        <v>0</v>
      </c>
      <c r="R16">
        <v>2</v>
      </c>
      <c r="S16">
        <v>0</v>
      </c>
      <c r="T16">
        <v>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0</v>
      </c>
      <c r="AL16">
        <v>1</v>
      </c>
    </row>
    <row r="17" spans="1:43">
      <c r="B17">
        <f t="shared" si="0"/>
        <v>40</v>
      </c>
      <c r="C17">
        <v>164</v>
      </c>
      <c r="D17">
        <v>3</v>
      </c>
      <c r="E17">
        <v>2</v>
      </c>
      <c r="F17">
        <v>0</v>
      </c>
      <c r="G17">
        <v>2</v>
      </c>
      <c r="H17">
        <v>0</v>
      </c>
      <c r="I17">
        <v>1</v>
      </c>
      <c r="J17">
        <v>2</v>
      </c>
      <c r="K17">
        <v>0</v>
      </c>
      <c r="L17">
        <v>0</v>
      </c>
      <c r="M17">
        <v>10</v>
      </c>
      <c r="N17">
        <v>0</v>
      </c>
      <c r="O17">
        <v>1</v>
      </c>
      <c r="P17">
        <v>0</v>
      </c>
      <c r="Q17">
        <v>2</v>
      </c>
      <c r="R17">
        <v>0</v>
      </c>
      <c r="S17">
        <v>1</v>
      </c>
      <c r="T17">
        <v>0</v>
      </c>
      <c r="U17">
        <v>0</v>
      </c>
      <c r="V17">
        <v>1</v>
      </c>
      <c r="W17">
        <v>0</v>
      </c>
      <c r="X17">
        <v>1</v>
      </c>
      <c r="Y17">
        <v>1</v>
      </c>
      <c r="Z17">
        <v>1</v>
      </c>
      <c r="AA17">
        <v>2</v>
      </c>
      <c r="AB17">
        <v>1</v>
      </c>
      <c r="AC17">
        <v>0</v>
      </c>
      <c r="AD17">
        <v>0</v>
      </c>
      <c r="AE17">
        <v>0</v>
      </c>
      <c r="AF17">
        <v>5</v>
      </c>
      <c r="AG17">
        <v>0</v>
      </c>
      <c r="AH17">
        <v>1</v>
      </c>
      <c r="AI17">
        <v>1</v>
      </c>
      <c r="AJ17">
        <v>0</v>
      </c>
      <c r="AK17">
        <v>1</v>
      </c>
      <c r="AL17">
        <v>1</v>
      </c>
    </row>
    <row r="18" spans="1:43">
      <c r="B18">
        <f t="shared" si="0"/>
        <v>35</v>
      </c>
      <c r="C18">
        <v>180</v>
      </c>
      <c r="D18">
        <v>7</v>
      </c>
      <c r="E18">
        <v>1</v>
      </c>
      <c r="F18">
        <v>0</v>
      </c>
      <c r="G18">
        <v>1</v>
      </c>
      <c r="H18">
        <v>0</v>
      </c>
      <c r="I18">
        <v>5</v>
      </c>
      <c r="J18">
        <v>1</v>
      </c>
      <c r="K18">
        <v>1</v>
      </c>
      <c r="L18">
        <v>0</v>
      </c>
      <c r="M18">
        <v>4</v>
      </c>
      <c r="N18">
        <v>0</v>
      </c>
      <c r="O18">
        <v>2</v>
      </c>
      <c r="P18">
        <v>0</v>
      </c>
      <c r="Q18">
        <v>0</v>
      </c>
      <c r="R18">
        <v>1</v>
      </c>
      <c r="S18">
        <v>3</v>
      </c>
      <c r="T18">
        <v>0</v>
      </c>
      <c r="U18">
        <v>1</v>
      </c>
      <c r="V18">
        <v>0</v>
      </c>
      <c r="W18">
        <v>0</v>
      </c>
      <c r="X18">
        <v>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5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</row>
    <row r="19" spans="1:43">
      <c r="B19">
        <f t="shared" si="0"/>
        <v>26</v>
      </c>
      <c r="C19">
        <v>236</v>
      </c>
      <c r="D19">
        <v>8</v>
      </c>
      <c r="E19">
        <v>0</v>
      </c>
      <c r="F19">
        <v>0</v>
      </c>
      <c r="G19">
        <v>1</v>
      </c>
      <c r="H19">
        <v>0</v>
      </c>
      <c r="I19">
        <v>4</v>
      </c>
      <c r="J19">
        <v>0</v>
      </c>
      <c r="K19">
        <v>1</v>
      </c>
      <c r="L19">
        <v>0</v>
      </c>
      <c r="M19">
        <v>4</v>
      </c>
      <c r="N19">
        <v>0</v>
      </c>
      <c r="O19">
        <v>2</v>
      </c>
      <c r="P19">
        <v>0</v>
      </c>
      <c r="Q19">
        <v>1</v>
      </c>
      <c r="R19">
        <v>0</v>
      </c>
      <c r="S19">
        <v>0</v>
      </c>
      <c r="T19">
        <v>2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1" spans="1:43">
      <c r="A21" s="2"/>
      <c r="C21" s="15" t="s">
        <v>41</v>
      </c>
      <c r="AM21" s="9"/>
      <c r="AN21" s="9"/>
      <c r="AO21" s="9"/>
      <c r="AP21" s="9"/>
      <c r="AQ21" s="9"/>
    </row>
    <row r="22" spans="1:43">
      <c r="A22" s="2"/>
      <c r="B22" s="2"/>
      <c r="D22" t="s">
        <v>1</v>
      </c>
      <c r="E22" t="s">
        <v>2</v>
      </c>
      <c r="F22" t="s">
        <v>3</v>
      </c>
      <c r="G22" t="s">
        <v>4</v>
      </c>
      <c r="H22" t="s">
        <v>5</v>
      </c>
      <c r="I22" t="s">
        <v>6</v>
      </c>
      <c r="J22" t="s">
        <v>7</v>
      </c>
      <c r="K22" t="s">
        <v>8</v>
      </c>
      <c r="L22" t="s">
        <v>9</v>
      </c>
      <c r="M22" t="s">
        <v>10</v>
      </c>
      <c r="N22" t="s">
        <v>11</v>
      </c>
      <c r="O22" t="s">
        <v>12</v>
      </c>
      <c r="P22" t="s">
        <v>13</v>
      </c>
      <c r="Q22" t="s">
        <v>14</v>
      </c>
      <c r="R22" t="s">
        <v>15</v>
      </c>
      <c r="S22" t="s">
        <v>16</v>
      </c>
      <c r="T22" t="s">
        <v>17</v>
      </c>
      <c r="U22" t="s">
        <v>18</v>
      </c>
      <c r="V22" t="s">
        <v>19</v>
      </c>
      <c r="W22" t="s">
        <v>20</v>
      </c>
      <c r="X22" t="s">
        <v>21</v>
      </c>
      <c r="Y22" t="s">
        <v>22</v>
      </c>
      <c r="Z22" t="s">
        <v>23</v>
      </c>
      <c r="AA22" t="s">
        <v>24</v>
      </c>
      <c r="AB22" t="s">
        <v>25</v>
      </c>
      <c r="AC22" t="s">
        <v>26</v>
      </c>
      <c r="AD22" t="s">
        <v>27</v>
      </c>
      <c r="AE22" t="s">
        <v>28</v>
      </c>
      <c r="AF22" t="s">
        <v>29</v>
      </c>
      <c r="AG22" t="s">
        <v>30</v>
      </c>
      <c r="AH22" t="s">
        <v>31</v>
      </c>
      <c r="AI22" t="s">
        <v>32</v>
      </c>
      <c r="AJ22" t="s">
        <v>33</v>
      </c>
      <c r="AK22" t="s">
        <v>34</v>
      </c>
      <c r="AL22" t="s">
        <v>35</v>
      </c>
      <c r="AM22" s="9"/>
      <c r="AN22" s="9"/>
      <c r="AO22" s="9"/>
      <c r="AP22" s="9"/>
      <c r="AQ22" s="9"/>
    </row>
    <row r="23" spans="1:43">
      <c r="A23" s="2"/>
      <c r="B23" s="2"/>
      <c r="C23">
        <v>11</v>
      </c>
      <c r="D23" s="14">
        <f>D5/SUM($D$5:$AL$19)</f>
        <v>7.5675675675675675E-3</v>
      </c>
      <c r="E23" s="14">
        <f t="shared" ref="E23:AL23" si="1">E5/SUM($D$5:$AL$19)</f>
        <v>2.1621621621621622E-3</v>
      </c>
      <c r="F23" s="14">
        <f t="shared" si="1"/>
        <v>2.1621621621621622E-3</v>
      </c>
      <c r="G23" s="14">
        <f t="shared" si="1"/>
        <v>6.4864864864864862E-3</v>
      </c>
      <c r="H23" s="14">
        <f t="shared" si="1"/>
        <v>2.1621621621621622E-3</v>
      </c>
      <c r="I23" s="14">
        <f t="shared" si="1"/>
        <v>1.0810810810810811E-3</v>
      </c>
      <c r="J23" s="14">
        <f t="shared" si="1"/>
        <v>2.1621621621621622E-3</v>
      </c>
      <c r="K23" s="14">
        <f t="shared" si="1"/>
        <v>1.0810810810810811E-3</v>
      </c>
      <c r="L23" s="14">
        <f t="shared" si="1"/>
        <v>1.0810810810810811E-3</v>
      </c>
      <c r="M23" s="14">
        <f t="shared" si="1"/>
        <v>0</v>
      </c>
      <c r="N23" s="14">
        <f t="shared" si="1"/>
        <v>8.6486486486486488E-3</v>
      </c>
      <c r="O23" s="14">
        <f t="shared" si="1"/>
        <v>0</v>
      </c>
      <c r="P23" s="14">
        <f t="shared" si="1"/>
        <v>1.0810810810810811E-2</v>
      </c>
      <c r="Q23" s="14">
        <f t="shared" si="1"/>
        <v>0</v>
      </c>
      <c r="R23" s="14">
        <f t="shared" si="1"/>
        <v>1.0810810810810811E-3</v>
      </c>
      <c r="S23" s="14">
        <f t="shared" si="1"/>
        <v>1.0810810810810811E-3</v>
      </c>
      <c r="T23" s="14">
        <f t="shared" si="1"/>
        <v>3.2432432432432431E-3</v>
      </c>
      <c r="U23" s="14">
        <f t="shared" si="1"/>
        <v>1.0810810810810811E-3</v>
      </c>
      <c r="V23" s="14">
        <f t="shared" si="1"/>
        <v>0</v>
      </c>
      <c r="W23" s="14">
        <f t="shared" si="1"/>
        <v>1.0810810810810811E-3</v>
      </c>
      <c r="X23" s="14">
        <f t="shared" si="1"/>
        <v>0</v>
      </c>
      <c r="Y23" s="14">
        <f t="shared" si="1"/>
        <v>3.2432432432432431E-3</v>
      </c>
      <c r="Z23" s="14">
        <f t="shared" si="1"/>
        <v>2.1621621621621622E-3</v>
      </c>
      <c r="AA23" s="14">
        <f t="shared" si="1"/>
        <v>3.2432432432432431E-3</v>
      </c>
      <c r="AB23" s="14">
        <f t="shared" si="1"/>
        <v>1.0810810810810811E-3</v>
      </c>
      <c r="AC23" s="14">
        <f t="shared" si="1"/>
        <v>1.0810810810810811E-3</v>
      </c>
      <c r="AD23" s="14">
        <f t="shared" si="1"/>
        <v>1.0810810810810811E-3</v>
      </c>
      <c r="AE23" s="14">
        <f t="shared" si="1"/>
        <v>3.2432432432432431E-3</v>
      </c>
      <c r="AF23" s="14">
        <f t="shared" si="1"/>
        <v>0</v>
      </c>
      <c r="AG23" s="14">
        <f t="shared" si="1"/>
        <v>3.2432432432432431E-3</v>
      </c>
      <c r="AH23" s="14">
        <f t="shared" si="1"/>
        <v>0</v>
      </c>
      <c r="AI23" s="14">
        <f t="shared" si="1"/>
        <v>0</v>
      </c>
      <c r="AJ23" s="14">
        <f t="shared" si="1"/>
        <v>1.0810810810810811E-3</v>
      </c>
      <c r="AK23" s="14">
        <f t="shared" si="1"/>
        <v>1.0810810810810811E-3</v>
      </c>
      <c r="AL23" s="14">
        <f t="shared" si="1"/>
        <v>0</v>
      </c>
      <c r="AM23" s="9"/>
      <c r="AN23" s="9"/>
      <c r="AO23" s="9"/>
      <c r="AP23" s="9"/>
      <c r="AQ23" s="9"/>
    </row>
    <row r="24" spans="1:43">
      <c r="A24" s="2"/>
      <c r="B24" s="2"/>
      <c r="C24">
        <v>18</v>
      </c>
      <c r="D24" s="14">
        <f t="shared" ref="D24:AL24" si="2">D6/SUM($D$5:$AL$19)</f>
        <v>6.4864864864864862E-3</v>
      </c>
      <c r="E24" s="14">
        <f t="shared" si="2"/>
        <v>1.0810810810810811E-3</v>
      </c>
      <c r="F24" s="14">
        <f t="shared" si="2"/>
        <v>4.3243243243243244E-3</v>
      </c>
      <c r="G24" s="14">
        <f t="shared" si="2"/>
        <v>2.1621621621621622E-3</v>
      </c>
      <c r="H24" s="14">
        <f t="shared" si="2"/>
        <v>3.2432432432432431E-3</v>
      </c>
      <c r="I24" s="14">
        <f t="shared" si="2"/>
        <v>3.2432432432432431E-3</v>
      </c>
      <c r="J24" s="14">
        <f t="shared" si="2"/>
        <v>0</v>
      </c>
      <c r="K24" s="14">
        <f t="shared" si="2"/>
        <v>3.2432432432432431E-3</v>
      </c>
      <c r="L24" s="14">
        <f t="shared" si="2"/>
        <v>0</v>
      </c>
      <c r="M24" s="14">
        <f t="shared" si="2"/>
        <v>2.1621621621621622E-3</v>
      </c>
      <c r="N24" s="14">
        <f t="shared" si="2"/>
        <v>1.6216216216216217E-2</v>
      </c>
      <c r="O24" s="14">
        <f t="shared" si="2"/>
        <v>0</v>
      </c>
      <c r="P24" s="14">
        <f t="shared" si="2"/>
        <v>3.2432432432432431E-3</v>
      </c>
      <c r="Q24" s="14">
        <f t="shared" si="2"/>
        <v>1.0810810810810811E-3</v>
      </c>
      <c r="R24" s="14">
        <f t="shared" si="2"/>
        <v>1.0810810810810811E-3</v>
      </c>
      <c r="S24" s="14">
        <f t="shared" si="2"/>
        <v>0</v>
      </c>
      <c r="T24" s="14">
        <f t="shared" si="2"/>
        <v>3.2432432432432431E-3</v>
      </c>
      <c r="U24" s="14">
        <f t="shared" si="2"/>
        <v>0</v>
      </c>
      <c r="V24" s="14">
        <f t="shared" si="2"/>
        <v>0</v>
      </c>
      <c r="W24" s="14">
        <f t="shared" si="2"/>
        <v>7.5675675675675675E-3</v>
      </c>
      <c r="X24" s="14">
        <f t="shared" si="2"/>
        <v>0</v>
      </c>
      <c r="Y24" s="14">
        <f t="shared" si="2"/>
        <v>1.0810810810810811E-3</v>
      </c>
      <c r="Z24" s="14">
        <f t="shared" si="2"/>
        <v>0</v>
      </c>
      <c r="AA24" s="14">
        <f t="shared" si="2"/>
        <v>1.0810810810810811E-3</v>
      </c>
      <c r="AB24" s="14">
        <f t="shared" si="2"/>
        <v>0</v>
      </c>
      <c r="AC24" s="14">
        <f t="shared" si="2"/>
        <v>1.0810810810810811E-3</v>
      </c>
      <c r="AD24" s="14">
        <f t="shared" si="2"/>
        <v>0</v>
      </c>
      <c r="AE24" s="14">
        <f t="shared" si="2"/>
        <v>0</v>
      </c>
      <c r="AF24" s="14">
        <f t="shared" si="2"/>
        <v>0</v>
      </c>
      <c r="AG24" s="14">
        <f t="shared" si="2"/>
        <v>0</v>
      </c>
      <c r="AH24" s="14">
        <f t="shared" si="2"/>
        <v>0</v>
      </c>
      <c r="AI24" s="14">
        <f t="shared" si="2"/>
        <v>0</v>
      </c>
      <c r="AJ24" s="14">
        <f t="shared" si="2"/>
        <v>0</v>
      </c>
      <c r="AK24" s="14">
        <f t="shared" si="2"/>
        <v>0</v>
      </c>
      <c r="AL24" s="14">
        <f t="shared" si="2"/>
        <v>0</v>
      </c>
      <c r="AM24" s="9"/>
      <c r="AN24" s="9"/>
      <c r="AO24" s="9"/>
      <c r="AP24" s="9"/>
      <c r="AQ24" s="9"/>
    </row>
    <row r="25" spans="1:43">
      <c r="A25" s="2"/>
      <c r="B25" s="2"/>
      <c r="C25">
        <v>20</v>
      </c>
      <c r="D25" s="14">
        <f t="shared" ref="D25:AL25" si="3">D7/SUM($D$5:$AL$19)</f>
        <v>4.3243243243243244E-3</v>
      </c>
      <c r="E25" s="14">
        <f t="shared" si="3"/>
        <v>1.0810810810810811E-3</v>
      </c>
      <c r="F25" s="14">
        <f t="shared" si="3"/>
        <v>4.3243243243243244E-3</v>
      </c>
      <c r="G25" s="14">
        <f t="shared" si="3"/>
        <v>4.3243243243243244E-3</v>
      </c>
      <c r="H25" s="14">
        <f t="shared" si="3"/>
        <v>3.2432432432432431E-3</v>
      </c>
      <c r="I25" s="14">
        <f t="shared" si="3"/>
        <v>0</v>
      </c>
      <c r="J25" s="14">
        <f t="shared" si="3"/>
        <v>1.0810810810810811E-3</v>
      </c>
      <c r="K25" s="14">
        <f t="shared" si="3"/>
        <v>1.0810810810810811E-3</v>
      </c>
      <c r="L25" s="14">
        <f t="shared" si="3"/>
        <v>1.0810810810810811E-3</v>
      </c>
      <c r="M25" s="14">
        <f t="shared" si="3"/>
        <v>9.7297297297297292E-3</v>
      </c>
      <c r="N25" s="14">
        <f t="shared" si="3"/>
        <v>0</v>
      </c>
      <c r="O25" s="14">
        <f t="shared" si="3"/>
        <v>0</v>
      </c>
      <c r="P25" s="14">
        <f t="shared" si="3"/>
        <v>0</v>
      </c>
      <c r="Q25" s="14">
        <f t="shared" si="3"/>
        <v>0</v>
      </c>
      <c r="R25" s="14">
        <f t="shared" si="3"/>
        <v>0</v>
      </c>
      <c r="S25" s="14">
        <f t="shared" si="3"/>
        <v>3.2432432432432431E-3</v>
      </c>
      <c r="T25" s="14">
        <f t="shared" si="3"/>
        <v>0</v>
      </c>
      <c r="U25" s="14">
        <f t="shared" si="3"/>
        <v>0</v>
      </c>
      <c r="V25" s="14">
        <f t="shared" si="3"/>
        <v>4.3243243243243244E-3</v>
      </c>
      <c r="W25" s="14">
        <f t="shared" si="3"/>
        <v>0</v>
      </c>
      <c r="X25" s="14">
        <f t="shared" si="3"/>
        <v>1.0810810810810811E-3</v>
      </c>
      <c r="Y25" s="14">
        <f t="shared" si="3"/>
        <v>0</v>
      </c>
      <c r="Z25" s="14">
        <f t="shared" si="3"/>
        <v>0</v>
      </c>
      <c r="AA25" s="14">
        <f t="shared" si="3"/>
        <v>1.0810810810810811E-3</v>
      </c>
      <c r="AB25" s="14">
        <f t="shared" si="3"/>
        <v>3.2432432432432431E-3</v>
      </c>
      <c r="AC25" s="14">
        <f t="shared" si="3"/>
        <v>0</v>
      </c>
      <c r="AD25" s="14">
        <f t="shared" si="3"/>
        <v>0</v>
      </c>
      <c r="AE25" s="14">
        <f t="shared" si="3"/>
        <v>0</v>
      </c>
      <c r="AF25" s="14">
        <f t="shared" si="3"/>
        <v>0</v>
      </c>
      <c r="AG25" s="14">
        <f t="shared" si="3"/>
        <v>0</v>
      </c>
      <c r="AH25" s="14">
        <f t="shared" si="3"/>
        <v>0</v>
      </c>
      <c r="AI25" s="14">
        <f t="shared" si="3"/>
        <v>2.1621621621621622E-3</v>
      </c>
      <c r="AJ25" s="14">
        <f t="shared" si="3"/>
        <v>0</v>
      </c>
      <c r="AK25" s="14">
        <f t="shared" si="3"/>
        <v>0</v>
      </c>
      <c r="AL25" s="14">
        <f t="shared" si="3"/>
        <v>0</v>
      </c>
      <c r="AM25" s="9"/>
      <c r="AN25" s="9"/>
      <c r="AO25" s="9"/>
      <c r="AP25" s="9"/>
      <c r="AQ25" s="9"/>
    </row>
    <row r="26" spans="1:43">
      <c r="A26" s="2"/>
      <c r="B26" s="2"/>
      <c r="C26">
        <v>30</v>
      </c>
      <c r="D26" s="14">
        <f t="shared" ref="D26:AL26" si="4">D8/SUM($D$5:$AL$19)</f>
        <v>9.7297297297297292E-3</v>
      </c>
      <c r="E26" s="14">
        <f t="shared" si="4"/>
        <v>3.2432432432432431E-3</v>
      </c>
      <c r="F26" s="14">
        <f t="shared" si="4"/>
        <v>5.4054054054054057E-3</v>
      </c>
      <c r="G26" s="14">
        <f t="shared" si="4"/>
        <v>2.1621621621621622E-3</v>
      </c>
      <c r="H26" s="14">
        <f t="shared" si="4"/>
        <v>5.4054054054054057E-3</v>
      </c>
      <c r="I26" s="14">
        <f t="shared" si="4"/>
        <v>7.5675675675675675E-3</v>
      </c>
      <c r="J26" s="14">
        <f t="shared" si="4"/>
        <v>2.1621621621621622E-3</v>
      </c>
      <c r="K26" s="14">
        <f t="shared" si="4"/>
        <v>1.0810810810810811E-3</v>
      </c>
      <c r="L26" s="14">
        <f t="shared" si="4"/>
        <v>4.3243243243243244E-3</v>
      </c>
      <c r="M26" s="14">
        <f t="shared" si="4"/>
        <v>0</v>
      </c>
      <c r="N26" s="14">
        <f t="shared" si="4"/>
        <v>3.3513513513513511E-2</v>
      </c>
      <c r="O26" s="14">
        <f t="shared" si="4"/>
        <v>1.0810810810810811E-3</v>
      </c>
      <c r="P26" s="14">
        <f t="shared" si="4"/>
        <v>4.3243243243243244E-3</v>
      </c>
      <c r="Q26" s="14">
        <f t="shared" si="4"/>
        <v>6.4864864864864862E-3</v>
      </c>
      <c r="R26" s="14">
        <f t="shared" si="4"/>
        <v>1.0810810810810811E-3</v>
      </c>
      <c r="S26" s="14">
        <f t="shared" si="4"/>
        <v>1.0810810810810811E-3</v>
      </c>
      <c r="T26" s="14">
        <f t="shared" si="4"/>
        <v>1.0810810810810811E-3</v>
      </c>
      <c r="U26" s="14">
        <f t="shared" si="4"/>
        <v>1.0810810810810811E-3</v>
      </c>
      <c r="V26" s="14">
        <f t="shared" si="4"/>
        <v>0</v>
      </c>
      <c r="W26" s="14">
        <f t="shared" si="4"/>
        <v>9.7297297297297292E-3</v>
      </c>
      <c r="X26" s="14">
        <f t="shared" si="4"/>
        <v>3.2432432432432431E-3</v>
      </c>
      <c r="Y26" s="14">
        <f t="shared" si="4"/>
        <v>2.1621621621621622E-3</v>
      </c>
      <c r="Z26" s="14">
        <f t="shared" si="4"/>
        <v>0</v>
      </c>
      <c r="AA26" s="14">
        <f t="shared" si="4"/>
        <v>0</v>
      </c>
      <c r="AB26" s="14">
        <f t="shared" si="4"/>
        <v>3.2432432432432431E-3</v>
      </c>
      <c r="AC26" s="14">
        <f t="shared" si="4"/>
        <v>1.0810810810810811E-3</v>
      </c>
      <c r="AD26" s="14">
        <f t="shared" si="4"/>
        <v>1.0810810810810811E-3</v>
      </c>
      <c r="AE26" s="14">
        <f t="shared" si="4"/>
        <v>2.1621621621621622E-3</v>
      </c>
      <c r="AF26" s="14">
        <f t="shared" si="4"/>
        <v>0</v>
      </c>
      <c r="AG26" s="14">
        <f t="shared" si="4"/>
        <v>2.1621621621621622E-3</v>
      </c>
      <c r="AH26" s="14">
        <f t="shared" si="4"/>
        <v>0</v>
      </c>
      <c r="AI26" s="14">
        <f t="shared" si="4"/>
        <v>0</v>
      </c>
      <c r="AJ26" s="14">
        <f t="shared" si="4"/>
        <v>1.0810810810810811E-3</v>
      </c>
      <c r="AK26" s="14">
        <f t="shared" si="4"/>
        <v>0</v>
      </c>
      <c r="AL26" s="14">
        <f t="shared" si="4"/>
        <v>0</v>
      </c>
      <c r="AM26" s="9"/>
      <c r="AN26" s="9"/>
      <c r="AO26" s="9"/>
      <c r="AP26" s="9"/>
      <c r="AQ26" s="9"/>
    </row>
    <row r="27" spans="1:43">
      <c r="A27" s="2"/>
      <c r="B27" s="2"/>
      <c r="C27">
        <v>34</v>
      </c>
      <c r="D27" s="14">
        <f t="shared" ref="D27:AL27" si="5">D9/SUM($D$5:$AL$19)</f>
        <v>3.2432432432432431E-3</v>
      </c>
      <c r="E27" s="14">
        <f t="shared" si="5"/>
        <v>1.0810810810810811E-3</v>
      </c>
      <c r="F27" s="14">
        <f t="shared" si="5"/>
        <v>7.5675675675675675E-3</v>
      </c>
      <c r="G27" s="14">
        <f t="shared" si="5"/>
        <v>1.0810810810810811E-3</v>
      </c>
      <c r="H27" s="14">
        <f t="shared" si="5"/>
        <v>8.6486486486486488E-3</v>
      </c>
      <c r="I27" s="14">
        <f t="shared" si="5"/>
        <v>7.5675675675675675E-3</v>
      </c>
      <c r="J27" s="14">
        <f t="shared" si="5"/>
        <v>0</v>
      </c>
      <c r="K27" s="14">
        <f t="shared" si="5"/>
        <v>3.2432432432432431E-3</v>
      </c>
      <c r="L27" s="14">
        <f t="shared" si="5"/>
        <v>1.0810810810810811E-3</v>
      </c>
      <c r="M27" s="14">
        <f t="shared" si="5"/>
        <v>4.3243243243243244E-3</v>
      </c>
      <c r="N27" s="14">
        <f t="shared" si="5"/>
        <v>1.0810810810810811E-2</v>
      </c>
      <c r="O27" s="14">
        <f t="shared" si="5"/>
        <v>2.1621621621621622E-3</v>
      </c>
      <c r="P27" s="14">
        <f t="shared" si="5"/>
        <v>1.0810810810810811E-3</v>
      </c>
      <c r="Q27" s="14">
        <f t="shared" si="5"/>
        <v>0</v>
      </c>
      <c r="R27" s="14">
        <f t="shared" si="5"/>
        <v>2.1621621621621622E-3</v>
      </c>
      <c r="S27" s="14">
        <f t="shared" si="5"/>
        <v>0</v>
      </c>
      <c r="T27" s="14">
        <f t="shared" si="5"/>
        <v>0</v>
      </c>
      <c r="U27" s="14">
        <f t="shared" si="5"/>
        <v>0</v>
      </c>
      <c r="V27" s="14">
        <f t="shared" si="5"/>
        <v>1.0810810810810811E-3</v>
      </c>
      <c r="W27" s="14">
        <f t="shared" si="5"/>
        <v>2.1621621621621622E-3</v>
      </c>
      <c r="X27" s="14">
        <f t="shared" si="5"/>
        <v>0</v>
      </c>
      <c r="Y27" s="14">
        <f t="shared" si="5"/>
        <v>0</v>
      </c>
      <c r="Z27" s="14">
        <f t="shared" si="5"/>
        <v>0</v>
      </c>
      <c r="AA27" s="14">
        <f t="shared" si="5"/>
        <v>0</v>
      </c>
      <c r="AB27" s="14">
        <f t="shared" si="5"/>
        <v>0</v>
      </c>
      <c r="AC27" s="14">
        <f t="shared" si="5"/>
        <v>0</v>
      </c>
      <c r="AD27" s="14">
        <f t="shared" si="5"/>
        <v>0</v>
      </c>
      <c r="AE27" s="14">
        <f t="shared" si="5"/>
        <v>1.0810810810810811E-3</v>
      </c>
      <c r="AF27" s="14">
        <f t="shared" si="5"/>
        <v>0</v>
      </c>
      <c r="AG27" s="14">
        <f t="shared" si="5"/>
        <v>0</v>
      </c>
      <c r="AH27" s="14">
        <f t="shared" si="5"/>
        <v>0</v>
      </c>
      <c r="AI27" s="14">
        <f t="shared" si="5"/>
        <v>0</v>
      </c>
      <c r="AJ27" s="14">
        <f t="shared" si="5"/>
        <v>0</v>
      </c>
      <c r="AK27" s="14">
        <f t="shared" si="5"/>
        <v>0</v>
      </c>
      <c r="AL27" s="14">
        <f t="shared" si="5"/>
        <v>0</v>
      </c>
      <c r="AM27" s="9"/>
      <c r="AN27" s="9"/>
      <c r="AO27" s="9"/>
      <c r="AP27" s="9"/>
      <c r="AQ27" s="9"/>
    </row>
    <row r="28" spans="1:43">
      <c r="A28" s="2"/>
      <c r="B28" s="2"/>
      <c r="C28">
        <v>55</v>
      </c>
      <c r="D28" s="14">
        <f t="shared" ref="D28:AL28" si="6">D10/SUM($D$5:$AL$19)</f>
        <v>1.0810810810810811E-3</v>
      </c>
      <c r="E28" s="14">
        <f t="shared" si="6"/>
        <v>8.6486486486486488E-3</v>
      </c>
      <c r="F28" s="14">
        <f t="shared" si="6"/>
        <v>1.0810810810810811E-3</v>
      </c>
      <c r="G28" s="14">
        <f t="shared" si="6"/>
        <v>2.1621621621621622E-3</v>
      </c>
      <c r="H28" s="14">
        <f t="shared" si="6"/>
        <v>1.0810810810810811E-3</v>
      </c>
      <c r="I28" s="14">
        <f t="shared" si="6"/>
        <v>3.2432432432432431E-3</v>
      </c>
      <c r="J28" s="14">
        <f t="shared" si="6"/>
        <v>1.0810810810810811E-3</v>
      </c>
      <c r="K28" s="14">
        <f t="shared" si="6"/>
        <v>4.3243243243243244E-3</v>
      </c>
      <c r="L28" s="14">
        <f t="shared" si="6"/>
        <v>1.0810810810810811E-3</v>
      </c>
      <c r="M28" s="14">
        <f t="shared" si="6"/>
        <v>1.0810810810810811E-3</v>
      </c>
      <c r="N28" s="14">
        <f t="shared" si="6"/>
        <v>2.1621621621621623E-2</v>
      </c>
      <c r="O28" s="14">
        <f t="shared" si="6"/>
        <v>0</v>
      </c>
      <c r="P28" s="14">
        <f t="shared" si="6"/>
        <v>2.1621621621621622E-3</v>
      </c>
      <c r="Q28" s="14">
        <f t="shared" si="6"/>
        <v>1.0810810810810811E-3</v>
      </c>
      <c r="R28" s="14">
        <f t="shared" si="6"/>
        <v>0</v>
      </c>
      <c r="S28" s="14">
        <f t="shared" si="6"/>
        <v>1.0810810810810811E-3</v>
      </c>
      <c r="T28" s="14">
        <f t="shared" si="6"/>
        <v>2.1621621621621622E-3</v>
      </c>
      <c r="U28" s="14">
        <f t="shared" si="6"/>
        <v>1.0810810810810811E-3</v>
      </c>
      <c r="V28" s="14">
        <f t="shared" si="6"/>
        <v>1.0810810810810811E-3</v>
      </c>
      <c r="W28" s="14">
        <f t="shared" si="6"/>
        <v>0</v>
      </c>
      <c r="X28" s="14">
        <f t="shared" si="6"/>
        <v>0</v>
      </c>
      <c r="Y28" s="14">
        <f t="shared" si="6"/>
        <v>1.0810810810810811E-3</v>
      </c>
      <c r="Z28" s="14">
        <f t="shared" si="6"/>
        <v>0</v>
      </c>
      <c r="AA28" s="14">
        <f t="shared" si="6"/>
        <v>0</v>
      </c>
      <c r="AB28" s="14">
        <f t="shared" si="6"/>
        <v>0</v>
      </c>
      <c r="AC28" s="14">
        <f t="shared" si="6"/>
        <v>1.0810810810810811E-3</v>
      </c>
      <c r="AD28" s="14">
        <f t="shared" si="6"/>
        <v>0</v>
      </c>
      <c r="AE28" s="14">
        <f t="shared" si="6"/>
        <v>0</v>
      </c>
      <c r="AF28" s="14">
        <f t="shared" si="6"/>
        <v>1.0810810810810811E-3</v>
      </c>
      <c r="AG28" s="14">
        <f t="shared" si="6"/>
        <v>0</v>
      </c>
      <c r="AH28" s="14">
        <f t="shared" si="6"/>
        <v>0</v>
      </c>
      <c r="AI28" s="14">
        <f t="shared" si="6"/>
        <v>0</v>
      </c>
      <c r="AJ28" s="14">
        <f t="shared" si="6"/>
        <v>0</v>
      </c>
      <c r="AK28" s="14">
        <f t="shared" si="6"/>
        <v>0</v>
      </c>
      <c r="AL28" s="14">
        <f t="shared" si="6"/>
        <v>0</v>
      </c>
      <c r="AM28" s="9"/>
      <c r="AN28" s="9"/>
      <c r="AO28" s="9"/>
      <c r="AP28" s="9"/>
      <c r="AQ28" s="9"/>
    </row>
    <row r="29" spans="1:43">
      <c r="A29" s="2"/>
      <c r="B29" s="2"/>
      <c r="C29">
        <v>64</v>
      </c>
      <c r="D29" s="14">
        <f t="shared" ref="D29:AL29" si="7">D11/SUM($D$5:$AL$19)</f>
        <v>1.4054054054054054E-2</v>
      </c>
      <c r="E29" s="14">
        <f t="shared" si="7"/>
        <v>0</v>
      </c>
      <c r="F29" s="14">
        <f t="shared" si="7"/>
        <v>5.4054054054054057E-3</v>
      </c>
      <c r="G29" s="14">
        <f t="shared" si="7"/>
        <v>0</v>
      </c>
      <c r="H29" s="14">
        <f t="shared" si="7"/>
        <v>5.4054054054054057E-3</v>
      </c>
      <c r="I29" s="14">
        <f t="shared" si="7"/>
        <v>0</v>
      </c>
      <c r="J29" s="14">
        <f t="shared" si="7"/>
        <v>2.1621621621621622E-3</v>
      </c>
      <c r="K29" s="14">
        <f t="shared" si="7"/>
        <v>1.0810810810810811E-3</v>
      </c>
      <c r="L29" s="14">
        <f t="shared" si="7"/>
        <v>1.0810810810810811E-3</v>
      </c>
      <c r="M29" s="14">
        <f t="shared" si="7"/>
        <v>3.2432432432432431E-3</v>
      </c>
      <c r="N29" s="14">
        <f t="shared" si="7"/>
        <v>1.6216216216216217E-2</v>
      </c>
      <c r="O29" s="14">
        <f t="shared" si="7"/>
        <v>5.4054054054054057E-3</v>
      </c>
      <c r="P29" s="14">
        <f t="shared" si="7"/>
        <v>0</v>
      </c>
      <c r="Q29" s="14">
        <f t="shared" si="7"/>
        <v>2.1621621621621622E-3</v>
      </c>
      <c r="R29" s="14">
        <f t="shared" si="7"/>
        <v>0</v>
      </c>
      <c r="S29" s="14">
        <f t="shared" si="7"/>
        <v>0</v>
      </c>
      <c r="T29" s="14">
        <f t="shared" si="7"/>
        <v>4.3243243243243244E-3</v>
      </c>
      <c r="U29" s="14">
        <f t="shared" si="7"/>
        <v>1.0810810810810811E-3</v>
      </c>
      <c r="V29" s="14">
        <f t="shared" si="7"/>
        <v>0</v>
      </c>
      <c r="W29" s="14">
        <f t="shared" si="7"/>
        <v>0</v>
      </c>
      <c r="X29" s="14">
        <f t="shared" si="7"/>
        <v>1.0810810810810811E-3</v>
      </c>
      <c r="Y29" s="14">
        <f t="shared" si="7"/>
        <v>0</v>
      </c>
      <c r="Z29" s="14">
        <f t="shared" si="7"/>
        <v>3.2432432432432431E-3</v>
      </c>
      <c r="AA29" s="14">
        <f t="shared" si="7"/>
        <v>0</v>
      </c>
      <c r="AB29" s="14">
        <f t="shared" si="7"/>
        <v>0</v>
      </c>
      <c r="AC29" s="14">
        <f t="shared" si="7"/>
        <v>0</v>
      </c>
      <c r="AD29" s="14">
        <f t="shared" si="7"/>
        <v>0</v>
      </c>
      <c r="AE29" s="14">
        <f t="shared" si="7"/>
        <v>0</v>
      </c>
      <c r="AF29" s="14">
        <f t="shared" si="7"/>
        <v>0</v>
      </c>
      <c r="AG29" s="14">
        <f t="shared" si="7"/>
        <v>0</v>
      </c>
      <c r="AH29" s="14">
        <f t="shared" si="7"/>
        <v>0</v>
      </c>
      <c r="AI29" s="14">
        <f t="shared" si="7"/>
        <v>0</v>
      </c>
      <c r="AJ29" s="14">
        <f t="shared" si="7"/>
        <v>0</v>
      </c>
      <c r="AK29" s="14">
        <f t="shared" si="7"/>
        <v>0</v>
      </c>
      <c r="AL29" s="14">
        <f t="shared" si="7"/>
        <v>0</v>
      </c>
      <c r="AM29" s="9"/>
      <c r="AN29" s="9"/>
      <c r="AO29" s="9"/>
      <c r="AP29" s="9"/>
      <c r="AQ29" s="9"/>
    </row>
    <row r="30" spans="1:43">
      <c r="A30" s="2"/>
      <c r="B30" s="2"/>
      <c r="C30">
        <v>70</v>
      </c>
      <c r="D30" s="14">
        <f t="shared" ref="D30:AL30" si="8">D12/SUM($D$5:$AL$19)</f>
        <v>4.3243243243243244E-3</v>
      </c>
      <c r="E30" s="14">
        <f t="shared" si="8"/>
        <v>8.6486486486486488E-3</v>
      </c>
      <c r="F30" s="14">
        <f t="shared" si="8"/>
        <v>6.4864864864864862E-3</v>
      </c>
      <c r="G30" s="14">
        <f t="shared" si="8"/>
        <v>1.0810810810810811E-3</v>
      </c>
      <c r="H30" s="14">
        <f t="shared" si="8"/>
        <v>1.2972972972972972E-2</v>
      </c>
      <c r="I30" s="14">
        <f t="shared" si="8"/>
        <v>3.2432432432432431E-3</v>
      </c>
      <c r="J30" s="14">
        <f t="shared" si="8"/>
        <v>0</v>
      </c>
      <c r="K30" s="14">
        <f t="shared" si="8"/>
        <v>1.0810810810810811E-3</v>
      </c>
      <c r="L30" s="14">
        <f t="shared" si="8"/>
        <v>3.2432432432432431E-3</v>
      </c>
      <c r="M30" s="14">
        <f t="shared" si="8"/>
        <v>1.0810810810810811E-3</v>
      </c>
      <c r="N30" s="14">
        <f t="shared" si="8"/>
        <v>2.5945945945945945E-2</v>
      </c>
      <c r="O30" s="14">
        <f t="shared" si="8"/>
        <v>0</v>
      </c>
      <c r="P30" s="14">
        <f t="shared" si="8"/>
        <v>1.0810810810810811E-3</v>
      </c>
      <c r="Q30" s="14">
        <f t="shared" si="8"/>
        <v>3.2432432432432431E-3</v>
      </c>
      <c r="R30" s="14">
        <f t="shared" si="8"/>
        <v>3.2432432432432431E-3</v>
      </c>
      <c r="S30" s="14">
        <f t="shared" si="8"/>
        <v>0</v>
      </c>
      <c r="T30" s="14">
        <f t="shared" si="8"/>
        <v>0</v>
      </c>
      <c r="U30" s="14">
        <f t="shared" si="8"/>
        <v>0</v>
      </c>
      <c r="V30" s="14">
        <f t="shared" si="8"/>
        <v>1.0810810810810811E-3</v>
      </c>
      <c r="W30" s="14">
        <f t="shared" si="8"/>
        <v>7.5675675675675675E-3</v>
      </c>
      <c r="X30" s="14">
        <f t="shared" si="8"/>
        <v>1.0810810810810811E-3</v>
      </c>
      <c r="Y30" s="14">
        <f t="shared" si="8"/>
        <v>0</v>
      </c>
      <c r="Z30" s="14">
        <f t="shared" si="8"/>
        <v>1.0810810810810811E-3</v>
      </c>
      <c r="AA30" s="14">
        <f t="shared" si="8"/>
        <v>0</v>
      </c>
      <c r="AB30" s="14">
        <f t="shared" si="8"/>
        <v>0</v>
      </c>
      <c r="AC30" s="14">
        <f t="shared" si="8"/>
        <v>0</v>
      </c>
      <c r="AD30" s="14">
        <f t="shared" si="8"/>
        <v>1.0810810810810811E-3</v>
      </c>
      <c r="AE30" s="14">
        <f t="shared" si="8"/>
        <v>1.0810810810810811E-3</v>
      </c>
      <c r="AF30" s="14">
        <f t="shared" si="8"/>
        <v>0</v>
      </c>
      <c r="AG30" s="14">
        <f t="shared" si="8"/>
        <v>0</v>
      </c>
      <c r="AH30" s="14">
        <f t="shared" si="8"/>
        <v>2.1621621621621622E-3</v>
      </c>
      <c r="AI30" s="14">
        <f t="shared" si="8"/>
        <v>1.0810810810810811E-3</v>
      </c>
      <c r="AJ30" s="14">
        <f t="shared" si="8"/>
        <v>1.0810810810810811E-3</v>
      </c>
      <c r="AK30" s="14">
        <f t="shared" si="8"/>
        <v>0</v>
      </c>
      <c r="AL30" s="14">
        <f t="shared" si="8"/>
        <v>1.0810810810810811E-3</v>
      </c>
      <c r="AM30" s="9"/>
      <c r="AN30" s="9"/>
      <c r="AO30" s="9"/>
      <c r="AP30" s="9"/>
      <c r="AQ30" s="9"/>
    </row>
    <row r="31" spans="1:43">
      <c r="A31" s="2"/>
      <c r="B31" s="2"/>
      <c r="C31">
        <v>74</v>
      </c>
      <c r="D31" s="14">
        <f t="shared" ref="D31:AL31" si="9">D13/SUM($D$5:$AL$19)</f>
        <v>1.1891891891891892E-2</v>
      </c>
      <c r="E31" s="14">
        <f t="shared" si="9"/>
        <v>2.1621621621621622E-3</v>
      </c>
      <c r="F31" s="14">
        <f t="shared" si="9"/>
        <v>5.4054054054054057E-3</v>
      </c>
      <c r="G31" s="14">
        <f t="shared" si="9"/>
        <v>0</v>
      </c>
      <c r="H31" s="14">
        <f t="shared" si="9"/>
        <v>4.3243243243243244E-3</v>
      </c>
      <c r="I31" s="14">
        <f t="shared" si="9"/>
        <v>2.1621621621621622E-3</v>
      </c>
      <c r="J31" s="14">
        <f t="shared" si="9"/>
        <v>2.1621621621621622E-3</v>
      </c>
      <c r="K31" s="14">
        <f t="shared" si="9"/>
        <v>0</v>
      </c>
      <c r="L31" s="14">
        <f t="shared" si="9"/>
        <v>2.1621621621621622E-3</v>
      </c>
      <c r="M31" s="14">
        <f t="shared" si="9"/>
        <v>0</v>
      </c>
      <c r="N31" s="14">
        <f t="shared" si="9"/>
        <v>4.3243243243243244E-3</v>
      </c>
      <c r="O31" s="14">
        <f t="shared" si="9"/>
        <v>0</v>
      </c>
      <c r="P31" s="14">
        <f t="shared" si="9"/>
        <v>4.3243243243243244E-3</v>
      </c>
      <c r="Q31" s="14">
        <f t="shared" si="9"/>
        <v>2.1621621621621622E-3</v>
      </c>
      <c r="R31" s="14">
        <f t="shared" si="9"/>
        <v>0</v>
      </c>
      <c r="S31" s="14">
        <f t="shared" si="9"/>
        <v>1.0810810810810811E-3</v>
      </c>
      <c r="T31" s="14">
        <f t="shared" si="9"/>
        <v>2.1621621621621622E-3</v>
      </c>
      <c r="U31" s="14">
        <f t="shared" si="9"/>
        <v>1.0810810810810811E-3</v>
      </c>
      <c r="V31" s="14">
        <f t="shared" si="9"/>
        <v>1.0810810810810811E-3</v>
      </c>
      <c r="W31" s="14">
        <f t="shared" si="9"/>
        <v>6.4864864864864862E-3</v>
      </c>
      <c r="X31" s="14">
        <f t="shared" si="9"/>
        <v>0</v>
      </c>
      <c r="Y31" s="14">
        <f t="shared" si="9"/>
        <v>1.0810810810810811E-3</v>
      </c>
      <c r="Z31" s="14">
        <f t="shared" si="9"/>
        <v>0</v>
      </c>
      <c r="AA31" s="14">
        <f t="shared" si="9"/>
        <v>5.4054054054054057E-3</v>
      </c>
      <c r="AB31" s="14">
        <f t="shared" si="9"/>
        <v>0</v>
      </c>
      <c r="AC31" s="14">
        <f t="shared" si="9"/>
        <v>1.0810810810810811E-3</v>
      </c>
      <c r="AD31" s="14">
        <f t="shared" si="9"/>
        <v>3.2432432432432431E-3</v>
      </c>
      <c r="AE31" s="14">
        <f t="shared" si="9"/>
        <v>0</v>
      </c>
      <c r="AF31" s="14">
        <f t="shared" si="9"/>
        <v>1.0810810810810811E-3</v>
      </c>
      <c r="AG31" s="14">
        <f t="shared" si="9"/>
        <v>0</v>
      </c>
      <c r="AH31" s="14">
        <f t="shared" si="9"/>
        <v>1.0810810810810811E-3</v>
      </c>
      <c r="AI31" s="14">
        <f t="shared" si="9"/>
        <v>0</v>
      </c>
      <c r="AJ31" s="14">
        <f t="shared" si="9"/>
        <v>2.1621621621621622E-3</v>
      </c>
      <c r="AK31" s="14">
        <f t="shared" si="9"/>
        <v>1.0810810810810811E-3</v>
      </c>
      <c r="AL31" s="14">
        <f t="shared" si="9"/>
        <v>1.0810810810810811E-3</v>
      </c>
      <c r="AM31" s="9"/>
      <c r="AN31" s="9"/>
      <c r="AO31" s="9"/>
      <c r="AP31" s="9"/>
      <c r="AQ31" s="9"/>
    </row>
    <row r="32" spans="1:43">
      <c r="A32" s="2"/>
      <c r="B32" s="2"/>
      <c r="C32">
        <v>107</v>
      </c>
      <c r="D32" s="14">
        <f t="shared" ref="D32:AL32" si="10">D14/SUM($D$5:$AL$19)</f>
        <v>5.4054054054054057E-3</v>
      </c>
      <c r="E32" s="14">
        <f t="shared" si="10"/>
        <v>2.1621621621621622E-3</v>
      </c>
      <c r="F32" s="14">
        <f t="shared" si="10"/>
        <v>8.6486486486486488E-3</v>
      </c>
      <c r="G32" s="14">
        <f t="shared" si="10"/>
        <v>9.7297297297297292E-3</v>
      </c>
      <c r="H32" s="14">
        <f t="shared" si="10"/>
        <v>8.6486486486486488E-3</v>
      </c>
      <c r="I32" s="14">
        <f t="shared" si="10"/>
        <v>2.1621621621621622E-3</v>
      </c>
      <c r="J32" s="14">
        <f t="shared" si="10"/>
        <v>3.2432432432432431E-3</v>
      </c>
      <c r="K32" s="14">
        <f t="shared" si="10"/>
        <v>2.1621621621621622E-3</v>
      </c>
      <c r="L32" s="14">
        <f t="shared" si="10"/>
        <v>2.1621621621621622E-3</v>
      </c>
      <c r="M32" s="14">
        <f t="shared" si="10"/>
        <v>2.1621621621621623E-2</v>
      </c>
      <c r="N32" s="14">
        <f t="shared" si="10"/>
        <v>1.2972972972972972E-2</v>
      </c>
      <c r="O32" s="14">
        <f t="shared" si="10"/>
        <v>2.1621621621621622E-3</v>
      </c>
      <c r="P32" s="14">
        <f t="shared" si="10"/>
        <v>6.4864864864864862E-3</v>
      </c>
      <c r="Q32" s="14">
        <f t="shared" si="10"/>
        <v>1.0810810810810811E-3</v>
      </c>
      <c r="R32" s="14">
        <f t="shared" si="10"/>
        <v>1.0810810810810811E-3</v>
      </c>
      <c r="S32" s="14">
        <f t="shared" si="10"/>
        <v>1.0810810810810811E-3</v>
      </c>
      <c r="T32" s="14">
        <f t="shared" si="10"/>
        <v>4.3243243243243244E-3</v>
      </c>
      <c r="U32" s="14">
        <f t="shared" si="10"/>
        <v>2.1621621621621622E-3</v>
      </c>
      <c r="V32" s="14">
        <f t="shared" si="10"/>
        <v>1.0810810810810811E-3</v>
      </c>
      <c r="W32" s="14">
        <f t="shared" si="10"/>
        <v>7.5675675675675675E-3</v>
      </c>
      <c r="X32" s="14">
        <f t="shared" si="10"/>
        <v>2.1621621621621622E-3</v>
      </c>
      <c r="Y32" s="14">
        <f t="shared" si="10"/>
        <v>2.1621621621621622E-3</v>
      </c>
      <c r="Z32" s="14">
        <f t="shared" si="10"/>
        <v>2.1621621621621622E-3</v>
      </c>
      <c r="AA32" s="14">
        <f t="shared" si="10"/>
        <v>2.1621621621621622E-3</v>
      </c>
      <c r="AB32" s="14">
        <f t="shared" si="10"/>
        <v>0</v>
      </c>
      <c r="AC32" s="14">
        <f t="shared" si="10"/>
        <v>2.1621621621621622E-3</v>
      </c>
      <c r="AD32" s="14">
        <f t="shared" si="10"/>
        <v>3.2432432432432431E-3</v>
      </c>
      <c r="AE32" s="14">
        <f t="shared" si="10"/>
        <v>6.4864864864864862E-3</v>
      </c>
      <c r="AF32" s="14">
        <f t="shared" si="10"/>
        <v>0</v>
      </c>
      <c r="AG32" s="14">
        <f t="shared" si="10"/>
        <v>5.4054054054054057E-3</v>
      </c>
      <c r="AH32" s="14">
        <f t="shared" si="10"/>
        <v>1.0810810810810811E-3</v>
      </c>
      <c r="AI32" s="14">
        <f t="shared" si="10"/>
        <v>4.3243243243243244E-3</v>
      </c>
      <c r="AJ32" s="14">
        <f t="shared" si="10"/>
        <v>2.1621621621621622E-3</v>
      </c>
      <c r="AK32" s="14">
        <f t="shared" si="10"/>
        <v>1.0810810810810811E-3</v>
      </c>
      <c r="AL32" s="14">
        <f t="shared" si="10"/>
        <v>0</v>
      </c>
      <c r="AM32" s="9"/>
      <c r="AN32" s="9"/>
      <c r="AO32" s="9"/>
      <c r="AP32" s="9"/>
      <c r="AQ32" s="9"/>
    </row>
    <row r="33" spans="1:43">
      <c r="A33" s="2"/>
      <c r="B33" s="2"/>
      <c r="C33">
        <v>152</v>
      </c>
      <c r="D33" s="14">
        <f t="shared" ref="D33:AL33" si="11">D15/SUM($D$5:$AL$19)</f>
        <v>2.1621621621621622E-3</v>
      </c>
      <c r="E33" s="14">
        <f t="shared" si="11"/>
        <v>2.1621621621621622E-3</v>
      </c>
      <c r="F33" s="14">
        <f t="shared" si="11"/>
        <v>7.5675675675675675E-3</v>
      </c>
      <c r="G33" s="14">
        <f t="shared" si="11"/>
        <v>0</v>
      </c>
      <c r="H33" s="14">
        <f t="shared" si="11"/>
        <v>8.6486486486486488E-3</v>
      </c>
      <c r="I33" s="14">
        <f t="shared" si="11"/>
        <v>1.0810810810810811E-3</v>
      </c>
      <c r="J33" s="14">
        <f t="shared" si="11"/>
        <v>1.0810810810810811E-3</v>
      </c>
      <c r="K33" s="14">
        <f t="shared" si="11"/>
        <v>0</v>
      </c>
      <c r="L33" s="14">
        <f t="shared" si="11"/>
        <v>1.0810810810810811E-3</v>
      </c>
      <c r="M33" s="14">
        <f t="shared" si="11"/>
        <v>1.0810810810810811E-3</v>
      </c>
      <c r="N33" s="14">
        <f t="shared" si="11"/>
        <v>8.6486486486486488E-3</v>
      </c>
      <c r="O33" s="14">
        <f t="shared" si="11"/>
        <v>1.0810810810810811E-3</v>
      </c>
      <c r="P33" s="14">
        <f t="shared" si="11"/>
        <v>1.0810810810810811E-2</v>
      </c>
      <c r="Q33" s="14">
        <f t="shared" si="11"/>
        <v>0</v>
      </c>
      <c r="R33" s="14">
        <f t="shared" si="11"/>
        <v>1.0810810810810811E-3</v>
      </c>
      <c r="S33" s="14">
        <f t="shared" si="11"/>
        <v>1.0810810810810811E-3</v>
      </c>
      <c r="T33" s="14">
        <f t="shared" si="11"/>
        <v>0</v>
      </c>
      <c r="U33" s="14">
        <f t="shared" si="11"/>
        <v>2.1621621621621622E-3</v>
      </c>
      <c r="V33" s="14">
        <f t="shared" si="11"/>
        <v>1.0810810810810811E-3</v>
      </c>
      <c r="W33" s="14">
        <f t="shared" si="11"/>
        <v>3.2432432432432431E-3</v>
      </c>
      <c r="X33" s="14">
        <f t="shared" si="11"/>
        <v>1.0810810810810811E-3</v>
      </c>
      <c r="Y33" s="14">
        <f t="shared" si="11"/>
        <v>0</v>
      </c>
      <c r="Z33" s="14">
        <f t="shared" si="11"/>
        <v>0</v>
      </c>
      <c r="AA33" s="14">
        <f t="shared" si="11"/>
        <v>0</v>
      </c>
      <c r="AB33" s="14">
        <f t="shared" si="11"/>
        <v>0</v>
      </c>
      <c r="AC33" s="14">
        <f t="shared" si="11"/>
        <v>0</v>
      </c>
      <c r="AD33" s="14">
        <f t="shared" si="11"/>
        <v>1.0810810810810811E-3</v>
      </c>
      <c r="AE33" s="14">
        <f t="shared" si="11"/>
        <v>4.3243243243243244E-3</v>
      </c>
      <c r="AF33" s="14">
        <f t="shared" si="11"/>
        <v>0</v>
      </c>
      <c r="AG33" s="14">
        <f t="shared" si="11"/>
        <v>3.2432432432432431E-3</v>
      </c>
      <c r="AH33" s="14">
        <f t="shared" si="11"/>
        <v>1.0810810810810811E-3</v>
      </c>
      <c r="AI33" s="14">
        <f t="shared" si="11"/>
        <v>0</v>
      </c>
      <c r="AJ33" s="14">
        <f t="shared" si="11"/>
        <v>0</v>
      </c>
      <c r="AK33" s="14">
        <f t="shared" si="11"/>
        <v>0</v>
      </c>
      <c r="AL33" s="14">
        <f t="shared" si="11"/>
        <v>0</v>
      </c>
      <c r="AM33" s="9"/>
      <c r="AN33" s="9"/>
      <c r="AO33" s="9"/>
      <c r="AP33" s="9"/>
      <c r="AQ33" s="9"/>
    </row>
    <row r="34" spans="1:43">
      <c r="A34" s="2"/>
      <c r="B34" s="2"/>
      <c r="C34">
        <v>154</v>
      </c>
      <c r="D34" s="14">
        <f t="shared" ref="D34:AL34" si="12">D16/SUM($D$5:$AL$19)</f>
        <v>1.0810810810810811E-3</v>
      </c>
      <c r="E34" s="14">
        <f t="shared" si="12"/>
        <v>4.3243243243243244E-3</v>
      </c>
      <c r="F34" s="14">
        <f t="shared" si="12"/>
        <v>9.7297297297297292E-3</v>
      </c>
      <c r="G34" s="14">
        <f t="shared" si="12"/>
        <v>1.0810810810810811E-3</v>
      </c>
      <c r="H34" s="14">
        <f t="shared" si="12"/>
        <v>4.3243243243243244E-3</v>
      </c>
      <c r="I34" s="14">
        <f t="shared" si="12"/>
        <v>0</v>
      </c>
      <c r="J34" s="14">
        <f t="shared" si="12"/>
        <v>1.0810810810810811E-3</v>
      </c>
      <c r="K34" s="14">
        <f t="shared" si="12"/>
        <v>0</v>
      </c>
      <c r="L34" s="14">
        <f t="shared" si="12"/>
        <v>3.2432432432432431E-3</v>
      </c>
      <c r="M34" s="14">
        <f t="shared" si="12"/>
        <v>0</v>
      </c>
      <c r="N34" s="14">
        <f t="shared" si="12"/>
        <v>5.4054054054054057E-3</v>
      </c>
      <c r="O34" s="14">
        <f t="shared" si="12"/>
        <v>1.0810810810810811E-3</v>
      </c>
      <c r="P34" s="14">
        <f t="shared" si="12"/>
        <v>0</v>
      </c>
      <c r="Q34" s="14">
        <f t="shared" si="12"/>
        <v>0</v>
      </c>
      <c r="R34" s="14">
        <f t="shared" si="12"/>
        <v>2.1621621621621622E-3</v>
      </c>
      <c r="S34" s="14">
        <f t="shared" si="12"/>
        <v>0</v>
      </c>
      <c r="T34" s="14">
        <f t="shared" si="12"/>
        <v>4.3243243243243244E-3</v>
      </c>
      <c r="U34" s="14">
        <f t="shared" si="12"/>
        <v>0</v>
      </c>
      <c r="V34" s="14">
        <f t="shared" si="12"/>
        <v>0</v>
      </c>
      <c r="W34" s="14">
        <f t="shared" si="12"/>
        <v>0</v>
      </c>
      <c r="X34" s="14">
        <f t="shared" si="12"/>
        <v>0</v>
      </c>
      <c r="Y34" s="14">
        <f t="shared" si="12"/>
        <v>0</v>
      </c>
      <c r="Z34" s="14">
        <f t="shared" si="12"/>
        <v>0</v>
      </c>
      <c r="AA34" s="14">
        <f t="shared" si="12"/>
        <v>0</v>
      </c>
      <c r="AB34" s="14">
        <f t="shared" si="12"/>
        <v>1.0810810810810811E-3</v>
      </c>
      <c r="AC34" s="14">
        <f t="shared" si="12"/>
        <v>0</v>
      </c>
      <c r="AD34" s="14">
        <f t="shared" si="12"/>
        <v>0</v>
      </c>
      <c r="AE34" s="14">
        <f t="shared" si="12"/>
        <v>0</v>
      </c>
      <c r="AF34" s="14">
        <f t="shared" si="12"/>
        <v>0</v>
      </c>
      <c r="AG34" s="14">
        <f t="shared" si="12"/>
        <v>1.0810810810810811E-3</v>
      </c>
      <c r="AH34" s="14">
        <f t="shared" si="12"/>
        <v>0</v>
      </c>
      <c r="AI34" s="14">
        <f t="shared" si="12"/>
        <v>0</v>
      </c>
      <c r="AJ34" s="14">
        <f t="shared" si="12"/>
        <v>0</v>
      </c>
      <c r="AK34" s="14">
        <f t="shared" si="12"/>
        <v>0</v>
      </c>
      <c r="AL34" s="14">
        <f t="shared" si="12"/>
        <v>1.0810810810810811E-3</v>
      </c>
      <c r="AM34" s="9"/>
      <c r="AN34" s="9"/>
      <c r="AO34" s="9"/>
      <c r="AP34" s="9"/>
      <c r="AQ34" s="9"/>
    </row>
    <row r="35" spans="1:43">
      <c r="A35" s="2"/>
      <c r="B35" s="2"/>
      <c r="C35">
        <v>164</v>
      </c>
      <c r="D35" s="14">
        <f t="shared" ref="D35:AL35" si="13">D17/SUM($D$5:$AL$19)</f>
        <v>3.2432432432432431E-3</v>
      </c>
      <c r="E35" s="14">
        <f t="shared" si="13"/>
        <v>2.1621621621621622E-3</v>
      </c>
      <c r="F35" s="14">
        <f t="shared" si="13"/>
        <v>0</v>
      </c>
      <c r="G35" s="14">
        <f t="shared" si="13"/>
        <v>2.1621621621621622E-3</v>
      </c>
      <c r="H35" s="14">
        <f t="shared" si="13"/>
        <v>0</v>
      </c>
      <c r="I35" s="14">
        <f t="shared" si="13"/>
        <v>1.0810810810810811E-3</v>
      </c>
      <c r="J35" s="14">
        <f t="shared" si="13"/>
        <v>2.1621621621621622E-3</v>
      </c>
      <c r="K35" s="14">
        <f t="shared" si="13"/>
        <v>0</v>
      </c>
      <c r="L35" s="14">
        <f t="shared" si="13"/>
        <v>0</v>
      </c>
      <c r="M35" s="14">
        <f t="shared" si="13"/>
        <v>1.0810810810810811E-2</v>
      </c>
      <c r="N35" s="14">
        <f t="shared" si="13"/>
        <v>0</v>
      </c>
      <c r="O35" s="14">
        <f t="shared" si="13"/>
        <v>1.0810810810810811E-3</v>
      </c>
      <c r="P35" s="14">
        <f t="shared" si="13"/>
        <v>0</v>
      </c>
      <c r="Q35" s="14">
        <f t="shared" si="13"/>
        <v>2.1621621621621622E-3</v>
      </c>
      <c r="R35" s="14">
        <f t="shared" si="13"/>
        <v>0</v>
      </c>
      <c r="S35" s="14">
        <f t="shared" si="13"/>
        <v>1.0810810810810811E-3</v>
      </c>
      <c r="T35" s="14">
        <f t="shared" si="13"/>
        <v>0</v>
      </c>
      <c r="U35" s="14">
        <f t="shared" si="13"/>
        <v>0</v>
      </c>
      <c r="V35" s="14">
        <f t="shared" si="13"/>
        <v>1.0810810810810811E-3</v>
      </c>
      <c r="W35" s="14">
        <f t="shared" si="13"/>
        <v>0</v>
      </c>
      <c r="X35" s="14">
        <f t="shared" si="13"/>
        <v>1.0810810810810811E-3</v>
      </c>
      <c r="Y35" s="14">
        <f t="shared" si="13"/>
        <v>1.0810810810810811E-3</v>
      </c>
      <c r="Z35" s="14">
        <f t="shared" si="13"/>
        <v>1.0810810810810811E-3</v>
      </c>
      <c r="AA35" s="14">
        <f t="shared" si="13"/>
        <v>2.1621621621621622E-3</v>
      </c>
      <c r="AB35" s="14">
        <f t="shared" si="13"/>
        <v>1.0810810810810811E-3</v>
      </c>
      <c r="AC35" s="14">
        <f t="shared" si="13"/>
        <v>0</v>
      </c>
      <c r="AD35" s="14">
        <f t="shared" si="13"/>
        <v>0</v>
      </c>
      <c r="AE35" s="14">
        <f t="shared" si="13"/>
        <v>0</v>
      </c>
      <c r="AF35" s="14">
        <f t="shared" si="13"/>
        <v>5.4054054054054057E-3</v>
      </c>
      <c r="AG35" s="14">
        <f t="shared" si="13"/>
        <v>0</v>
      </c>
      <c r="AH35" s="14">
        <f t="shared" si="13"/>
        <v>1.0810810810810811E-3</v>
      </c>
      <c r="AI35" s="14">
        <f t="shared" si="13"/>
        <v>1.0810810810810811E-3</v>
      </c>
      <c r="AJ35" s="14">
        <f t="shared" si="13"/>
        <v>0</v>
      </c>
      <c r="AK35" s="14">
        <f t="shared" si="13"/>
        <v>1.0810810810810811E-3</v>
      </c>
      <c r="AL35" s="14">
        <f t="shared" si="13"/>
        <v>1.0810810810810811E-3</v>
      </c>
      <c r="AM35" s="9"/>
      <c r="AN35" s="9"/>
      <c r="AO35" s="9"/>
      <c r="AP35" s="9"/>
      <c r="AQ35" s="9"/>
    </row>
    <row r="36" spans="1:43">
      <c r="A36" s="2"/>
      <c r="B36" s="2"/>
      <c r="C36">
        <v>180</v>
      </c>
      <c r="D36" s="14">
        <f t="shared" ref="D36:AL36" si="14">D18/SUM($D$5:$AL$19)</f>
        <v>7.5675675675675675E-3</v>
      </c>
      <c r="E36" s="14">
        <f t="shared" si="14"/>
        <v>1.0810810810810811E-3</v>
      </c>
      <c r="F36" s="14">
        <f t="shared" si="14"/>
        <v>0</v>
      </c>
      <c r="G36" s="14">
        <f t="shared" si="14"/>
        <v>1.0810810810810811E-3</v>
      </c>
      <c r="H36" s="14">
        <f t="shared" si="14"/>
        <v>0</v>
      </c>
      <c r="I36" s="14">
        <f t="shared" si="14"/>
        <v>5.4054054054054057E-3</v>
      </c>
      <c r="J36" s="14">
        <f t="shared" si="14"/>
        <v>1.0810810810810811E-3</v>
      </c>
      <c r="K36" s="14">
        <f t="shared" si="14"/>
        <v>1.0810810810810811E-3</v>
      </c>
      <c r="L36" s="14">
        <f t="shared" si="14"/>
        <v>0</v>
      </c>
      <c r="M36" s="14">
        <f t="shared" si="14"/>
        <v>4.3243243243243244E-3</v>
      </c>
      <c r="N36" s="14">
        <f t="shared" si="14"/>
        <v>0</v>
      </c>
      <c r="O36" s="14">
        <f t="shared" si="14"/>
        <v>2.1621621621621622E-3</v>
      </c>
      <c r="P36" s="14">
        <f t="shared" si="14"/>
        <v>0</v>
      </c>
      <c r="Q36" s="14">
        <f t="shared" si="14"/>
        <v>0</v>
      </c>
      <c r="R36" s="14">
        <f t="shared" si="14"/>
        <v>1.0810810810810811E-3</v>
      </c>
      <c r="S36" s="14">
        <f t="shared" si="14"/>
        <v>3.2432432432432431E-3</v>
      </c>
      <c r="T36" s="14">
        <f t="shared" si="14"/>
        <v>0</v>
      </c>
      <c r="U36" s="14">
        <f t="shared" si="14"/>
        <v>1.0810810810810811E-3</v>
      </c>
      <c r="V36" s="14">
        <f t="shared" si="14"/>
        <v>0</v>
      </c>
      <c r="W36" s="14">
        <f t="shared" si="14"/>
        <v>0</v>
      </c>
      <c r="X36" s="14">
        <f t="shared" si="14"/>
        <v>2.1621621621621622E-3</v>
      </c>
      <c r="Y36" s="14">
        <f t="shared" si="14"/>
        <v>0</v>
      </c>
      <c r="Z36" s="14">
        <f t="shared" si="14"/>
        <v>0</v>
      </c>
      <c r="AA36" s="14">
        <f t="shared" si="14"/>
        <v>0</v>
      </c>
      <c r="AB36" s="14">
        <f t="shared" si="14"/>
        <v>0</v>
      </c>
      <c r="AC36" s="14">
        <f t="shared" si="14"/>
        <v>0</v>
      </c>
      <c r="AD36" s="14">
        <f t="shared" si="14"/>
        <v>0</v>
      </c>
      <c r="AE36" s="14">
        <f t="shared" si="14"/>
        <v>0</v>
      </c>
      <c r="AF36" s="14">
        <f t="shared" si="14"/>
        <v>5.4054054054054057E-3</v>
      </c>
      <c r="AG36" s="14">
        <f t="shared" si="14"/>
        <v>0</v>
      </c>
      <c r="AH36" s="14">
        <f t="shared" si="14"/>
        <v>0</v>
      </c>
      <c r="AI36" s="14">
        <f t="shared" si="14"/>
        <v>1.0810810810810811E-3</v>
      </c>
      <c r="AJ36" s="14">
        <f t="shared" si="14"/>
        <v>0</v>
      </c>
      <c r="AK36" s="14">
        <f t="shared" si="14"/>
        <v>0</v>
      </c>
      <c r="AL36" s="14">
        <f t="shared" si="14"/>
        <v>0</v>
      </c>
      <c r="AM36" s="9"/>
      <c r="AN36" s="9"/>
      <c r="AO36" s="9"/>
      <c r="AP36" s="9"/>
      <c r="AQ36" s="9"/>
    </row>
    <row r="37" spans="1:43">
      <c r="A37" s="2"/>
      <c r="B37" s="2"/>
      <c r="C37">
        <v>236</v>
      </c>
      <c r="D37" s="14">
        <f t="shared" ref="D37:AL37" si="15">D19/SUM($D$5:$AL$19)</f>
        <v>8.6486486486486488E-3</v>
      </c>
      <c r="E37" s="14">
        <f t="shared" si="15"/>
        <v>0</v>
      </c>
      <c r="F37" s="14">
        <f t="shared" si="15"/>
        <v>0</v>
      </c>
      <c r="G37" s="14">
        <f t="shared" si="15"/>
        <v>1.0810810810810811E-3</v>
      </c>
      <c r="H37" s="14">
        <f t="shared" si="15"/>
        <v>0</v>
      </c>
      <c r="I37" s="14">
        <f t="shared" si="15"/>
        <v>4.3243243243243244E-3</v>
      </c>
      <c r="J37" s="14">
        <f t="shared" si="15"/>
        <v>0</v>
      </c>
      <c r="K37" s="14">
        <f t="shared" si="15"/>
        <v>1.0810810810810811E-3</v>
      </c>
      <c r="L37" s="14">
        <f t="shared" si="15"/>
        <v>0</v>
      </c>
      <c r="M37" s="14">
        <f t="shared" si="15"/>
        <v>4.3243243243243244E-3</v>
      </c>
      <c r="N37" s="14">
        <f t="shared" si="15"/>
        <v>0</v>
      </c>
      <c r="O37" s="14">
        <f t="shared" si="15"/>
        <v>2.1621621621621622E-3</v>
      </c>
      <c r="P37" s="14">
        <f t="shared" si="15"/>
        <v>0</v>
      </c>
      <c r="Q37" s="14">
        <f t="shared" si="15"/>
        <v>1.0810810810810811E-3</v>
      </c>
      <c r="R37" s="14">
        <f t="shared" si="15"/>
        <v>0</v>
      </c>
      <c r="S37" s="14">
        <f t="shared" si="15"/>
        <v>0</v>
      </c>
      <c r="T37" s="14">
        <f t="shared" si="15"/>
        <v>2.1621621621621622E-3</v>
      </c>
      <c r="U37" s="14">
        <f t="shared" si="15"/>
        <v>0</v>
      </c>
      <c r="V37" s="14">
        <f t="shared" si="15"/>
        <v>0</v>
      </c>
      <c r="W37" s="14">
        <f t="shared" si="15"/>
        <v>0</v>
      </c>
      <c r="X37" s="14">
        <f t="shared" si="15"/>
        <v>0</v>
      </c>
      <c r="Y37" s="14">
        <f t="shared" si="15"/>
        <v>0</v>
      </c>
      <c r="Z37" s="14">
        <f t="shared" si="15"/>
        <v>1.0810810810810811E-3</v>
      </c>
      <c r="AA37" s="14">
        <f t="shared" si="15"/>
        <v>0</v>
      </c>
      <c r="AB37" s="14">
        <f t="shared" si="15"/>
        <v>1.0810810810810811E-3</v>
      </c>
      <c r="AC37" s="14">
        <f t="shared" si="15"/>
        <v>0</v>
      </c>
      <c r="AD37" s="14">
        <f t="shared" si="15"/>
        <v>0</v>
      </c>
      <c r="AE37" s="14">
        <f t="shared" si="15"/>
        <v>0</v>
      </c>
      <c r="AF37" s="14">
        <f t="shared" si="15"/>
        <v>1.0810810810810811E-3</v>
      </c>
      <c r="AG37" s="14">
        <f t="shared" si="15"/>
        <v>0</v>
      </c>
      <c r="AH37" s="14">
        <f t="shared" si="15"/>
        <v>0</v>
      </c>
      <c r="AI37" s="14">
        <f t="shared" si="15"/>
        <v>0</v>
      </c>
      <c r="AJ37" s="14">
        <f t="shared" si="15"/>
        <v>0</v>
      </c>
      <c r="AK37" s="14">
        <f t="shared" si="15"/>
        <v>0</v>
      </c>
      <c r="AL37" s="14">
        <f t="shared" si="15"/>
        <v>0</v>
      </c>
      <c r="AM37" s="9"/>
      <c r="AN37" s="9"/>
      <c r="AO37" s="9"/>
      <c r="AP37" s="9"/>
      <c r="AQ37" s="9"/>
    </row>
    <row r="38" spans="1:43">
      <c r="A38" s="2"/>
      <c r="B38" s="2"/>
      <c r="AM38" s="9"/>
      <c r="AN38" s="9"/>
      <c r="AO38" s="9"/>
      <c r="AP38" s="9"/>
      <c r="AQ38" s="9"/>
    </row>
    <row r="39" spans="1:43">
      <c r="AM39" s="9"/>
      <c r="AN39" s="9"/>
      <c r="AO39" s="9"/>
      <c r="AP39" s="9"/>
      <c r="AQ39" s="9"/>
    </row>
    <row r="40" spans="1:43">
      <c r="AM40" s="9"/>
      <c r="AN40" s="9"/>
      <c r="AO40" s="9"/>
      <c r="AP40" s="9"/>
      <c r="AQ40" s="9"/>
    </row>
    <row r="41" spans="1:43">
      <c r="AM41" s="9"/>
      <c r="AN41" s="9"/>
      <c r="AO41" s="9"/>
      <c r="AP41" s="9"/>
      <c r="AQ41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77"/>
  <sheetViews>
    <sheetView workbookViewId="0">
      <selection activeCell="D44" sqref="D44"/>
    </sheetView>
  </sheetViews>
  <sheetFormatPr baseColWidth="10" defaultRowHeight="15" x14ac:dyDescent="0"/>
  <cols>
    <col min="2" max="4" width="6.1640625" customWidth="1"/>
    <col min="5" max="5" width="8.33203125" bestFit="1" customWidth="1"/>
    <col min="6" max="25" width="7.33203125" style="5" customWidth="1"/>
    <col min="26" max="40" width="7.33203125" customWidth="1"/>
    <col min="41" max="41" width="2.83203125" customWidth="1"/>
  </cols>
  <sheetData>
    <row r="1" spans="1:40" ht="20">
      <c r="A1" s="31" t="s">
        <v>64</v>
      </c>
    </row>
    <row r="3" spans="1:40">
      <c r="D3" t="s">
        <v>39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</row>
    <row r="4" spans="1:40">
      <c r="D4">
        <v>68</v>
      </c>
      <c r="E4">
        <v>11</v>
      </c>
      <c r="F4">
        <v>7</v>
      </c>
      <c r="G4">
        <v>2</v>
      </c>
      <c r="H4">
        <v>2</v>
      </c>
      <c r="I4">
        <v>6</v>
      </c>
      <c r="J4">
        <v>2</v>
      </c>
      <c r="K4">
        <v>1</v>
      </c>
      <c r="L4">
        <v>2</v>
      </c>
      <c r="M4">
        <v>1</v>
      </c>
      <c r="N4">
        <v>1</v>
      </c>
      <c r="O4">
        <v>0</v>
      </c>
      <c r="P4">
        <v>8</v>
      </c>
      <c r="Q4">
        <v>0</v>
      </c>
      <c r="R4">
        <v>10</v>
      </c>
      <c r="S4">
        <v>0</v>
      </c>
      <c r="T4">
        <v>1</v>
      </c>
      <c r="U4">
        <v>1</v>
      </c>
      <c r="V4">
        <v>3</v>
      </c>
      <c r="W4">
        <v>1</v>
      </c>
      <c r="X4">
        <v>0</v>
      </c>
      <c r="Y4">
        <v>1</v>
      </c>
      <c r="Z4">
        <v>0</v>
      </c>
      <c r="AA4">
        <v>3</v>
      </c>
      <c r="AB4">
        <v>2</v>
      </c>
      <c r="AC4">
        <v>3</v>
      </c>
      <c r="AD4">
        <v>1</v>
      </c>
      <c r="AE4">
        <v>1</v>
      </c>
      <c r="AF4">
        <v>1</v>
      </c>
      <c r="AG4">
        <v>3</v>
      </c>
      <c r="AH4">
        <v>0</v>
      </c>
      <c r="AI4">
        <v>3</v>
      </c>
      <c r="AJ4">
        <v>0</v>
      </c>
      <c r="AK4">
        <v>0</v>
      </c>
      <c r="AL4">
        <v>1</v>
      </c>
      <c r="AM4">
        <v>1</v>
      </c>
      <c r="AN4">
        <v>0</v>
      </c>
    </row>
    <row r="5" spans="1:40">
      <c r="D5">
        <v>57</v>
      </c>
      <c r="E5">
        <v>18</v>
      </c>
      <c r="F5">
        <v>6</v>
      </c>
      <c r="G5">
        <v>1</v>
      </c>
      <c r="H5">
        <v>4</v>
      </c>
      <c r="I5">
        <v>2</v>
      </c>
      <c r="J5">
        <v>3</v>
      </c>
      <c r="K5">
        <v>3</v>
      </c>
      <c r="L5">
        <v>0</v>
      </c>
      <c r="M5">
        <v>3</v>
      </c>
      <c r="N5">
        <v>0</v>
      </c>
      <c r="O5">
        <v>2</v>
      </c>
      <c r="P5">
        <v>15</v>
      </c>
      <c r="Q5">
        <v>0</v>
      </c>
      <c r="R5">
        <v>3</v>
      </c>
      <c r="S5">
        <v>1</v>
      </c>
      <c r="T5">
        <v>1</v>
      </c>
      <c r="U5">
        <v>0</v>
      </c>
      <c r="V5">
        <v>3</v>
      </c>
      <c r="W5">
        <v>0</v>
      </c>
      <c r="X5">
        <v>0</v>
      </c>
      <c r="Y5">
        <v>7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D6">
        <v>42</v>
      </c>
      <c r="E6">
        <v>20</v>
      </c>
      <c r="F6">
        <v>4</v>
      </c>
      <c r="G6">
        <v>1</v>
      </c>
      <c r="H6">
        <v>4</v>
      </c>
      <c r="I6">
        <v>4</v>
      </c>
      <c r="J6">
        <v>3</v>
      </c>
      <c r="K6">
        <v>0</v>
      </c>
      <c r="L6">
        <v>1</v>
      </c>
      <c r="M6">
        <v>1</v>
      </c>
      <c r="N6">
        <v>1</v>
      </c>
      <c r="O6">
        <v>9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4</v>
      </c>
      <c r="Y6">
        <v>0</v>
      </c>
      <c r="Z6">
        <v>1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</row>
    <row r="7" spans="1:40">
      <c r="D7">
        <v>108</v>
      </c>
      <c r="E7">
        <v>30</v>
      </c>
      <c r="F7">
        <v>9</v>
      </c>
      <c r="G7">
        <v>3</v>
      </c>
      <c r="H7">
        <v>5</v>
      </c>
      <c r="I7">
        <v>2</v>
      </c>
      <c r="J7">
        <v>5</v>
      </c>
      <c r="K7">
        <v>7</v>
      </c>
      <c r="L7">
        <v>2</v>
      </c>
      <c r="M7">
        <v>1</v>
      </c>
      <c r="N7">
        <v>4</v>
      </c>
      <c r="O7">
        <v>0</v>
      </c>
      <c r="P7">
        <v>31</v>
      </c>
      <c r="Q7">
        <v>1</v>
      </c>
      <c r="R7">
        <v>4</v>
      </c>
      <c r="S7">
        <v>6</v>
      </c>
      <c r="T7">
        <v>1</v>
      </c>
      <c r="U7">
        <v>1</v>
      </c>
      <c r="V7">
        <v>1</v>
      </c>
      <c r="W7">
        <v>1</v>
      </c>
      <c r="X7">
        <v>0</v>
      </c>
      <c r="Y7">
        <v>9</v>
      </c>
      <c r="Z7">
        <v>3</v>
      </c>
      <c r="AA7">
        <v>2</v>
      </c>
      <c r="AB7">
        <v>0</v>
      </c>
      <c r="AC7">
        <v>0</v>
      </c>
      <c r="AD7">
        <v>3</v>
      </c>
      <c r="AE7">
        <v>1</v>
      </c>
      <c r="AF7">
        <v>1</v>
      </c>
      <c r="AG7">
        <v>2</v>
      </c>
      <c r="AH7">
        <v>0</v>
      </c>
      <c r="AI7">
        <v>2</v>
      </c>
      <c r="AJ7">
        <v>0</v>
      </c>
      <c r="AK7">
        <v>0</v>
      </c>
      <c r="AL7">
        <v>1</v>
      </c>
      <c r="AM7">
        <v>0</v>
      </c>
      <c r="AN7">
        <v>0</v>
      </c>
    </row>
    <row r="8" spans="1:40">
      <c r="D8">
        <v>54</v>
      </c>
      <c r="E8">
        <v>34</v>
      </c>
      <c r="F8">
        <v>3</v>
      </c>
      <c r="G8">
        <v>1</v>
      </c>
      <c r="H8">
        <v>7</v>
      </c>
      <c r="I8">
        <v>1</v>
      </c>
      <c r="J8">
        <v>8</v>
      </c>
      <c r="K8">
        <v>7</v>
      </c>
      <c r="L8">
        <v>0</v>
      </c>
      <c r="M8">
        <v>3</v>
      </c>
      <c r="N8">
        <v>1</v>
      </c>
      <c r="O8">
        <v>4</v>
      </c>
      <c r="P8">
        <v>10</v>
      </c>
      <c r="Q8">
        <v>2</v>
      </c>
      <c r="R8">
        <v>1</v>
      </c>
      <c r="S8">
        <v>0</v>
      </c>
      <c r="T8">
        <v>2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D9">
        <v>54</v>
      </c>
      <c r="E9">
        <v>55</v>
      </c>
      <c r="F9">
        <v>1</v>
      </c>
      <c r="G9">
        <v>8</v>
      </c>
      <c r="H9">
        <v>1</v>
      </c>
      <c r="I9">
        <v>2</v>
      </c>
      <c r="J9">
        <v>1</v>
      </c>
      <c r="K9">
        <v>3</v>
      </c>
      <c r="L9">
        <v>1</v>
      </c>
      <c r="M9">
        <v>4</v>
      </c>
      <c r="N9">
        <v>1</v>
      </c>
      <c r="O9">
        <v>1</v>
      </c>
      <c r="P9">
        <v>20</v>
      </c>
      <c r="Q9">
        <v>0</v>
      </c>
      <c r="R9">
        <v>2</v>
      </c>
      <c r="S9">
        <v>1</v>
      </c>
      <c r="T9">
        <v>0</v>
      </c>
      <c r="U9">
        <v>1</v>
      </c>
      <c r="V9">
        <v>2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D10">
        <v>61</v>
      </c>
      <c r="E10">
        <v>64</v>
      </c>
      <c r="F10">
        <v>13</v>
      </c>
      <c r="G10">
        <v>0</v>
      </c>
      <c r="H10">
        <v>5</v>
      </c>
      <c r="I10">
        <v>0</v>
      </c>
      <c r="J10">
        <v>5</v>
      </c>
      <c r="K10">
        <v>0</v>
      </c>
      <c r="L10">
        <v>2</v>
      </c>
      <c r="M10">
        <v>1</v>
      </c>
      <c r="N10">
        <v>1</v>
      </c>
      <c r="O10">
        <v>3</v>
      </c>
      <c r="P10">
        <v>15</v>
      </c>
      <c r="Q10">
        <v>5</v>
      </c>
      <c r="R10">
        <v>0</v>
      </c>
      <c r="S10">
        <v>2</v>
      </c>
      <c r="T10">
        <v>0</v>
      </c>
      <c r="U10">
        <v>0</v>
      </c>
      <c r="V10">
        <v>4</v>
      </c>
      <c r="W10">
        <v>1</v>
      </c>
      <c r="X10">
        <v>0</v>
      </c>
      <c r="Y10">
        <v>0</v>
      </c>
      <c r="Z10">
        <v>1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D11">
        <v>87</v>
      </c>
      <c r="E11">
        <v>70</v>
      </c>
      <c r="F11">
        <v>4</v>
      </c>
      <c r="G11">
        <v>8</v>
      </c>
      <c r="H11">
        <v>6</v>
      </c>
      <c r="I11">
        <v>1</v>
      </c>
      <c r="J11">
        <v>12</v>
      </c>
      <c r="K11">
        <v>3</v>
      </c>
      <c r="L11">
        <v>0</v>
      </c>
      <c r="M11">
        <v>1</v>
      </c>
      <c r="N11">
        <v>3</v>
      </c>
      <c r="O11">
        <v>1</v>
      </c>
      <c r="P11">
        <v>24</v>
      </c>
      <c r="Q11">
        <v>0</v>
      </c>
      <c r="R11">
        <v>1</v>
      </c>
      <c r="S11">
        <v>3</v>
      </c>
      <c r="T11">
        <v>3</v>
      </c>
      <c r="U11">
        <v>0</v>
      </c>
      <c r="V11">
        <v>0</v>
      </c>
      <c r="W11">
        <v>0</v>
      </c>
      <c r="X11">
        <v>1</v>
      </c>
      <c r="Y11">
        <v>7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2</v>
      </c>
      <c r="AK11">
        <v>1</v>
      </c>
      <c r="AL11">
        <v>1</v>
      </c>
      <c r="AM11">
        <v>0</v>
      </c>
      <c r="AN11">
        <v>1</v>
      </c>
    </row>
    <row r="12" spans="1:40">
      <c r="D12">
        <v>65</v>
      </c>
      <c r="E12">
        <v>74</v>
      </c>
      <c r="F12">
        <v>11</v>
      </c>
      <c r="G12">
        <v>2</v>
      </c>
      <c r="H12">
        <v>5</v>
      </c>
      <c r="I12">
        <v>0</v>
      </c>
      <c r="J12">
        <v>4</v>
      </c>
      <c r="K12">
        <v>2</v>
      </c>
      <c r="L12">
        <v>2</v>
      </c>
      <c r="M12">
        <v>0</v>
      </c>
      <c r="N12">
        <v>2</v>
      </c>
      <c r="O12">
        <v>0</v>
      </c>
      <c r="P12">
        <v>4</v>
      </c>
      <c r="Q12">
        <v>0</v>
      </c>
      <c r="R12">
        <v>4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6</v>
      </c>
      <c r="Z12">
        <v>0</v>
      </c>
      <c r="AA12">
        <v>1</v>
      </c>
      <c r="AB12">
        <v>0</v>
      </c>
      <c r="AC12">
        <v>5</v>
      </c>
      <c r="AD12">
        <v>0</v>
      </c>
      <c r="AE12">
        <v>1</v>
      </c>
      <c r="AF12">
        <v>3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2</v>
      </c>
      <c r="AM12">
        <v>1</v>
      </c>
      <c r="AN12">
        <v>1</v>
      </c>
    </row>
    <row r="13" spans="1:40">
      <c r="D13">
        <v>130</v>
      </c>
      <c r="E13">
        <v>107</v>
      </c>
      <c r="F13">
        <v>5</v>
      </c>
      <c r="G13">
        <v>2</v>
      </c>
      <c r="H13">
        <v>8</v>
      </c>
      <c r="I13">
        <v>9</v>
      </c>
      <c r="J13">
        <v>8</v>
      </c>
      <c r="K13">
        <v>2</v>
      </c>
      <c r="L13">
        <v>3</v>
      </c>
      <c r="M13">
        <v>2</v>
      </c>
      <c r="N13">
        <v>2</v>
      </c>
      <c r="O13">
        <v>20</v>
      </c>
      <c r="P13">
        <v>12</v>
      </c>
      <c r="Q13">
        <v>2</v>
      </c>
      <c r="R13">
        <v>6</v>
      </c>
      <c r="S13">
        <v>1</v>
      </c>
      <c r="T13">
        <v>1</v>
      </c>
      <c r="U13">
        <v>1</v>
      </c>
      <c r="V13">
        <v>4</v>
      </c>
      <c r="W13">
        <v>2</v>
      </c>
      <c r="X13">
        <v>1</v>
      </c>
      <c r="Y13">
        <v>7</v>
      </c>
      <c r="Z13">
        <v>2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3</v>
      </c>
      <c r="AG13">
        <v>6</v>
      </c>
      <c r="AH13">
        <v>0</v>
      </c>
      <c r="AI13">
        <v>5</v>
      </c>
      <c r="AJ13">
        <v>1</v>
      </c>
      <c r="AK13">
        <v>4</v>
      </c>
      <c r="AL13">
        <v>2</v>
      </c>
      <c r="AM13">
        <v>1</v>
      </c>
      <c r="AN13">
        <v>0</v>
      </c>
    </row>
    <row r="14" spans="1:40">
      <c r="D14">
        <v>60</v>
      </c>
      <c r="E14">
        <v>152</v>
      </c>
      <c r="F14">
        <v>2</v>
      </c>
      <c r="G14">
        <v>2</v>
      </c>
      <c r="H14">
        <v>7</v>
      </c>
      <c r="I14">
        <v>0</v>
      </c>
      <c r="J14">
        <v>8</v>
      </c>
      <c r="K14">
        <v>1</v>
      </c>
      <c r="L14">
        <v>1</v>
      </c>
      <c r="M14">
        <v>0</v>
      </c>
      <c r="N14">
        <v>1</v>
      </c>
      <c r="O14">
        <v>1</v>
      </c>
      <c r="P14">
        <v>8</v>
      </c>
      <c r="Q14">
        <v>1</v>
      </c>
      <c r="R14">
        <v>10</v>
      </c>
      <c r="S14">
        <v>0</v>
      </c>
      <c r="T14">
        <v>1</v>
      </c>
      <c r="U14">
        <v>1</v>
      </c>
      <c r="V14">
        <v>0</v>
      </c>
      <c r="W14">
        <v>2</v>
      </c>
      <c r="X14">
        <v>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4</v>
      </c>
      <c r="AH14">
        <v>0</v>
      </c>
      <c r="AI14">
        <v>3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0">
      <c r="D15">
        <v>38</v>
      </c>
      <c r="E15">
        <v>154</v>
      </c>
      <c r="F15">
        <v>1</v>
      </c>
      <c r="G15">
        <v>4</v>
      </c>
      <c r="H15">
        <v>9</v>
      </c>
      <c r="I15">
        <v>1</v>
      </c>
      <c r="J15">
        <v>4</v>
      </c>
      <c r="K15">
        <v>0</v>
      </c>
      <c r="L15">
        <v>1</v>
      </c>
      <c r="M15">
        <v>0</v>
      </c>
      <c r="N15">
        <v>3</v>
      </c>
      <c r="O15">
        <v>0</v>
      </c>
      <c r="P15">
        <v>5</v>
      </c>
      <c r="Q15">
        <v>1</v>
      </c>
      <c r="R15">
        <v>0</v>
      </c>
      <c r="S15">
        <v>0</v>
      </c>
      <c r="T15">
        <v>2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>
      <c r="D16">
        <v>40</v>
      </c>
      <c r="E16">
        <v>164</v>
      </c>
      <c r="F16">
        <v>3</v>
      </c>
      <c r="G16">
        <v>2</v>
      </c>
      <c r="H16">
        <v>0</v>
      </c>
      <c r="I16">
        <v>2</v>
      </c>
      <c r="J16">
        <v>0</v>
      </c>
      <c r="K16">
        <v>1</v>
      </c>
      <c r="L16">
        <v>2</v>
      </c>
      <c r="M16">
        <v>0</v>
      </c>
      <c r="N16">
        <v>0</v>
      </c>
      <c r="O16">
        <v>10</v>
      </c>
      <c r="P16">
        <v>0</v>
      </c>
      <c r="Q16">
        <v>1</v>
      </c>
      <c r="R16">
        <v>0</v>
      </c>
      <c r="S16">
        <v>2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2</v>
      </c>
      <c r="AD16">
        <v>1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</row>
    <row r="17" spans="2:40">
      <c r="D17">
        <v>35</v>
      </c>
      <c r="E17">
        <v>180</v>
      </c>
      <c r="F17">
        <v>7</v>
      </c>
      <c r="G17">
        <v>1</v>
      </c>
      <c r="H17">
        <v>0</v>
      </c>
      <c r="I17">
        <v>1</v>
      </c>
      <c r="J17">
        <v>0</v>
      </c>
      <c r="K17">
        <v>5</v>
      </c>
      <c r="L17">
        <v>1</v>
      </c>
      <c r="M17">
        <v>1</v>
      </c>
      <c r="N17">
        <v>0</v>
      </c>
      <c r="O17">
        <v>4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0</v>
      </c>
      <c r="W17">
        <v>1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</row>
    <row r="18" spans="2:40">
      <c r="D18">
        <v>26</v>
      </c>
      <c r="E18">
        <v>236</v>
      </c>
      <c r="F18">
        <v>8</v>
      </c>
      <c r="G18">
        <v>0</v>
      </c>
      <c r="H18">
        <v>0</v>
      </c>
      <c r="I18">
        <v>1</v>
      </c>
      <c r="J18">
        <v>0</v>
      </c>
      <c r="K18">
        <v>4</v>
      </c>
      <c r="L18">
        <v>0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20" spans="2:40">
      <c r="E20" s="15" t="s">
        <v>63</v>
      </c>
    </row>
    <row r="21" spans="2:40"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 t="s">
        <v>8</v>
      </c>
      <c r="N21" t="s">
        <v>9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  <c r="T21" t="s">
        <v>15</v>
      </c>
      <c r="U21" t="s">
        <v>16</v>
      </c>
      <c r="V21" t="s">
        <v>17</v>
      </c>
      <c r="W21" t="s">
        <v>18</v>
      </c>
      <c r="X21" t="s">
        <v>19</v>
      </c>
      <c r="Y21" t="s">
        <v>20</v>
      </c>
      <c r="Z21" t="s">
        <v>21</v>
      </c>
      <c r="AA21" t="s">
        <v>22</v>
      </c>
      <c r="AB21" t="s">
        <v>23</v>
      </c>
      <c r="AC21" t="s">
        <v>24</v>
      </c>
      <c r="AD21" t="s">
        <v>25</v>
      </c>
      <c r="AE21" t="s">
        <v>26</v>
      </c>
      <c r="AF21" t="s">
        <v>27</v>
      </c>
      <c r="AG21" t="s">
        <v>28</v>
      </c>
      <c r="AH21" t="s">
        <v>29</v>
      </c>
      <c r="AI21" t="s">
        <v>30</v>
      </c>
      <c r="AJ21" t="s">
        <v>31</v>
      </c>
      <c r="AK21" t="s">
        <v>32</v>
      </c>
      <c r="AL21" t="s">
        <v>33</v>
      </c>
      <c r="AM21" t="s">
        <v>34</v>
      </c>
      <c r="AN21" t="s">
        <v>35</v>
      </c>
    </row>
    <row r="22" spans="2:40">
      <c r="D22" s="2"/>
      <c r="E22" t="s">
        <v>45</v>
      </c>
      <c r="F22" s="1">
        <f>F39/SUM($F39:$AN39)</f>
        <v>3.6066804670885216E-2</v>
      </c>
      <c r="G22" s="1">
        <f>G39/SUM($F39:$AN39)</f>
        <v>4.4939924640288828E-2</v>
      </c>
      <c r="H22" s="1">
        <f>H39/SUM($F39:$AN39)</f>
        <v>4.1149900454283767E-2</v>
      </c>
      <c r="I22" s="1">
        <f>I39/SUM($F39:$AN39)</f>
        <v>4.9927806789352068E-2</v>
      </c>
      <c r="J22" s="1">
        <f>J39/SUM($F39:$AN39)</f>
        <v>2.5144156361707366E-2</v>
      </c>
      <c r="K22" s="1">
        <f>K39/SUM($F39:$AN39)</f>
        <v>3.5224340175574041E-2</v>
      </c>
      <c r="L22" s="1">
        <f>L39/SUM($F39:$AN39)</f>
        <v>3.3201881396339554E-2</v>
      </c>
      <c r="M22" s="1">
        <f>M39/SUM($F39:$AN39)</f>
        <v>1.7715380014675462E-2</v>
      </c>
      <c r="N22" s="1">
        <f>N39/SUM($F39:$AN39)</f>
        <v>6.9427003824423673E-3</v>
      </c>
      <c r="O22" s="1">
        <f>O39/SUM($F39:$AN39)</f>
        <v>7.593527521556117E-3</v>
      </c>
      <c r="P22" s="1">
        <f>P39/SUM($F39:$AN39)</f>
        <v>3.4203849567369667E-2</v>
      </c>
      <c r="Q22" s="1">
        <f>Q39/SUM($F39:$AN39)</f>
        <v>2.1237252966879686E-2</v>
      </c>
      <c r="R22" s="1">
        <f>R39/SUM($F39:$AN39)</f>
        <v>2.8084783292717533E-2</v>
      </c>
      <c r="S22" s="1">
        <f>S39/SUM($F39:$AN39)</f>
        <v>1.6083930410425431E-3</v>
      </c>
      <c r="T22" s="1">
        <f>T39/SUM($F39:$AN39)</f>
        <v>1.8004603167305226E-2</v>
      </c>
      <c r="U22" s="1">
        <f>U39/SUM($F39:$AN39)</f>
        <v>4.268499572333545E-2</v>
      </c>
      <c r="V22" s="1">
        <f>V39/SUM($F39:$AN39)</f>
        <v>4.1760090713131678E-2</v>
      </c>
      <c r="W22" s="1">
        <f>W39/SUM($F39:$AN39)</f>
        <v>2.285805395437315E-2</v>
      </c>
      <c r="X22" s="1">
        <f>X39/SUM($F39:$AN39)</f>
        <v>1.1570015848021656E-2</v>
      </c>
      <c r="Y22" s="1">
        <f>Y39/SUM($F39:$AN39)</f>
        <v>3.9690924398458567E-2</v>
      </c>
      <c r="Z22" s="1">
        <f>Z39/SUM($F39:$AN39)</f>
        <v>4.5558574819495809E-2</v>
      </c>
      <c r="AA22" s="1">
        <f>AA39/SUM($F39:$AN39)</f>
        <v>2.4147985945002851E-2</v>
      </c>
      <c r="AB22" s="1">
        <f>AB39/SUM($F39:$AN39)</f>
        <v>3.5173036483421301E-2</v>
      </c>
      <c r="AC22" s="1">
        <f>AC39/SUM($F39:$AN39)</f>
        <v>2.1233879953624787E-3</v>
      </c>
      <c r="AD22" s="1">
        <f>AD39/SUM($F39:$AN39)</f>
        <v>1.3635015426824082E-2</v>
      </c>
      <c r="AE22" s="1">
        <f>AE39/SUM($F39:$AN39)</f>
        <v>4.4805843935692397E-2</v>
      </c>
      <c r="AF22" s="1">
        <f>AF39/SUM($F39:$AN39)</f>
        <v>5.4555978749455968E-2</v>
      </c>
      <c r="AG22" s="1">
        <f>AG39/SUM($F39:$AN39)</f>
        <v>2.7144677036733247E-2</v>
      </c>
      <c r="AH22" s="1">
        <f>AH39/SUM($F39:$AN39)</f>
        <v>4.8281591699065263E-2</v>
      </c>
      <c r="AI22" s="1">
        <f>AI39/SUM($F39:$AN39)</f>
        <v>4.5797630002435849E-2</v>
      </c>
      <c r="AJ22" s="1">
        <f>AJ39/SUM($F39:$AN39)</f>
        <v>2.219560175845723E-2</v>
      </c>
      <c r="AK22" s="1">
        <f>AK39/SUM($F39:$AN39)</f>
        <v>6.7503632003011954E-3</v>
      </c>
      <c r="AL22" s="1">
        <f>AL39/SUM($F39:$AN39)</f>
        <v>1.8839079155528297E-2</v>
      </c>
      <c r="AM22" s="1">
        <f>AM39/SUM($F39:$AN39)</f>
        <v>4.5232899212266545E-2</v>
      </c>
      <c r="AN22" s="1">
        <f>AN39/SUM($F39:$AN39)</f>
        <v>6.1489495002175721E-3</v>
      </c>
    </row>
    <row r="23" spans="2:40">
      <c r="E23">
        <v>11</v>
      </c>
      <c r="F23" s="18">
        <f>F$22*$D4</f>
        <v>2.4525427176201946</v>
      </c>
      <c r="G23" s="18">
        <f t="shared" ref="G23:AN30" si="0">G$22*$D4</f>
        <v>3.0559148755396404</v>
      </c>
      <c r="H23" s="18">
        <f t="shared" si="0"/>
        <v>2.7981932308912962</v>
      </c>
      <c r="I23" s="18">
        <f t="shared" si="0"/>
        <v>3.3950908616759405</v>
      </c>
      <c r="J23" s="18">
        <f t="shared" si="0"/>
        <v>1.7098026325961009</v>
      </c>
      <c r="K23" s="18">
        <f t="shared" si="0"/>
        <v>2.3952551319390349</v>
      </c>
      <c r="L23" s="18">
        <f t="shared" si="0"/>
        <v>2.2577279349510895</v>
      </c>
      <c r="M23" s="18">
        <f t="shared" si="0"/>
        <v>1.2046458409979315</v>
      </c>
      <c r="N23" s="18">
        <f t="shared" si="0"/>
        <v>0.47210362600608097</v>
      </c>
      <c r="O23" s="18">
        <f t="shared" si="0"/>
        <v>0.51635987146581597</v>
      </c>
      <c r="P23" s="18">
        <f t="shared" si="0"/>
        <v>2.3258617705811373</v>
      </c>
      <c r="Q23" s="18">
        <f t="shared" si="0"/>
        <v>1.4441332017478186</v>
      </c>
      <c r="R23" s="18">
        <f t="shared" si="0"/>
        <v>1.9097652639047922</v>
      </c>
      <c r="S23" s="18">
        <f t="shared" si="0"/>
        <v>0.10937072679089294</v>
      </c>
      <c r="T23" s="18">
        <f t="shared" si="0"/>
        <v>1.2243130153767554</v>
      </c>
      <c r="U23" s="18">
        <f t="shared" si="0"/>
        <v>2.9025797091868109</v>
      </c>
      <c r="V23" s="18">
        <f t="shared" si="0"/>
        <v>2.8396861684929542</v>
      </c>
      <c r="W23" s="18">
        <f t="shared" si="0"/>
        <v>1.5543476688973741</v>
      </c>
      <c r="X23" s="18">
        <f t="shared" si="0"/>
        <v>0.78676107766547254</v>
      </c>
      <c r="Y23" s="18">
        <f t="shared" si="0"/>
        <v>2.6989828590951825</v>
      </c>
      <c r="Z23" s="18">
        <f t="shared" si="0"/>
        <v>3.0979830877257148</v>
      </c>
      <c r="AA23" s="18">
        <f t="shared" si="0"/>
        <v>1.6420630442601938</v>
      </c>
      <c r="AB23" s="18">
        <f t="shared" si="0"/>
        <v>2.3917664808726484</v>
      </c>
      <c r="AC23" s="18">
        <f t="shared" si="0"/>
        <v>0.14439038368464854</v>
      </c>
      <c r="AD23" s="18">
        <f t="shared" si="0"/>
        <v>0.92718104902403753</v>
      </c>
      <c r="AE23" s="18">
        <f t="shared" si="0"/>
        <v>3.0467973876270831</v>
      </c>
      <c r="AF23" s="18">
        <f t="shared" si="0"/>
        <v>3.7098065549630057</v>
      </c>
      <c r="AG23" s="18">
        <f t="shared" si="0"/>
        <v>1.8458380384978608</v>
      </c>
      <c r="AH23" s="18">
        <f t="shared" si="0"/>
        <v>3.2831482355364381</v>
      </c>
      <c r="AI23" s="18">
        <f t="shared" si="0"/>
        <v>3.1142388401656378</v>
      </c>
      <c r="AJ23" s="18">
        <f t="shared" si="0"/>
        <v>1.5093009195750917</v>
      </c>
      <c r="AK23" s="18">
        <f t="shared" si="0"/>
        <v>0.45902469762048131</v>
      </c>
      <c r="AL23" s="18">
        <f t="shared" si="0"/>
        <v>1.2810573825759242</v>
      </c>
      <c r="AM23" s="18">
        <f t="shared" si="0"/>
        <v>3.0758371464341252</v>
      </c>
      <c r="AN23" s="18">
        <f t="shared" si="0"/>
        <v>0.41812856601479492</v>
      </c>
    </row>
    <row r="24" spans="2:40">
      <c r="B24" s="2"/>
      <c r="C24" s="2"/>
      <c r="D24" s="2"/>
      <c r="E24">
        <v>18</v>
      </c>
      <c r="F24" s="18">
        <f t="shared" ref="F24:U37" si="1">F$22*$D5</f>
        <v>2.0558078662404573</v>
      </c>
      <c r="G24" s="18">
        <f t="shared" si="1"/>
        <v>2.5615757044964633</v>
      </c>
      <c r="H24" s="18">
        <f t="shared" si="1"/>
        <v>2.3455443258941746</v>
      </c>
      <c r="I24" s="18">
        <f t="shared" si="1"/>
        <v>2.845884986993068</v>
      </c>
      <c r="J24" s="18">
        <f t="shared" si="1"/>
        <v>1.43321691261732</v>
      </c>
      <c r="K24" s="18">
        <f t="shared" si="1"/>
        <v>2.0077873900077203</v>
      </c>
      <c r="L24" s="18">
        <f t="shared" si="1"/>
        <v>1.8925072395913545</v>
      </c>
      <c r="M24" s="18">
        <f t="shared" si="1"/>
        <v>1.0097766608365013</v>
      </c>
      <c r="N24" s="18">
        <f t="shared" si="1"/>
        <v>0.39573392179921496</v>
      </c>
      <c r="O24" s="18">
        <f t="shared" si="1"/>
        <v>0.43283106872869864</v>
      </c>
      <c r="P24" s="18">
        <f t="shared" si="1"/>
        <v>1.9496194253400709</v>
      </c>
      <c r="Q24" s="18">
        <f t="shared" si="1"/>
        <v>1.2105234191121421</v>
      </c>
      <c r="R24" s="18">
        <f t="shared" si="1"/>
        <v>1.6008326476848993</v>
      </c>
      <c r="S24" s="18">
        <f t="shared" si="1"/>
        <v>9.1678403339424952E-2</v>
      </c>
      <c r="T24" s="18">
        <f t="shared" si="1"/>
        <v>1.026262380536398</v>
      </c>
      <c r="U24" s="18">
        <f t="shared" si="1"/>
        <v>2.4330447562301205</v>
      </c>
      <c r="V24" s="18">
        <f t="shared" si="0"/>
        <v>2.3803251706485056</v>
      </c>
      <c r="W24" s="18">
        <f t="shared" si="0"/>
        <v>1.3029090753992696</v>
      </c>
      <c r="X24" s="18">
        <f t="shared" si="0"/>
        <v>0.65949090333723437</v>
      </c>
      <c r="Y24" s="18">
        <f t="shared" si="0"/>
        <v>2.2623826907121383</v>
      </c>
      <c r="Z24" s="18">
        <f t="shared" si="0"/>
        <v>2.596838764711261</v>
      </c>
      <c r="AA24" s="18">
        <f t="shared" si="0"/>
        <v>1.3764351988651624</v>
      </c>
      <c r="AB24" s="18">
        <f t="shared" si="0"/>
        <v>2.004863079555014</v>
      </c>
      <c r="AC24" s="18">
        <f t="shared" si="0"/>
        <v>0.12103311573566128</v>
      </c>
      <c r="AD24" s="18">
        <f t="shared" si="0"/>
        <v>0.77719587932897261</v>
      </c>
      <c r="AE24" s="18">
        <f t="shared" si="0"/>
        <v>2.5539331043344666</v>
      </c>
      <c r="AF24" s="18">
        <f t="shared" si="0"/>
        <v>3.1096907887189902</v>
      </c>
      <c r="AG24" s="18">
        <f t="shared" si="0"/>
        <v>1.5472465910937951</v>
      </c>
      <c r="AH24" s="18">
        <f t="shared" si="0"/>
        <v>2.7520507268467198</v>
      </c>
      <c r="AI24" s="18">
        <f t="shared" si="0"/>
        <v>2.6104649101388433</v>
      </c>
      <c r="AJ24" s="18">
        <f t="shared" si="0"/>
        <v>1.2651493002320622</v>
      </c>
      <c r="AK24" s="18">
        <f t="shared" si="0"/>
        <v>0.38477070241716815</v>
      </c>
      <c r="AL24" s="18">
        <f t="shared" si="0"/>
        <v>1.0738275118651128</v>
      </c>
      <c r="AM24" s="18">
        <f t="shared" si="0"/>
        <v>2.578275255099193</v>
      </c>
      <c r="AN24" s="18">
        <f t="shared" si="0"/>
        <v>0.35049012151240161</v>
      </c>
    </row>
    <row r="25" spans="2:40">
      <c r="B25" s="2"/>
      <c r="C25" s="2"/>
      <c r="D25" s="2"/>
      <c r="E25">
        <v>20</v>
      </c>
      <c r="F25" s="18">
        <f t="shared" si="1"/>
        <v>1.514805796177179</v>
      </c>
      <c r="G25" s="18">
        <f t="shared" si="0"/>
        <v>1.8874768348921307</v>
      </c>
      <c r="H25" s="18">
        <f t="shared" si="0"/>
        <v>1.7282958190799182</v>
      </c>
      <c r="I25" s="18">
        <f t="shared" si="0"/>
        <v>2.0969678851527869</v>
      </c>
      <c r="J25" s="18">
        <f t="shared" si="0"/>
        <v>1.0560545671917094</v>
      </c>
      <c r="K25" s="18">
        <f t="shared" si="0"/>
        <v>1.4794222873741096</v>
      </c>
      <c r="L25" s="18">
        <f t="shared" si="0"/>
        <v>1.3944790186462612</v>
      </c>
      <c r="M25" s="18">
        <f t="shared" si="0"/>
        <v>0.74404596061636941</v>
      </c>
      <c r="N25" s="18">
        <f t="shared" si="0"/>
        <v>0.29159341606257944</v>
      </c>
      <c r="O25" s="18">
        <f t="shared" si="0"/>
        <v>0.31892815590535689</v>
      </c>
      <c r="P25" s="18">
        <f t="shared" si="0"/>
        <v>1.4365616818295259</v>
      </c>
      <c r="Q25" s="18">
        <f t="shared" si="0"/>
        <v>0.89196462460894677</v>
      </c>
      <c r="R25" s="18">
        <f t="shared" si="0"/>
        <v>1.1795608982941364</v>
      </c>
      <c r="S25" s="18">
        <f t="shared" si="0"/>
        <v>6.7552507723786806E-2</v>
      </c>
      <c r="T25" s="18">
        <f t="shared" si="0"/>
        <v>0.75619333302681946</v>
      </c>
      <c r="U25" s="18">
        <f t="shared" si="0"/>
        <v>1.792769820380089</v>
      </c>
      <c r="V25" s="18">
        <f t="shared" si="0"/>
        <v>1.7539238099515304</v>
      </c>
      <c r="W25" s="18">
        <f t="shared" si="0"/>
        <v>0.96003826608367226</v>
      </c>
      <c r="X25" s="18">
        <f t="shared" si="0"/>
        <v>0.48594066561690952</v>
      </c>
      <c r="Y25" s="18">
        <f t="shared" si="0"/>
        <v>1.6670188247352598</v>
      </c>
      <c r="Z25" s="18">
        <f t="shared" si="0"/>
        <v>1.913460142418824</v>
      </c>
      <c r="AA25" s="18">
        <f t="shared" si="0"/>
        <v>1.0142154096901197</v>
      </c>
      <c r="AB25" s="18">
        <f t="shared" si="0"/>
        <v>1.4772675323036946</v>
      </c>
      <c r="AC25" s="18">
        <f t="shared" si="0"/>
        <v>8.9182295805224104E-2</v>
      </c>
      <c r="AD25" s="18">
        <f t="shared" si="0"/>
        <v>0.57267064792661138</v>
      </c>
      <c r="AE25" s="18">
        <f t="shared" si="0"/>
        <v>1.8818454452990807</v>
      </c>
      <c r="AF25" s="18">
        <f t="shared" si="0"/>
        <v>2.2913511074771504</v>
      </c>
      <c r="AG25" s="18">
        <f t="shared" si="0"/>
        <v>1.1400764355427964</v>
      </c>
      <c r="AH25" s="18">
        <f t="shared" si="0"/>
        <v>2.0278268513607411</v>
      </c>
      <c r="AI25" s="18">
        <f t="shared" si="0"/>
        <v>1.9235004601023056</v>
      </c>
      <c r="AJ25" s="18">
        <f t="shared" si="0"/>
        <v>0.93221527385520364</v>
      </c>
      <c r="AK25" s="18">
        <f t="shared" si="0"/>
        <v>0.28351525441265019</v>
      </c>
      <c r="AL25" s="18">
        <f t="shared" si="0"/>
        <v>0.79124132453218843</v>
      </c>
      <c r="AM25" s="18">
        <f t="shared" si="0"/>
        <v>1.8997817669151948</v>
      </c>
      <c r="AN25" s="18">
        <f t="shared" si="0"/>
        <v>0.25825587900913805</v>
      </c>
    </row>
    <row r="26" spans="2:40">
      <c r="B26" s="2"/>
      <c r="C26" s="2"/>
      <c r="D26" s="2"/>
      <c r="E26">
        <v>30</v>
      </c>
      <c r="F26" s="18">
        <f t="shared" si="1"/>
        <v>3.8952149044556035</v>
      </c>
      <c r="G26" s="18">
        <f t="shared" si="0"/>
        <v>4.8535118611511932</v>
      </c>
      <c r="H26" s="18">
        <f t="shared" si="0"/>
        <v>4.4441892490626467</v>
      </c>
      <c r="I26" s="18">
        <f t="shared" si="0"/>
        <v>5.3922031332500238</v>
      </c>
      <c r="J26" s="18">
        <f t="shared" si="0"/>
        <v>2.7155688870643955</v>
      </c>
      <c r="K26" s="18">
        <f t="shared" si="0"/>
        <v>3.8042287389619966</v>
      </c>
      <c r="L26" s="18">
        <f t="shared" si="0"/>
        <v>3.5858031908046719</v>
      </c>
      <c r="M26" s="18">
        <f t="shared" si="0"/>
        <v>1.9132610415849498</v>
      </c>
      <c r="N26" s="18">
        <f t="shared" si="0"/>
        <v>0.74981164130377564</v>
      </c>
      <c r="O26" s="18">
        <f t="shared" si="0"/>
        <v>0.82010097232806067</v>
      </c>
      <c r="P26" s="18">
        <f t="shared" si="0"/>
        <v>3.6940157532759241</v>
      </c>
      <c r="Q26" s="18">
        <f t="shared" si="0"/>
        <v>2.2936233204230061</v>
      </c>
      <c r="R26" s="18">
        <f t="shared" si="0"/>
        <v>3.0331565956134936</v>
      </c>
      <c r="S26" s="18">
        <f t="shared" si="0"/>
        <v>0.17370644843259467</v>
      </c>
      <c r="T26" s="18">
        <f t="shared" si="0"/>
        <v>1.9444971420689645</v>
      </c>
      <c r="U26" s="18">
        <f t="shared" si="0"/>
        <v>4.6099795381202284</v>
      </c>
      <c r="V26" s="18">
        <f t="shared" si="0"/>
        <v>4.510089797018221</v>
      </c>
      <c r="W26" s="18">
        <f t="shared" si="0"/>
        <v>2.4686698270723002</v>
      </c>
      <c r="X26" s="18">
        <f t="shared" si="0"/>
        <v>1.2495617115863389</v>
      </c>
      <c r="Y26" s="18">
        <f t="shared" si="0"/>
        <v>4.286619835033525</v>
      </c>
      <c r="Z26" s="18">
        <f t="shared" si="0"/>
        <v>4.9203260805055473</v>
      </c>
      <c r="AA26" s="18">
        <f t="shared" si="0"/>
        <v>2.6079824820603079</v>
      </c>
      <c r="AB26" s="18">
        <f t="shared" si="0"/>
        <v>3.7986879402095006</v>
      </c>
      <c r="AC26" s="18">
        <f t="shared" si="0"/>
        <v>0.22932590349914769</v>
      </c>
      <c r="AD26" s="18">
        <f t="shared" si="0"/>
        <v>1.4725816660970008</v>
      </c>
      <c r="AE26" s="18">
        <f t="shared" si="0"/>
        <v>4.8390311450547792</v>
      </c>
      <c r="AF26" s="18">
        <f t="shared" si="0"/>
        <v>5.8920457049412445</v>
      </c>
      <c r="AG26" s="18">
        <f t="shared" si="0"/>
        <v>2.9316251199671908</v>
      </c>
      <c r="AH26" s="18">
        <f t="shared" si="0"/>
        <v>5.2144119034990482</v>
      </c>
      <c r="AI26" s="18">
        <f t="shared" si="0"/>
        <v>4.9461440402630714</v>
      </c>
      <c r="AJ26" s="18">
        <f t="shared" si="0"/>
        <v>2.3971249899133809</v>
      </c>
      <c r="AK26" s="18">
        <f t="shared" si="0"/>
        <v>0.7290392256325291</v>
      </c>
      <c r="AL26" s="18">
        <f t="shared" si="0"/>
        <v>2.0346205487970561</v>
      </c>
      <c r="AM26" s="18">
        <f t="shared" si="0"/>
        <v>4.8851531149247869</v>
      </c>
      <c r="AN26" s="18">
        <f t="shared" si="0"/>
        <v>0.66408654602349781</v>
      </c>
    </row>
    <row r="27" spans="2:40">
      <c r="B27" s="2"/>
      <c r="C27" s="2"/>
      <c r="D27" s="2"/>
      <c r="E27">
        <v>34</v>
      </c>
      <c r="F27" s="18">
        <f t="shared" si="1"/>
        <v>1.9476074522278017</v>
      </c>
      <c r="G27" s="18">
        <f t="shared" si="0"/>
        <v>2.4267559305755966</v>
      </c>
      <c r="H27" s="18">
        <f t="shared" si="0"/>
        <v>2.2220946245313233</v>
      </c>
      <c r="I27" s="18">
        <f t="shared" si="0"/>
        <v>2.6961015666250119</v>
      </c>
      <c r="J27" s="18">
        <f t="shared" si="0"/>
        <v>1.3577844435321977</v>
      </c>
      <c r="K27" s="18">
        <f t="shared" si="0"/>
        <v>1.9021143694809983</v>
      </c>
      <c r="L27" s="18">
        <f t="shared" si="0"/>
        <v>1.792901595402336</v>
      </c>
      <c r="M27" s="18">
        <f t="shared" si="0"/>
        <v>0.9566305207924749</v>
      </c>
      <c r="N27" s="18">
        <f t="shared" si="0"/>
        <v>0.37490582065188782</v>
      </c>
      <c r="O27" s="18">
        <f t="shared" si="0"/>
        <v>0.41005048616403034</v>
      </c>
      <c r="P27" s="18">
        <f t="shared" si="0"/>
        <v>1.8470078766379621</v>
      </c>
      <c r="Q27" s="18">
        <f t="shared" si="0"/>
        <v>1.146811660211503</v>
      </c>
      <c r="R27" s="18">
        <f t="shared" si="0"/>
        <v>1.5165782978067468</v>
      </c>
      <c r="S27" s="18">
        <f t="shared" si="0"/>
        <v>8.6853224216297334E-2</v>
      </c>
      <c r="T27" s="18">
        <f t="shared" si="0"/>
        <v>0.97224857103448226</v>
      </c>
      <c r="U27" s="18">
        <f t="shared" si="0"/>
        <v>2.3049897690601142</v>
      </c>
      <c r="V27" s="18">
        <f t="shared" si="0"/>
        <v>2.2550448985091105</v>
      </c>
      <c r="W27" s="18">
        <f t="shared" si="0"/>
        <v>1.2343349135361501</v>
      </c>
      <c r="X27" s="18">
        <f t="shared" si="0"/>
        <v>0.62478085579316944</v>
      </c>
      <c r="Y27" s="18">
        <f t="shared" si="0"/>
        <v>2.1433099175167625</v>
      </c>
      <c r="Z27" s="18">
        <f t="shared" si="0"/>
        <v>2.4601630402527737</v>
      </c>
      <c r="AA27" s="18">
        <f t="shared" si="0"/>
        <v>1.303991241030154</v>
      </c>
      <c r="AB27" s="18">
        <f t="shared" si="0"/>
        <v>1.8993439701047503</v>
      </c>
      <c r="AC27" s="18">
        <f t="shared" si="0"/>
        <v>0.11466295174957385</v>
      </c>
      <c r="AD27" s="18">
        <f t="shared" si="0"/>
        <v>0.7362908330485004</v>
      </c>
      <c r="AE27" s="18">
        <f t="shared" si="0"/>
        <v>2.4195155725273896</v>
      </c>
      <c r="AF27" s="18">
        <f t="shared" si="0"/>
        <v>2.9460228524706222</v>
      </c>
      <c r="AG27" s="18">
        <f t="shared" si="0"/>
        <v>1.4658125599835954</v>
      </c>
      <c r="AH27" s="18">
        <f t="shared" si="0"/>
        <v>2.6072059517495241</v>
      </c>
      <c r="AI27" s="18">
        <f t="shared" si="0"/>
        <v>2.4730720201315357</v>
      </c>
      <c r="AJ27" s="18">
        <f t="shared" si="0"/>
        <v>1.1985624949566904</v>
      </c>
      <c r="AK27" s="18">
        <f t="shared" si="0"/>
        <v>0.36451961281626455</v>
      </c>
      <c r="AL27" s="18">
        <f t="shared" si="0"/>
        <v>1.0173102743985281</v>
      </c>
      <c r="AM27" s="18">
        <f t="shared" si="0"/>
        <v>2.4425765574623934</v>
      </c>
      <c r="AN27" s="18">
        <f t="shared" si="0"/>
        <v>0.33204327301174891</v>
      </c>
    </row>
    <row r="28" spans="2:40">
      <c r="B28" s="2"/>
      <c r="C28" s="2"/>
      <c r="D28" s="2"/>
      <c r="E28">
        <v>55</v>
      </c>
      <c r="F28" s="18">
        <f t="shared" si="1"/>
        <v>1.9476074522278017</v>
      </c>
      <c r="G28" s="18">
        <f t="shared" si="0"/>
        <v>2.4267559305755966</v>
      </c>
      <c r="H28" s="18">
        <f t="shared" si="0"/>
        <v>2.2220946245313233</v>
      </c>
      <c r="I28" s="18">
        <f t="shared" si="0"/>
        <v>2.6961015666250119</v>
      </c>
      <c r="J28" s="18">
        <f t="shared" si="0"/>
        <v>1.3577844435321977</v>
      </c>
      <c r="K28" s="18">
        <f t="shared" si="0"/>
        <v>1.9021143694809983</v>
      </c>
      <c r="L28" s="18">
        <f t="shared" si="0"/>
        <v>1.792901595402336</v>
      </c>
      <c r="M28" s="18">
        <f t="shared" si="0"/>
        <v>0.9566305207924749</v>
      </c>
      <c r="N28" s="18">
        <f t="shared" si="0"/>
        <v>0.37490582065188782</v>
      </c>
      <c r="O28" s="18">
        <f t="shared" si="0"/>
        <v>0.41005048616403034</v>
      </c>
      <c r="P28" s="18">
        <f t="shared" si="0"/>
        <v>1.8470078766379621</v>
      </c>
      <c r="Q28" s="18">
        <f t="shared" si="0"/>
        <v>1.146811660211503</v>
      </c>
      <c r="R28" s="18">
        <f t="shared" si="0"/>
        <v>1.5165782978067468</v>
      </c>
      <c r="S28" s="18">
        <f t="shared" si="0"/>
        <v>8.6853224216297334E-2</v>
      </c>
      <c r="T28" s="18">
        <f t="shared" si="0"/>
        <v>0.97224857103448226</v>
      </c>
      <c r="U28" s="18">
        <f t="shared" si="0"/>
        <v>2.3049897690601142</v>
      </c>
      <c r="V28" s="18">
        <f t="shared" si="0"/>
        <v>2.2550448985091105</v>
      </c>
      <c r="W28" s="18">
        <f t="shared" si="0"/>
        <v>1.2343349135361501</v>
      </c>
      <c r="X28" s="18">
        <f t="shared" si="0"/>
        <v>0.62478085579316944</v>
      </c>
      <c r="Y28" s="18">
        <f t="shared" si="0"/>
        <v>2.1433099175167625</v>
      </c>
      <c r="Z28" s="18">
        <f t="shared" si="0"/>
        <v>2.4601630402527737</v>
      </c>
      <c r="AA28" s="18">
        <f t="shared" si="0"/>
        <v>1.303991241030154</v>
      </c>
      <c r="AB28" s="18">
        <f t="shared" si="0"/>
        <v>1.8993439701047503</v>
      </c>
      <c r="AC28" s="18">
        <f t="shared" si="0"/>
        <v>0.11466295174957385</v>
      </c>
      <c r="AD28" s="18">
        <f t="shared" si="0"/>
        <v>0.7362908330485004</v>
      </c>
      <c r="AE28" s="18">
        <f t="shared" si="0"/>
        <v>2.4195155725273896</v>
      </c>
      <c r="AF28" s="18">
        <f t="shared" si="0"/>
        <v>2.9460228524706222</v>
      </c>
      <c r="AG28" s="18">
        <f t="shared" si="0"/>
        <v>1.4658125599835954</v>
      </c>
      <c r="AH28" s="18">
        <f t="shared" si="0"/>
        <v>2.6072059517495241</v>
      </c>
      <c r="AI28" s="18">
        <f t="shared" si="0"/>
        <v>2.4730720201315357</v>
      </c>
      <c r="AJ28" s="18">
        <f t="shared" si="0"/>
        <v>1.1985624949566904</v>
      </c>
      <c r="AK28" s="18">
        <f t="shared" si="0"/>
        <v>0.36451961281626455</v>
      </c>
      <c r="AL28" s="18">
        <f t="shared" si="0"/>
        <v>1.0173102743985281</v>
      </c>
      <c r="AM28" s="18">
        <f t="shared" si="0"/>
        <v>2.4425765574623934</v>
      </c>
      <c r="AN28" s="18">
        <f t="shared" si="0"/>
        <v>0.33204327301174891</v>
      </c>
    </row>
    <row r="29" spans="2:40">
      <c r="B29" s="2"/>
      <c r="C29" s="2"/>
      <c r="D29" s="2"/>
      <c r="E29">
        <v>64</v>
      </c>
      <c r="F29" s="18">
        <f t="shared" si="1"/>
        <v>2.2000750849239981</v>
      </c>
      <c r="G29" s="18">
        <f t="shared" si="0"/>
        <v>2.7413354030576187</v>
      </c>
      <c r="H29" s="18">
        <f t="shared" si="0"/>
        <v>2.5101439277113098</v>
      </c>
      <c r="I29" s="18">
        <f t="shared" si="0"/>
        <v>3.0455962141504762</v>
      </c>
      <c r="J29" s="18">
        <f t="shared" si="0"/>
        <v>1.5337935380641494</v>
      </c>
      <c r="K29" s="18">
        <f t="shared" si="0"/>
        <v>2.1486847507100166</v>
      </c>
      <c r="L29" s="18">
        <f t="shared" si="0"/>
        <v>2.0253147651767129</v>
      </c>
      <c r="M29" s="18">
        <f t="shared" si="0"/>
        <v>1.0806381808952032</v>
      </c>
      <c r="N29" s="18">
        <f t="shared" si="0"/>
        <v>0.42350472332898442</v>
      </c>
      <c r="O29" s="18">
        <f t="shared" si="0"/>
        <v>0.46320517881492312</v>
      </c>
      <c r="P29" s="18">
        <f t="shared" si="0"/>
        <v>2.0864348236095496</v>
      </c>
      <c r="Q29" s="18">
        <f t="shared" si="0"/>
        <v>1.2954724309796608</v>
      </c>
      <c r="R29" s="18">
        <f t="shared" si="0"/>
        <v>1.7131717808557696</v>
      </c>
      <c r="S29" s="18">
        <f t="shared" si="0"/>
        <v>9.8111975503595128E-2</v>
      </c>
      <c r="T29" s="18">
        <f t="shared" si="0"/>
        <v>1.0982807932056189</v>
      </c>
      <c r="U29" s="18">
        <f t="shared" si="0"/>
        <v>2.6037847391234625</v>
      </c>
      <c r="V29" s="18">
        <f t="shared" si="0"/>
        <v>2.5473655335010323</v>
      </c>
      <c r="W29" s="18">
        <f t="shared" si="0"/>
        <v>1.3943412912167621</v>
      </c>
      <c r="X29" s="18">
        <f t="shared" si="0"/>
        <v>0.70577096672932105</v>
      </c>
      <c r="Y29" s="18">
        <f t="shared" si="0"/>
        <v>2.4211463883059725</v>
      </c>
      <c r="Z29" s="18">
        <f t="shared" si="0"/>
        <v>2.7790730639892445</v>
      </c>
      <c r="AA29" s="18">
        <f t="shared" si="0"/>
        <v>1.473027142645174</v>
      </c>
      <c r="AB29" s="18">
        <f t="shared" si="0"/>
        <v>2.1455552254886991</v>
      </c>
      <c r="AC29" s="18">
        <f t="shared" si="0"/>
        <v>0.12952666771711119</v>
      </c>
      <c r="AD29" s="18">
        <f t="shared" si="0"/>
        <v>0.83173594103626902</v>
      </c>
      <c r="AE29" s="18">
        <f t="shared" si="0"/>
        <v>2.7331564800772363</v>
      </c>
      <c r="AF29" s="18">
        <f t="shared" si="0"/>
        <v>3.327914703716814</v>
      </c>
      <c r="AG29" s="18">
        <f t="shared" si="0"/>
        <v>1.6558252992407281</v>
      </c>
      <c r="AH29" s="18">
        <f t="shared" si="0"/>
        <v>2.9451770936429811</v>
      </c>
      <c r="AI29" s="18">
        <f t="shared" si="0"/>
        <v>2.7936554301485867</v>
      </c>
      <c r="AJ29" s="18">
        <f t="shared" si="0"/>
        <v>1.353931707265891</v>
      </c>
      <c r="AK29" s="18">
        <f t="shared" si="0"/>
        <v>0.4117721552183729</v>
      </c>
      <c r="AL29" s="18">
        <f t="shared" si="0"/>
        <v>1.149183828487226</v>
      </c>
      <c r="AM29" s="18">
        <f t="shared" si="0"/>
        <v>2.7592068519482593</v>
      </c>
      <c r="AN29" s="18">
        <f t="shared" si="0"/>
        <v>0.37508591951327191</v>
      </c>
    </row>
    <row r="30" spans="2:40">
      <c r="B30" s="2"/>
      <c r="C30" s="2"/>
      <c r="D30" s="2"/>
      <c r="E30">
        <v>70</v>
      </c>
      <c r="F30" s="18">
        <f t="shared" si="1"/>
        <v>3.1378120063670139</v>
      </c>
      <c r="G30" s="18">
        <f t="shared" si="0"/>
        <v>3.9097734437051281</v>
      </c>
      <c r="H30" s="18">
        <f t="shared" si="0"/>
        <v>3.5800413395226878</v>
      </c>
      <c r="I30" s="18">
        <f t="shared" si="0"/>
        <v>4.3437191906736299</v>
      </c>
      <c r="J30" s="18">
        <f t="shared" si="0"/>
        <v>2.1875416034685409</v>
      </c>
      <c r="K30" s="18">
        <f t="shared" si="0"/>
        <v>3.0645175952749417</v>
      </c>
      <c r="L30" s="18">
        <f t="shared" si="0"/>
        <v>2.8885636814815414</v>
      </c>
      <c r="M30" s="18">
        <f t="shared" si="0"/>
        <v>1.5412380612767651</v>
      </c>
      <c r="N30" s="18">
        <f t="shared" si="0"/>
        <v>0.6040149332724859</v>
      </c>
      <c r="O30" s="18">
        <f t="shared" si="0"/>
        <v>0.6606368943753822</v>
      </c>
      <c r="P30" s="18">
        <f t="shared" si="0"/>
        <v>2.9757349123611609</v>
      </c>
      <c r="Q30" s="18">
        <f t="shared" si="0"/>
        <v>1.8476410081185326</v>
      </c>
      <c r="R30" s="18">
        <f t="shared" si="0"/>
        <v>2.4433761464664254</v>
      </c>
      <c r="S30" s="18">
        <f t="shared" si="0"/>
        <v>0.13993019457070124</v>
      </c>
      <c r="T30" s="18">
        <f t="shared" si="0"/>
        <v>1.5664004755555547</v>
      </c>
      <c r="U30" s="18">
        <f t="shared" si="0"/>
        <v>3.7135946279301844</v>
      </c>
      <c r="V30" s="18">
        <f t="shared" si="0"/>
        <v>3.6331278920424559</v>
      </c>
      <c r="W30" s="18">
        <f t="shared" si="0"/>
        <v>1.988650694030464</v>
      </c>
      <c r="X30" s="18">
        <f t="shared" si="0"/>
        <v>1.006591378777884</v>
      </c>
      <c r="Y30" s="18">
        <f t="shared" si="0"/>
        <v>3.4531104226658953</v>
      </c>
      <c r="Z30" s="18">
        <f t="shared" si="0"/>
        <v>3.9635960092961353</v>
      </c>
      <c r="AA30" s="18">
        <f t="shared" si="0"/>
        <v>2.1008747772152478</v>
      </c>
      <c r="AB30" s="18">
        <f t="shared" si="0"/>
        <v>3.0600541740576532</v>
      </c>
      <c r="AC30" s="18">
        <f t="shared" si="0"/>
        <v>0.18473475559653565</v>
      </c>
      <c r="AD30" s="18">
        <f t="shared" si="0"/>
        <v>1.1862463421336951</v>
      </c>
      <c r="AE30" s="18">
        <f t="shared" si="0"/>
        <v>3.8981084224052385</v>
      </c>
      <c r="AF30" s="18">
        <f t="shared" si="0"/>
        <v>4.7463701512026688</v>
      </c>
      <c r="AG30" s="18">
        <f t="shared" si="0"/>
        <v>2.3615869021957927</v>
      </c>
      <c r="AH30" s="18">
        <f t="shared" si="0"/>
        <v>4.2004984778186776</v>
      </c>
      <c r="AI30" s="18">
        <f t="shared" si="0"/>
        <v>3.9843938102119187</v>
      </c>
      <c r="AJ30" s="18">
        <f t="shared" si="0"/>
        <v>1.931017352985779</v>
      </c>
      <c r="AK30" s="18">
        <f t="shared" si="0"/>
        <v>0.58728159842620398</v>
      </c>
      <c r="AL30" s="18">
        <f t="shared" si="0"/>
        <v>1.6389998865309618</v>
      </c>
      <c r="AM30" s="18">
        <f t="shared" ref="G30:AN37" si="2">AM$22*$D11</f>
        <v>3.9352622314671892</v>
      </c>
      <c r="AN30" s="18">
        <f t="shared" si="2"/>
        <v>0.53495860651892879</v>
      </c>
    </row>
    <row r="31" spans="2:40">
      <c r="B31" s="2"/>
      <c r="C31" s="2"/>
      <c r="D31" s="2"/>
      <c r="E31">
        <v>74</v>
      </c>
      <c r="F31" s="18">
        <f t="shared" si="1"/>
        <v>2.3443423036075393</v>
      </c>
      <c r="G31" s="18">
        <f t="shared" si="2"/>
        <v>2.9210951016187736</v>
      </c>
      <c r="H31" s="18">
        <f t="shared" si="2"/>
        <v>2.674743529528445</v>
      </c>
      <c r="I31" s="18">
        <f t="shared" si="2"/>
        <v>3.2453074413078844</v>
      </c>
      <c r="J31" s="18">
        <f t="shared" si="2"/>
        <v>1.6343701635109789</v>
      </c>
      <c r="K31" s="18">
        <f t="shared" si="2"/>
        <v>2.2895821114123125</v>
      </c>
      <c r="L31" s="18">
        <f t="shared" si="2"/>
        <v>2.158122290762071</v>
      </c>
      <c r="M31" s="18">
        <f t="shared" si="2"/>
        <v>1.151499700953905</v>
      </c>
      <c r="N31" s="18">
        <f t="shared" si="2"/>
        <v>0.45127552485875388</v>
      </c>
      <c r="O31" s="18">
        <f t="shared" si="2"/>
        <v>0.49357928890114761</v>
      </c>
      <c r="P31" s="18">
        <f t="shared" si="2"/>
        <v>2.2232502218790282</v>
      </c>
      <c r="Q31" s="18">
        <f t="shared" si="2"/>
        <v>1.3804214428471795</v>
      </c>
      <c r="R31" s="18">
        <f t="shared" si="2"/>
        <v>1.8255109140266397</v>
      </c>
      <c r="S31" s="18">
        <f t="shared" si="2"/>
        <v>0.1045455476677653</v>
      </c>
      <c r="T31" s="18">
        <f t="shared" si="2"/>
        <v>1.1702992058748396</v>
      </c>
      <c r="U31" s="18">
        <f t="shared" si="2"/>
        <v>2.7745247220168041</v>
      </c>
      <c r="V31" s="18">
        <f t="shared" si="2"/>
        <v>2.7144058963535591</v>
      </c>
      <c r="W31" s="18">
        <f t="shared" si="2"/>
        <v>1.4857735070342548</v>
      </c>
      <c r="X31" s="18">
        <f t="shared" si="2"/>
        <v>0.75205103012140762</v>
      </c>
      <c r="Y31" s="18">
        <f t="shared" si="2"/>
        <v>2.5799100858998067</v>
      </c>
      <c r="Z31" s="18">
        <f t="shared" si="2"/>
        <v>2.9613073632672275</v>
      </c>
      <c r="AA31" s="18">
        <f t="shared" si="2"/>
        <v>1.5696190864251853</v>
      </c>
      <c r="AB31" s="18">
        <f t="shared" si="2"/>
        <v>2.2862473714223848</v>
      </c>
      <c r="AC31" s="18">
        <f t="shared" si="2"/>
        <v>0.13802021969856113</v>
      </c>
      <c r="AD31" s="18">
        <f t="shared" si="2"/>
        <v>0.88627600274356533</v>
      </c>
      <c r="AE31" s="18">
        <f t="shared" si="2"/>
        <v>2.9123798558200056</v>
      </c>
      <c r="AF31" s="18">
        <f t="shared" si="2"/>
        <v>3.5461386187146378</v>
      </c>
      <c r="AG31" s="18">
        <f t="shared" si="2"/>
        <v>1.764404007387661</v>
      </c>
      <c r="AH31" s="18">
        <f t="shared" si="2"/>
        <v>3.1383034604392419</v>
      </c>
      <c r="AI31" s="18">
        <f t="shared" si="2"/>
        <v>2.9768459501583302</v>
      </c>
      <c r="AJ31" s="18">
        <f t="shared" si="2"/>
        <v>1.44271411429972</v>
      </c>
      <c r="AK31" s="18">
        <f t="shared" si="2"/>
        <v>0.43877360801957771</v>
      </c>
      <c r="AL31" s="18">
        <f t="shared" si="2"/>
        <v>1.2245401451093394</v>
      </c>
      <c r="AM31" s="18">
        <f t="shared" si="2"/>
        <v>2.9401384487973252</v>
      </c>
      <c r="AN31" s="18">
        <f t="shared" si="2"/>
        <v>0.39968171751414217</v>
      </c>
    </row>
    <row r="32" spans="2:40">
      <c r="B32" s="2"/>
      <c r="C32" s="2"/>
      <c r="D32" s="2"/>
      <c r="E32">
        <v>107</v>
      </c>
      <c r="F32" s="18">
        <f t="shared" si="1"/>
        <v>4.6886846072150785</v>
      </c>
      <c r="G32" s="18">
        <f t="shared" si="2"/>
        <v>5.8421902032375472</v>
      </c>
      <c r="H32" s="18">
        <f t="shared" si="2"/>
        <v>5.3494870590568899</v>
      </c>
      <c r="I32" s="18">
        <f t="shared" si="2"/>
        <v>6.4906148826157688</v>
      </c>
      <c r="J32" s="18">
        <f t="shared" si="2"/>
        <v>3.2687403270219577</v>
      </c>
      <c r="K32" s="18">
        <f t="shared" si="2"/>
        <v>4.579164222824625</v>
      </c>
      <c r="L32" s="18">
        <f t="shared" si="2"/>
        <v>4.3162445815241419</v>
      </c>
      <c r="M32" s="18">
        <f t="shared" si="2"/>
        <v>2.3029994019078099</v>
      </c>
      <c r="N32" s="18">
        <f t="shared" si="2"/>
        <v>0.90255104971750777</v>
      </c>
      <c r="O32" s="18">
        <f t="shared" si="2"/>
        <v>0.98715857780229521</v>
      </c>
      <c r="P32" s="18">
        <f t="shared" si="2"/>
        <v>4.4465004437580564</v>
      </c>
      <c r="Q32" s="18">
        <f t="shared" si="2"/>
        <v>2.760842885694359</v>
      </c>
      <c r="R32" s="18">
        <f t="shared" si="2"/>
        <v>3.6510218280532794</v>
      </c>
      <c r="S32" s="18">
        <f t="shared" si="2"/>
        <v>0.20909109533553061</v>
      </c>
      <c r="T32" s="18">
        <f t="shared" si="2"/>
        <v>2.3405984117496792</v>
      </c>
      <c r="U32" s="18">
        <f t="shared" si="2"/>
        <v>5.5490494440336082</v>
      </c>
      <c r="V32" s="18">
        <f t="shared" si="2"/>
        <v>5.4288117927071182</v>
      </c>
      <c r="W32" s="18">
        <f t="shared" si="2"/>
        <v>2.9715470140685096</v>
      </c>
      <c r="X32" s="18">
        <f t="shared" si="2"/>
        <v>1.5041020602428152</v>
      </c>
      <c r="Y32" s="18">
        <f t="shared" si="2"/>
        <v>5.1598201717996135</v>
      </c>
      <c r="Z32" s="18">
        <f t="shared" si="2"/>
        <v>5.9226147265344551</v>
      </c>
      <c r="AA32" s="18">
        <f t="shared" si="2"/>
        <v>3.1392381728503707</v>
      </c>
      <c r="AB32" s="18">
        <f t="shared" si="2"/>
        <v>4.5724947428447695</v>
      </c>
      <c r="AC32" s="18">
        <f t="shared" si="2"/>
        <v>0.27604043939712225</v>
      </c>
      <c r="AD32" s="18">
        <f t="shared" si="2"/>
        <v>1.7725520054871307</v>
      </c>
      <c r="AE32" s="18">
        <f t="shared" si="2"/>
        <v>5.8247597116400112</v>
      </c>
      <c r="AF32" s="18">
        <f t="shared" si="2"/>
        <v>7.0922772374292755</v>
      </c>
      <c r="AG32" s="18">
        <f t="shared" si="2"/>
        <v>3.528808014775322</v>
      </c>
      <c r="AH32" s="18">
        <f t="shared" si="2"/>
        <v>6.2766069208784838</v>
      </c>
      <c r="AI32" s="18">
        <f t="shared" si="2"/>
        <v>5.9536919003166604</v>
      </c>
      <c r="AJ32" s="18">
        <f t="shared" si="2"/>
        <v>2.8854282285994399</v>
      </c>
      <c r="AK32" s="18">
        <f t="shared" si="2"/>
        <v>0.87754721603915542</v>
      </c>
      <c r="AL32" s="18">
        <f t="shared" si="2"/>
        <v>2.4490802902186788</v>
      </c>
      <c r="AM32" s="18">
        <f t="shared" si="2"/>
        <v>5.8802768975946504</v>
      </c>
      <c r="AN32" s="18">
        <f t="shared" si="2"/>
        <v>0.79936343502828433</v>
      </c>
    </row>
    <row r="33" spans="2:40">
      <c r="B33" s="2"/>
      <c r="C33" s="2"/>
      <c r="D33" s="2"/>
      <c r="E33">
        <v>152</v>
      </c>
      <c r="F33" s="18">
        <f t="shared" si="1"/>
        <v>2.1640082802531131</v>
      </c>
      <c r="G33" s="18">
        <f t="shared" si="2"/>
        <v>2.6963954784173296</v>
      </c>
      <c r="H33" s="18">
        <f t="shared" si="2"/>
        <v>2.4689940272570259</v>
      </c>
      <c r="I33" s="18">
        <f t="shared" si="2"/>
        <v>2.9956684073611242</v>
      </c>
      <c r="J33" s="18">
        <f t="shared" si="2"/>
        <v>1.508649381702442</v>
      </c>
      <c r="K33" s="18">
        <f t="shared" si="2"/>
        <v>2.1134604105344423</v>
      </c>
      <c r="L33" s="18">
        <f t="shared" si="2"/>
        <v>1.9921128837803732</v>
      </c>
      <c r="M33" s="18">
        <f t="shared" si="2"/>
        <v>1.0629228008805276</v>
      </c>
      <c r="N33" s="18">
        <f t="shared" si="2"/>
        <v>0.41656202294654204</v>
      </c>
      <c r="O33" s="18">
        <f t="shared" si="2"/>
        <v>0.455611651293367</v>
      </c>
      <c r="P33" s="18">
        <f t="shared" si="2"/>
        <v>2.05223097404218</v>
      </c>
      <c r="Q33" s="18">
        <f t="shared" si="2"/>
        <v>1.2742351780127812</v>
      </c>
      <c r="R33" s="18">
        <f t="shared" si="2"/>
        <v>1.685086997563052</v>
      </c>
      <c r="S33" s="18">
        <f t="shared" si="2"/>
        <v>9.6503582462552584E-2</v>
      </c>
      <c r="T33" s="18">
        <f t="shared" si="2"/>
        <v>1.0802761900383135</v>
      </c>
      <c r="U33" s="18">
        <f t="shared" si="2"/>
        <v>2.5610997434001268</v>
      </c>
      <c r="V33" s="18">
        <f t="shared" si="2"/>
        <v>2.5056054427879006</v>
      </c>
      <c r="W33" s="18">
        <f t="shared" si="2"/>
        <v>1.3714832372623891</v>
      </c>
      <c r="X33" s="18">
        <f t="shared" si="2"/>
        <v>0.69420095088129941</v>
      </c>
      <c r="Y33" s="18">
        <f t="shared" si="2"/>
        <v>2.3814554639075141</v>
      </c>
      <c r="Z33" s="18">
        <f t="shared" si="2"/>
        <v>2.7335144891697487</v>
      </c>
      <c r="AA33" s="18">
        <f t="shared" si="2"/>
        <v>1.4488791567001711</v>
      </c>
      <c r="AB33" s="18">
        <f t="shared" si="2"/>
        <v>2.1103821890052781</v>
      </c>
      <c r="AC33" s="18">
        <f t="shared" si="2"/>
        <v>0.12740327972174872</v>
      </c>
      <c r="AD33" s="18">
        <f t="shared" si="2"/>
        <v>0.81810092560944492</v>
      </c>
      <c r="AE33" s="18">
        <f t="shared" si="2"/>
        <v>2.6883506361415437</v>
      </c>
      <c r="AF33" s="18">
        <f t="shared" si="2"/>
        <v>3.2733587249673581</v>
      </c>
      <c r="AG33" s="18">
        <f t="shared" si="2"/>
        <v>1.6286806222039949</v>
      </c>
      <c r="AH33" s="18">
        <f t="shared" si="2"/>
        <v>2.8968955019439155</v>
      </c>
      <c r="AI33" s="18">
        <f t="shared" si="2"/>
        <v>2.7478578001461509</v>
      </c>
      <c r="AJ33" s="18">
        <f t="shared" si="2"/>
        <v>1.3317361055074337</v>
      </c>
      <c r="AK33" s="18">
        <f t="shared" si="2"/>
        <v>0.4050217920180717</v>
      </c>
      <c r="AL33" s="18">
        <f t="shared" si="2"/>
        <v>1.1303447493316978</v>
      </c>
      <c r="AM33" s="18">
        <f t="shared" si="2"/>
        <v>2.7139739527359925</v>
      </c>
      <c r="AN33" s="18">
        <f t="shared" si="2"/>
        <v>0.36893697001305431</v>
      </c>
    </row>
    <row r="34" spans="2:40">
      <c r="B34" s="2"/>
      <c r="C34" s="2"/>
      <c r="D34" s="2"/>
      <c r="E34">
        <v>154</v>
      </c>
      <c r="F34" s="18">
        <f t="shared" si="1"/>
        <v>1.3705385774936383</v>
      </c>
      <c r="G34" s="18">
        <f t="shared" si="2"/>
        <v>1.7077171363309755</v>
      </c>
      <c r="H34" s="18">
        <f t="shared" si="2"/>
        <v>1.5636962172627831</v>
      </c>
      <c r="I34" s="18">
        <f t="shared" si="2"/>
        <v>1.8972566579953787</v>
      </c>
      <c r="J34" s="18">
        <f t="shared" si="2"/>
        <v>0.95547794174487988</v>
      </c>
      <c r="K34" s="18">
        <f t="shared" si="2"/>
        <v>1.3385249266718136</v>
      </c>
      <c r="L34" s="18">
        <f t="shared" si="2"/>
        <v>1.261671493060903</v>
      </c>
      <c r="M34" s="18">
        <f t="shared" si="2"/>
        <v>0.67318444055766757</v>
      </c>
      <c r="N34" s="18">
        <f t="shared" si="2"/>
        <v>0.26382261453280997</v>
      </c>
      <c r="O34" s="18">
        <f t="shared" si="2"/>
        <v>0.28855404581913247</v>
      </c>
      <c r="P34" s="18">
        <f t="shared" si="2"/>
        <v>1.2997462835600473</v>
      </c>
      <c r="Q34" s="18">
        <f t="shared" si="2"/>
        <v>0.80701561274142808</v>
      </c>
      <c r="R34" s="18">
        <f t="shared" si="2"/>
        <v>1.0672217651232663</v>
      </c>
      <c r="S34" s="18">
        <f t="shared" si="2"/>
        <v>6.1118935559616637E-2</v>
      </c>
      <c r="T34" s="18">
        <f t="shared" si="2"/>
        <v>0.68417492035759864</v>
      </c>
      <c r="U34" s="18">
        <f t="shared" si="2"/>
        <v>1.622029837486747</v>
      </c>
      <c r="V34" s="18">
        <f t="shared" si="2"/>
        <v>1.5868834470990039</v>
      </c>
      <c r="W34" s="18">
        <f t="shared" si="2"/>
        <v>0.86860605026617965</v>
      </c>
      <c r="X34" s="18">
        <f t="shared" si="2"/>
        <v>0.43966060222482295</v>
      </c>
      <c r="Y34" s="18">
        <f t="shared" si="2"/>
        <v>1.5082551271414255</v>
      </c>
      <c r="Z34" s="18">
        <f t="shared" si="2"/>
        <v>1.7312258431408407</v>
      </c>
      <c r="AA34" s="18">
        <f t="shared" si="2"/>
        <v>0.91762346591010835</v>
      </c>
      <c r="AB34" s="18">
        <f t="shared" si="2"/>
        <v>1.3365753863700094</v>
      </c>
      <c r="AC34" s="18">
        <f t="shared" si="2"/>
        <v>8.0688743823774195E-2</v>
      </c>
      <c r="AD34" s="18">
        <f t="shared" si="2"/>
        <v>0.51813058621931507</v>
      </c>
      <c r="AE34" s="18">
        <f t="shared" si="2"/>
        <v>1.702622069556311</v>
      </c>
      <c r="AF34" s="18">
        <f t="shared" si="2"/>
        <v>2.0731271924793266</v>
      </c>
      <c r="AG34" s="18">
        <f t="shared" si="2"/>
        <v>1.0314977273958634</v>
      </c>
      <c r="AH34" s="18">
        <f t="shared" si="2"/>
        <v>1.8347004845644799</v>
      </c>
      <c r="AI34" s="18">
        <f t="shared" si="2"/>
        <v>1.7403099400925623</v>
      </c>
      <c r="AJ34" s="18">
        <f t="shared" si="2"/>
        <v>0.84343286682137475</v>
      </c>
      <c r="AK34" s="18">
        <f t="shared" si="2"/>
        <v>0.25651380161144544</v>
      </c>
      <c r="AL34" s="18">
        <f t="shared" si="2"/>
        <v>0.71588500791007526</v>
      </c>
      <c r="AM34" s="18">
        <f t="shared" si="2"/>
        <v>1.7188501700661287</v>
      </c>
      <c r="AN34" s="18">
        <f t="shared" si="2"/>
        <v>0.23366008100826774</v>
      </c>
    </row>
    <row r="35" spans="2:40">
      <c r="B35" s="2"/>
      <c r="C35" s="2"/>
      <c r="D35" s="2"/>
      <c r="E35">
        <v>164</v>
      </c>
      <c r="F35" s="18">
        <f t="shared" si="1"/>
        <v>1.4426721868354087</v>
      </c>
      <c r="G35" s="18">
        <f t="shared" si="2"/>
        <v>1.7975969856115532</v>
      </c>
      <c r="H35" s="18">
        <f t="shared" si="2"/>
        <v>1.6459960181713507</v>
      </c>
      <c r="I35" s="18">
        <f t="shared" si="2"/>
        <v>1.9971122715740828</v>
      </c>
      <c r="J35" s="18">
        <f t="shared" si="2"/>
        <v>1.0057662544682946</v>
      </c>
      <c r="K35" s="18">
        <f t="shared" si="2"/>
        <v>1.4089736070229617</v>
      </c>
      <c r="L35" s="18">
        <f t="shared" si="2"/>
        <v>1.3280752558535822</v>
      </c>
      <c r="M35" s="18">
        <f t="shared" si="2"/>
        <v>0.70861520058701843</v>
      </c>
      <c r="N35" s="18">
        <f t="shared" si="2"/>
        <v>0.27770801529769468</v>
      </c>
      <c r="O35" s="18">
        <f t="shared" si="2"/>
        <v>0.30374110086224471</v>
      </c>
      <c r="P35" s="18">
        <f t="shared" si="2"/>
        <v>1.3681539826947866</v>
      </c>
      <c r="Q35" s="18">
        <f t="shared" si="2"/>
        <v>0.84949011867518742</v>
      </c>
      <c r="R35" s="18">
        <f t="shared" si="2"/>
        <v>1.1233913317087012</v>
      </c>
      <c r="S35" s="18">
        <f t="shared" si="2"/>
        <v>6.4335721641701732E-2</v>
      </c>
      <c r="T35" s="18">
        <f t="shared" si="2"/>
        <v>0.7201841266922091</v>
      </c>
      <c r="U35" s="18">
        <f t="shared" si="2"/>
        <v>1.707399828933418</v>
      </c>
      <c r="V35" s="18">
        <f t="shared" si="2"/>
        <v>1.6704036285252672</v>
      </c>
      <c r="W35" s="18">
        <f t="shared" si="2"/>
        <v>0.91432215817492601</v>
      </c>
      <c r="X35" s="18">
        <f t="shared" si="2"/>
        <v>0.46280063392086623</v>
      </c>
      <c r="Y35" s="18">
        <f t="shared" si="2"/>
        <v>1.5876369759383426</v>
      </c>
      <c r="Z35" s="18">
        <f t="shared" si="2"/>
        <v>1.8223429927798325</v>
      </c>
      <c r="AA35" s="18">
        <f t="shared" si="2"/>
        <v>0.96591943780011402</v>
      </c>
      <c r="AB35" s="18">
        <f t="shared" si="2"/>
        <v>1.406921459336852</v>
      </c>
      <c r="AC35" s="18">
        <f t="shared" si="2"/>
        <v>8.493551981449915E-2</v>
      </c>
      <c r="AD35" s="18">
        <f t="shared" si="2"/>
        <v>0.54540061707296328</v>
      </c>
      <c r="AE35" s="18">
        <f t="shared" si="2"/>
        <v>1.7922337574276959</v>
      </c>
      <c r="AF35" s="18">
        <f t="shared" si="2"/>
        <v>2.1822391499782388</v>
      </c>
      <c r="AG35" s="18">
        <f t="shared" si="2"/>
        <v>1.0857870814693298</v>
      </c>
      <c r="AH35" s="18">
        <f t="shared" si="2"/>
        <v>1.9312636679626105</v>
      </c>
      <c r="AI35" s="18">
        <f t="shared" si="2"/>
        <v>1.8319052000974341</v>
      </c>
      <c r="AJ35" s="18">
        <f t="shared" si="2"/>
        <v>0.88782407033828914</v>
      </c>
      <c r="AK35" s="18">
        <f t="shared" si="2"/>
        <v>0.27001452801204784</v>
      </c>
      <c r="AL35" s="18">
        <f t="shared" si="2"/>
        <v>0.75356316622113184</v>
      </c>
      <c r="AM35" s="18">
        <f t="shared" si="2"/>
        <v>1.8093159684906617</v>
      </c>
      <c r="AN35" s="18">
        <f t="shared" si="2"/>
        <v>0.24595798000870289</v>
      </c>
    </row>
    <row r="36" spans="2:40">
      <c r="B36" s="2"/>
      <c r="C36" s="2"/>
      <c r="D36" s="2"/>
      <c r="E36">
        <v>180</v>
      </c>
      <c r="F36" s="18">
        <f t="shared" si="1"/>
        <v>1.2623381634809825</v>
      </c>
      <c r="G36" s="18">
        <f t="shared" si="2"/>
        <v>1.572897362410109</v>
      </c>
      <c r="H36" s="18">
        <f t="shared" si="2"/>
        <v>1.4402465158999318</v>
      </c>
      <c r="I36" s="18">
        <f t="shared" si="2"/>
        <v>1.7474732376273223</v>
      </c>
      <c r="J36" s="18">
        <f t="shared" si="2"/>
        <v>0.88004547265975785</v>
      </c>
      <c r="K36" s="18">
        <f t="shared" si="2"/>
        <v>1.2328519061450915</v>
      </c>
      <c r="L36" s="18">
        <f t="shared" si="2"/>
        <v>1.1620658488718845</v>
      </c>
      <c r="M36" s="18">
        <f t="shared" si="2"/>
        <v>0.62003830051364117</v>
      </c>
      <c r="N36" s="18">
        <f t="shared" si="2"/>
        <v>0.24299451338548286</v>
      </c>
      <c r="O36" s="18">
        <f t="shared" si="2"/>
        <v>0.2657734632544641</v>
      </c>
      <c r="P36" s="18">
        <f t="shared" si="2"/>
        <v>1.1971347348579384</v>
      </c>
      <c r="Q36" s="18">
        <f t="shared" si="2"/>
        <v>0.74330385384078901</v>
      </c>
      <c r="R36" s="18">
        <f t="shared" si="2"/>
        <v>0.98296741524511366</v>
      </c>
      <c r="S36" s="18">
        <f t="shared" si="2"/>
        <v>5.6293756436489012E-2</v>
      </c>
      <c r="T36" s="18">
        <f t="shared" si="2"/>
        <v>0.63016111085568294</v>
      </c>
      <c r="U36" s="18">
        <f t="shared" si="2"/>
        <v>1.4939748503167407</v>
      </c>
      <c r="V36" s="18">
        <f t="shared" si="2"/>
        <v>1.4616031749596088</v>
      </c>
      <c r="W36" s="18">
        <f t="shared" si="2"/>
        <v>0.80003188840306028</v>
      </c>
      <c r="X36" s="18">
        <f t="shared" si="2"/>
        <v>0.40495055468075797</v>
      </c>
      <c r="Y36" s="18">
        <f t="shared" si="2"/>
        <v>1.3891823539460499</v>
      </c>
      <c r="Z36" s="18">
        <f t="shared" si="2"/>
        <v>1.5945501186823534</v>
      </c>
      <c r="AA36" s="18">
        <f t="shared" si="2"/>
        <v>0.84517950807509978</v>
      </c>
      <c r="AB36" s="18">
        <f t="shared" si="2"/>
        <v>1.2310562769197455</v>
      </c>
      <c r="AC36" s="18">
        <f t="shared" si="2"/>
        <v>7.4318579837686749E-2</v>
      </c>
      <c r="AD36" s="18">
        <f t="shared" si="2"/>
        <v>0.47722553993884287</v>
      </c>
      <c r="AE36" s="18">
        <f t="shared" si="2"/>
        <v>1.568204537749234</v>
      </c>
      <c r="AF36" s="18">
        <f t="shared" si="2"/>
        <v>1.9094592562309589</v>
      </c>
      <c r="AG36" s="18">
        <f t="shared" si="2"/>
        <v>0.95006369628566367</v>
      </c>
      <c r="AH36" s="18">
        <f t="shared" si="2"/>
        <v>1.6898557094672841</v>
      </c>
      <c r="AI36" s="18">
        <f t="shared" si="2"/>
        <v>1.6029170500852548</v>
      </c>
      <c r="AJ36" s="18">
        <f t="shared" si="2"/>
        <v>0.776846061546003</v>
      </c>
      <c r="AK36" s="18">
        <f t="shared" si="2"/>
        <v>0.23626271201054183</v>
      </c>
      <c r="AL36" s="18">
        <f t="shared" si="2"/>
        <v>0.65936777044349038</v>
      </c>
      <c r="AM36" s="18">
        <f t="shared" si="2"/>
        <v>1.583151472429329</v>
      </c>
      <c r="AN36" s="18">
        <f t="shared" si="2"/>
        <v>0.21521323250761504</v>
      </c>
    </row>
    <row r="37" spans="2:40">
      <c r="B37" s="2"/>
      <c r="C37" s="2"/>
      <c r="D37" s="2"/>
      <c r="E37">
        <v>236</v>
      </c>
      <c r="F37" s="18">
        <f t="shared" si="1"/>
        <v>0.93773692144301557</v>
      </c>
      <c r="G37" s="18">
        <f t="shared" si="2"/>
        <v>1.1684380406475094</v>
      </c>
      <c r="H37" s="18">
        <f t="shared" si="2"/>
        <v>1.069897411811378</v>
      </c>
      <c r="I37" s="18">
        <f t="shared" si="2"/>
        <v>1.2981229765231537</v>
      </c>
      <c r="J37" s="18">
        <f t="shared" si="2"/>
        <v>0.65374806540439157</v>
      </c>
      <c r="K37" s="18">
        <f t="shared" si="2"/>
        <v>0.91583284456492509</v>
      </c>
      <c r="L37" s="18">
        <f t="shared" si="2"/>
        <v>0.86324891630482836</v>
      </c>
      <c r="M37" s="18">
        <f t="shared" si="2"/>
        <v>0.46059988038156202</v>
      </c>
      <c r="N37" s="18">
        <f t="shared" si="2"/>
        <v>0.18051020994350156</v>
      </c>
      <c r="O37" s="18">
        <f t="shared" si="2"/>
        <v>0.19743171556045905</v>
      </c>
      <c r="P37" s="18">
        <f t="shared" si="2"/>
        <v>0.88930008875161137</v>
      </c>
      <c r="Q37" s="18">
        <f t="shared" si="2"/>
        <v>0.5521685771388718</v>
      </c>
      <c r="R37" s="18">
        <f t="shared" si="2"/>
        <v>0.73020436561065583</v>
      </c>
      <c r="S37" s="18">
        <f t="shared" si="2"/>
        <v>4.1818219067106123E-2</v>
      </c>
      <c r="T37" s="18">
        <f t="shared" si="2"/>
        <v>0.46811968234993589</v>
      </c>
      <c r="U37" s="18">
        <f t="shared" si="2"/>
        <v>1.1098098888067218</v>
      </c>
      <c r="V37" s="18">
        <f t="shared" si="2"/>
        <v>1.0857623585414236</v>
      </c>
      <c r="W37" s="18">
        <f t="shared" si="2"/>
        <v>0.59430940281370193</v>
      </c>
      <c r="X37" s="18">
        <f t="shared" si="2"/>
        <v>0.30082041204856302</v>
      </c>
      <c r="Y37" s="18">
        <f t="shared" si="2"/>
        <v>1.0319640343599228</v>
      </c>
      <c r="Z37" s="18">
        <f t="shared" si="2"/>
        <v>1.1845229453068911</v>
      </c>
      <c r="AA37" s="18">
        <f t="shared" si="2"/>
        <v>0.62784763457007409</v>
      </c>
      <c r="AB37" s="18">
        <f t="shared" si="2"/>
        <v>0.91449894856895386</v>
      </c>
      <c r="AC37" s="18">
        <f t="shared" si="2"/>
        <v>5.5208087879424446E-2</v>
      </c>
      <c r="AD37" s="18">
        <f t="shared" si="2"/>
        <v>0.3545104010974261</v>
      </c>
      <c r="AE37" s="18">
        <f t="shared" si="2"/>
        <v>1.1649519423280024</v>
      </c>
      <c r="AF37" s="18">
        <f t="shared" si="2"/>
        <v>1.4184554474858551</v>
      </c>
      <c r="AG37" s="18">
        <f t="shared" si="2"/>
        <v>0.7057616029550644</v>
      </c>
      <c r="AH37" s="18">
        <f t="shared" si="2"/>
        <v>1.2553213841756969</v>
      </c>
      <c r="AI37" s="18">
        <f t="shared" si="2"/>
        <v>1.190738380063332</v>
      </c>
      <c r="AJ37" s="18">
        <f t="shared" si="2"/>
        <v>0.57708564571988796</v>
      </c>
      <c r="AK37" s="18">
        <f t="shared" si="2"/>
        <v>0.17550944320783107</v>
      </c>
      <c r="AL37" s="18">
        <f t="shared" si="2"/>
        <v>0.48981605804373574</v>
      </c>
      <c r="AM37" s="18">
        <f t="shared" si="2"/>
        <v>1.1760553795189301</v>
      </c>
      <c r="AN37" s="18">
        <f t="shared" si="2"/>
        <v>0.15987268700565688</v>
      </c>
    </row>
    <row r="38" spans="2:40">
      <c r="B38" s="2"/>
      <c r="C38" s="2"/>
      <c r="D38" s="2"/>
    </row>
    <row r="39" spans="2:40">
      <c r="B39" s="2"/>
      <c r="C39" s="2"/>
      <c r="D39" s="2"/>
      <c r="F39" s="5">
        <v>0.64697305647351766</v>
      </c>
      <c r="G39" s="5">
        <v>0.80614073432703681</v>
      </c>
      <c r="H39" s="5">
        <v>0.73815457491803182</v>
      </c>
      <c r="I39" s="5">
        <v>0.89561429287363425</v>
      </c>
      <c r="J39" s="5">
        <v>0.45104055771577145</v>
      </c>
      <c r="K39" s="5">
        <v>0.63186077152131392</v>
      </c>
      <c r="L39" s="5">
        <v>0.59558152943338649</v>
      </c>
      <c r="M39" s="5">
        <v>0.31778178464300166</v>
      </c>
      <c r="N39" s="5">
        <v>0.12453945193083704</v>
      </c>
      <c r="O39" s="5">
        <v>0.13621411031187858</v>
      </c>
      <c r="P39" s="5">
        <v>0.61355502101424253</v>
      </c>
      <c r="Q39" s="5">
        <v>0.38095779730037838</v>
      </c>
      <c r="R39" s="5">
        <v>0.50379007103874618</v>
      </c>
      <c r="S39" s="5">
        <v>2.8851653792719811E-2</v>
      </c>
      <c r="T39" s="5">
        <v>0.32296992339738484</v>
      </c>
      <c r="U39" s="5">
        <v>0.76569139963148181</v>
      </c>
      <c r="V39" s="5">
        <v>0.74910028137580076</v>
      </c>
      <c r="W39" s="5">
        <v>0.41003202714642939</v>
      </c>
      <c r="X39" s="5">
        <v>0.20754509818509759</v>
      </c>
      <c r="Y39" s="5">
        <v>0.71198319082198291</v>
      </c>
      <c r="Z39">
        <v>0.81723819641112694</v>
      </c>
      <c r="AA39">
        <v>0.43317106733133259</v>
      </c>
      <c r="AB39">
        <v>0.63094047634065353</v>
      </c>
      <c r="AC39">
        <v>3.8089729156068342E-2</v>
      </c>
      <c r="AD39">
        <v>0.24458744505517704</v>
      </c>
      <c r="AE39">
        <v>0.80373556968718451</v>
      </c>
      <c r="AF39">
        <v>0.97863530308612456</v>
      </c>
      <c r="AG39">
        <v>0.48692627000635214</v>
      </c>
      <c r="AH39">
        <v>0.86608418012052302</v>
      </c>
      <c r="AI39">
        <v>0.82152641278582017</v>
      </c>
      <c r="AJ39">
        <v>0.39814883633232068</v>
      </c>
      <c r="AK39">
        <v>0.12108927175161455</v>
      </c>
      <c r="AL39">
        <v>0.33793890902228152</v>
      </c>
      <c r="AM39">
        <v>0.81139616674005721</v>
      </c>
      <c r="AN39">
        <v>0.11030100083882566</v>
      </c>
    </row>
    <row r="41" spans="2:40">
      <c r="E41" s="24" t="s">
        <v>47</v>
      </c>
    </row>
    <row r="42" spans="2:40">
      <c r="E42" t="s">
        <v>45</v>
      </c>
      <c r="F42" s="5" t="s">
        <v>1</v>
      </c>
      <c r="G42" s="5" t="s">
        <v>2</v>
      </c>
      <c r="H42" s="5" t="s">
        <v>3</v>
      </c>
      <c r="I42" s="5" t="s">
        <v>4</v>
      </c>
      <c r="J42" s="5" t="s">
        <v>5</v>
      </c>
      <c r="K42" s="5" t="s">
        <v>6</v>
      </c>
      <c r="L42" s="5" t="s">
        <v>7</v>
      </c>
      <c r="M42" s="5" t="s">
        <v>8</v>
      </c>
      <c r="N42" s="5" t="s">
        <v>9</v>
      </c>
      <c r="O42" s="5" t="s">
        <v>10</v>
      </c>
      <c r="P42" s="5" t="s">
        <v>11</v>
      </c>
      <c r="Q42" s="5" t="s">
        <v>12</v>
      </c>
      <c r="R42" s="5" t="s">
        <v>13</v>
      </c>
      <c r="S42" s="5" t="s">
        <v>14</v>
      </c>
      <c r="T42" s="5" t="s">
        <v>15</v>
      </c>
      <c r="U42" s="5" t="s">
        <v>16</v>
      </c>
      <c r="V42" s="5" t="s">
        <v>17</v>
      </c>
      <c r="W42" s="5" t="s">
        <v>18</v>
      </c>
      <c r="X42" s="5" t="s">
        <v>19</v>
      </c>
      <c r="Y42" s="5" t="s">
        <v>20</v>
      </c>
      <c r="Z42" t="s">
        <v>21</v>
      </c>
      <c r="AA42" t="s">
        <v>22</v>
      </c>
      <c r="AB42" t="s">
        <v>23</v>
      </c>
      <c r="AC42" t="s">
        <v>24</v>
      </c>
      <c r="AD42" t="s">
        <v>25</v>
      </c>
      <c r="AE42" t="s">
        <v>26</v>
      </c>
      <c r="AF42" t="s">
        <v>27</v>
      </c>
      <c r="AG42" t="s">
        <v>28</v>
      </c>
      <c r="AH42" t="s">
        <v>29</v>
      </c>
      <c r="AI42" t="s">
        <v>30</v>
      </c>
      <c r="AJ42" t="s">
        <v>31</v>
      </c>
      <c r="AK42" t="s">
        <v>32</v>
      </c>
      <c r="AL42" t="s">
        <v>33</v>
      </c>
      <c r="AM42" t="s">
        <v>34</v>
      </c>
      <c r="AN42" t="s">
        <v>35</v>
      </c>
    </row>
    <row r="43" spans="2:40">
      <c r="E43">
        <v>11</v>
      </c>
      <c r="F43" s="5">
        <f>F23/SUM($D$4:$D$18)</f>
        <v>2.6513975325623725E-3</v>
      </c>
      <c r="G43" s="5">
        <f t="shared" ref="G43:AN43" si="3">G23/SUM($D$4:$D$18)</f>
        <v>3.3036917573401516E-3</v>
      </c>
      <c r="H43" s="5">
        <f t="shared" si="3"/>
        <v>3.0250737631257255E-3</v>
      </c>
      <c r="I43" s="5">
        <f t="shared" si="3"/>
        <v>3.6703684991091249E-3</v>
      </c>
      <c r="J43" s="5">
        <f t="shared" si="3"/>
        <v>1.8484352784822711E-3</v>
      </c>
      <c r="K43" s="5">
        <f t="shared" si="3"/>
        <v>2.5894650075016594E-3</v>
      </c>
      <c r="L43" s="5">
        <f t="shared" si="3"/>
        <v>2.4407869567038805E-3</v>
      </c>
      <c r="M43" s="5">
        <f t="shared" si="3"/>
        <v>1.3023198281058718E-3</v>
      </c>
      <c r="N43" s="5">
        <f t="shared" si="3"/>
        <v>5.1038229838495236E-4</v>
      </c>
      <c r="O43" s="5">
        <f t="shared" si="3"/>
        <v>5.5822688807115241E-4</v>
      </c>
      <c r="P43" s="5">
        <f t="shared" si="3"/>
        <v>2.5144451573850131E-3</v>
      </c>
      <c r="Q43" s="5">
        <f t="shared" si="3"/>
        <v>1.5612250829706146E-3</v>
      </c>
      <c r="R43" s="5">
        <f t="shared" si="3"/>
        <v>2.0646110961132888E-3</v>
      </c>
      <c r="S43" s="5">
        <f t="shared" si="3"/>
        <v>1.1823862355772209E-4</v>
      </c>
      <c r="T43" s="5">
        <f t="shared" si="3"/>
        <v>1.3235816382451411E-3</v>
      </c>
      <c r="U43" s="5">
        <f t="shared" si="3"/>
        <v>3.1379240099316873E-3</v>
      </c>
      <c r="V43" s="5">
        <f t="shared" si="3"/>
        <v>3.069930992965356E-3</v>
      </c>
      <c r="W43" s="5">
        <f t="shared" si="3"/>
        <v>1.6803758582674315E-3</v>
      </c>
      <c r="X43" s="5">
        <f t="shared" si="3"/>
        <v>8.5055251639510547E-4</v>
      </c>
      <c r="Y43" s="5">
        <f t="shared" si="3"/>
        <v>2.9178193071299273E-3</v>
      </c>
      <c r="Z43" s="5">
        <f t="shared" si="3"/>
        <v>3.3491709056494216E-3</v>
      </c>
      <c r="AA43" s="5">
        <f t="shared" si="3"/>
        <v>1.7752032910921013E-3</v>
      </c>
      <c r="AB43" s="5">
        <f t="shared" si="3"/>
        <v>2.5856934928352956E-3</v>
      </c>
      <c r="AC43" s="5">
        <f t="shared" si="3"/>
        <v>1.5609771209151193E-4</v>
      </c>
      <c r="AD43" s="5">
        <f t="shared" si="3"/>
        <v>1.0023578908367973E-3</v>
      </c>
      <c r="AE43" s="5">
        <f t="shared" si="3"/>
        <v>3.2938350136509005E-3</v>
      </c>
      <c r="AF43" s="5">
        <f t="shared" si="3"/>
        <v>4.0106016810410872E-3</v>
      </c>
      <c r="AG43" s="5">
        <f t="shared" si="3"/>
        <v>1.9955005821598493E-3</v>
      </c>
      <c r="AH43" s="5">
        <f t="shared" si="3"/>
        <v>3.5493494438231764E-3</v>
      </c>
      <c r="AI43" s="5">
        <f t="shared" si="3"/>
        <v>3.3667446920709596E-3</v>
      </c>
      <c r="AJ43" s="5">
        <f t="shared" si="3"/>
        <v>1.63167666981091E-3</v>
      </c>
      <c r="AK43" s="5">
        <f t="shared" si="3"/>
        <v>4.962429163464663E-4</v>
      </c>
      <c r="AL43" s="5">
        <f t="shared" si="3"/>
        <v>1.3849269000820801E-3</v>
      </c>
      <c r="AM43" s="5">
        <f t="shared" si="3"/>
        <v>3.3252293474963514E-3</v>
      </c>
      <c r="AN43" s="5">
        <f t="shared" si="3"/>
        <v>4.5203088217815666E-4</v>
      </c>
    </row>
    <row r="44" spans="2:40">
      <c r="E44">
        <v>18</v>
      </c>
      <c r="F44" s="5">
        <f t="shared" ref="F44:AN44" si="4">F24/SUM($D$4:$D$18)</f>
        <v>2.222494990530224E-3</v>
      </c>
      <c r="G44" s="5">
        <f t="shared" si="4"/>
        <v>2.7692710318880684E-3</v>
      </c>
      <c r="H44" s="5">
        <f t="shared" si="4"/>
        <v>2.5357235955612697E-3</v>
      </c>
      <c r="I44" s="5">
        <f t="shared" si="4"/>
        <v>3.0766324183708845E-3</v>
      </c>
      <c r="J44" s="5">
        <f t="shared" si="4"/>
        <v>1.5494236893160217E-3</v>
      </c>
      <c r="K44" s="5">
        <f t="shared" si="4"/>
        <v>2.1705809621705083E-3</v>
      </c>
      <c r="L44" s="5">
        <f t="shared" si="4"/>
        <v>2.0459537725311941E-3</v>
      </c>
      <c r="M44" s="5">
        <f t="shared" si="4"/>
        <v>1.091650444147569E-3</v>
      </c>
      <c r="N44" s="5">
        <f t="shared" si="4"/>
        <v>4.2782045599915129E-4</v>
      </c>
      <c r="O44" s="5">
        <f t="shared" si="4"/>
        <v>4.6792547970670123E-4</v>
      </c>
      <c r="P44" s="5">
        <f t="shared" si="4"/>
        <v>2.1076966760433199E-3</v>
      </c>
      <c r="Q44" s="5">
        <f t="shared" si="4"/>
        <v>1.3086739666077212E-3</v>
      </c>
      <c r="R44" s="5">
        <f t="shared" si="4"/>
        <v>1.7306298893890804E-3</v>
      </c>
      <c r="S44" s="5">
        <f t="shared" si="4"/>
        <v>9.911178739397292E-5</v>
      </c>
      <c r="T44" s="5">
        <f t="shared" si="4"/>
        <v>1.1094728438231329E-3</v>
      </c>
      <c r="U44" s="5">
        <f t="shared" si="4"/>
        <v>2.6303186553839142E-3</v>
      </c>
      <c r="V44" s="5">
        <f t="shared" si="4"/>
        <v>2.5733245088091954E-3</v>
      </c>
      <c r="W44" s="5">
        <f t="shared" si="4"/>
        <v>1.4085503517829942E-3</v>
      </c>
      <c r="X44" s="5">
        <f t="shared" si="4"/>
        <v>7.1296313874295609E-4</v>
      </c>
      <c r="Y44" s="5">
        <f t="shared" si="4"/>
        <v>2.4458191250942033E-3</v>
      </c>
      <c r="Z44" s="5">
        <f t="shared" si="4"/>
        <v>2.8073932591473091E-3</v>
      </c>
      <c r="AA44" s="5">
        <f t="shared" si="4"/>
        <v>1.4880380528272026E-3</v>
      </c>
      <c r="AB44" s="5">
        <f t="shared" si="4"/>
        <v>2.1674195454648802E-3</v>
      </c>
      <c r="AC44" s="5">
        <f t="shared" si="4"/>
        <v>1.308466116061203E-4</v>
      </c>
      <c r="AD44" s="5">
        <f t="shared" si="4"/>
        <v>8.4021176143672714E-4</v>
      </c>
      <c r="AE44" s="5">
        <f t="shared" si="4"/>
        <v>2.7610087614426664E-3</v>
      </c>
      <c r="AF44" s="5">
        <f t="shared" si="4"/>
        <v>3.3618278796962056E-3</v>
      </c>
      <c r="AG44" s="5">
        <f t="shared" si="4"/>
        <v>1.6726990173986974E-3</v>
      </c>
      <c r="AH44" s="5">
        <f t="shared" si="4"/>
        <v>2.9751899749694269E-3</v>
      </c>
      <c r="AI44" s="5">
        <f t="shared" si="4"/>
        <v>2.8221242271771279E-3</v>
      </c>
      <c r="AJ44" s="5">
        <f t="shared" si="4"/>
        <v>1.367728973223851E-3</v>
      </c>
      <c r="AK44" s="5">
        <f t="shared" si="4"/>
        <v>4.1596832693747911E-4</v>
      </c>
      <c r="AL44" s="5">
        <f t="shared" si="4"/>
        <v>1.1608946074217435E-3</v>
      </c>
      <c r="AM44" s="5">
        <f t="shared" si="4"/>
        <v>2.7873246001072355E-3</v>
      </c>
      <c r="AN44" s="5">
        <f t="shared" si="4"/>
        <v>3.7890823947286662E-4</v>
      </c>
    </row>
    <row r="45" spans="2:40">
      <c r="E45">
        <v>20</v>
      </c>
      <c r="F45" s="5">
        <f t="shared" ref="F45:AN45" si="5">F25/SUM($D$4:$D$18)</f>
        <v>1.6376278877591125E-3</v>
      </c>
      <c r="G45" s="5">
        <f t="shared" si="5"/>
        <v>2.0405154971806817E-3</v>
      </c>
      <c r="H45" s="5">
        <f t="shared" si="5"/>
        <v>1.8684279125188304E-3</v>
      </c>
      <c r="I45" s="5">
        <f t="shared" si="5"/>
        <v>2.266992308273283E-3</v>
      </c>
      <c r="J45" s="5">
        <f t="shared" si="5"/>
        <v>1.1416806131802264E-3</v>
      </c>
      <c r="K45" s="5">
        <f t="shared" si="5"/>
        <v>1.5993754458098483E-3</v>
      </c>
      <c r="L45" s="5">
        <f t="shared" si="5"/>
        <v>1.507544885022985E-3</v>
      </c>
      <c r="M45" s="5">
        <f t="shared" si="5"/>
        <v>8.0437401147715609E-4</v>
      </c>
      <c r="N45" s="5">
        <f t="shared" si="5"/>
        <v>3.1523612547305885E-4</v>
      </c>
      <c r="O45" s="5">
        <f t="shared" si="5"/>
        <v>3.4478719557335882E-4</v>
      </c>
      <c r="P45" s="5">
        <f t="shared" si="5"/>
        <v>1.55303965603192E-3</v>
      </c>
      <c r="Q45" s="5">
        <f t="shared" si="5"/>
        <v>9.6428608065832081E-4</v>
      </c>
      <c r="R45" s="5">
        <f t="shared" si="5"/>
        <v>1.2752009711287961E-3</v>
      </c>
      <c r="S45" s="5">
        <f t="shared" si="5"/>
        <v>7.3029738079769525E-5</v>
      </c>
      <c r="T45" s="5">
        <f t="shared" si="5"/>
        <v>8.1750630597494001E-4</v>
      </c>
      <c r="U45" s="5">
        <f t="shared" si="5"/>
        <v>1.9381295355460422E-3</v>
      </c>
      <c r="V45" s="5">
        <f t="shared" si="5"/>
        <v>1.8961338485962492E-3</v>
      </c>
      <c r="W45" s="5">
        <f t="shared" si="5"/>
        <v>1.0378792065769431E-3</v>
      </c>
      <c r="X45" s="5">
        <f t="shared" si="5"/>
        <v>5.2534126012638866E-4</v>
      </c>
      <c r="Y45" s="5">
        <f t="shared" si="5"/>
        <v>1.8021825132273079E-3</v>
      </c>
      <c r="Z45" s="5">
        <f t="shared" si="5"/>
        <v>2.0686055593717016E-3</v>
      </c>
      <c r="AA45" s="5">
        <f t="shared" si="5"/>
        <v>1.0964490915568862E-3</v>
      </c>
      <c r="AB45" s="5">
        <f t="shared" si="5"/>
        <v>1.5970459808688591E-3</v>
      </c>
      <c r="AC45" s="5">
        <f t="shared" si="5"/>
        <v>9.6413292762404434E-5</v>
      </c>
      <c r="AD45" s="5">
        <f t="shared" si="5"/>
        <v>6.1910340316390414E-4</v>
      </c>
      <c r="AE45" s="5">
        <f t="shared" si="5"/>
        <v>2.0344275084314386E-3</v>
      </c>
      <c r="AF45" s="5">
        <f t="shared" si="5"/>
        <v>2.4771363324077303E-3</v>
      </c>
      <c r="AG45" s="5">
        <f t="shared" si="5"/>
        <v>1.2325150654516716E-3</v>
      </c>
      <c r="AH45" s="5">
        <f t="shared" si="5"/>
        <v>2.1922452447143146E-3</v>
      </c>
      <c r="AI45" s="5">
        <f t="shared" si="5"/>
        <v>2.0794599568673576E-3</v>
      </c>
      <c r="AJ45" s="5">
        <f t="shared" si="5"/>
        <v>1.0078002960596797E-3</v>
      </c>
      <c r="AK45" s="5">
        <f t="shared" si="5"/>
        <v>3.0650297774340561E-4</v>
      </c>
      <c r="AL45" s="5">
        <f t="shared" si="5"/>
        <v>8.5539602652128476E-4</v>
      </c>
      <c r="AM45" s="5">
        <f t="shared" si="5"/>
        <v>2.0538181263948054E-3</v>
      </c>
      <c r="AN45" s="5">
        <f t="shared" si="5"/>
        <v>2.7919554487474383E-4</v>
      </c>
    </row>
    <row r="46" spans="2:40">
      <c r="E46">
        <v>30</v>
      </c>
      <c r="F46" s="5">
        <f t="shared" ref="F46:AN46" si="6">F26/SUM($D$4:$D$18)</f>
        <v>4.2110431399520034E-3</v>
      </c>
      <c r="G46" s="5">
        <f t="shared" si="6"/>
        <v>5.2470398498931821E-3</v>
      </c>
      <c r="H46" s="5">
        <f t="shared" si="6"/>
        <v>4.8045289179055638E-3</v>
      </c>
      <c r="I46" s="5">
        <f t="shared" si="6"/>
        <v>5.8294087927027284E-3</v>
      </c>
      <c r="J46" s="5">
        <f t="shared" si="6"/>
        <v>2.9357501481777249E-3</v>
      </c>
      <c r="K46" s="5">
        <f t="shared" si="6"/>
        <v>4.1126797177967528E-3</v>
      </c>
      <c r="L46" s="5">
        <f t="shared" si="6"/>
        <v>3.8765439900591047E-3</v>
      </c>
      <c r="M46" s="5">
        <f t="shared" si="6"/>
        <v>2.0683903152269728E-3</v>
      </c>
      <c r="N46" s="5">
        <f t="shared" si="6"/>
        <v>8.1060717978786556E-4</v>
      </c>
      <c r="O46" s="5">
        <f t="shared" si="6"/>
        <v>8.8659564576006554E-4</v>
      </c>
      <c r="P46" s="5">
        <f t="shared" si="6"/>
        <v>3.9935305440820801E-3</v>
      </c>
      <c r="Q46" s="5">
        <f t="shared" si="6"/>
        <v>2.4795927788356822E-3</v>
      </c>
      <c r="R46" s="5">
        <f t="shared" si="6"/>
        <v>3.2790882114740469E-3</v>
      </c>
      <c r="S46" s="5">
        <f t="shared" si="6"/>
        <v>1.8779075506226452E-4</v>
      </c>
      <c r="T46" s="5">
        <f t="shared" si="6"/>
        <v>2.1021590725069888E-3</v>
      </c>
      <c r="U46" s="5">
        <f t="shared" si="6"/>
        <v>4.9837616628326791E-3</v>
      </c>
      <c r="V46" s="5">
        <f t="shared" si="6"/>
        <v>4.875772753533212E-3</v>
      </c>
      <c r="W46" s="5">
        <f t="shared" si="6"/>
        <v>2.6688322454835678E-3</v>
      </c>
      <c r="X46" s="5">
        <f t="shared" si="6"/>
        <v>1.3508775260392854E-3</v>
      </c>
      <c r="Y46" s="5">
        <f t="shared" si="6"/>
        <v>4.6341836054416483E-3</v>
      </c>
      <c r="Z46" s="5">
        <f t="shared" si="6"/>
        <v>5.3192714383843752E-3</v>
      </c>
      <c r="AA46" s="5">
        <f t="shared" si="6"/>
        <v>2.8194405211462788E-3</v>
      </c>
      <c r="AB46" s="5">
        <f t="shared" si="6"/>
        <v>4.106689665091352E-3</v>
      </c>
      <c r="AC46" s="5">
        <f t="shared" si="6"/>
        <v>2.4791989567475424E-4</v>
      </c>
      <c r="AD46" s="5">
        <f t="shared" si="6"/>
        <v>1.5919801795643252E-3</v>
      </c>
      <c r="AE46" s="5">
        <f t="shared" si="6"/>
        <v>5.2313850216808427E-3</v>
      </c>
      <c r="AF46" s="5">
        <f t="shared" si="6"/>
        <v>6.3697791404770214E-3</v>
      </c>
      <c r="AG46" s="5">
        <f t="shared" si="6"/>
        <v>3.1693244540185847E-3</v>
      </c>
      <c r="AH46" s="5">
        <f t="shared" si="6"/>
        <v>5.6372020578368091E-3</v>
      </c>
      <c r="AI46" s="5">
        <f t="shared" si="6"/>
        <v>5.3471827462303473E-3</v>
      </c>
      <c r="AJ46" s="5">
        <f t="shared" si="6"/>
        <v>2.5914864755820334E-3</v>
      </c>
      <c r="AK46" s="5">
        <f t="shared" si="6"/>
        <v>7.8815051419732875E-4</v>
      </c>
      <c r="AL46" s="5">
        <f t="shared" si="6"/>
        <v>2.1995897824833039E-3</v>
      </c>
      <c r="AM46" s="5">
        <f t="shared" si="6"/>
        <v>5.2812466107294989E-3</v>
      </c>
      <c r="AN46" s="5">
        <f t="shared" si="6"/>
        <v>7.1793140110648418E-4</v>
      </c>
    </row>
    <row r="47" spans="2:40">
      <c r="E47">
        <v>34</v>
      </c>
      <c r="F47" s="5">
        <f t="shared" ref="F47:AN47" si="7">F27/SUM($D$4:$D$18)</f>
        <v>2.1055215699760017E-3</v>
      </c>
      <c r="G47" s="5">
        <f t="shared" si="7"/>
        <v>2.623519924946591E-3</v>
      </c>
      <c r="H47" s="5">
        <f t="shared" si="7"/>
        <v>2.4022644589527819E-3</v>
      </c>
      <c r="I47" s="5">
        <f t="shared" si="7"/>
        <v>2.9147043963513642E-3</v>
      </c>
      <c r="J47" s="5">
        <f t="shared" si="7"/>
        <v>1.4678750740888624E-3</v>
      </c>
      <c r="K47" s="5">
        <f t="shared" si="7"/>
        <v>2.0563398588983764E-3</v>
      </c>
      <c r="L47" s="5">
        <f t="shared" si="7"/>
        <v>1.9382719950295523E-3</v>
      </c>
      <c r="M47" s="5">
        <f t="shared" si="7"/>
        <v>1.0341951576134864E-3</v>
      </c>
      <c r="N47" s="5">
        <f t="shared" si="7"/>
        <v>4.0530358989393278E-4</v>
      </c>
      <c r="O47" s="5">
        <f t="shared" si="7"/>
        <v>4.4329782288003277E-4</v>
      </c>
      <c r="P47" s="5">
        <f t="shared" si="7"/>
        <v>1.99676527204104E-3</v>
      </c>
      <c r="Q47" s="5">
        <f t="shared" si="7"/>
        <v>1.2397963894178411E-3</v>
      </c>
      <c r="R47" s="5">
        <f t="shared" si="7"/>
        <v>1.6395441057370235E-3</v>
      </c>
      <c r="S47" s="5">
        <f t="shared" si="7"/>
        <v>9.389537753113226E-5</v>
      </c>
      <c r="T47" s="5">
        <f t="shared" si="7"/>
        <v>1.0510795362534944E-3</v>
      </c>
      <c r="U47" s="5">
        <f t="shared" si="7"/>
        <v>2.4918808314163396E-3</v>
      </c>
      <c r="V47" s="5">
        <f t="shared" si="7"/>
        <v>2.437886376766606E-3</v>
      </c>
      <c r="W47" s="5">
        <f t="shared" si="7"/>
        <v>1.3344161227417839E-3</v>
      </c>
      <c r="X47" s="5">
        <f t="shared" si="7"/>
        <v>6.7543876301964269E-4</v>
      </c>
      <c r="Y47" s="5">
        <f t="shared" si="7"/>
        <v>2.3170918027208241E-3</v>
      </c>
      <c r="Z47" s="5">
        <f t="shared" si="7"/>
        <v>2.6596357191921876E-3</v>
      </c>
      <c r="AA47" s="5">
        <f t="shared" si="7"/>
        <v>1.4097202605731394E-3</v>
      </c>
      <c r="AB47" s="5">
        <f t="shared" si="7"/>
        <v>2.053344832545676E-3</v>
      </c>
      <c r="AC47" s="5">
        <f t="shared" si="7"/>
        <v>1.2395994783737712E-4</v>
      </c>
      <c r="AD47" s="5">
        <f t="shared" si="7"/>
        <v>7.9599008978216261E-4</v>
      </c>
      <c r="AE47" s="5">
        <f t="shared" si="7"/>
        <v>2.6156925108404214E-3</v>
      </c>
      <c r="AF47" s="5">
        <f t="shared" si="7"/>
        <v>3.1848895702385107E-3</v>
      </c>
      <c r="AG47" s="5">
        <f t="shared" si="7"/>
        <v>1.5846622270092924E-3</v>
      </c>
      <c r="AH47" s="5">
        <f t="shared" si="7"/>
        <v>2.8186010289184046E-3</v>
      </c>
      <c r="AI47" s="5">
        <f t="shared" si="7"/>
        <v>2.6735913731151736E-3</v>
      </c>
      <c r="AJ47" s="5">
        <f t="shared" si="7"/>
        <v>1.2957432377910167E-3</v>
      </c>
      <c r="AK47" s="5">
        <f t="shared" si="7"/>
        <v>3.9407525709866438E-4</v>
      </c>
      <c r="AL47" s="5">
        <f t="shared" si="7"/>
        <v>1.099794891241652E-3</v>
      </c>
      <c r="AM47" s="5">
        <f t="shared" si="7"/>
        <v>2.6406233053647495E-3</v>
      </c>
      <c r="AN47" s="5">
        <f t="shared" si="7"/>
        <v>3.5896570055324209E-4</v>
      </c>
    </row>
    <row r="48" spans="2:40">
      <c r="E48">
        <v>55</v>
      </c>
      <c r="F48" s="5">
        <f t="shared" ref="F48:AN48" si="8">F28/SUM($D$4:$D$18)</f>
        <v>2.1055215699760017E-3</v>
      </c>
      <c r="G48" s="5">
        <f t="shared" si="8"/>
        <v>2.623519924946591E-3</v>
      </c>
      <c r="H48" s="5">
        <f t="shared" si="8"/>
        <v>2.4022644589527819E-3</v>
      </c>
      <c r="I48" s="5">
        <f t="shared" si="8"/>
        <v>2.9147043963513642E-3</v>
      </c>
      <c r="J48" s="5">
        <f t="shared" si="8"/>
        <v>1.4678750740888624E-3</v>
      </c>
      <c r="K48" s="5">
        <f t="shared" si="8"/>
        <v>2.0563398588983764E-3</v>
      </c>
      <c r="L48" s="5">
        <f t="shared" si="8"/>
        <v>1.9382719950295523E-3</v>
      </c>
      <c r="M48" s="5">
        <f t="shared" si="8"/>
        <v>1.0341951576134864E-3</v>
      </c>
      <c r="N48" s="5">
        <f t="shared" si="8"/>
        <v>4.0530358989393278E-4</v>
      </c>
      <c r="O48" s="5">
        <f t="shared" si="8"/>
        <v>4.4329782288003277E-4</v>
      </c>
      <c r="P48" s="5">
        <f t="shared" si="8"/>
        <v>1.99676527204104E-3</v>
      </c>
      <c r="Q48" s="5">
        <f t="shared" si="8"/>
        <v>1.2397963894178411E-3</v>
      </c>
      <c r="R48" s="5">
        <f t="shared" si="8"/>
        <v>1.6395441057370235E-3</v>
      </c>
      <c r="S48" s="5">
        <f t="shared" si="8"/>
        <v>9.389537753113226E-5</v>
      </c>
      <c r="T48" s="5">
        <f t="shared" si="8"/>
        <v>1.0510795362534944E-3</v>
      </c>
      <c r="U48" s="5">
        <f t="shared" si="8"/>
        <v>2.4918808314163396E-3</v>
      </c>
      <c r="V48" s="5">
        <f t="shared" si="8"/>
        <v>2.437886376766606E-3</v>
      </c>
      <c r="W48" s="5">
        <f t="shared" si="8"/>
        <v>1.3344161227417839E-3</v>
      </c>
      <c r="X48" s="5">
        <f t="shared" si="8"/>
        <v>6.7543876301964269E-4</v>
      </c>
      <c r="Y48" s="5">
        <f t="shared" si="8"/>
        <v>2.3170918027208241E-3</v>
      </c>
      <c r="Z48" s="5">
        <f t="shared" si="8"/>
        <v>2.6596357191921876E-3</v>
      </c>
      <c r="AA48" s="5">
        <f t="shared" si="8"/>
        <v>1.4097202605731394E-3</v>
      </c>
      <c r="AB48" s="5">
        <f t="shared" si="8"/>
        <v>2.053344832545676E-3</v>
      </c>
      <c r="AC48" s="5">
        <f t="shared" si="8"/>
        <v>1.2395994783737712E-4</v>
      </c>
      <c r="AD48" s="5">
        <f t="shared" si="8"/>
        <v>7.9599008978216261E-4</v>
      </c>
      <c r="AE48" s="5">
        <f t="shared" si="8"/>
        <v>2.6156925108404214E-3</v>
      </c>
      <c r="AF48" s="5">
        <f t="shared" si="8"/>
        <v>3.1848895702385107E-3</v>
      </c>
      <c r="AG48" s="5">
        <f t="shared" si="8"/>
        <v>1.5846622270092924E-3</v>
      </c>
      <c r="AH48" s="5">
        <f t="shared" si="8"/>
        <v>2.8186010289184046E-3</v>
      </c>
      <c r="AI48" s="5">
        <f t="shared" si="8"/>
        <v>2.6735913731151736E-3</v>
      </c>
      <c r="AJ48" s="5">
        <f t="shared" si="8"/>
        <v>1.2957432377910167E-3</v>
      </c>
      <c r="AK48" s="5">
        <f t="shared" si="8"/>
        <v>3.9407525709866438E-4</v>
      </c>
      <c r="AL48" s="5">
        <f t="shared" si="8"/>
        <v>1.099794891241652E-3</v>
      </c>
      <c r="AM48" s="5">
        <f t="shared" si="8"/>
        <v>2.6406233053647495E-3</v>
      </c>
      <c r="AN48" s="5">
        <f t="shared" si="8"/>
        <v>3.5896570055324209E-4</v>
      </c>
    </row>
    <row r="49" spans="5:40">
      <c r="E49">
        <v>64</v>
      </c>
      <c r="F49" s="5">
        <f t="shared" ref="F49:AN49" si="9">F29/SUM($D$4:$D$18)</f>
        <v>2.3784595512691873E-3</v>
      </c>
      <c r="G49" s="5">
        <f t="shared" si="9"/>
        <v>2.9636058411433718E-3</v>
      </c>
      <c r="H49" s="5">
        <f t="shared" si="9"/>
        <v>2.7136691110392539E-3</v>
      </c>
      <c r="I49" s="5">
        <f t="shared" si="9"/>
        <v>3.2925364477302444E-3</v>
      </c>
      <c r="J49" s="5">
        <f t="shared" si="9"/>
        <v>1.658155176285567E-3</v>
      </c>
      <c r="K49" s="5">
        <f t="shared" si="9"/>
        <v>2.3229024332000179E-3</v>
      </c>
      <c r="L49" s="5">
        <f t="shared" si="9"/>
        <v>2.1895294758667166E-3</v>
      </c>
      <c r="M49" s="5">
        <f t="shared" si="9"/>
        <v>1.1682574928596791E-3</v>
      </c>
      <c r="N49" s="5">
        <f t="shared" si="9"/>
        <v>4.578429441394426E-4</v>
      </c>
      <c r="O49" s="5">
        <f t="shared" si="9"/>
        <v>5.0076235547559262E-4</v>
      </c>
      <c r="P49" s="5">
        <f t="shared" si="9"/>
        <v>2.2556052147130264E-3</v>
      </c>
      <c r="Q49" s="5">
        <f t="shared" si="9"/>
        <v>1.400510736194228E-3</v>
      </c>
      <c r="R49" s="5">
        <f t="shared" si="9"/>
        <v>1.8520776009251564E-3</v>
      </c>
      <c r="S49" s="5">
        <f t="shared" si="9"/>
        <v>1.0606700054442716E-4</v>
      </c>
      <c r="T49" s="5">
        <f t="shared" si="9"/>
        <v>1.1873305872493176E-3</v>
      </c>
      <c r="U49" s="5">
        <f t="shared" si="9"/>
        <v>2.8149024206740136E-3</v>
      </c>
      <c r="V49" s="5">
        <f t="shared" si="9"/>
        <v>2.753908684865981E-3</v>
      </c>
      <c r="W49" s="5">
        <f t="shared" si="9"/>
        <v>1.5073959905046077E-3</v>
      </c>
      <c r="X49" s="5">
        <f t="shared" si="9"/>
        <v>7.6299563970737413E-4</v>
      </c>
      <c r="Y49" s="5">
        <f t="shared" si="9"/>
        <v>2.6174555549253755E-3</v>
      </c>
      <c r="Z49" s="5">
        <f t="shared" si="9"/>
        <v>3.004403312420805E-3</v>
      </c>
      <c r="AA49" s="5">
        <f t="shared" si="9"/>
        <v>1.5924617758326205E-3</v>
      </c>
      <c r="AB49" s="5">
        <f t="shared" si="9"/>
        <v>2.3195191626904856E-3</v>
      </c>
      <c r="AC49" s="5">
        <f t="shared" si="9"/>
        <v>1.4002882996444452E-4</v>
      </c>
      <c r="AD49" s="5">
        <f t="shared" si="9"/>
        <v>8.9917399030948E-4</v>
      </c>
      <c r="AE49" s="5">
        <f t="shared" si="9"/>
        <v>2.9547637622456607E-3</v>
      </c>
      <c r="AF49" s="5">
        <f t="shared" si="9"/>
        <v>3.5977456256397989E-3</v>
      </c>
      <c r="AG49" s="5">
        <f t="shared" si="9"/>
        <v>1.7900814045845709E-3</v>
      </c>
      <c r="AH49" s="5">
        <f t="shared" si="9"/>
        <v>3.1839752363707905E-3</v>
      </c>
      <c r="AI49" s="5">
        <f t="shared" si="9"/>
        <v>3.0201680325930669E-3</v>
      </c>
      <c r="AJ49" s="5">
        <f t="shared" si="9"/>
        <v>1.4637099538009632E-3</v>
      </c>
      <c r="AK49" s="5">
        <f t="shared" si="9"/>
        <v>4.4515908672256531E-4</v>
      </c>
      <c r="AL49" s="5">
        <f t="shared" si="9"/>
        <v>1.2423608956618659E-3</v>
      </c>
      <c r="AM49" s="5">
        <f t="shared" si="9"/>
        <v>2.9829263264305505E-3</v>
      </c>
      <c r="AN49" s="5">
        <f t="shared" si="9"/>
        <v>4.0549829136569938E-4</v>
      </c>
    </row>
    <row r="50" spans="5:40">
      <c r="E50">
        <v>70</v>
      </c>
      <c r="F50" s="5">
        <f t="shared" ref="F50:AN50" si="10">F30/SUM($D$4:$D$18)</f>
        <v>3.3922291960724474E-3</v>
      </c>
      <c r="G50" s="5">
        <f t="shared" si="10"/>
        <v>4.2267821013028412E-3</v>
      </c>
      <c r="H50" s="5">
        <f t="shared" si="10"/>
        <v>3.8703149616461491E-3</v>
      </c>
      <c r="I50" s="5">
        <f t="shared" si="10"/>
        <v>4.6959126385660863E-3</v>
      </c>
      <c r="J50" s="5">
        <f t="shared" si="10"/>
        <v>2.3649098415876118E-3</v>
      </c>
      <c r="K50" s="5">
        <f t="shared" si="10"/>
        <v>3.312991994891829E-3</v>
      </c>
      <c r="L50" s="5">
        <f t="shared" si="10"/>
        <v>3.1227715475476122E-3</v>
      </c>
      <c r="M50" s="5">
        <f t="shared" si="10"/>
        <v>1.6662033094883948E-3</v>
      </c>
      <c r="N50" s="5">
        <f t="shared" si="10"/>
        <v>6.5298911705133616E-4</v>
      </c>
      <c r="O50" s="5">
        <f t="shared" si="10"/>
        <v>7.1420204797338616E-4</v>
      </c>
      <c r="P50" s="5">
        <f t="shared" si="10"/>
        <v>3.2170107160661198E-3</v>
      </c>
      <c r="Q50" s="5">
        <f t="shared" si="10"/>
        <v>1.9974497385065217E-3</v>
      </c>
      <c r="R50" s="5">
        <f t="shared" si="10"/>
        <v>2.6414877259096493E-3</v>
      </c>
      <c r="S50" s="5">
        <f t="shared" si="10"/>
        <v>1.5127588602237974E-4</v>
      </c>
      <c r="T50" s="5">
        <f t="shared" si="10"/>
        <v>1.6934059195195187E-3</v>
      </c>
      <c r="U50" s="5">
        <f t="shared" si="10"/>
        <v>4.0146968950596591E-3</v>
      </c>
      <c r="V50" s="5">
        <f t="shared" si="10"/>
        <v>3.9277058292350878E-3</v>
      </c>
      <c r="W50" s="5">
        <f t="shared" si="10"/>
        <v>2.1498926421950962E-3</v>
      </c>
      <c r="X50" s="5">
        <f t="shared" si="10"/>
        <v>1.0882068959760908E-3</v>
      </c>
      <c r="Y50" s="5">
        <f t="shared" si="10"/>
        <v>3.7330923488279951E-3</v>
      </c>
      <c r="Z50" s="5">
        <f t="shared" si="10"/>
        <v>4.2849686586985247E-3</v>
      </c>
      <c r="AA50" s="5">
        <f t="shared" si="10"/>
        <v>2.2712159753678356E-3</v>
      </c>
      <c r="AB50" s="5">
        <f t="shared" si="10"/>
        <v>3.3081666746569223E-3</v>
      </c>
      <c r="AC50" s="5">
        <f t="shared" si="10"/>
        <v>1.9971324929355205E-4</v>
      </c>
      <c r="AD50" s="5">
        <f t="shared" si="10"/>
        <v>1.282428477982373E-3</v>
      </c>
      <c r="AE50" s="5">
        <f t="shared" si="10"/>
        <v>4.214171267465123E-3</v>
      </c>
      <c r="AF50" s="5">
        <f t="shared" si="10"/>
        <v>5.1312109742731558E-3</v>
      </c>
      <c r="AG50" s="5">
        <f t="shared" si="10"/>
        <v>2.5530669212927488E-3</v>
      </c>
      <c r="AH50" s="5">
        <f t="shared" si="10"/>
        <v>4.5410794354796514E-3</v>
      </c>
      <c r="AI50" s="5">
        <f t="shared" si="10"/>
        <v>4.3074527677966689E-3</v>
      </c>
      <c r="AJ50" s="5">
        <f t="shared" si="10"/>
        <v>2.0875863275521935E-3</v>
      </c>
      <c r="AK50" s="5">
        <f t="shared" si="10"/>
        <v>6.3489902532562589E-4</v>
      </c>
      <c r="AL50" s="5">
        <f t="shared" si="10"/>
        <v>1.7718917692226615E-3</v>
      </c>
      <c r="AM50" s="5">
        <f t="shared" si="10"/>
        <v>4.2543375475320964E-3</v>
      </c>
      <c r="AN50" s="5">
        <f t="shared" si="10"/>
        <v>5.783336286691122E-4</v>
      </c>
    </row>
    <row r="51" spans="5:40">
      <c r="E51">
        <v>74</v>
      </c>
      <c r="F51" s="5">
        <f t="shared" ref="F51:AN51" si="11">F31/SUM($D$4:$D$18)</f>
        <v>2.5344241120081505E-3</v>
      </c>
      <c r="G51" s="5">
        <f t="shared" si="11"/>
        <v>3.1579406503986743E-3</v>
      </c>
      <c r="H51" s="5">
        <f t="shared" si="11"/>
        <v>2.8916146265172376E-3</v>
      </c>
      <c r="I51" s="5">
        <f t="shared" si="11"/>
        <v>3.5084404770896046E-3</v>
      </c>
      <c r="J51" s="5">
        <f t="shared" si="11"/>
        <v>1.7668866632551124E-3</v>
      </c>
      <c r="K51" s="5">
        <f t="shared" si="11"/>
        <v>2.4752239042295271E-3</v>
      </c>
      <c r="L51" s="5">
        <f t="shared" si="11"/>
        <v>2.3331051792022388E-3</v>
      </c>
      <c r="M51" s="5">
        <f t="shared" si="11"/>
        <v>1.2448645415717892E-3</v>
      </c>
      <c r="N51" s="5">
        <f t="shared" si="11"/>
        <v>4.8786543227973391E-4</v>
      </c>
      <c r="O51" s="5">
        <f t="shared" si="11"/>
        <v>5.335992312444839E-4</v>
      </c>
      <c r="P51" s="5">
        <f t="shared" si="11"/>
        <v>2.4035137533827333E-3</v>
      </c>
      <c r="Q51" s="5">
        <f t="shared" si="11"/>
        <v>1.4923475057807346E-3</v>
      </c>
      <c r="R51" s="5">
        <f t="shared" si="11"/>
        <v>1.9735253124612321E-3</v>
      </c>
      <c r="S51" s="5">
        <f t="shared" si="11"/>
        <v>1.1302221369488141E-4</v>
      </c>
      <c r="T51" s="5">
        <f t="shared" si="11"/>
        <v>1.2651883306755022E-3</v>
      </c>
      <c r="U51" s="5">
        <f t="shared" si="11"/>
        <v>2.9994861859641126E-3</v>
      </c>
      <c r="V51" s="5">
        <f t="shared" si="11"/>
        <v>2.9344928609227666E-3</v>
      </c>
      <c r="W51" s="5">
        <f t="shared" si="11"/>
        <v>1.6062416292262215E-3</v>
      </c>
      <c r="X51" s="5">
        <f t="shared" si="11"/>
        <v>8.1302814067179207E-4</v>
      </c>
      <c r="Y51" s="5">
        <f t="shared" si="11"/>
        <v>2.7890919847565476E-3</v>
      </c>
      <c r="Z51" s="5">
        <f t="shared" si="11"/>
        <v>3.2014133656943001E-3</v>
      </c>
      <c r="AA51" s="5">
        <f t="shared" si="11"/>
        <v>1.6968854988380381E-3</v>
      </c>
      <c r="AB51" s="5">
        <f t="shared" si="11"/>
        <v>2.4716187799160914E-3</v>
      </c>
      <c r="AC51" s="5">
        <f t="shared" si="11"/>
        <v>1.4921104832276878E-4</v>
      </c>
      <c r="AD51" s="5">
        <f t="shared" si="11"/>
        <v>9.5813621918223275E-4</v>
      </c>
      <c r="AE51" s="5">
        <f t="shared" si="11"/>
        <v>3.1485187630486545E-3</v>
      </c>
      <c r="AF51" s="5">
        <f t="shared" si="11"/>
        <v>3.8336633715833923E-3</v>
      </c>
      <c r="AG51" s="5">
        <f t="shared" si="11"/>
        <v>1.9074637917704444E-3</v>
      </c>
      <c r="AH51" s="5">
        <f t="shared" si="11"/>
        <v>3.3927604977721532E-3</v>
      </c>
      <c r="AI51" s="5">
        <f t="shared" si="11"/>
        <v>3.2182118380090054E-3</v>
      </c>
      <c r="AJ51" s="5">
        <f t="shared" si="11"/>
        <v>1.5596909343780756E-3</v>
      </c>
      <c r="AK51" s="5">
        <f t="shared" si="11"/>
        <v>4.7434984650765157E-4</v>
      </c>
      <c r="AL51" s="5">
        <f t="shared" si="11"/>
        <v>1.3238271839019885E-3</v>
      </c>
      <c r="AM51" s="5">
        <f t="shared" si="11"/>
        <v>3.178528052753865E-3</v>
      </c>
      <c r="AN51" s="5">
        <f t="shared" si="11"/>
        <v>4.3208834325853207E-4</v>
      </c>
    </row>
    <row r="52" spans="5:40">
      <c r="E52">
        <v>107</v>
      </c>
      <c r="F52" s="5">
        <f t="shared" ref="F52:AN52" si="12">F32/SUM($D$4:$D$18)</f>
        <v>5.0688482240163011E-3</v>
      </c>
      <c r="G52" s="5">
        <f t="shared" si="12"/>
        <v>6.3158813007973486E-3</v>
      </c>
      <c r="H52" s="5">
        <f t="shared" si="12"/>
        <v>5.7832292530344753E-3</v>
      </c>
      <c r="I52" s="5">
        <f t="shared" si="12"/>
        <v>7.0168809541792092E-3</v>
      </c>
      <c r="J52" s="5">
        <f t="shared" si="12"/>
        <v>3.5337733265102247E-3</v>
      </c>
      <c r="K52" s="5">
        <f t="shared" si="12"/>
        <v>4.9504478084590542E-3</v>
      </c>
      <c r="L52" s="5">
        <f t="shared" si="12"/>
        <v>4.6662103584044776E-3</v>
      </c>
      <c r="M52" s="5">
        <f t="shared" si="12"/>
        <v>2.4897290831435784E-3</v>
      </c>
      <c r="N52" s="5">
        <f t="shared" si="12"/>
        <v>9.7573086455946781E-4</v>
      </c>
      <c r="O52" s="5">
        <f t="shared" si="12"/>
        <v>1.0671984624889678E-3</v>
      </c>
      <c r="P52" s="5">
        <f t="shared" si="12"/>
        <v>4.8070275067654666E-3</v>
      </c>
      <c r="Q52" s="5">
        <f t="shared" si="12"/>
        <v>2.9846950115614691E-3</v>
      </c>
      <c r="R52" s="5">
        <f t="shared" si="12"/>
        <v>3.9470506249224642E-3</v>
      </c>
      <c r="S52" s="5">
        <f t="shared" si="12"/>
        <v>2.2604442738976283E-4</v>
      </c>
      <c r="T52" s="5">
        <f t="shared" si="12"/>
        <v>2.5303766613510043E-3</v>
      </c>
      <c r="U52" s="5">
        <f t="shared" si="12"/>
        <v>5.9989723719282252E-3</v>
      </c>
      <c r="V52" s="5">
        <f t="shared" si="12"/>
        <v>5.8689857218455332E-3</v>
      </c>
      <c r="W52" s="5">
        <f t="shared" si="12"/>
        <v>3.212483258452443E-3</v>
      </c>
      <c r="X52" s="5">
        <f t="shared" si="12"/>
        <v>1.6260562813435841E-3</v>
      </c>
      <c r="Y52" s="5">
        <f t="shared" si="12"/>
        <v>5.5781839695130953E-3</v>
      </c>
      <c r="Z52" s="5">
        <f t="shared" si="12"/>
        <v>6.4028267313886002E-3</v>
      </c>
      <c r="AA52" s="5">
        <f t="shared" si="12"/>
        <v>3.3937709976760762E-3</v>
      </c>
      <c r="AB52" s="5">
        <f t="shared" si="12"/>
        <v>4.9432375598321828E-3</v>
      </c>
      <c r="AC52" s="5">
        <f t="shared" si="12"/>
        <v>2.9842209664553756E-4</v>
      </c>
      <c r="AD52" s="5">
        <f t="shared" si="12"/>
        <v>1.9162724383644655E-3</v>
      </c>
      <c r="AE52" s="5">
        <f t="shared" si="12"/>
        <v>6.2970375260973091E-3</v>
      </c>
      <c r="AF52" s="5">
        <f t="shared" si="12"/>
        <v>7.6673267431667845E-3</v>
      </c>
      <c r="AG52" s="5">
        <f t="shared" si="12"/>
        <v>3.8149275835408889E-3</v>
      </c>
      <c r="AH52" s="5">
        <f t="shared" si="12"/>
        <v>6.7855209955443065E-3</v>
      </c>
      <c r="AI52" s="5">
        <f t="shared" si="12"/>
        <v>6.4364236760180108E-3</v>
      </c>
      <c r="AJ52" s="5">
        <f t="shared" si="12"/>
        <v>3.1193818687561513E-3</v>
      </c>
      <c r="AK52" s="5">
        <f t="shared" si="12"/>
        <v>9.4869969301530313E-4</v>
      </c>
      <c r="AL52" s="5">
        <f t="shared" si="12"/>
        <v>2.6476543678039771E-3</v>
      </c>
      <c r="AM52" s="5">
        <f t="shared" si="12"/>
        <v>6.35705610550773E-3</v>
      </c>
      <c r="AN52" s="5">
        <f t="shared" si="12"/>
        <v>8.6417668651706415E-4</v>
      </c>
    </row>
    <row r="53" spans="5:40">
      <c r="E53">
        <v>152</v>
      </c>
      <c r="F53" s="5">
        <f t="shared" ref="F53:AN53" si="13">F33/SUM($D$4:$D$18)</f>
        <v>2.3394684110844468E-3</v>
      </c>
      <c r="G53" s="5">
        <f t="shared" si="13"/>
        <v>2.9150221388295457E-3</v>
      </c>
      <c r="H53" s="5">
        <f t="shared" si="13"/>
        <v>2.6691827321697575E-3</v>
      </c>
      <c r="I53" s="5">
        <f t="shared" si="13"/>
        <v>3.2385604403904044E-3</v>
      </c>
      <c r="J53" s="5">
        <f t="shared" si="13"/>
        <v>1.6309723045431805E-3</v>
      </c>
      <c r="K53" s="5">
        <f t="shared" si="13"/>
        <v>2.2848220654426402E-3</v>
      </c>
      <c r="L53" s="5">
        <f t="shared" si="13"/>
        <v>2.1536355500328358E-3</v>
      </c>
      <c r="M53" s="5">
        <f t="shared" si="13"/>
        <v>1.1491057306816516E-3</v>
      </c>
      <c r="N53" s="5">
        <f t="shared" si="13"/>
        <v>4.503373221043698E-4</v>
      </c>
      <c r="O53" s="5">
        <f t="shared" si="13"/>
        <v>4.9255313653336975E-4</v>
      </c>
      <c r="P53" s="5">
        <f t="shared" si="13"/>
        <v>2.2186280800456002E-3</v>
      </c>
      <c r="Q53" s="5">
        <f t="shared" si="13"/>
        <v>1.3775515437976012E-3</v>
      </c>
      <c r="R53" s="5">
        <f t="shared" si="13"/>
        <v>1.8217156730411374E-3</v>
      </c>
      <c r="S53" s="5">
        <f t="shared" si="13"/>
        <v>1.0432819725681361E-4</v>
      </c>
      <c r="T53" s="5">
        <f t="shared" si="13"/>
        <v>1.1678661513927714E-3</v>
      </c>
      <c r="U53" s="5">
        <f t="shared" si="13"/>
        <v>2.7687564793514884E-3</v>
      </c>
      <c r="V53" s="5">
        <f t="shared" si="13"/>
        <v>2.7087626408517844E-3</v>
      </c>
      <c r="W53" s="5">
        <f t="shared" si="13"/>
        <v>1.4826845808242044E-3</v>
      </c>
      <c r="X53" s="5">
        <f t="shared" si="13"/>
        <v>7.5048751446626959E-4</v>
      </c>
      <c r="Y53" s="5">
        <f t="shared" si="13"/>
        <v>2.5745464474675826E-3</v>
      </c>
      <c r="Z53" s="5">
        <f t="shared" si="13"/>
        <v>2.9551507991024311E-3</v>
      </c>
      <c r="AA53" s="5">
        <f t="shared" si="13"/>
        <v>1.566355845081266E-3</v>
      </c>
      <c r="AB53" s="5">
        <f t="shared" si="13"/>
        <v>2.2814942583840843E-3</v>
      </c>
      <c r="AC53" s="5">
        <f t="shared" si="13"/>
        <v>1.3773327537486347E-4</v>
      </c>
      <c r="AD53" s="5">
        <f t="shared" si="13"/>
        <v>8.8443343309129179E-4</v>
      </c>
      <c r="AE53" s="5">
        <f t="shared" si="13"/>
        <v>2.9063250120449119E-3</v>
      </c>
      <c r="AF53" s="5">
        <f t="shared" si="13"/>
        <v>3.5387661891539005E-3</v>
      </c>
      <c r="AG53" s="5">
        <f t="shared" si="13"/>
        <v>1.7607358077881025E-3</v>
      </c>
      <c r="AH53" s="5">
        <f t="shared" si="13"/>
        <v>3.1317789210204491E-3</v>
      </c>
      <c r="AI53" s="5">
        <f t="shared" si="13"/>
        <v>2.9706570812390821E-3</v>
      </c>
      <c r="AJ53" s="5">
        <f t="shared" si="13"/>
        <v>1.4397147086566851E-3</v>
      </c>
      <c r="AK53" s="5">
        <f t="shared" si="13"/>
        <v>4.3786139677629373E-4</v>
      </c>
      <c r="AL53" s="5">
        <f t="shared" si="13"/>
        <v>1.2219943236018356E-3</v>
      </c>
      <c r="AM53" s="5">
        <f t="shared" si="13"/>
        <v>2.9340258948497215E-3</v>
      </c>
      <c r="AN53" s="5">
        <f t="shared" si="13"/>
        <v>3.9885077839249116E-4</v>
      </c>
    </row>
    <row r="54" spans="5:40">
      <c r="E54">
        <v>154</v>
      </c>
      <c r="F54" s="5">
        <f t="shared" ref="F54:AN54" si="14">F34/SUM($D$4:$D$18)</f>
        <v>1.4816633270201495E-3</v>
      </c>
      <c r="G54" s="5">
        <f t="shared" si="14"/>
        <v>1.846180687925379E-3</v>
      </c>
      <c r="H54" s="5">
        <f t="shared" si="14"/>
        <v>1.6904823970408465E-3</v>
      </c>
      <c r="I54" s="5">
        <f t="shared" si="14"/>
        <v>2.0510882789139227E-3</v>
      </c>
      <c r="J54" s="5">
        <f t="shared" si="14"/>
        <v>1.032949126210681E-3</v>
      </c>
      <c r="K54" s="5">
        <f t="shared" si="14"/>
        <v>1.4470539747803389E-3</v>
      </c>
      <c r="L54" s="5">
        <f t="shared" si="14"/>
        <v>1.3639691816874626E-3</v>
      </c>
      <c r="M54" s="5">
        <f t="shared" si="14"/>
        <v>7.2776696276504599E-4</v>
      </c>
      <c r="N54" s="5">
        <f t="shared" si="14"/>
        <v>2.8521363733276754E-4</v>
      </c>
      <c r="O54" s="5">
        <f t="shared" si="14"/>
        <v>3.1195031980446754E-4</v>
      </c>
      <c r="P54" s="5">
        <f t="shared" si="14"/>
        <v>1.4051311173622133E-3</v>
      </c>
      <c r="Q54" s="5">
        <f t="shared" si="14"/>
        <v>8.7244931107181411E-4</v>
      </c>
      <c r="R54" s="5">
        <f t="shared" si="14"/>
        <v>1.1537532595927203E-3</v>
      </c>
      <c r="S54" s="5">
        <f t="shared" si="14"/>
        <v>6.6074524929315284E-5</v>
      </c>
      <c r="T54" s="5">
        <f t="shared" si="14"/>
        <v>7.3964856254875528E-4</v>
      </c>
      <c r="U54" s="5">
        <f t="shared" si="14"/>
        <v>1.7535457702559428E-3</v>
      </c>
      <c r="V54" s="5">
        <f t="shared" si="14"/>
        <v>1.7155496725394636E-3</v>
      </c>
      <c r="W54" s="5">
        <f t="shared" si="14"/>
        <v>9.3903356785532931E-4</v>
      </c>
      <c r="X54" s="5">
        <f t="shared" si="14"/>
        <v>4.7530875916197078E-4</v>
      </c>
      <c r="Y54" s="5">
        <f t="shared" si="14"/>
        <v>1.6305460833961358E-3</v>
      </c>
      <c r="Z54" s="5">
        <f t="shared" si="14"/>
        <v>1.8715955060982061E-3</v>
      </c>
      <c r="AA54" s="5">
        <f t="shared" si="14"/>
        <v>9.9202536855146854E-4</v>
      </c>
      <c r="AB54" s="5">
        <f t="shared" si="14"/>
        <v>1.4449463636432534E-3</v>
      </c>
      <c r="AC54" s="5">
        <f t="shared" si="14"/>
        <v>8.7231074404080206E-5</v>
      </c>
      <c r="AD54" s="5">
        <f t="shared" si="14"/>
        <v>5.6014117429115139E-4</v>
      </c>
      <c r="AE54" s="5">
        <f t="shared" si="14"/>
        <v>1.8406725076284443E-3</v>
      </c>
      <c r="AF54" s="5">
        <f t="shared" si="14"/>
        <v>2.2412185864641369E-3</v>
      </c>
      <c r="AG54" s="5">
        <f t="shared" si="14"/>
        <v>1.1151326782657984E-3</v>
      </c>
      <c r="AH54" s="5">
        <f t="shared" si="14"/>
        <v>1.9834599833129514E-3</v>
      </c>
      <c r="AI54" s="5">
        <f t="shared" si="14"/>
        <v>1.8814161514514188E-3</v>
      </c>
      <c r="AJ54" s="5">
        <f t="shared" si="14"/>
        <v>9.1181931548256728E-4</v>
      </c>
      <c r="AK54" s="5">
        <f t="shared" si="14"/>
        <v>2.7731221795831941E-4</v>
      </c>
      <c r="AL54" s="5">
        <f t="shared" si="14"/>
        <v>7.7392973828116246E-4</v>
      </c>
      <c r="AM54" s="5">
        <f t="shared" si="14"/>
        <v>1.8582164000714905E-3</v>
      </c>
      <c r="AN54" s="5">
        <f t="shared" si="14"/>
        <v>2.5260549298191108E-4</v>
      </c>
    </row>
    <row r="55" spans="5:40">
      <c r="E55">
        <v>164</v>
      </c>
      <c r="F55" s="5">
        <f t="shared" ref="F55:AN55" si="15">F35/SUM($D$4:$D$18)</f>
        <v>1.5596456073896309E-3</v>
      </c>
      <c r="G55" s="5">
        <f t="shared" si="15"/>
        <v>1.9433480925530305E-3</v>
      </c>
      <c r="H55" s="5">
        <f t="shared" si="15"/>
        <v>1.7794551547798386E-3</v>
      </c>
      <c r="I55" s="5">
        <f t="shared" si="15"/>
        <v>2.1590402935936031E-3</v>
      </c>
      <c r="J55" s="5">
        <f t="shared" si="15"/>
        <v>1.0873148696954537E-3</v>
      </c>
      <c r="K55" s="5">
        <f t="shared" si="15"/>
        <v>1.5232147102950937E-3</v>
      </c>
      <c r="L55" s="5">
        <f t="shared" si="15"/>
        <v>1.4357570333552239E-3</v>
      </c>
      <c r="M55" s="5">
        <f t="shared" si="15"/>
        <v>7.6607048712110104E-4</v>
      </c>
      <c r="N55" s="5">
        <f t="shared" si="15"/>
        <v>3.0022488140291314E-4</v>
      </c>
      <c r="O55" s="5">
        <f t="shared" si="15"/>
        <v>3.2836875768891318E-4</v>
      </c>
      <c r="P55" s="5">
        <f t="shared" si="15"/>
        <v>1.4790853866970665E-3</v>
      </c>
      <c r="Q55" s="5">
        <f t="shared" si="15"/>
        <v>9.1836769586506751E-4</v>
      </c>
      <c r="R55" s="5">
        <f t="shared" si="15"/>
        <v>1.2144771153607581E-3</v>
      </c>
      <c r="S55" s="5">
        <f t="shared" si="15"/>
        <v>6.9552131504542418E-5</v>
      </c>
      <c r="T55" s="5">
        <f t="shared" si="15"/>
        <v>7.7857743426184764E-4</v>
      </c>
      <c r="U55" s="5">
        <f t="shared" si="15"/>
        <v>1.8458376529009925E-3</v>
      </c>
      <c r="V55" s="5">
        <f t="shared" si="15"/>
        <v>1.8058417605678564E-3</v>
      </c>
      <c r="W55" s="5">
        <f t="shared" si="15"/>
        <v>9.884563872161363E-4</v>
      </c>
      <c r="X55" s="5">
        <f t="shared" si="15"/>
        <v>5.0032500964417969E-4</v>
      </c>
      <c r="Y55" s="5">
        <f t="shared" si="15"/>
        <v>1.7163642983117218E-3</v>
      </c>
      <c r="Z55" s="5">
        <f t="shared" si="15"/>
        <v>1.970100532734954E-3</v>
      </c>
      <c r="AA55" s="5">
        <f t="shared" si="15"/>
        <v>1.0442372300541773E-3</v>
      </c>
      <c r="AB55" s="5">
        <f t="shared" si="15"/>
        <v>1.5209961722560561E-3</v>
      </c>
      <c r="AC55" s="5">
        <f t="shared" si="15"/>
        <v>9.182218358324232E-5</v>
      </c>
      <c r="AD55" s="5">
        <f t="shared" si="15"/>
        <v>5.8962228872752782E-4</v>
      </c>
      <c r="AE55" s="5">
        <f t="shared" si="15"/>
        <v>1.9375500080299414E-3</v>
      </c>
      <c r="AF55" s="5">
        <f t="shared" si="15"/>
        <v>2.3591774594359338E-3</v>
      </c>
      <c r="AG55" s="5">
        <f t="shared" si="15"/>
        <v>1.173823871858735E-3</v>
      </c>
      <c r="AH55" s="5">
        <f t="shared" si="15"/>
        <v>2.0878526140136332E-3</v>
      </c>
      <c r="AI55" s="5">
        <f t="shared" si="15"/>
        <v>1.9804380541593881E-3</v>
      </c>
      <c r="AJ55" s="5">
        <f t="shared" si="15"/>
        <v>9.5980980577112338E-4</v>
      </c>
      <c r="AK55" s="5">
        <f t="shared" si="15"/>
        <v>2.9190759785086251E-4</v>
      </c>
      <c r="AL55" s="5">
        <f t="shared" si="15"/>
        <v>8.1466288240122366E-4</v>
      </c>
      <c r="AM55" s="5">
        <f t="shared" si="15"/>
        <v>1.956017263233148E-3</v>
      </c>
      <c r="AN55" s="5">
        <f t="shared" si="15"/>
        <v>2.6590051892832746E-4</v>
      </c>
    </row>
    <row r="56" spans="5:40">
      <c r="E56">
        <v>180</v>
      </c>
      <c r="F56" s="5">
        <f t="shared" ref="F56:AN56" si="16">F36/SUM($D$4:$D$18)</f>
        <v>1.3646899064659269E-3</v>
      </c>
      <c r="G56" s="5">
        <f t="shared" si="16"/>
        <v>1.7004295809839017E-3</v>
      </c>
      <c r="H56" s="5">
        <f t="shared" si="16"/>
        <v>1.5570232604323587E-3</v>
      </c>
      <c r="I56" s="5">
        <f t="shared" si="16"/>
        <v>1.8891602568944024E-3</v>
      </c>
      <c r="J56" s="5">
        <f t="shared" si="16"/>
        <v>9.5140051098352202E-4</v>
      </c>
      <c r="K56" s="5">
        <f t="shared" si="16"/>
        <v>1.332812871508207E-3</v>
      </c>
      <c r="L56" s="5">
        <f t="shared" si="16"/>
        <v>1.2562874041858211E-3</v>
      </c>
      <c r="M56" s="5">
        <f t="shared" si="16"/>
        <v>6.7031167623096341E-4</v>
      </c>
      <c r="N56" s="5">
        <f t="shared" si="16"/>
        <v>2.6269677122754903E-4</v>
      </c>
      <c r="O56" s="5">
        <f t="shared" si="16"/>
        <v>2.8732266297779903E-4</v>
      </c>
      <c r="P56" s="5">
        <f t="shared" si="16"/>
        <v>1.2941997133599334E-3</v>
      </c>
      <c r="Q56" s="5">
        <f t="shared" si="16"/>
        <v>8.0357173388193406E-4</v>
      </c>
      <c r="R56" s="5">
        <f t="shared" si="16"/>
        <v>1.0626674759406634E-3</v>
      </c>
      <c r="S56" s="5">
        <f t="shared" si="16"/>
        <v>6.0858115066474611E-5</v>
      </c>
      <c r="T56" s="5">
        <f t="shared" si="16"/>
        <v>6.8125525497911667E-4</v>
      </c>
      <c r="U56" s="5">
        <f t="shared" si="16"/>
        <v>1.6151079462883684E-3</v>
      </c>
      <c r="V56" s="5">
        <f t="shared" si="16"/>
        <v>1.5801115404968744E-3</v>
      </c>
      <c r="W56" s="5">
        <f t="shared" si="16"/>
        <v>8.6489933881411926E-4</v>
      </c>
      <c r="X56" s="5">
        <f t="shared" si="16"/>
        <v>4.3778438343865727E-4</v>
      </c>
      <c r="Y56" s="5">
        <f t="shared" si="16"/>
        <v>1.5018187610227568E-3</v>
      </c>
      <c r="Z56" s="5">
        <f t="shared" si="16"/>
        <v>1.7238379661430848E-3</v>
      </c>
      <c r="AA56" s="5">
        <f t="shared" si="16"/>
        <v>9.1370757629740513E-4</v>
      </c>
      <c r="AB56" s="5">
        <f t="shared" si="16"/>
        <v>1.3308716507240493E-3</v>
      </c>
      <c r="AC56" s="5">
        <f t="shared" si="16"/>
        <v>8.0344410635337028E-5</v>
      </c>
      <c r="AD56" s="5">
        <f t="shared" si="16"/>
        <v>5.1591950263658686E-4</v>
      </c>
      <c r="AE56" s="5">
        <f t="shared" si="16"/>
        <v>1.6953562570261988E-3</v>
      </c>
      <c r="AF56" s="5">
        <f t="shared" si="16"/>
        <v>2.064280277006442E-3</v>
      </c>
      <c r="AG56" s="5">
        <f t="shared" si="16"/>
        <v>1.0270958878763931E-3</v>
      </c>
      <c r="AH56" s="5">
        <f t="shared" si="16"/>
        <v>1.8268710372619289E-3</v>
      </c>
      <c r="AI56" s="5">
        <f t="shared" si="16"/>
        <v>1.7328832973894646E-3</v>
      </c>
      <c r="AJ56" s="5">
        <f t="shared" si="16"/>
        <v>8.3983358004973297E-4</v>
      </c>
      <c r="AK56" s="5">
        <f t="shared" si="16"/>
        <v>2.5541914811950467E-4</v>
      </c>
      <c r="AL56" s="5">
        <f t="shared" si="16"/>
        <v>7.1283002210107067E-4</v>
      </c>
      <c r="AM56" s="5">
        <f t="shared" si="16"/>
        <v>1.7115151053290042E-3</v>
      </c>
      <c r="AN56" s="5">
        <f t="shared" si="16"/>
        <v>2.3266295406228652E-4</v>
      </c>
    </row>
    <row r="57" spans="5:40">
      <c r="E57">
        <v>236</v>
      </c>
      <c r="F57" s="5">
        <f t="shared" ref="F57:AN57" si="17">F37/SUM($D$4:$D$18)</f>
        <v>1.0137696448032601E-3</v>
      </c>
      <c r="G57" s="5">
        <f t="shared" si="17"/>
        <v>1.2631762601594697E-3</v>
      </c>
      <c r="H57" s="5">
        <f t="shared" si="17"/>
        <v>1.156645850606895E-3</v>
      </c>
      <c r="I57" s="5">
        <f t="shared" si="17"/>
        <v>1.4033761908358417E-3</v>
      </c>
      <c r="J57" s="5">
        <f t="shared" si="17"/>
        <v>7.0675466530204499E-4</v>
      </c>
      <c r="K57" s="5">
        <f t="shared" si="17"/>
        <v>9.9008956169181089E-4</v>
      </c>
      <c r="L57" s="5">
        <f t="shared" si="17"/>
        <v>9.3324207168089552E-4</v>
      </c>
      <c r="M57" s="5">
        <f t="shared" si="17"/>
        <v>4.9794581662871568E-4</v>
      </c>
      <c r="N57" s="5">
        <f t="shared" si="17"/>
        <v>1.9514617291189359E-4</v>
      </c>
      <c r="O57" s="5">
        <f t="shared" si="17"/>
        <v>2.1343969249779357E-4</v>
      </c>
      <c r="P57" s="5">
        <f t="shared" si="17"/>
        <v>9.614055013530934E-4</v>
      </c>
      <c r="Q57" s="5">
        <f t="shared" si="17"/>
        <v>5.969390023122938E-4</v>
      </c>
      <c r="R57" s="5">
        <f t="shared" si="17"/>
        <v>7.8941012498449275E-4</v>
      </c>
      <c r="S57" s="5">
        <f t="shared" si="17"/>
        <v>4.5208885477952563E-5</v>
      </c>
      <c r="T57" s="5">
        <f t="shared" si="17"/>
        <v>5.0607533227020097E-4</v>
      </c>
      <c r="U57" s="5">
        <f t="shared" si="17"/>
        <v>1.1997944743856453E-3</v>
      </c>
      <c r="V57" s="5">
        <f t="shared" si="17"/>
        <v>1.1737971443691066E-3</v>
      </c>
      <c r="W57" s="5">
        <f t="shared" si="17"/>
        <v>6.4249665169048857E-4</v>
      </c>
      <c r="X57" s="5">
        <f t="shared" si="17"/>
        <v>3.2521125626871681E-4</v>
      </c>
      <c r="Y57" s="5">
        <f t="shared" si="17"/>
        <v>1.1156367939026191E-3</v>
      </c>
      <c r="Z57" s="5">
        <f t="shared" si="17"/>
        <v>1.28056534627772E-3</v>
      </c>
      <c r="AA57" s="5">
        <f t="shared" si="17"/>
        <v>6.7875419953521523E-4</v>
      </c>
      <c r="AB57" s="5">
        <f t="shared" si="17"/>
        <v>9.8864751196643653E-4</v>
      </c>
      <c r="AC57" s="5">
        <f t="shared" si="17"/>
        <v>5.9684419329107509E-5</v>
      </c>
      <c r="AD57" s="5">
        <f t="shared" si="17"/>
        <v>3.8325448767289309E-4</v>
      </c>
      <c r="AE57" s="5">
        <f t="shared" si="17"/>
        <v>1.2594075052194621E-3</v>
      </c>
      <c r="AF57" s="5">
        <f t="shared" si="17"/>
        <v>1.5334653486333569E-3</v>
      </c>
      <c r="AG57" s="5">
        <f t="shared" si="17"/>
        <v>7.6298551670817775E-4</v>
      </c>
      <c r="AH57" s="5">
        <f t="shared" si="17"/>
        <v>1.3571041991088616E-3</v>
      </c>
      <c r="AI57" s="5">
        <f t="shared" si="17"/>
        <v>1.2872847352036021E-3</v>
      </c>
      <c r="AJ57" s="5">
        <f t="shared" si="17"/>
        <v>6.2387637375123026E-4</v>
      </c>
      <c r="AK57" s="5">
        <f t="shared" si="17"/>
        <v>1.8973993860306061E-4</v>
      </c>
      <c r="AL57" s="5">
        <f t="shared" si="17"/>
        <v>5.2953087356079538E-4</v>
      </c>
      <c r="AM57" s="5">
        <f t="shared" si="17"/>
        <v>1.271411221101546E-3</v>
      </c>
      <c r="AN57" s="5">
        <f t="shared" si="17"/>
        <v>1.7283533730341283E-4</v>
      </c>
    </row>
    <row r="59" spans="5:40">
      <c r="E59" s="24" t="s">
        <v>62</v>
      </c>
    </row>
    <row r="60" spans="5:40">
      <c r="E60" t="s">
        <v>45</v>
      </c>
      <c r="F60" s="5" t="s">
        <v>1</v>
      </c>
      <c r="G60" s="5" t="s">
        <v>2</v>
      </c>
      <c r="H60" s="5" t="s">
        <v>3</v>
      </c>
      <c r="I60" s="5" t="s">
        <v>4</v>
      </c>
      <c r="J60" s="5" t="s">
        <v>5</v>
      </c>
      <c r="K60" s="5" t="s">
        <v>6</v>
      </c>
      <c r="L60" s="5" t="s">
        <v>7</v>
      </c>
      <c r="M60" s="5" t="s">
        <v>8</v>
      </c>
      <c r="N60" s="5" t="s">
        <v>9</v>
      </c>
      <c r="O60" s="5" t="s">
        <v>10</v>
      </c>
      <c r="P60" s="5" t="s">
        <v>11</v>
      </c>
      <c r="Q60" s="5" t="s">
        <v>12</v>
      </c>
      <c r="R60" s="5" t="s">
        <v>13</v>
      </c>
      <c r="S60" s="5" t="s">
        <v>14</v>
      </c>
      <c r="T60" s="5" t="s">
        <v>15</v>
      </c>
      <c r="U60" s="5" t="s">
        <v>16</v>
      </c>
      <c r="V60" s="5" t="s">
        <v>17</v>
      </c>
      <c r="W60" s="5" t="s">
        <v>18</v>
      </c>
      <c r="X60" s="5" t="s">
        <v>19</v>
      </c>
      <c r="Y60" s="5" t="s">
        <v>20</v>
      </c>
      <c r="Z60" t="s">
        <v>21</v>
      </c>
      <c r="AA60" t="s">
        <v>22</v>
      </c>
      <c r="AB60" t="s">
        <v>23</v>
      </c>
      <c r="AC60" t="s">
        <v>24</v>
      </c>
      <c r="AD60" t="s">
        <v>25</v>
      </c>
      <c r="AE60" t="s">
        <v>26</v>
      </c>
      <c r="AF60" t="s">
        <v>27</v>
      </c>
      <c r="AG60" t="s">
        <v>28</v>
      </c>
      <c r="AH60" t="s">
        <v>29</v>
      </c>
      <c r="AI60" t="s">
        <v>30</v>
      </c>
      <c r="AJ60" t="s">
        <v>31</v>
      </c>
      <c r="AK60" t="s">
        <v>32</v>
      </c>
      <c r="AL60" t="s">
        <v>33</v>
      </c>
      <c r="AM60" t="s">
        <v>34</v>
      </c>
      <c r="AN60" t="s">
        <v>35</v>
      </c>
    </row>
    <row r="61" spans="5:40">
      <c r="E61">
        <v>11</v>
      </c>
      <c r="F61" s="4">
        <f>F4*LN(F43)</f>
        <v>-41.528678850517949</v>
      </c>
      <c r="G61" s="4">
        <f t="shared" ref="G61:AN61" si="18">G4*LN(G43)</f>
        <v>-11.425429442917576</v>
      </c>
      <c r="H61" s="4">
        <f t="shared" si="18"/>
        <v>-11.601639606584515</v>
      </c>
      <c r="I61" s="4">
        <f t="shared" si="18"/>
        <v>-33.644779280877906</v>
      </c>
      <c r="J61" s="4">
        <f t="shared" si="18"/>
        <v>-12.586831586387296</v>
      </c>
      <c r="K61" s="4">
        <f t="shared" si="18"/>
        <v>-5.9563039854174828</v>
      </c>
      <c r="L61" s="4">
        <f t="shared" si="18"/>
        <v>-12.030869536874341</v>
      </c>
      <c r="M61" s="4">
        <f t="shared" si="18"/>
        <v>-6.6436081216547285</v>
      </c>
      <c r="N61" s="4">
        <f t="shared" si="18"/>
        <v>-7.5803505083827867</v>
      </c>
      <c r="O61" s="4">
        <f t="shared" si="18"/>
        <v>0</v>
      </c>
      <c r="P61" s="4">
        <f t="shared" si="18"/>
        <v>-47.885624905079545</v>
      </c>
      <c r="Q61" s="4">
        <f t="shared" si="18"/>
        <v>0</v>
      </c>
      <c r="R61" s="4">
        <f t="shared" si="18"/>
        <v>-61.8281340148569</v>
      </c>
      <c r="S61" s="4">
        <f t="shared" si="18"/>
        <v>0</v>
      </c>
      <c r="T61" s="4">
        <f t="shared" si="18"/>
        <v>-6.6274138545990642</v>
      </c>
      <c r="U61" s="4">
        <f t="shared" si="18"/>
        <v>-5.7641938410474651</v>
      </c>
      <c r="V61" s="4">
        <f t="shared" si="18"/>
        <v>-17.358300586491328</v>
      </c>
      <c r="W61" s="4">
        <f t="shared" si="18"/>
        <v>-6.3887377854305258</v>
      </c>
      <c r="X61" s="4">
        <f t="shared" si="18"/>
        <v>0</v>
      </c>
      <c r="Y61" s="4">
        <f t="shared" si="18"/>
        <v>-5.8369187543321512</v>
      </c>
      <c r="Z61" s="4">
        <f t="shared" si="18"/>
        <v>0</v>
      </c>
      <c r="AA61" s="4">
        <f t="shared" si="18"/>
        <v>-19.001520997260322</v>
      </c>
      <c r="AB61" s="4">
        <f t="shared" si="18"/>
        <v>-11.915523062485832</v>
      </c>
      <c r="AC61" s="4">
        <f t="shared" si="18"/>
        <v>-26.295085161705117</v>
      </c>
      <c r="AD61" s="4">
        <f t="shared" si="18"/>
        <v>-6.90540016360797</v>
      </c>
      <c r="AE61" s="4">
        <f t="shared" si="18"/>
        <v>-5.7157027354115906</v>
      </c>
      <c r="AF61" s="4">
        <f t="shared" si="18"/>
        <v>-5.5188140037719036</v>
      </c>
      <c r="AG61" s="4">
        <f t="shared" si="18"/>
        <v>-18.650581025217591</v>
      </c>
      <c r="AH61" s="4">
        <f t="shared" si="18"/>
        <v>0</v>
      </c>
      <c r="AI61" s="4">
        <f t="shared" si="18"/>
        <v>-17.081426904626785</v>
      </c>
      <c r="AJ61" s="4">
        <f t="shared" si="18"/>
        <v>0</v>
      </c>
      <c r="AK61" s="4">
        <f t="shared" si="18"/>
        <v>0</v>
      </c>
      <c r="AL61" s="4">
        <f t="shared" si="18"/>
        <v>-6.5821079204598636</v>
      </c>
      <c r="AM61" s="4">
        <f t="shared" si="18"/>
        <v>-5.7062166305624702</v>
      </c>
      <c r="AN61" s="4">
        <f t="shared" si="18"/>
        <v>0</v>
      </c>
    </row>
    <row r="62" spans="5:40">
      <c r="E62">
        <v>18</v>
      </c>
      <c r="F62" s="4">
        <f t="shared" ref="F62:AN62" si="19">F5*LN(F44)</f>
        <v>-36.654749067350437</v>
      </c>
      <c r="G62" s="4">
        <f t="shared" si="19"/>
        <v>-5.8891711588003446</v>
      </c>
      <c r="H62" s="4">
        <f t="shared" si="19"/>
        <v>-23.909104962535256</v>
      </c>
      <c r="I62" s="4">
        <f t="shared" si="19"/>
        <v>-11.567839301642415</v>
      </c>
      <c r="J62" s="4">
        <f t="shared" si="19"/>
        <v>-19.409616691605613</v>
      </c>
      <c r="K62" s="4">
        <f t="shared" si="19"/>
        <v>-18.398281268277117</v>
      </c>
      <c r="L62" s="4">
        <f t="shared" si="19"/>
        <v>0</v>
      </c>
      <c r="M62" s="4">
        <f t="shared" si="19"/>
        <v>-20.460193676988855</v>
      </c>
      <c r="N62" s="4">
        <f t="shared" si="19"/>
        <v>0</v>
      </c>
      <c r="O62" s="4">
        <f t="shared" si="19"/>
        <v>-15.334403012242459</v>
      </c>
      <c r="P62" s="4">
        <f t="shared" si="19"/>
        <v>-92.432393257147481</v>
      </c>
      <c r="Q62" s="4">
        <f t="shared" si="19"/>
        <v>0</v>
      </c>
      <c r="R62" s="4">
        <f t="shared" si="19"/>
        <v>-19.077809516481739</v>
      </c>
      <c r="S62" s="4">
        <f t="shared" si="19"/>
        <v>-9.2192621792619747</v>
      </c>
      <c r="T62" s="4">
        <f t="shared" si="19"/>
        <v>-6.8038702919406209</v>
      </c>
      <c r="U62" s="4">
        <f t="shared" si="19"/>
        <v>0</v>
      </c>
      <c r="V62" s="4">
        <f t="shared" si="19"/>
        <v>-17.887669898515998</v>
      </c>
      <c r="W62" s="4">
        <f t="shared" si="19"/>
        <v>0</v>
      </c>
      <c r="X62" s="4">
        <f t="shared" si="19"/>
        <v>0</v>
      </c>
      <c r="Y62" s="4">
        <f t="shared" si="19"/>
        <v>-42.093626341715954</v>
      </c>
      <c r="Z62" s="4">
        <f t="shared" si="19"/>
        <v>0</v>
      </c>
      <c r="AA62" s="4">
        <f t="shared" si="19"/>
        <v>-6.5102967697616627</v>
      </c>
      <c r="AB62" s="4">
        <f t="shared" si="19"/>
        <v>0</v>
      </c>
      <c r="AC62" s="4">
        <f t="shared" si="19"/>
        <v>-8.9414848245765963</v>
      </c>
      <c r="AD62" s="4">
        <f t="shared" si="19"/>
        <v>0</v>
      </c>
      <c r="AE62" s="4">
        <f t="shared" si="19"/>
        <v>-5.8921591727531473</v>
      </c>
      <c r="AF62" s="4">
        <f t="shared" si="19"/>
        <v>0</v>
      </c>
      <c r="AG62" s="4">
        <f t="shared" si="19"/>
        <v>0</v>
      </c>
      <c r="AH62" s="4">
        <f t="shared" si="19"/>
        <v>0</v>
      </c>
      <c r="AI62" s="4">
        <f t="shared" si="19"/>
        <v>0</v>
      </c>
      <c r="AJ62" s="4">
        <f t="shared" si="19"/>
        <v>0</v>
      </c>
      <c r="AK62" s="4">
        <f t="shared" si="19"/>
        <v>0</v>
      </c>
      <c r="AL62" s="4">
        <f t="shared" si="19"/>
        <v>0</v>
      </c>
      <c r="AM62" s="4">
        <f t="shared" si="19"/>
        <v>0</v>
      </c>
      <c r="AN62" s="4">
        <f t="shared" si="19"/>
        <v>0</v>
      </c>
    </row>
    <row r="63" spans="5:40">
      <c r="E63">
        <v>20</v>
      </c>
      <c r="F63" s="4">
        <f t="shared" ref="F63:AN63" si="20">F6*LN(F45)</f>
        <v>-25.658025976438353</v>
      </c>
      <c r="G63" s="4">
        <f t="shared" si="20"/>
        <v>-6.1945528083515269</v>
      </c>
      <c r="H63" s="4">
        <f t="shared" si="20"/>
        <v>-25.130631560739982</v>
      </c>
      <c r="I63" s="4">
        <f t="shared" si="20"/>
        <v>-24.357205201489556</v>
      </c>
      <c r="J63" s="4">
        <f t="shared" si="20"/>
        <v>-20.325761640259159</v>
      </c>
      <c r="K63" s="4">
        <f t="shared" si="20"/>
        <v>0</v>
      </c>
      <c r="L63" s="4">
        <f t="shared" si="20"/>
        <v>-6.4972728553299088</v>
      </c>
      <c r="M63" s="4">
        <f t="shared" si="20"/>
        <v>-7.1254462085474666</v>
      </c>
      <c r="N63" s="4">
        <f t="shared" si="20"/>
        <v>-8.0621885952755257</v>
      </c>
      <c r="O63" s="4">
        <f t="shared" si="20"/>
        <v>-71.753248401051707</v>
      </c>
      <c r="P63" s="4">
        <f t="shared" si="20"/>
        <v>0</v>
      </c>
      <c r="Q63" s="4">
        <f t="shared" si="20"/>
        <v>0</v>
      </c>
      <c r="R63" s="4">
        <f t="shared" si="20"/>
        <v>0</v>
      </c>
      <c r="S63" s="4">
        <f t="shared" si="20"/>
        <v>0</v>
      </c>
      <c r="T63" s="4">
        <f t="shared" si="20"/>
        <v>0</v>
      </c>
      <c r="U63" s="4">
        <f t="shared" si="20"/>
        <v>-18.738095783820611</v>
      </c>
      <c r="V63" s="4">
        <f t="shared" si="20"/>
        <v>0</v>
      </c>
      <c r="W63" s="4">
        <f t="shared" si="20"/>
        <v>0</v>
      </c>
      <c r="X63" s="4">
        <f t="shared" si="20"/>
        <v>-30.205849949021292</v>
      </c>
      <c r="Y63" s="4">
        <f t="shared" si="20"/>
        <v>0</v>
      </c>
      <c r="Z63" s="4">
        <f t="shared" si="20"/>
        <v>-6.1808805415197341</v>
      </c>
      <c r="AA63" s="4">
        <f t="shared" si="20"/>
        <v>0</v>
      </c>
      <c r="AB63" s="4">
        <f t="shared" si="20"/>
        <v>0</v>
      </c>
      <c r="AC63" s="4">
        <f t="shared" si="20"/>
        <v>-9.2468664741277777</v>
      </c>
      <c r="AD63" s="4">
        <f t="shared" si="20"/>
        <v>-22.161714751502124</v>
      </c>
      <c r="AE63" s="4">
        <f t="shared" si="20"/>
        <v>0</v>
      </c>
      <c r="AF63" s="4">
        <f t="shared" si="20"/>
        <v>0</v>
      </c>
      <c r="AG63" s="4">
        <f t="shared" si="20"/>
        <v>0</v>
      </c>
      <c r="AH63" s="4">
        <f t="shared" si="20"/>
        <v>0</v>
      </c>
      <c r="AI63" s="4">
        <f t="shared" si="20"/>
        <v>0</v>
      </c>
      <c r="AJ63" s="4">
        <f t="shared" si="20"/>
        <v>0</v>
      </c>
      <c r="AK63" s="4">
        <f t="shared" si="20"/>
        <v>-16.180566174644593</v>
      </c>
      <c r="AL63" s="4">
        <f t="shared" si="20"/>
        <v>0</v>
      </c>
      <c r="AM63" s="4">
        <f t="shared" si="20"/>
        <v>0</v>
      </c>
      <c r="AN63" s="4">
        <f t="shared" si="20"/>
        <v>0</v>
      </c>
    </row>
    <row r="64" spans="5:40">
      <c r="E64">
        <v>30</v>
      </c>
      <c r="F64" s="4">
        <f t="shared" ref="F64:AN64" si="21">F7*LN(F46)</f>
        <v>-49.230403967418631</v>
      </c>
      <c r="G64" s="4">
        <f t="shared" si="21"/>
        <v>-15.750273598532026</v>
      </c>
      <c r="H64" s="4">
        <f t="shared" si="21"/>
        <v>-26.690981406720724</v>
      </c>
      <c r="I64" s="4">
        <f t="shared" si="21"/>
        <v>-10.289679383063076</v>
      </c>
      <c r="J64" s="4">
        <f t="shared" si="21"/>
        <v>-29.153961356227676</v>
      </c>
      <c r="K64" s="4">
        <f t="shared" si="21"/>
        <v>-38.455763244285592</v>
      </c>
      <c r="L64" s="4">
        <f t="shared" si="21"/>
        <v>-11.105622492978116</v>
      </c>
      <c r="M64" s="4">
        <f t="shared" si="21"/>
        <v>-6.1809845997066155</v>
      </c>
      <c r="N64" s="4">
        <f t="shared" si="21"/>
        <v>-28.470907945738695</v>
      </c>
      <c r="O64" s="4">
        <f t="shared" si="21"/>
        <v>0</v>
      </c>
      <c r="P64" s="4">
        <f t="shared" si="21"/>
        <v>-171.2154673267917</v>
      </c>
      <c r="Q64" s="4">
        <f t="shared" si="21"/>
        <v>-5.9996609343702705</v>
      </c>
      <c r="R64" s="4">
        <f t="shared" si="21"/>
        <v>-22.88075951815031</v>
      </c>
      <c r="S64" s="4">
        <f t="shared" si="21"/>
        <v>-51.481093319833825</v>
      </c>
      <c r="T64" s="4">
        <f t="shared" si="21"/>
        <v>-6.1647903326509512</v>
      </c>
      <c r="U64" s="4">
        <f t="shared" si="21"/>
        <v>-5.3015703190993522</v>
      </c>
      <c r="V64" s="4">
        <f t="shared" si="21"/>
        <v>-5.3234766735489965</v>
      </c>
      <c r="W64" s="4">
        <f t="shared" si="21"/>
        <v>-5.926114263482412</v>
      </c>
      <c r="X64" s="4">
        <f t="shared" si="21"/>
        <v>0</v>
      </c>
      <c r="Y64" s="4">
        <f t="shared" si="21"/>
        <v>-48.368657091456342</v>
      </c>
      <c r="Z64" s="4">
        <f t="shared" si="21"/>
        <v>-15.709256798036648</v>
      </c>
      <c r="AA64" s="4">
        <f t="shared" si="21"/>
        <v>-11.742433620943988</v>
      </c>
      <c r="AB64" s="4">
        <f t="shared" si="21"/>
        <v>0</v>
      </c>
      <c r="AC64" s="4">
        <f t="shared" si="21"/>
        <v>0</v>
      </c>
      <c r="AD64" s="4">
        <f t="shared" si="21"/>
        <v>-19.32832992497957</v>
      </c>
      <c r="AE64" s="4">
        <f t="shared" si="21"/>
        <v>-5.2530792134634776</v>
      </c>
      <c r="AF64" s="4">
        <f t="shared" si="21"/>
        <v>-5.0561904818237897</v>
      </c>
      <c r="AG64" s="4">
        <f t="shared" si="21"/>
        <v>-11.508473639582167</v>
      </c>
      <c r="AH64" s="4">
        <f t="shared" si="21"/>
        <v>0</v>
      </c>
      <c r="AI64" s="4">
        <f t="shared" si="21"/>
        <v>-10.46237089252163</v>
      </c>
      <c r="AJ64" s="4">
        <f t="shared" si="21"/>
        <v>0</v>
      </c>
      <c r="AK64" s="4">
        <f t="shared" si="21"/>
        <v>0</v>
      </c>
      <c r="AL64" s="4">
        <f t="shared" si="21"/>
        <v>-6.1194843985117506</v>
      </c>
      <c r="AM64" s="4">
        <f t="shared" si="21"/>
        <v>0</v>
      </c>
      <c r="AN64" s="4">
        <f t="shared" si="21"/>
        <v>0</v>
      </c>
    </row>
    <row r="65" spans="5:40">
      <c r="E65">
        <v>34</v>
      </c>
      <c r="F65" s="4">
        <f t="shared" ref="F65:AN65" si="22">F8*LN(F47)</f>
        <v>-18.489576197486048</v>
      </c>
      <c r="G65" s="4">
        <f t="shared" si="22"/>
        <v>-5.9432383800706203</v>
      </c>
      <c r="H65" s="4">
        <f t="shared" si="22"/>
        <v>-42.219404233328632</v>
      </c>
      <c r="I65" s="4">
        <f t="shared" si="22"/>
        <v>-5.8379868720914834</v>
      </c>
      <c r="J65" s="4">
        <f t="shared" si="22"/>
        <v>-52.191515614443837</v>
      </c>
      <c r="K65" s="4">
        <f t="shared" si="22"/>
        <v>-43.307793508205208</v>
      </c>
      <c r="L65" s="4">
        <f t="shared" si="22"/>
        <v>0</v>
      </c>
      <c r="M65" s="4">
        <f t="shared" si="22"/>
        <v>-20.622395340799685</v>
      </c>
      <c r="N65" s="4">
        <f t="shared" si="22"/>
        <v>-7.8108741669946191</v>
      </c>
      <c r="O65" s="4">
        <f t="shared" si="22"/>
        <v>-30.885074909566022</v>
      </c>
      <c r="P65" s="4">
        <f t="shared" si="22"/>
        <v>-62.162267717467749</v>
      </c>
      <c r="Q65" s="4">
        <f t="shared" si="22"/>
        <v>-13.385616229860432</v>
      </c>
      <c r="R65" s="4">
        <f t="shared" si="22"/>
        <v>-6.4133370600975219</v>
      </c>
      <c r="S65" s="4">
        <f t="shared" si="22"/>
        <v>0</v>
      </c>
      <c r="T65" s="4">
        <f t="shared" si="22"/>
        <v>-13.715875026421793</v>
      </c>
      <c r="U65" s="4">
        <f t="shared" si="22"/>
        <v>0</v>
      </c>
      <c r="V65" s="4">
        <f t="shared" si="22"/>
        <v>0</v>
      </c>
      <c r="W65" s="4">
        <f t="shared" si="22"/>
        <v>0</v>
      </c>
      <c r="X65" s="4">
        <f t="shared" si="22"/>
        <v>-7.3001480589744174</v>
      </c>
      <c r="Y65" s="4">
        <f t="shared" si="22"/>
        <v>-12.134884825887967</v>
      </c>
      <c r="Z65" s="4">
        <f t="shared" si="22"/>
        <v>0</v>
      </c>
      <c r="AA65" s="4">
        <f t="shared" si="22"/>
        <v>0</v>
      </c>
      <c r="AB65" s="4">
        <f t="shared" si="22"/>
        <v>0</v>
      </c>
      <c r="AC65" s="4">
        <f t="shared" si="22"/>
        <v>0</v>
      </c>
      <c r="AD65" s="4">
        <f t="shared" si="22"/>
        <v>0</v>
      </c>
      <c r="AE65" s="4">
        <f t="shared" si="22"/>
        <v>0</v>
      </c>
      <c r="AF65" s="4">
        <f t="shared" si="22"/>
        <v>0</v>
      </c>
      <c r="AG65" s="4">
        <f t="shared" si="22"/>
        <v>-6.447384000351029</v>
      </c>
      <c r="AH65" s="4">
        <f t="shared" si="22"/>
        <v>0</v>
      </c>
      <c r="AI65" s="4">
        <f t="shared" si="22"/>
        <v>0</v>
      </c>
      <c r="AJ65" s="4">
        <f t="shared" si="22"/>
        <v>0</v>
      </c>
      <c r="AK65" s="4">
        <f t="shared" si="22"/>
        <v>0</v>
      </c>
      <c r="AL65" s="4">
        <f t="shared" si="22"/>
        <v>0</v>
      </c>
      <c r="AM65" s="4">
        <f t="shared" si="22"/>
        <v>0</v>
      </c>
      <c r="AN65" s="4">
        <f t="shared" si="22"/>
        <v>0</v>
      </c>
    </row>
    <row r="66" spans="5:40">
      <c r="E66">
        <v>55</v>
      </c>
      <c r="F66" s="4">
        <f t="shared" ref="F66:AN66" si="23">F9*LN(F48)</f>
        <v>-6.1631920658286825</v>
      </c>
      <c r="G66" s="4">
        <f t="shared" si="23"/>
        <v>-47.545907040564963</v>
      </c>
      <c r="H66" s="4">
        <f t="shared" si="23"/>
        <v>-6.0313434619040898</v>
      </c>
      <c r="I66" s="4">
        <f t="shared" si="23"/>
        <v>-11.675973744182967</v>
      </c>
      <c r="J66" s="4">
        <f t="shared" si="23"/>
        <v>-6.5239394518054796</v>
      </c>
      <c r="K66" s="4">
        <f t="shared" si="23"/>
        <v>-18.560482932087947</v>
      </c>
      <c r="L66" s="4">
        <f t="shared" si="23"/>
        <v>-6.2459584270490032</v>
      </c>
      <c r="M66" s="4">
        <f t="shared" si="23"/>
        <v>-27.496527121066244</v>
      </c>
      <c r="N66" s="4">
        <f t="shared" si="23"/>
        <v>-7.8108741669946191</v>
      </c>
      <c r="O66" s="4">
        <f t="shared" si="23"/>
        <v>-7.7212687273915055</v>
      </c>
      <c r="P66" s="4">
        <f t="shared" si="23"/>
        <v>-124.3245354349355</v>
      </c>
      <c r="Q66" s="4">
        <f t="shared" si="23"/>
        <v>0</v>
      </c>
      <c r="R66" s="4">
        <f t="shared" si="23"/>
        <v>-12.826674120195044</v>
      </c>
      <c r="S66" s="4">
        <f t="shared" si="23"/>
        <v>-9.2733294005322495</v>
      </c>
      <c r="T66" s="4">
        <f t="shared" si="23"/>
        <v>0</v>
      </c>
      <c r="U66" s="4">
        <f t="shared" si="23"/>
        <v>-5.9947174996592976</v>
      </c>
      <c r="V66" s="4">
        <f t="shared" si="23"/>
        <v>-12.033247708217884</v>
      </c>
      <c r="W66" s="4">
        <f t="shared" si="23"/>
        <v>-6.6192614440423574</v>
      </c>
      <c r="X66" s="4">
        <f t="shared" si="23"/>
        <v>-7.3001480589744174</v>
      </c>
      <c r="Y66" s="4">
        <f t="shared" si="23"/>
        <v>0</v>
      </c>
      <c r="Z66" s="4">
        <f t="shared" si="23"/>
        <v>0</v>
      </c>
      <c r="AA66" s="4">
        <f t="shared" si="23"/>
        <v>-6.5643639910319385</v>
      </c>
      <c r="AB66" s="4">
        <f t="shared" si="23"/>
        <v>0</v>
      </c>
      <c r="AC66" s="4">
        <f t="shared" si="23"/>
        <v>0</v>
      </c>
      <c r="AD66" s="4">
        <f t="shared" si="23"/>
        <v>0</v>
      </c>
      <c r="AE66" s="4">
        <f t="shared" si="23"/>
        <v>-5.946226394023423</v>
      </c>
      <c r="AF66" s="4">
        <f t="shared" si="23"/>
        <v>0</v>
      </c>
      <c r="AG66" s="4">
        <f t="shared" si="23"/>
        <v>0</v>
      </c>
      <c r="AH66" s="4">
        <f t="shared" si="23"/>
        <v>-5.8715146061610195</v>
      </c>
      <c r="AI66" s="4">
        <f t="shared" si="23"/>
        <v>0</v>
      </c>
      <c r="AJ66" s="4">
        <f t="shared" si="23"/>
        <v>0</v>
      </c>
      <c r="AK66" s="4">
        <f t="shared" si="23"/>
        <v>0</v>
      </c>
      <c r="AL66" s="4">
        <f t="shared" si="23"/>
        <v>0</v>
      </c>
      <c r="AM66" s="4">
        <f t="shared" si="23"/>
        <v>0</v>
      </c>
      <c r="AN66" s="4">
        <f t="shared" si="23"/>
        <v>0</v>
      </c>
    </row>
    <row r="67" spans="5:40">
      <c r="E67">
        <v>64</v>
      </c>
      <c r="F67" s="4">
        <f t="shared" ref="F67:AN67" si="24">F10*LN(F49)</f>
        <v>-78.536929226855392</v>
      </c>
      <c r="G67" s="4">
        <f t="shared" si="24"/>
        <v>0</v>
      </c>
      <c r="H67" s="4">
        <f t="shared" si="24"/>
        <v>-29.547268221475264</v>
      </c>
      <c r="I67" s="4">
        <f t="shared" si="24"/>
        <v>0</v>
      </c>
      <c r="J67" s="4">
        <f t="shared" si="24"/>
        <v>-32.010248170982216</v>
      </c>
      <c r="K67" s="4">
        <f t="shared" si="24"/>
        <v>0</v>
      </c>
      <c r="L67" s="4">
        <f t="shared" si="24"/>
        <v>-12.248137218879933</v>
      </c>
      <c r="M67" s="4">
        <f t="shared" si="24"/>
        <v>-6.7522419626575241</v>
      </c>
      <c r="N67" s="4">
        <f t="shared" si="24"/>
        <v>-7.6889843493855823</v>
      </c>
      <c r="O67" s="4">
        <f t="shared" si="24"/>
        <v>-22.798136729347405</v>
      </c>
      <c r="P67" s="4">
        <f t="shared" si="24"/>
        <v>-91.415054312066076</v>
      </c>
      <c r="Q67" s="4">
        <f t="shared" si="24"/>
        <v>-32.854591486605898</v>
      </c>
      <c r="R67" s="4">
        <f t="shared" si="24"/>
        <v>0</v>
      </c>
      <c r="S67" s="4">
        <f t="shared" si="24"/>
        <v>-18.302879165846427</v>
      </c>
      <c r="T67" s="4">
        <f t="shared" si="24"/>
        <v>0</v>
      </c>
      <c r="U67" s="4">
        <f t="shared" si="24"/>
        <v>0</v>
      </c>
      <c r="V67" s="4">
        <f t="shared" si="24"/>
        <v>-23.57893614599962</v>
      </c>
      <c r="W67" s="4">
        <f t="shared" si="24"/>
        <v>-6.4973716264333206</v>
      </c>
      <c r="X67" s="4">
        <f t="shared" si="24"/>
        <v>0</v>
      </c>
      <c r="Y67" s="4">
        <f t="shared" si="24"/>
        <v>0</v>
      </c>
      <c r="Z67" s="4">
        <f t="shared" si="24"/>
        <v>-5.8076762956297907</v>
      </c>
      <c r="AA67" s="4">
        <f t="shared" si="24"/>
        <v>0</v>
      </c>
      <c r="AB67" s="4">
        <f t="shared" si="24"/>
        <v>-18.199186116737135</v>
      </c>
      <c r="AC67" s="4">
        <f t="shared" si="24"/>
        <v>0</v>
      </c>
      <c r="AD67" s="4">
        <f t="shared" si="24"/>
        <v>0</v>
      </c>
      <c r="AE67" s="4">
        <f t="shared" si="24"/>
        <v>0</v>
      </c>
      <c r="AF67" s="4">
        <f t="shared" si="24"/>
        <v>0</v>
      </c>
      <c r="AG67" s="4">
        <f t="shared" si="24"/>
        <v>0</v>
      </c>
      <c r="AH67" s="4">
        <f t="shared" si="24"/>
        <v>0</v>
      </c>
      <c r="AI67" s="4">
        <f t="shared" si="24"/>
        <v>0</v>
      </c>
      <c r="AJ67" s="4">
        <f t="shared" si="24"/>
        <v>0</v>
      </c>
      <c r="AK67" s="4">
        <f t="shared" si="24"/>
        <v>0</v>
      </c>
      <c r="AL67" s="4">
        <f t="shared" si="24"/>
        <v>0</v>
      </c>
      <c r="AM67" s="4">
        <f t="shared" si="24"/>
        <v>0</v>
      </c>
      <c r="AN67" s="4">
        <f t="shared" si="24"/>
        <v>0</v>
      </c>
    </row>
    <row r="68" spans="5:40">
      <c r="E68">
        <v>70</v>
      </c>
      <c r="F68" s="4">
        <f t="shared" ref="F68:AN68" si="25">F11*LN(F50)</f>
        <v>-22.74507197495349</v>
      </c>
      <c r="G68" s="4">
        <f t="shared" si="25"/>
        <v>-43.730514463842489</v>
      </c>
      <c r="H68" s="4">
        <f t="shared" si="25"/>
        <v>-33.326516338882683</v>
      </c>
      <c r="I68" s="4">
        <f t="shared" si="25"/>
        <v>-5.3610628000011742</v>
      </c>
      <c r="J68" s="4">
        <f t="shared" si="25"/>
        <v>-72.564184556582049</v>
      </c>
      <c r="K68" s="4">
        <f t="shared" si="25"/>
        <v>-17.129710715817019</v>
      </c>
      <c r="L68" s="4">
        <f t="shared" si="25"/>
        <v>0</v>
      </c>
      <c r="M68" s="4">
        <f t="shared" si="25"/>
        <v>-6.3972077081762508</v>
      </c>
      <c r="N68" s="4">
        <f t="shared" si="25"/>
        <v>-22.00185028471293</v>
      </c>
      <c r="O68" s="4">
        <f t="shared" si="25"/>
        <v>-7.2443446553011963</v>
      </c>
      <c r="P68" s="4">
        <f>P11*LN(P50)</f>
        <v>-137.74326479175517</v>
      </c>
      <c r="Q68" s="4">
        <f t="shared" si="25"/>
        <v>0</v>
      </c>
      <c r="R68" s="4">
        <f t="shared" si="25"/>
        <v>-5.9364129880072127</v>
      </c>
      <c r="S68" s="4">
        <f t="shared" si="25"/>
        <v>-26.389215985325819</v>
      </c>
      <c r="T68" s="4">
        <f t="shared" si="25"/>
        <v>-19.143040323361763</v>
      </c>
      <c r="U68" s="4">
        <f t="shared" si="25"/>
        <v>0</v>
      </c>
      <c r="V68" s="4">
        <f t="shared" si="25"/>
        <v>0</v>
      </c>
      <c r="W68" s="4">
        <f t="shared" si="25"/>
        <v>0</v>
      </c>
      <c r="X68" s="4">
        <f t="shared" si="25"/>
        <v>-6.8232239868841082</v>
      </c>
      <c r="Y68" s="4">
        <f t="shared" si="25"/>
        <v>-39.133628385975719</v>
      </c>
      <c r="Z68" s="4">
        <f t="shared" si="25"/>
        <v>-5.4526420411485184</v>
      </c>
      <c r="AA68" s="4">
        <f t="shared" si="25"/>
        <v>0</v>
      </c>
      <c r="AB68" s="4">
        <f t="shared" si="25"/>
        <v>-5.7113611177644392</v>
      </c>
      <c r="AC68" s="4">
        <f t="shared" si="25"/>
        <v>0</v>
      </c>
      <c r="AD68" s="4">
        <f t="shared" si="25"/>
        <v>0</v>
      </c>
      <c r="AE68" s="4">
        <f t="shared" si="25"/>
        <v>0</v>
      </c>
      <c r="AF68" s="4">
        <f t="shared" si="25"/>
        <v>-5.2724135902934259</v>
      </c>
      <c r="AG68" s="4">
        <f t="shared" si="25"/>
        <v>-5.9704599282607198</v>
      </c>
      <c r="AH68" s="4">
        <f t="shared" si="25"/>
        <v>0</v>
      </c>
      <c r="AI68" s="4">
        <f t="shared" si="25"/>
        <v>0</v>
      </c>
      <c r="AJ68" s="4">
        <f t="shared" si="25"/>
        <v>-12.343493495156634</v>
      </c>
      <c r="AK68" s="4">
        <f t="shared" si="25"/>
        <v>-7.3620445869510807</v>
      </c>
      <c r="AL68" s="4">
        <f t="shared" si="25"/>
        <v>-6.3357075069813868</v>
      </c>
      <c r="AM68" s="4">
        <f t="shared" si="25"/>
        <v>0</v>
      </c>
      <c r="AN68" s="4">
        <f t="shared" si="25"/>
        <v>-7.4553596435845018</v>
      </c>
    </row>
    <row r="69" spans="5:40">
      <c r="E69">
        <v>74</v>
      </c>
      <c r="F69" s="4">
        <f t="shared" ref="F69:AN69" si="26">F12*LN(F51)</f>
        <v>-65.755677267470517</v>
      </c>
      <c r="G69" s="4">
        <f t="shared" si="26"/>
        <v>-11.515670313478516</v>
      </c>
      <c r="H69" s="4">
        <f t="shared" si="26"/>
        <v>-29.229701192863633</v>
      </c>
      <c r="I69" s="4">
        <f t="shared" si="26"/>
        <v>0</v>
      </c>
      <c r="J69" s="4">
        <f t="shared" si="26"/>
        <v>-25.354144913896469</v>
      </c>
      <c r="K69" s="4">
        <f t="shared" si="26"/>
        <v>-12.002848841395906</v>
      </c>
      <c r="L69" s="4">
        <f t="shared" si="26"/>
        <v>-12.12111040743528</v>
      </c>
      <c r="M69" s="4">
        <f t="shared" si="26"/>
        <v>0</v>
      </c>
      <c r="N69" s="4">
        <f t="shared" si="26"/>
        <v>-15.250941887326514</v>
      </c>
      <c r="O69" s="4">
        <f t="shared" si="26"/>
        <v>0</v>
      </c>
      <c r="P69" s="4">
        <f t="shared" si="26"/>
        <v>-24.12329419366165</v>
      </c>
      <c r="Q69" s="4">
        <f t="shared" si="26"/>
        <v>0</v>
      </c>
      <c r="R69" s="4">
        <f t="shared" si="26"/>
        <v>-24.911735347064639</v>
      </c>
      <c r="S69" s="4">
        <f t="shared" si="26"/>
        <v>-18.175852354401776</v>
      </c>
      <c r="T69" s="4">
        <f t="shared" si="26"/>
        <v>0</v>
      </c>
      <c r="U69" s="4">
        <f t="shared" si="26"/>
        <v>-5.8093142763279353</v>
      </c>
      <c r="V69" s="4">
        <f t="shared" si="26"/>
        <v>-11.662441261555159</v>
      </c>
      <c r="W69" s="4">
        <f t="shared" si="26"/>
        <v>-6.4338582207109951</v>
      </c>
      <c r="X69" s="4">
        <f t="shared" si="26"/>
        <v>-7.1147448356430543</v>
      </c>
      <c r="Y69" s="4">
        <f t="shared" si="26"/>
        <v>-35.292235137675725</v>
      </c>
      <c r="Z69" s="4">
        <f t="shared" si="26"/>
        <v>0</v>
      </c>
      <c r="AA69" s="4">
        <f t="shared" si="26"/>
        <v>-6.3789607677005762</v>
      </c>
      <c r="AB69" s="4">
        <f t="shared" si="26"/>
        <v>0</v>
      </c>
      <c r="AC69" s="4">
        <f t="shared" si="26"/>
        <v>-44.05074411257754</v>
      </c>
      <c r="AD69" s="4">
        <f t="shared" si="26"/>
        <v>0</v>
      </c>
      <c r="AE69" s="4">
        <f t="shared" si="26"/>
        <v>-5.7608231706920598</v>
      </c>
      <c r="AF69" s="4">
        <f t="shared" si="26"/>
        <v>-16.691803317157117</v>
      </c>
      <c r="AG69" s="4">
        <f t="shared" si="26"/>
        <v>0</v>
      </c>
      <c r="AH69" s="4">
        <f t="shared" si="26"/>
        <v>-5.6861113828296563</v>
      </c>
      <c r="AI69" s="4">
        <f t="shared" si="26"/>
        <v>0</v>
      </c>
      <c r="AJ69" s="4">
        <f t="shared" si="26"/>
        <v>-6.4632675963372641</v>
      </c>
      <c r="AK69" s="4">
        <f t="shared" si="26"/>
        <v>0</v>
      </c>
      <c r="AL69" s="4">
        <f t="shared" si="26"/>
        <v>-13.254456711480666</v>
      </c>
      <c r="AM69" s="4">
        <f t="shared" si="26"/>
        <v>-5.7513370658429395</v>
      </c>
      <c r="AN69" s="4">
        <f t="shared" si="26"/>
        <v>-7.7468804923434487</v>
      </c>
    </row>
    <row r="70" spans="5:40">
      <c r="E70">
        <v>107</v>
      </c>
      <c r="F70" s="4">
        <f t="shared" ref="F70:AN70" si="27">F13*LN(F52)</f>
        <v>-26.423208309686871</v>
      </c>
      <c r="G70" s="4">
        <f t="shared" si="27"/>
        <v>-10.129375952358625</v>
      </c>
      <c r="H70" s="4">
        <f t="shared" si="27"/>
        <v>-41.222344464102257</v>
      </c>
      <c r="I70" s="4">
        <f t="shared" si="27"/>
        <v>-44.634928213801579</v>
      </c>
      <c r="J70" s="4">
        <f t="shared" si="27"/>
        <v>-45.163112383313376</v>
      </c>
      <c r="K70" s="4">
        <f t="shared" si="27"/>
        <v>-10.616554480276015</v>
      </c>
      <c r="L70" s="4">
        <f t="shared" si="27"/>
        <v>-16.102224069473088</v>
      </c>
      <c r="M70" s="4">
        <f t="shared" si="27"/>
        <v>-11.991162752750505</v>
      </c>
      <c r="N70" s="4">
        <f t="shared" si="27"/>
        <v>-13.864647526206623</v>
      </c>
      <c r="O70" s="4">
        <f t="shared" si="27"/>
        <v>-136.85436647000392</v>
      </c>
      <c r="P70" s="4">
        <f t="shared" si="27"/>
        <v>-64.052116414265612</v>
      </c>
      <c r="Q70" s="4">
        <f t="shared" si="27"/>
        <v>-11.628515422077815</v>
      </c>
      <c r="R70" s="4">
        <f t="shared" si="27"/>
        <v>-33.208719937237284</v>
      </c>
      <c r="S70" s="4">
        <f t="shared" si="27"/>
        <v>-8.3947789966409427</v>
      </c>
      <c r="T70" s="4">
        <f t="shared" si="27"/>
        <v>-5.9793871093195889</v>
      </c>
      <c r="U70" s="4">
        <f t="shared" si="27"/>
        <v>-5.1161670957679899</v>
      </c>
      <c r="V70" s="4">
        <f t="shared" si="27"/>
        <v>-20.552293800870537</v>
      </c>
      <c r="W70" s="4">
        <f t="shared" si="27"/>
        <v>-11.481422080302099</v>
      </c>
      <c r="X70" s="4">
        <f t="shared" si="27"/>
        <v>-6.4215976550831089</v>
      </c>
      <c r="Y70" s="4">
        <f t="shared" si="27"/>
        <v>-36.322244063368728</v>
      </c>
      <c r="Z70" s="4">
        <f t="shared" si="27"/>
        <v>-10.10203141869504</v>
      </c>
      <c r="AA70" s="4">
        <f t="shared" si="27"/>
        <v>-11.371627174281262</v>
      </c>
      <c r="AB70" s="4">
        <f t="shared" si="27"/>
        <v>-10.619469571926881</v>
      </c>
      <c r="AC70" s="4">
        <f t="shared" si="27"/>
        <v>-16.234003283911125</v>
      </c>
      <c r="AD70" s="4">
        <f t="shared" si="27"/>
        <v>0</v>
      </c>
      <c r="AE70" s="4">
        <f t="shared" si="27"/>
        <v>-10.135351980264231</v>
      </c>
      <c r="AF70" s="4">
        <f t="shared" si="27"/>
        <v>-14.612361775477282</v>
      </c>
      <c r="AG70" s="4">
        <f t="shared" si="27"/>
        <v>-33.413001578758326</v>
      </c>
      <c r="AH70" s="4">
        <f t="shared" si="27"/>
        <v>0</v>
      </c>
      <c r="AI70" s="4">
        <f t="shared" si="27"/>
        <v>-25.228911114647261</v>
      </c>
      <c r="AJ70" s="4">
        <f t="shared" si="27"/>
        <v>-5.7701204157773187</v>
      </c>
      <c r="AK70" s="4">
        <f t="shared" si="27"/>
        <v>-27.841673020600325</v>
      </c>
      <c r="AL70" s="4">
        <f t="shared" si="27"/>
        <v>-11.868162350360775</v>
      </c>
      <c r="AM70" s="4">
        <f t="shared" si="27"/>
        <v>-5.0581898852829941</v>
      </c>
      <c r="AN70" s="4">
        <f t="shared" si="27"/>
        <v>0</v>
      </c>
    </row>
    <row r="71" spans="5:40">
      <c r="E71">
        <v>152</v>
      </c>
      <c r="F71" s="4">
        <f t="shared" ref="F71:AN71" si="28">F14*LN(F53)</f>
        <v>-12.115663100341711</v>
      </c>
      <c r="G71" s="4">
        <f t="shared" si="28"/>
        <v>-11.675755728825589</v>
      </c>
      <c r="H71" s="4">
        <f t="shared" si="28"/>
        <v>-41.481880623723846</v>
      </c>
      <c r="I71" s="4">
        <f t="shared" si="28"/>
        <v>0</v>
      </c>
      <c r="J71" s="4">
        <f t="shared" si="28"/>
        <v>-51.34863148918123</v>
      </c>
      <c r="K71" s="4">
        <f t="shared" si="28"/>
        <v>-6.0814671283714894</v>
      </c>
      <c r="L71" s="4">
        <f t="shared" si="28"/>
        <v>-6.1405979113911764</v>
      </c>
      <c r="M71" s="4">
        <f t="shared" si="28"/>
        <v>0</v>
      </c>
      <c r="N71" s="4">
        <f t="shared" si="28"/>
        <v>-7.7055136513367932</v>
      </c>
      <c r="O71" s="4">
        <f t="shared" si="28"/>
        <v>-7.6159082117336787</v>
      </c>
      <c r="P71" s="4">
        <f t="shared" si="28"/>
        <v>-48.886930048711591</v>
      </c>
      <c r="Q71" s="4">
        <f t="shared" si="28"/>
        <v>-6.5874475992723891</v>
      </c>
      <c r="R71" s="4">
        <f t="shared" si="28"/>
        <v>-63.079765444396962</v>
      </c>
      <c r="S71" s="4">
        <f t="shared" si="28"/>
        <v>0</v>
      </c>
      <c r="T71" s="4">
        <f t="shared" si="28"/>
        <v>-6.7525769975530707</v>
      </c>
      <c r="U71" s="4">
        <f t="shared" si="28"/>
        <v>-5.8893569840014717</v>
      </c>
      <c r="V71" s="4">
        <f t="shared" si="28"/>
        <v>0</v>
      </c>
      <c r="W71" s="4">
        <f t="shared" si="28"/>
        <v>-13.027801856769063</v>
      </c>
      <c r="X71" s="4">
        <f t="shared" si="28"/>
        <v>-7.1947875433165907</v>
      </c>
      <c r="Y71" s="4">
        <f t="shared" si="28"/>
        <v>-17.88624569185847</v>
      </c>
      <c r="Z71" s="4">
        <f t="shared" si="28"/>
        <v>-5.8242055975810016</v>
      </c>
      <c r="AA71" s="4">
        <f t="shared" si="28"/>
        <v>0</v>
      </c>
      <c r="AB71" s="4">
        <f t="shared" si="28"/>
        <v>0</v>
      </c>
      <c r="AC71" s="4">
        <f t="shared" si="28"/>
        <v>0</v>
      </c>
      <c r="AD71" s="4">
        <f t="shared" si="28"/>
        <v>0</v>
      </c>
      <c r="AE71" s="4">
        <f t="shared" si="28"/>
        <v>0</v>
      </c>
      <c r="AF71" s="4">
        <f t="shared" si="28"/>
        <v>-5.6439771467259092</v>
      </c>
      <c r="AG71" s="4">
        <f t="shared" si="28"/>
        <v>-25.368093938772809</v>
      </c>
      <c r="AH71" s="4">
        <f t="shared" si="28"/>
        <v>0</v>
      </c>
      <c r="AI71" s="4">
        <f t="shared" si="28"/>
        <v>-17.456916333488799</v>
      </c>
      <c r="AJ71" s="4">
        <f t="shared" si="28"/>
        <v>-6.5433103040108005</v>
      </c>
      <c r="AK71" s="4">
        <f t="shared" si="28"/>
        <v>0</v>
      </c>
      <c r="AL71" s="4">
        <f t="shared" si="28"/>
        <v>0</v>
      </c>
      <c r="AM71" s="4">
        <f t="shared" si="28"/>
        <v>0</v>
      </c>
      <c r="AN71" s="4">
        <f t="shared" si="28"/>
        <v>0</v>
      </c>
    </row>
    <row r="72" spans="5:40">
      <c r="E72">
        <v>154</v>
      </c>
      <c r="F72" s="4">
        <f t="shared" ref="F72:AN72" si="29">F15*LN(F54)</f>
        <v>-6.5145899526665705</v>
      </c>
      <c r="G72" s="4">
        <f t="shared" si="29"/>
        <v>-25.178545067634037</v>
      </c>
      <c r="H72" s="4">
        <f t="shared" si="29"/>
        <v>-57.444672138677809</v>
      </c>
      <c r="I72" s="4">
        <f t="shared" si="29"/>
        <v>-6.1893847589293722</v>
      </c>
      <c r="J72" s="4">
        <f t="shared" si="29"/>
        <v>-27.501349354573474</v>
      </c>
      <c r="K72" s="4">
        <f t="shared" si="29"/>
        <v>0</v>
      </c>
      <c r="L72" s="4">
        <f t="shared" si="29"/>
        <v>-6.597356313886892</v>
      </c>
      <c r="M72" s="4">
        <f t="shared" si="29"/>
        <v>0</v>
      </c>
      <c r="N72" s="4">
        <f t="shared" si="29"/>
        <v>-24.486816161497522</v>
      </c>
      <c r="O72" s="4">
        <f t="shared" si="29"/>
        <v>0</v>
      </c>
      <c r="P72" s="4">
        <f t="shared" si="29"/>
        <v>-32.838123292923321</v>
      </c>
      <c r="Q72" s="4">
        <f t="shared" si="29"/>
        <v>-7.0442060017681039</v>
      </c>
      <c r="R72" s="4">
        <f t="shared" si="29"/>
        <v>0</v>
      </c>
      <c r="S72" s="4">
        <f t="shared" si="29"/>
        <v>0</v>
      </c>
      <c r="T72" s="4">
        <f t="shared" si="29"/>
        <v>-14.418670800097571</v>
      </c>
      <c r="U72" s="4">
        <f t="shared" si="29"/>
        <v>0</v>
      </c>
      <c r="V72" s="4">
        <f t="shared" si="29"/>
        <v>-25.472086963787323</v>
      </c>
      <c r="W72" s="4">
        <f t="shared" si="29"/>
        <v>0</v>
      </c>
      <c r="X72" s="4">
        <f t="shared" si="29"/>
        <v>0</v>
      </c>
      <c r="Y72" s="4">
        <f t="shared" si="29"/>
        <v>0</v>
      </c>
      <c r="Z72" s="4">
        <f t="shared" si="29"/>
        <v>0</v>
      </c>
      <c r="AA72" s="4">
        <f t="shared" si="29"/>
        <v>0</v>
      </c>
      <c r="AB72" s="4">
        <f t="shared" si="29"/>
        <v>0</v>
      </c>
      <c r="AC72" s="4">
        <f t="shared" si="29"/>
        <v>0</v>
      </c>
      <c r="AD72" s="4">
        <f t="shared" si="29"/>
        <v>-7.4873217090576905</v>
      </c>
      <c r="AE72" s="4">
        <f t="shared" si="29"/>
        <v>0</v>
      </c>
      <c r="AF72" s="4">
        <f t="shared" si="29"/>
        <v>0</v>
      </c>
      <c r="AG72" s="4">
        <f t="shared" si="29"/>
        <v>0</v>
      </c>
      <c r="AH72" s="4">
        <f t="shared" si="29"/>
        <v>0</v>
      </c>
      <c r="AI72" s="4">
        <f t="shared" si="29"/>
        <v>-6.2757305136586483</v>
      </c>
      <c r="AJ72" s="4">
        <f t="shared" si="29"/>
        <v>0</v>
      </c>
      <c r="AK72" s="4">
        <f t="shared" si="29"/>
        <v>0</v>
      </c>
      <c r="AL72" s="4">
        <f t="shared" si="29"/>
        <v>0</v>
      </c>
      <c r="AM72" s="4">
        <f t="shared" si="29"/>
        <v>0</v>
      </c>
      <c r="AN72" s="4">
        <f t="shared" si="29"/>
        <v>-8.2836816025126989</v>
      </c>
    </row>
    <row r="73" spans="5:40">
      <c r="E73">
        <v>164</v>
      </c>
      <c r="F73" s="4">
        <f t="shared" ref="F73:AN73" si="30">F16*LN(F55)</f>
        <v>-19.389889974837061</v>
      </c>
      <c r="G73" s="4">
        <f t="shared" si="30"/>
        <v>-12.486685945041916</v>
      </c>
      <c r="H73" s="4">
        <f t="shared" si="30"/>
        <v>0</v>
      </c>
      <c r="I73" s="4">
        <f t="shared" si="30"/>
        <v>-12.276182929083642</v>
      </c>
      <c r="J73" s="4">
        <f t="shared" si="30"/>
        <v>0</v>
      </c>
      <c r="K73" s="4">
        <f t="shared" si="30"/>
        <v>-6.486932236479654</v>
      </c>
      <c r="L73" s="4">
        <f t="shared" si="30"/>
        <v>-13.092126038998682</v>
      </c>
      <c r="M73" s="4">
        <f t="shared" si="30"/>
        <v>0</v>
      </c>
      <c r="N73" s="4">
        <f t="shared" si="30"/>
        <v>0</v>
      </c>
      <c r="O73" s="4">
        <f t="shared" si="30"/>
        <v>-80.213733198418424</v>
      </c>
      <c r="P73" s="4">
        <f t="shared" si="30"/>
        <v>0</v>
      </c>
      <c r="Q73" s="4">
        <f t="shared" si="30"/>
        <v>-6.9929127073805537</v>
      </c>
      <c r="R73" s="4">
        <f t="shared" si="30"/>
        <v>0</v>
      </c>
      <c r="S73" s="4">
        <f t="shared" si="30"/>
        <v>-19.146867985965176</v>
      </c>
      <c r="T73" s="4">
        <f t="shared" si="30"/>
        <v>0</v>
      </c>
      <c r="U73" s="4">
        <f t="shared" si="30"/>
        <v>-6.2948220921096354</v>
      </c>
      <c r="V73" s="4">
        <f t="shared" si="30"/>
        <v>0</v>
      </c>
      <c r="W73" s="4">
        <f t="shared" si="30"/>
        <v>0</v>
      </c>
      <c r="X73" s="4">
        <f t="shared" si="30"/>
        <v>-7.6002526514247553</v>
      </c>
      <c r="Y73" s="4">
        <f t="shared" si="30"/>
        <v>0</v>
      </c>
      <c r="Z73" s="4">
        <f t="shared" si="30"/>
        <v>-6.2296707056891663</v>
      </c>
      <c r="AA73" s="4">
        <f t="shared" si="30"/>
        <v>-6.8644685834822772</v>
      </c>
      <c r="AB73" s="4">
        <f t="shared" si="30"/>
        <v>-6.4883897823050862</v>
      </c>
      <c r="AC73" s="4">
        <f t="shared" si="30"/>
        <v>-18.59131327659442</v>
      </c>
      <c r="AD73" s="4">
        <f t="shared" si="30"/>
        <v>-7.4360284146701403</v>
      </c>
      <c r="AE73" s="4">
        <f t="shared" si="30"/>
        <v>0</v>
      </c>
      <c r="AF73" s="4">
        <f t="shared" si="30"/>
        <v>0</v>
      </c>
      <c r="AG73" s="4">
        <f t="shared" si="30"/>
        <v>0</v>
      </c>
      <c r="AH73" s="4">
        <f t="shared" si="30"/>
        <v>-30.858095993056786</v>
      </c>
      <c r="AI73" s="4">
        <f t="shared" si="30"/>
        <v>0</v>
      </c>
      <c r="AJ73" s="4">
        <f t="shared" si="30"/>
        <v>-6.9487754121189642</v>
      </c>
      <c r="AK73" s="4">
        <f t="shared" si="30"/>
        <v>-8.1390732514917268</v>
      </c>
      <c r="AL73" s="4">
        <f t="shared" si="30"/>
        <v>0</v>
      </c>
      <c r="AM73" s="4">
        <f t="shared" si="30"/>
        <v>-6.2368448816246405</v>
      </c>
      <c r="AN73" s="4">
        <f t="shared" si="30"/>
        <v>-8.2323883081251488</v>
      </c>
    </row>
    <row r="74" spans="5:40">
      <c r="E74">
        <v>180</v>
      </c>
      <c r="F74" s="4">
        <f t="shared" ref="F74:AN74" si="31">F17*LN(F56)</f>
        <v>-46.177796356324805</v>
      </c>
      <c r="G74" s="4">
        <f t="shared" si="31"/>
        <v>-6.3768743651454809</v>
      </c>
      <c r="H74" s="4">
        <f t="shared" si="31"/>
        <v>0</v>
      </c>
      <c r="I74" s="4">
        <f t="shared" si="31"/>
        <v>-6.2716228571663439</v>
      </c>
      <c r="J74" s="4">
        <f t="shared" si="31"/>
        <v>0</v>
      </c>
      <c r="K74" s="4">
        <f t="shared" si="31"/>
        <v>-33.102318145520883</v>
      </c>
      <c r="L74" s="4">
        <f t="shared" si="31"/>
        <v>-6.6795944121238637</v>
      </c>
      <c r="M74" s="4">
        <f t="shared" si="31"/>
        <v>-7.3077677653414215</v>
      </c>
      <c r="N74" s="4">
        <f t="shared" si="31"/>
        <v>0</v>
      </c>
      <c r="O74" s="4">
        <f t="shared" si="31"/>
        <v>-32.619618849865461</v>
      </c>
      <c r="P74" s="4">
        <f t="shared" si="31"/>
        <v>0</v>
      </c>
      <c r="Q74" s="4">
        <f t="shared" si="31"/>
        <v>-14.252888200010153</v>
      </c>
      <c r="R74" s="4">
        <f t="shared" si="31"/>
        <v>0</v>
      </c>
      <c r="S74" s="4">
        <f t="shared" si="31"/>
        <v>0</v>
      </c>
      <c r="T74" s="4">
        <f t="shared" si="31"/>
        <v>-7.2915734982857572</v>
      </c>
      <c r="U74" s="4">
        <f t="shared" si="31"/>
        <v>-19.285060454202473</v>
      </c>
      <c r="V74" s="4">
        <f t="shared" si="31"/>
        <v>0</v>
      </c>
      <c r="W74" s="4">
        <f t="shared" si="31"/>
        <v>-7.052897429117218</v>
      </c>
      <c r="X74" s="4">
        <f t="shared" si="31"/>
        <v>0</v>
      </c>
      <c r="Y74" s="4">
        <f t="shared" si="31"/>
        <v>0</v>
      </c>
      <c r="Z74" s="4">
        <f t="shared" si="31"/>
        <v>-12.726404196627376</v>
      </c>
      <c r="AA74" s="4">
        <f t="shared" si="31"/>
        <v>0</v>
      </c>
      <c r="AB74" s="4">
        <f t="shared" si="31"/>
        <v>0</v>
      </c>
      <c r="AC74" s="4">
        <f t="shared" si="31"/>
        <v>0</v>
      </c>
      <c r="AD74" s="4">
        <f t="shared" si="31"/>
        <v>0</v>
      </c>
      <c r="AE74" s="4">
        <f t="shared" si="31"/>
        <v>0</v>
      </c>
      <c r="AF74" s="4">
        <f t="shared" si="31"/>
        <v>0</v>
      </c>
      <c r="AG74" s="4">
        <f t="shared" si="31"/>
        <v>0</v>
      </c>
      <c r="AH74" s="4">
        <f t="shared" si="31"/>
        <v>-31.525752956179399</v>
      </c>
      <c r="AI74" s="4">
        <f t="shared" si="31"/>
        <v>0</v>
      </c>
      <c r="AJ74" s="4">
        <f t="shared" si="31"/>
        <v>0</v>
      </c>
      <c r="AK74" s="4">
        <f t="shared" si="31"/>
        <v>-8.2726046441162495</v>
      </c>
      <c r="AL74" s="4">
        <f t="shared" si="31"/>
        <v>0</v>
      </c>
      <c r="AM74" s="4">
        <f t="shared" si="31"/>
        <v>0</v>
      </c>
      <c r="AN74" s="4">
        <f t="shared" si="31"/>
        <v>0</v>
      </c>
    </row>
    <row r="75" spans="5:40">
      <c r="E75">
        <v>236</v>
      </c>
      <c r="F75" s="4">
        <f t="shared" ref="F75:AN75" si="32">F18*LN(F57)</f>
        <v>-55.152636594971796</v>
      </c>
      <c r="G75" s="4">
        <f t="shared" si="32"/>
        <v>0</v>
      </c>
      <c r="H75" s="4">
        <f t="shared" si="32"/>
        <v>0</v>
      </c>
      <c r="I75" s="4">
        <f t="shared" si="32"/>
        <v>-6.5688743806342762</v>
      </c>
      <c r="J75" s="4">
        <f t="shared" si="32"/>
        <v>0</v>
      </c>
      <c r="K75" s="4">
        <f t="shared" si="32"/>
        <v>-27.670860610288432</v>
      </c>
      <c r="L75" s="4">
        <f t="shared" si="32"/>
        <v>0</v>
      </c>
      <c r="M75" s="4">
        <f t="shared" si="32"/>
        <v>-7.6050192888093529</v>
      </c>
      <c r="N75" s="4">
        <f t="shared" si="32"/>
        <v>0</v>
      </c>
      <c r="O75" s="4">
        <f t="shared" si="32"/>
        <v>-33.808624943737193</v>
      </c>
      <c r="P75" s="4">
        <f t="shared" si="32"/>
        <v>0</v>
      </c>
      <c r="Q75" s="4">
        <f t="shared" si="32"/>
        <v>-14.847391246946016</v>
      </c>
      <c r="R75" s="4">
        <f t="shared" si="32"/>
        <v>0</v>
      </c>
      <c r="S75" s="4">
        <f t="shared" si="32"/>
        <v>-10.004216909075042</v>
      </c>
      <c r="T75" s="4">
        <f t="shared" si="32"/>
        <v>0</v>
      </c>
      <c r="U75" s="4">
        <f t="shared" si="32"/>
        <v>0</v>
      </c>
      <c r="V75" s="4">
        <f t="shared" si="32"/>
        <v>-13.495022725303469</v>
      </c>
      <c r="W75" s="4">
        <f t="shared" si="32"/>
        <v>0</v>
      </c>
      <c r="X75" s="4">
        <f t="shared" si="32"/>
        <v>0</v>
      </c>
      <c r="Y75" s="4">
        <f t="shared" si="32"/>
        <v>0</v>
      </c>
      <c r="Z75" s="4">
        <f t="shared" si="32"/>
        <v>0</v>
      </c>
      <c r="AA75" s="4">
        <f t="shared" si="32"/>
        <v>0</v>
      </c>
      <c r="AB75" s="4">
        <f t="shared" si="32"/>
        <v>-6.9191726983975412</v>
      </c>
      <c r="AC75" s="4">
        <f t="shared" si="32"/>
        <v>0</v>
      </c>
      <c r="AD75" s="4">
        <f t="shared" si="32"/>
        <v>-7.8668113307625944</v>
      </c>
      <c r="AE75" s="4">
        <f t="shared" si="32"/>
        <v>0</v>
      </c>
      <c r="AF75" s="4">
        <f t="shared" si="32"/>
        <v>0</v>
      </c>
      <c r="AG75" s="4">
        <f t="shared" si="32"/>
        <v>0</v>
      </c>
      <c r="AH75" s="4">
        <f t="shared" si="32"/>
        <v>-6.6024021147038114</v>
      </c>
      <c r="AI75" s="4">
        <f t="shared" si="32"/>
        <v>0</v>
      </c>
      <c r="AJ75" s="4">
        <f t="shared" si="32"/>
        <v>0</v>
      </c>
      <c r="AK75" s="4">
        <f t="shared" si="32"/>
        <v>0</v>
      </c>
      <c r="AL75" s="4">
        <f t="shared" si="32"/>
        <v>0</v>
      </c>
      <c r="AM75" s="4">
        <f t="shared" si="32"/>
        <v>0</v>
      </c>
      <c r="AN75" s="4">
        <f t="shared" si="32"/>
        <v>0</v>
      </c>
    </row>
    <row r="76" spans="5:40" ht="16" thickBot="1"/>
    <row r="77" spans="5:40" ht="16" thickBot="1">
      <c r="E77" s="20" t="s">
        <v>46</v>
      </c>
      <c r="F77" s="21">
        <f>SUM(F61:AN75)</f>
        <v>-5807.2181043018691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workbookViewId="0">
      <selection activeCell="D44" sqref="D44"/>
    </sheetView>
  </sheetViews>
  <sheetFormatPr baseColWidth="10" defaultRowHeight="15" x14ac:dyDescent="0"/>
  <cols>
    <col min="2" max="4" width="6.1640625" customWidth="1"/>
    <col min="5" max="5" width="8.33203125" bestFit="1" customWidth="1"/>
    <col min="6" max="25" width="7.33203125" style="5" customWidth="1"/>
    <col min="26" max="40" width="7.33203125" customWidth="1"/>
    <col min="41" max="41" width="2.83203125" customWidth="1"/>
  </cols>
  <sheetData>
    <row r="1" spans="1:40" ht="20">
      <c r="A1" s="31" t="s">
        <v>65</v>
      </c>
    </row>
    <row r="3" spans="1:40">
      <c r="D3" t="s">
        <v>39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</row>
    <row r="4" spans="1:40">
      <c r="D4">
        <v>68</v>
      </c>
      <c r="E4">
        <v>11</v>
      </c>
      <c r="F4">
        <v>7</v>
      </c>
      <c r="G4">
        <v>2</v>
      </c>
      <c r="H4">
        <v>2</v>
      </c>
      <c r="I4">
        <v>6</v>
      </c>
      <c r="J4">
        <v>2</v>
      </c>
      <c r="K4">
        <v>1</v>
      </c>
      <c r="L4">
        <v>2</v>
      </c>
      <c r="M4">
        <v>1</v>
      </c>
      <c r="N4">
        <v>1</v>
      </c>
      <c r="O4">
        <v>0</v>
      </c>
      <c r="P4">
        <v>8</v>
      </c>
      <c r="Q4">
        <v>0</v>
      </c>
      <c r="R4">
        <v>10</v>
      </c>
      <c r="S4">
        <v>0</v>
      </c>
      <c r="T4">
        <v>1</v>
      </c>
      <c r="U4">
        <v>1</v>
      </c>
      <c r="V4">
        <v>3</v>
      </c>
      <c r="W4">
        <v>1</v>
      </c>
      <c r="X4">
        <v>0</v>
      </c>
      <c r="Y4">
        <v>1</v>
      </c>
      <c r="Z4">
        <v>0</v>
      </c>
      <c r="AA4">
        <v>3</v>
      </c>
      <c r="AB4">
        <v>2</v>
      </c>
      <c r="AC4">
        <v>3</v>
      </c>
      <c r="AD4">
        <v>1</v>
      </c>
      <c r="AE4">
        <v>1</v>
      </c>
      <c r="AF4">
        <v>1</v>
      </c>
      <c r="AG4">
        <v>3</v>
      </c>
      <c r="AH4">
        <v>0</v>
      </c>
      <c r="AI4">
        <v>3</v>
      </c>
      <c r="AJ4">
        <v>0</v>
      </c>
      <c r="AK4">
        <v>0</v>
      </c>
      <c r="AL4">
        <v>1</v>
      </c>
      <c r="AM4">
        <v>1</v>
      </c>
      <c r="AN4">
        <v>0</v>
      </c>
    </row>
    <row r="5" spans="1:40">
      <c r="D5">
        <v>57</v>
      </c>
      <c r="E5">
        <v>18</v>
      </c>
      <c r="F5">
        <v>6</v>
      </c>
      <c r="G5">
        <v>1</v>
      </c>
      <c r="H5">
        <v>4</v>
      </c>
      <c r="I5">
        <v>2</v>
      </c>
      <c r="J5">
        <v>3</v>
      </c>
      <c r="K5">
        <v>3</v>
      </c>
      <c r="L5">
        <v>0</v>
      </c>
      <c r="M5">
        <v>3</v>
      </c>
      <c r="N5">
        <v>0</v>
      </c>
      <c r="O5">
        <v>2</v>
      </c>
      <c r="P5">
        <v>15</v>
      </c>
      <c r="Q5">
        <v>0</v>
      </c>
      <c r="R5">
        <v>3</v>
      </c>
      <c r="S5">
        <v>1</v>
      </c>
      <c r="T5">
        <v>1</v>
      </c>
      <c r="U5">
        <v>0</v>
      </c>
      <c r="V5">
        <v>3</v>
      </c>
      <c r="W5">
        <v>0</v>
      </c>
      <c r="X5">
        <v>0</v>
      </c>
      <c r="Y5">
        <v>7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D6">
        <v>42</v>
      </c>
      <c r="E6">
        <v>20</v>
      </c>
      <c r="F6">
        <v>4</v>
      </c>
      <c r="G6">
        <v>1</v>
      </c>
      <c r="H6">
        <v>4</v>
      </c>
      <c r="I6">
        <v>4</v>
      </c>
      <c r="J6">
        <v>3</v>
      </c>
      <c r="K6">
        <v>0</v>
      </c>
      <c r="L6">
        <v>1</v>
      </c>
      <c r="M6">
        <v>1</v>
      </c>
      <c r="N6">
        <v>1</v>
      </c>
      <c r="O6">
        <v>9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4</v>
      </c>
      <c r="Y6">
        <v>0</v>
      </c>
      <c r="Z6">
        <v>1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</row>
    <row r="7" spans="1:40">
      <c r="D7">
        <v>108</v>
      </c>
      <c r="E7">
        <v>30</v>
      </c>
      <c r="F7">
        <v>9</v>
      </c>
      <c r="G7">
        <v>3</v>
      </c>
      <c r="H7">
        <v>5</v>
      </c>
      <c r="I7">
        <v>2</v>
      </c>
      <c r="J7">
        <v>5</v>
      </c>
      <c r="K7">
        <v>7</v>
      </c>
      <c r="L7">
        <v>2</v>
      </c>
      <c r="M7">
        <v>1</v>
      </c>
      <c r="N7">
        <v>4</v>
      </c>
      <c r="O7">
        <v>0</v>
      </c>
      <c r="P7">
        <v>31</v>
      </c>
      <c r="Q7">
        <v>1</v>
      </c>
      <c r="R7">
        <v>4</v>
      </c>
      <c r="S7">
        <v>6</v>
      </c>
      <c r="T7">
        <v>1</v>
      </c>
      <c r="U7">
        <v>1</v>
      </c>
      <c r="V7">
        <v>1</v>
      </c>
      <c r="W7">
        <v>1</v>
      </c>
      <c r="X7">
        <v>0</v>
      </c>
      <c r="Y7">
        <v>9</v>
      </c>
      <c r="Z7">
        <v>3</v>
      </c>
      <c r="AA7">
        <v>2</v>
      </c>
      <c r="AB7">
        <v>0</v>
      </c>
      <c r="AC7">
        <v>0</v>
      </c>
      <c r="AD7">
        <v>3</v>
      </c>
      <c r="AE7">
        <v>1</v>
      </c>
      <c r="AF7">
        <v>1</v>
      </c>
      <c r="AG7">
        <v>2</v>
      </c>
      <c r="AH7">
        <v>0</v>
      </c>
      <c r="AI7">
        <v>2</v>
      </c>
      <c r="AJ7">
        <v>0</v>
      </c>
      <c r="AK7">
        <v>0</v>
      </c>
      <c r="AL7">
        <v>1</v>
      </c>
      <c r="AM7">
        <v>0</v>
      </c>
      <c r="AN7">
        <v>0</v>
      </c>
    </row>
    <row r="8" spans="1:40">
      <c r="D8">
        <v>54</v>
      </c>
      <c r="E8">
        <v>34</v>
      </c>
      <c r="F8">
        <v>3</v>
      </c>
      <c r="G8">
        <v>1</v>
      </c>
      <c r="H8">
        <v>7</v>
      </c>
      <c r="I8">
        <v>1</v>
      </c>
      <c r="J8">
        <v>8</v>
      </c>
      <c r="K8">
        <v>7</v>
      </c>
      <c r="L8">
        <v>0</v>
      </c>
      <c r="M8">
        <v>3</v>
      </c>
      <c r="N8">
        <v>1</v>
      </c>
      <c r="O8">
        <v>4</v>
      </c>
      <c r="P8">
        <v>10</v>
      </c>
      <c r="Q8">
        <v>2</v>
      </c>
      <c r="R8">
        <v>1</v>
      </c>
      <c r="S8">
        <v>0</v>
      </c>
      <c r="T8">
        <v>2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D9">
        <v>54</v>
      </c>
      <c r="E9">
        <v>55</v>
      </c>
      <c r="F9">
        <v>1</v>
      </c>
      <c r="G9">
        <v>8</v>
      </c>
      <c r="H9">
        <v>1</v>
      </c>
      <c r="I9">
        <v>2</v>
      </c>
      <c r="J9">
        <v>1</v>
      </c>
      <c r="K9">
        <v>3</v>
      </c>
      <c r="L9">
        <v>1</v>
      </c>
      <c r="M9">
        <v>4</v>
      </c>
      <c r="N9">
        <v>1</v>
      </c>
      <c r="O9">
        <v>1</v>
      </c>
      <c r="P9">
        <v>20</v>
      </c>
      <c r="Q9">
        <v>0</v>
      </c>
      <c r="R9">
        <v>2</v>
      </c>
      <c r="S9">
        <v>1</v>
      </c>
      <c r="T9">
        <v>0</v>
      </c>
      <c r="U9">
        <v>1</v>
      </c>
      <c r="V9">
        <v>2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D10">
        <v>61</v>
      </c>
      <c r="E10">
        <v>64</v>
      </c>
      <c r="F10">
        <v>13</v>
      </c>
      <c r="G10">
        <v>0</v>
      </c>
      <c r="H10">
        <v>5</v>
      </c>
      <c r="I10">
        <v>0</v>
      </c>
      <c r="J10">
        <v>5</v>
      </c>
      <c r="K10">
        <v>0</v>
      </c>
      <c r="L10">
        <v>2</v>
      </c>
      <c r="M10">
        <v>1</v>
      </c>
      <c r="N10">
        <v>1</v>
      </c>
      <c r="O10">
        <v>3</v>
      </c>
      <c r="P10">
        <v>15</v>
      </c>
      <c r="Q10">
        <v>5</v>
      </c>
      <c r="R10">
        <v>0</v>
      </c>
      <c r="S10">
        <v>2</v>
      </c>
      <c r="T10">
        <v>0</v>
      </c>
      <c r="U10">
        <v>0</v>
      </c>
      <c r="V10">
        <v>4</v>
      </c>
      <c r="W10">
        <v>1</v>
      </c>
      <c r="X10">
        <v>0</v>
      </c>
      <c r="Y10">
        <v>0</v>
      </c>
      <c r="Z10">
        <v>1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D11">
        <v>87</v>
      </c>
      <c r="E11">
        <v>70</v>
      </c>
      <c r="F11">
        <v>4</v>
      </c>
      <c r="G11">
        <v>8</v>
      </c>
      <c r="H11">
        <v>6</v>
      </c>
      <c r="I11">
        <v>1</v>
      </c>
      <c r="J11">
        <v>12</v>
      </c>
      <c r="K11">
        <v>3</v>
      </c>
      <c r="L11">
        <v>0</v>
      </c>
      <c r="M11">
        <v>1</v>
      </c>
      <c r="N11">
        <v>3</v>
      </c>
      <c r="O11">
        <v>1</v>
      </c>
      <c r="P11">
        <v>24</v>
      </c>
      <c r="Q11">
        <v>0</v>
      </c>
      <c r="R11">
        <v>1</v>
      </c>
      <c r="S11">
        <v>3</v>
      </c>
      <c r="T11">
        <v>3</v>
      </c>
      <c r="U11">
        <v>0</v>
      </c>
      <c r="V11">
        <v>0</v>
      </c>
      <c r="W11">
        <v>0</v>
      </c>
      <c r="X11">
        <v>1</v>
      </c>
      <c r="Y11">
        <v>7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2</v>
      </c>
      <c r="AK11">
        <v>1</v>
      </c>
      <c r="AL11">
        <v>1</v>
      </c>
      <c r="AM11">
        <v>0</v>
      </c>
      <c r="AN11">
        <v>1</v>
      </c>
    </row>
    <row r="12" spans="1:40">
      <c r="D12">
        <v>65</v>
      </c>
      <c r="E12">
        <v>74</v>
      </c>
      <c r="F12">
        <v>11</v>
      </c>
      <c r="G12">
        <v>2</v>
      </c>
      <c r="H12">
        <v>5</v>
      </c>
      <c r="I12">
        <v>0</v>
      </c>
      <c r="J12">
        <v>4</v>
      </c>
      <c r="K12">
        <v>2</v>
      </c>
      <c r="L12">
        <v>2</v>
      </c>
      <c r="M12">
        <v>0</v>
      </c>
      <c r="N12">
        <v>2</v>
      </c>
      <c r="O12">
        <v>0</v>
      </c>
      <c r="P12">
        <v>4</v>
      </c>
      <c r="Q12">
        <v>0</v>
      </c>
      <c r="R12">
        <v>4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6</v>
      </c>
      <c r="Z12">
        <v>0</v>
      </c>
      <c r="AA12">
        <v>1</v>
      </c>
      <c r="AB12">
        <v>0</v>
      </c>
      <c r="AC12">
        <v>5</v>
      </c>
      <c r="AD12">
        <v>0</v>
      </c>
      <c r="AE12">
        <v>1</v>
      </c>
      <c r="AF12">
        <v>3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2</v>
      </c>
      <c r="AM12">
        <v>1</v>
      </c>
      <c r="AN12">
        <v>1</v>
      </c>
    </row>
    <row r="13" spans="1:40">
      <c r="D13">
        <v>130</v>
      </c>
      <c r="E13">
        <v>107</v>
      </c>
      <c r="F13">
        <v>5</v>
      </c>
      <c r="G13">
        <v>2</v>
      </c>
      <c r="H13">
        <v>8</v>
      </c>
      <c r="I13">
        <v>9</v>
      </c>
      <c r="J13">
        <v>8</v>
      </c>
      <c r="K13">
        <v>2</v>
      </c>
      <c r="L13">
        <v>3</v>
      </c>
      <c r="M13">
        <v>2</v>
      </c>
      <c r="N13">
        <v>2</v>
      </c>
      <c r="O13">
        <v>20</v>
      </c>
      <c r="P13">
        <v>12</v>
      </c>
      <c r="Q13">
        <v>2</v>
      </c>
      <c r="R13">
        <v>6</v>
      </c>
      <c r="S13">
        <v>1</v>
      </c>
      <c r="T13">
        <v>1</v>
      </c>
      <c r="U13">
        <v>1</v>
      </c>
      <c r="V13">
        <v>4</v>
      </c>
      <c r="W13">
        <v>2</v>
      </c>
      <c r="X13">
        <v>1</v>
      </c>
      <c r="Y13">
        <v>7</v>
      </c>
      <c r="Z13">
        <v>2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3</v>
      </c>
      <c r="AG13">
        <v>6</v>
      </c>
      <c r="AH13">
        <v>0</v>
      </c>
      <c r="AI13">
        <v>5</v>
      </c>
      <c r="AJ13">
        <v>1</v>
      </c>
      <c r="AK13">
        <v>4</v>
      </c>
      <c r="AL13">
        <v>2</v>
      </c>
      <c r="AM13">
        <v>1</v>
      </c>
      <c r="AN13">
        <v>0</v>
      </c>
    </row>
    <row r="14" spans="1:40">
      <c r="D14">
        <v>60</v>
      </c>
      <c r="E14">
        <v>152</v>
      </c>
      <c r="F14">
        <v>2</v>
      </c>
      <c r="G14">
        <v>2</v>
      </c>
      <c r="H14">
        <v>7</v>
      </c>
      <c r="I14">
        <v>0</v>
      </c>
      <c r="J14">
        <v>8</v>
      </c>
      <c r="K14">
        <v>1</v>
      </c>
      <c r="L14">
        <v>1</v>
      </c>
      <c r="M14">
        <v>0</v>
      </c>
      <c r="N14">
        <v>1</v>
      </c>
      <c r="O14">
        <v>1</v>
      </c>
      <c r="P14">
        <v>8</v>
      </c>
      <c r="Q14">
        <v>1</v>
      </c>
      <c r="R14">
        <v>10</v>
      </c>
      <c r="S14">
        <v>0</v>
      </c>
      <c r="T14">
        <v>1</v>
      </c>
      <c r="U14">
        <v>1</v>
      </c>
      <c r="V14">
        <v>0</v>
      </c>
      <c r="W14">
        <v>2</v>
      </c>
      <c r="X14">
        <v>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4</v>
      </c>
      <c r="AH14">
        <v>0</v>
      </c>
      <c r="AI14">
        <v>3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0">
      <c r="D15">
        <v>38</v>
      </c>
      <c r="E15">
        <v>154</v>
      </c>
      <c r="F15">
        <v>1</v>
      </c>
      <c r="G15">
        <v>4</v>
      </c>
      <c r="H15">
        <v>9</v>
      </c>
      <c r="I15">
        <v>1</v>
      </c>
      <c r="J15">
        <v>4</v>
      </c>
      <c r="K15">
        <v>0</v>
      </c>
      <c r="L15">
        <v>1</v>
      </c>
      <c r="M15">
        <v>0</v>
      </c>
      <c r="N15">
        <v>3</v>
      </c>
      <c r="O15">
        <v>0</v>
      </c>
      <c r="P15">
        <v>5</v>
      </c>
      <c r="Q15">
        <v>1</v>
      </c>
      <c r="R15">
        <v>0</v>
      </c>
      <c r="S15">
        <v>0</v>
      </c>
      <c r="T15">
        <v>2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>
      <c r="D16">
        <v>40</v>
      </c>
      <c r="E16">
        <v>164</v>
      </c>
      <c r="F16">
        <v>3</v>
      </c>
      <c r="G16">
        <v>2</v>
      </c>
      <c r="H16">
        <v>0</v>
      </c>
      <c r="I16">
        <v>2</v>
      </c>
      <c r="J16">
        <v>0</v>
      </c>
      <c r="K16">
        <v>1</v>
      </c>
      <c r="L16">
        <v>2</v>
      </c>
      <c r="M16">
        <v>0</v>
      </c>
      <c r="N16">
        <v>0</v>
      </c>
      <c r="O16">
        <v>10</v>
      </c>
      <c r="P16">
        <v>0</v>
      </c>
      <c r="Q16">
        <v>1</v>
      </c>
      <c r="R16">
        <v>0</v>
      </c>
      <c r="S16">
        <v>2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2</v>
      </c>
      <c r="AD16">
        <v>1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</row>
    <row r="17" spans="2:40">
      <c r="D17">
        <v>35</v>
      </c>
      <c r="E17">
        <v>180</v>
      </c>
      <c r="F17">
        <v>7</v>
      </c>
      <c r="G17">
        <v>1</v>
      </c>
      <c r="H17">
        <v>0</v>
      </c>
      <c r="I17">
        <v>1</v>
      </c>
      <c r="J17">
        <v>0</v>
      </c>
      <c r="K17">
        <v>5</v>
      </c>
      <c r="L17">
        <v>1</v>
      </c>
      <c r="M17">
        <v>1</v>
      </c>
      <c r="N17">
        <v>0</v>
      </c>
      <c r="O17">
        <v>4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0</v>
      </c>
      <c r="W17">
        <v>1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</row>
    <row r="18" spans="2:40">
      <c r="D18">
        <v>26</v>
      </c>
      <c r="E18">
        <v>236</v>
      </c>
      <c r="F18">
        <v>8</v>
      </c>
      <c r="G18">
        <v>0</v>
      </c>
      <c r="H18">
        <v>0</v>
      </c>
      <c r="I18">
        <v>1</v>
      </c>
      <c r="J18">
        <v>0</v>
      </c>
      <c r="K18">
        <v>4</v>
      </c>
      <c r="L18">
        <v>0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20" spans="2:40">
      <c r="F20" s="7" t="s">
        <v>40</v>
      </c>
    </row>
    <row r="21" spans="2:40"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6</v>
      </c>
      <c r="L21" t="s">
        <v>7</v>
      </c>
      <c r="M21" t="s">
        <v>8</v>
      </c>
      <c r="N21" t="s">
        <v>9</v>
      </c>
      <c r="O21" t="s">
        <v>10</v>
      </c>
      <c r="P21" t="s">
        <v>11</v>
      </c>
      <c r="Q21" t="s">
        <v>12</v>
      </c>
      <c r="R21" t="s">
        <v>13</v>
      </c>
      <c r="S21" t="s">
        <v>14</v>
      </c>
      <c r="T21" t="s">
        <v>15</v>
      </c>
      <c r="U21" t="s">
        <v>16</v>
      </c>
      <c r="V21" t="s">
        <v>17</v>
      </c>
      <c r="W21" t="s">
        <v>18</v>
      </c>
      <c r="X21" t="s">
        <v>19</v>
      </c>
      <c r="Y21" t="s">
        <v>20</v>
      </c>
      <c r="Z21" t="s">
        <v>21</v>
      </c>
      <c r="AA21" t="s">
        <v>22</v>
      </c>
      <c r="AB21" t="s">
        <v>23</v>
      </c>
      <c r="AC21" t="s">
        <v>24</v>
      </c>
      <c r="AD21" t="s">
        <v>25</v>
      </c>
      <c r="AE21" t="s">
        <v>26</v>
      </c>
      <c r="AF21" t="s">
        <v>27</v>
      </c>
      <c r="AG21" t="s">
        <v>28</v>
      </c>
      <c r="AH21" t="s">
        <v>29</v>
      </c>
      <c r="AI21" t="s">
        <v>30</v>
      </c>
      <c r="AJ21" t="s">
        <v>31</v>
      </c>
      <c r="AK21" t="s">
        <v>32</v>
      </c>
      <c r="AL21" t="s">
        <v>33</v>
      </c>
      <c r="AM21" t="s">
        <v>34</v>
      </c>
      <c r="AN21" t="s">
        <v>35</v>
      </c>
    </row>
    <row r="22" spans="2:40">
      <c r="B22" t="s">
        <v>44</v>
      </c>
      <c r="D22" s="2"/>
      <c r="E22" t="s">
        <v>37</v>
      </c>
      <c r="F22" s="1">
        <f>F41/SUM($F41:$AN41)</f>
        <v>3.6066804670885216E-2</v>
      </c>
      <c r="G22" s="1">
        <f t="shared" ref="G22:AN24" si="0">G41/SUM($F41:$AN41)</f>
        <v>4.4939924640288828E-2</v>
      </c>
      <c r="H22" s="1">
        <f t="shared" si="0"/>
        <v>4.1149900454283767E-2</v>
      </c>
      <c r="I22" s="1">
        <f t="shared" si="0"/>
        <v>4.9927806789352068E-2</v>
      </c>
      <c r="J22" s="1">
        <f t="shared" si="0"/>
        <v>2.5144156361707366E-2</v>
      </c>
      <c r="K22" s="1">
        <f t="shared" si="0"/>
        <v>3.5224340175574041E-2</v>
      </c>
      <c r="L22" s="1">
        <f t="shared" si="0"/>
        <v>3.3201881396339554E-2</v>
      </c>
      <c r="M22" s="1">
        <f t="shared" si="0"/>
        <v>1.7715380014675462E-2</v>
      </c>
      <c r="N22" s="1">
        <f t="shared" si="0"/>
        <v>6.9427003824423673E-3</v>
      </c>
      <c r="O22" s="1">
        <f t="shared" si="0"/>
        <v>7.593527521556117E-3</v>
      </c>
      <c r="P22" s="1">
        <f t="shared" si="0"/>
        <v>3.4203849567369667E-2</v>
      </c>
      <c r="Q22" s="1">
        <f t="shared" si="0"/>
        <v>2.1237252966879686E-2</v>
      </c>
      <c r="R22" s="1">
        <f t="shared" si="0"/>
        <v>2.8084783292717533E-2</v>
      </c>
      <c r="S22" s="1">
        <f t="shared" si="0"/>
        <v>1.6083930410425431E-3</v>
      </c>
      <c r="T22" s="1">
        <f t="shared" si="0"/>
        <v>1.8004603167305226E-2</v>
      </c>
      <c r="U22" s="1">
        <f t="shared" si="0"/>
        <v>4.268499572333545E-2</v>
      </c>
      <c r="V22" s="1">
        <f t="shared" si="0"/>
        <v>4.1760090713131678E-2</v>
      </c>
      <c r="W22" s="1">
        <f t="shared" si="0"/>
        <v>2.285805395437315E-2</v>
      </c>
      <c r="X22" s="1">
        <f t="shared" si="0"/>
        <v>1.1570015848021656E-2</v>
      </c>
      <c r="Y22" s="1">
        <f t="shared" si="0"/>
        <v>3.9690924398458567E-2</v>
      </c>
      <c r="Z22" s="1">
        <f t="shared" si="0"/>
        <v>4.5558574819495809E-2</v>
      </c>
      <c r="AA22" s="1">
        <f t="shared" si="0"/>
        <v>2.4147985945002851E-2</v>
      </c>
      <c r="AB22" s="1">
        <f t="shared" si="0"/>
        <v>3.5173036483421301E-2</v>
      </c>
      <c r="AC22" s="1">
        <f t="shared" si="0"/>
        <v>2.1233879953624787E-3</v>
      </c>
      <c r="AD22" s="1">
        <f t="shared" si="0"/>
        <v>1.3635015426824082E-2</v>
      </c>
      <c r="AE22" s="1">
        <f t="shared" si="0"/>
        <v>4.4805843935692397E-2</v>
      </c>
      <c r="AF22" s="1">
        <f t="shared" si="0"/>
        <v>5.4555978749455968E-2</v>
      </c>
      <c r="AG22" s="1">
        <f t="shared" si="0"/>
        <v>2.7144677036733247E-2</v>
      </c>
      <c r="AH22" s="1">
        <f t="shared" si="0"/>
        <v>4.8281591699065263E-2</v>
      </c>
      <c r="AI22" s="1">
        <f t="shared" si="0"/>
        <v>4.5797630002435849E-2</v>
      </c>
      <c r="AJ22" s="1">
        <f t="shared" si="0"/>
        <v>2.219560175845723E-2</v>
      </c>
      <c r="AK22" s="1">
        <f t="shared" si="0"/>
        <v>6.7503632003011954E-3</v>
      </c>
      <c r="AL22" s="1">
        <f t="shared" si="0"/>
        <v>1.8839079155528297E-2</v>
      </c>
      <c r="AM22" s="1">
        <f t="shared" si="0"/>
        <v>4.5232899212266545E-2</v>
      </c>
      <c r="AN22" s="1">
        <f t="shared" si="0"/>
        <v>6.1489495002175721E-3</v>
      </c>
    </row>
    <row r="23" spans="2:40">
      <c r="B23" t="s">
        <v>37</v>
      </c>
      <c r="C23" t="s">
        <v>36</v>
      </c>
      <c r="D23" t="s">
        <v>38</v>
      </c>
      <c r="E23" t="s">
        <v>36</v>
      </c>
      <c r="F23" s="1">
        <f t="shared" ref="F23:U24" si="1">F42/SUM($F42:$AN42)</f>
        <v>5.5585429332685794E-2</v>
      </c>
      <c r="G23" s="1">
        <f t="shared" si="1"/>
        <v>1.3346024429062953E-2</v>
      </c>
      <c r="H23" s="1">
        <f t="shared" si="1"/>
        <v>3.7923156876258457E-3</v>
      </c>
      <c r="I23" s="1">
        <f t="shared" si="1"/>
        <v>7.39671475012356E-3</v>
      </c>
      <c r="J23" s="1">
        <f t="shared" si="1"/>
        <v>5.179748588396222E-2</v>
      </c>
      <c r="K23" s="1">
        <f t="shared" si="1"/>
        <v>4.576833352483789E-2</v>
      </c>
      <c r="L23" s="1">
        <f t="shared" si="1"/>
        <v>6.4973240001076155E-2</v>
      </c>
      <c r="M23" s="1">
        <f t="shared" si="1"/>
        <v>3.3865308768321173E-3</v>
      </c>
      <c r="N23" s="1">
        <f t="shared" si="1"/>
        <v>1.6824257336740544E-2</v>
      </c>
      <c r="O23" s="1">
        <f t="shared" si="1"/>
        <v>4.0108037339023288E-2</v>
      </c>
      <c r="P23" s="1">
        <f t="shared" si="1"/>
        <v>4.7507530395065223E-2</v>
      </c>
      <c r="Q23" s="1">
        <f t="shared" si="1"/>
        <v>5.0310818881344421E-2</v>
      </c>
      <c r="R23" s="1">
        <f t="shared" si="1"/>
        <v>2.6890379603084602E-2</v>
      </c>
      <c r="S23" s="1">
        <f t="shared" si="1"/>
        <v>1.0720961123384751E-3</v>
      </c>
      <c r="T23" s="1">
        <f t="shared" si="1"/>
        <v>4.3073650533765502E-2</v>
      </c>
      <c r="U23" s="1">
        <f t="shared" si="1"/>
        <v>2.0515944506877531E-2</v>
      </c>
      <c r="V23" s="1">
        <f t="shared" si="0"/>
        <v>3.6979646043842984E-3</v>
      </c>
      <c r="W23" s="1">
        <f t="shared" si="0"/>
        <v>2.061808025022949E-2</v>
      </c>
      <c r="X23" s="1">
        <f t="shared" si="0"/>
        <v>3.1031740654541097E-2</v>
      </c>
      <c r="Y23" s="1">
        <f t="shared" si="0"/>
        <v>3.6937610742761924E-2</v>
      </c>
      <c r="Z23" s="1">
        <f t="shared" si="0"/>
        <v>2.4585027620388899E-2</v>
      </c>
      <c r="AA23" s="1">
        <f t="shared" si="0"/>
        <v>5.932620330955838E-2</v>
      </c>
      <c r="AB23" s="1">
        <f t="shared" si="0"/>
        <v>7.291211728085078E-3</v>
      </c>
      <c r="AC23" s="1">
        <f t="shared" si="0"/>
        <v>7.9080245224860842E-4</v>
      </c>
      <c r="AD23" s="1">
        <f t="shared" si="0"/>
        <v>1.9249857063569062E-2</v>
      </c>
      <c r="AE23" s="1">
        <f t="shared" si="0"/>
        <v>1.7025918214854125E-2</v>
      </c>
      <c r="AF23" s="1">
        <f t="shared" si="0"/>
        <v>3.0625679625780038E-2</v>
      </c>
      <c r="AG23" s="1">
        <f t="shared" si="0"/>
        <v>4.8124840831754459E-2</v>
      </c>
      <c r="AH23" s="1">
        <f t="shared" si="0"/>
        <v>6.3441162295467285E-2</v>
      </c>
      <c r="AI23" s="1">
        <f t="shared" si="0"/>
        <v>5.1528299689588532E-2</v>
      </c>
      <c r="AJ23" s="1">
        <f t="shared" si="0"/>
        <v>5.0910825789206825E-3</v>
      </c>
      <c r="AK23" s="1">
        <f t="shared" si="0"/>
        <v>3.0302747501660159E-2</v>
      </c>
      <c r="AL23" s="1">
        <f t="shared" si="0"/>
        <v>4.5427429775369329E-4</v>
      </c>
      <c r="AM23" s="1">
        <f t="shared" si="0"/>
        <v>1.2393003348870415E-2</v>
      </c>
      <c r="AN23" s="1">
        <f t="shared" si="0"/>
        <v>4.5135703995137562E-2</v>
      </c>
    </row>
    <row r="24" spans="2:40">
      <c r="B24" s="3">
        <f>B25/SUM($B$25:$D$25)</f>
        <v>0.40271057239648606</v>
      </c>
      <c r="C24" s="3">
        <f t="shared" ref="C24:D24" si="2">C25/SUM($B$25:$D$25)</f>
        <v>0.37705223203772192</v>
      </c>
      <c r="D24" s="3">
        <f t="shared" si="2"/>
        <v>0.22023719556579205</v>
      </c>
      <c r="E24" t="s">
        <v>38</v>
      </c>
      <c r="F24" s="1">
        <f t="shared" si="1"/>
        <v>1.6685206470021363E-2</v>
      </c>
      <c r="G24" s="1">
        <f t="shared" si="0"/>
        <v>6.1893867578984518E-2</v>
      </c>
      <c r="H24" s="1">
        <f t="shared" si="0"/>
        <v>4.1398714623348723E-2</v>
      </c>
      <c r="I24" s="1">
        <f t="shared" si="0"/>
        <v>5.8580654104094564E-3</v>
      </c>
      <c r="J24" s="1">
        <f t="shared" si="0"/>
        <v>5.1514247838714278E-3</v>
      </c>
      <c r="K24" s="1">
        <f t="shared" si="0"/>
        <v>4.0563176682311408E-2</v>
      </c>
      <c r="L24" s="1">
        <f t="shared" si="0"/>
        <v>2.8344642603377473E-2</v>
      </c>
      <c r="M24" s="1">
        <f t="shared" si="0"/>
        <v>2.622302515294974E-2</v>
      </c>
      <c r="N24" s="1">
        <f t="shared" si="0"/>
        <v>4.5227756725793086E-2</v>
      </c>
      <c r="O24" s="1">
        <f t="shared" si="0"/>
        <v>1.7042818866241163E-2</v>
      </c>
      <c r="P24" s="1">
        <f t="shared" si="0"/>
        <v>8.1545549978163587E-3</v>
      </c>
      <c r="Q24" s="1">
        <f t="shared" si="0"/>
        <v>3.6581440260041918E-2</v>
      </c>
      <c r="R24" s="1">
        <f t="shared" si="0"/>
        <v>1.0642229475113318E-2</v>
      </c>
      <c r="S24" s="1">
        <f t="shared" si="0"/>
        <v>1.0623854030341266E-2</v>
      </c>
      <c r="T24" s="1">
        <f t="shared" si="0"/>
        <v>1.5602372761913922E-2</v>
      </c>
      <c r="U24" s="1">
        <f t="shared" si="0"/>
        <v>3.111867184035343E-2</v>
      </c>
      <c r="V24" s="1">
        <f t="shared" si="0"/>
        <v>2.2302485846705661E-2</v>
      </c>
      <c r="W24" s="1">
        <f t="shared" si="0"/>
        <v>2.631863558061396E-2</v>
      </c>
      <c r="X24" s="1">
        <f t="shared" si="0"/>
        <v>4.6430401700145119E-2</v>
      </c>
      <c r="Y24" s="1">
        <f t="shared" si="0"/>
        <v>5.7624151091529114E-3</v>
      </c>
      <c r="Z24" s="1">
        <f t="shared" si="0"/>
        <v>1.6689059231914816E-2</v>
      </c>
      <c r="AA24" s="1">
        <f t="shared" si="0"/>
        <v>1.6623623877052702E-2</v>
      </c>
      <c r="AB24" s="1">
        <f t="shared" si="0"/>
        <v>6.1848673521378822E-2</v>
      </c>
      <c r="AC24" s="1">
        <f t="shared" si="0"/>
        <v>1.5445399420653321E-2</v>
      </c>
      <c r="AD24" s="1">
        <f t="shared" si="0"/>
        <v>3.5003731676684961E-2</v>
      </c>
      <c r="AE24" s="1">
        <f t="shared" si="0"/>
        <v>2.1942832046205882E-2</v>
      </c>
      <c r="AF24" s="1">
        <f t="shared" si="0"/>
        <v>1.2811767821433258E-2</v>
      </c>
      <c r="AG24" s="1">
        <f t="shared" si="0"/>
        <v>3.6594083811360284E-2</v>
      </c>
      <c r="AH24" s="1">
        <f t="shared" si="0"/>
        <v>5.785026195667984E-2</v>
      </c>
      <c r="AI24" s="1">
        <f t="shared" si="0"/>
        <v>1.8784307101221254E-2</v>
      </c>
      <c r="AJ24" s="1">
        <f t="shared" si="0"/>
        <v>5.6357562597644642E-2</v>
      </c>
      <c r="AK24" s="1">
        <f t="shared" si="0"/>
        <v>1.2220843764021458E-2</v>
      </c>
      <c r="AL24" s="1">
        <f t="shared" si="0"/>
        <v>5.4471421627975171E-2</v>
      </c>
      <c r="AM24" s="1">
        <f t="shared" si="0"/>
        <v>4.1460998635209197E-2</v>
      </c>
      <c r="AN24" s="1">
        <f t="shared" si="0"/>
        <v>3.996967241105813E-2</v>
      </c>
    </row>
    <row r="25" spans="2:40">
      <c r="B25">
        <v>0.6078353653640779</v>
      </c>
      <c r="C25">
        <v>0.5691076841070527</v>
      </c>
      <c r="D25">
        <v>0.33241728777285307</v>
      </c>
      <c r="E25">
        <v>11</v>
      </c>
      <c r="F25" s="13">
        <f>MMULT($B$24:$D$24,F$22:F$24)*$D4</f>
        <v>2.6627301846156026</v>
      </c>
      <c r="G25" s="13">
        <f t="shared" ref="G25:AN25" si="3">MMULT($B$24:$D$24,G$22:G$24)*$D4</f>
        <v>2.4997658767559505</v>
      </c>
      <c r="H25" s="13">
        <f t="shared" si="3"/>
        <v>1.8440877751116451</v>
      </c>
      <c r="I25" s="13">
        <f t="shared" si="3"/>
        <v>1.6446185800958755</v>
      </c>
      <c r="J25" s="13">
        <f t="shared" si="3"/>
        <v>2.0937683218137595</v>
      </c>
      <c r="K25" s="13">
        <f t="shared" si="3"/>
        <v>2.7455535011986427</v>
      </c>
      <c r="L25" s="13">
        <f t="shared" si="3"/>
        <v>2.9995886927756303</v>
      </c>
      <c r="M25" s="13">
        <f t="shared" si="3"/>
        <v>0.96467216521727739</v>
      </c>
      <c r="N25" s="13">
        <f t="shared" si="3"/>
        <v>1.2988242711860261</v>
      </c>
      <c r="O25" s="13">
        <f t="shared" si="3"/>
        <v>1.4915311384423815</v>
      </c>
      <c r="P25" s="13">
        <f t="shared" si="3"/>
        <v>2.2768445804006778</v>
      </c>
      <c r="Q25" s="13">
        <f t="shared" si="3"/>
        <v>2.4193629332816595</v>
      </c>
      <c r="R25" s="13">
        <f t="shared" si="3"/>
        <v>1.61791934739191</v>
      </c>
      <c r="S25" s="13">
        <f t="shared" si="3"/>
        <v>0.23063702337978428</v>
      </c>
      <c r="T25" s="13">
        <f t="shared" si="3"/>
        <v>1.8310960402125491</v>
      </c>
      <c r="U25" s="13">
        <f t="shared" si="3"/>
        <v>2.1609564106612114</v>
      </c>
      <c r="V25" s="13">
        <f t="shared" si="3"/>
        <v>1.5723907090072413</v>
      </c>
      <c r="W25" s="13">
        <f t="shared" si="3"/>
        <v>1.5487418650098641</v>
      </c>
      <c r="X25" s="13">
        <f t="shared" si="3"/>
        <v>1.8078246244585023</v>
      </c>
      <c r="Y25" s="13">
        <f t="shared" si="3"/>
        <v>2.1202713890362053</v>
      </c>
      <c r="Z25" s="13">
        <f t="shared" si="3"/>
        <v>2.1278771401101153</v>
      </c>
      <c r="AA25" s="13">
        <f t="shared" si="3"/>
        <v>2.4313309506381797</v>
      </c>
      <c r="AB25" s="13">
        <f t="shared" si="3"/>
        <v>2.0763867807769376</v>
      </c>
      <c r="AC25" s="13">
        <f t="shared" si="3"/>
        <v>0.30973565327351493</v>
      </c>
      <c r="AD25" s="13">
        <f t="shared" si="3"/>
        <v>1.3911637293981198</v>
      </c>
      <c r="AE25" s="13">
        <f t="shared" si="3"/>
        <v>1.992133121493463</v>
      </c>
      <c r="AF25" s="13">
        <f t="shared" si="3"/>
        <v>2.4710777111841327</v>
      </c>
      <c r="AG25" s="13">
        <f t="shared" si="3"/>
        <v>2.5252755720937734</v>
      </c>
      <c r="AH25" s="13">
        <f t="shared" si="3"/>
        <v>3.8151344737761974</v>
      </c>
      <c r="AI25" s="13">
        <f t="shared" si="3"/>
        <v>2.8566156257852278</v>
      </c>
      <c r="AJ25" s="13">
        <f t="shared" si="3"/>
        <v>1.5823626570409759</v>
      </c>
      <c r="AK25" s="13">
        <f t="shared" si="3"/>
        <v>1.1448238986709007</v>
      </c>
      <c r="AL25" s="13">
        <f t="shared" si="3"/>
        <v>1.3433137945610634</v>
      </c>
      <c r="AM25" s="13">
        <f t="shared" si="3"/>
        <v>2.1773484652988957</v>
      </c>
      <c r="AN25" s="13">
        <f t="shared" si="3"/>
        <v>1.9242349958461069</v>
      </c>
    </row>
    <row r="26" spans="2:40">
      <c r="B26" s="2"/>
      <c r="C26" s="2"/>
      <c r="D26" s="2"/>
      <c r="E26">
        <v>18</v>
      </c>
      <c r="F26" s="13">
        <f t="shared" ref="F26:AN26" si="4">MMULT($B$24:$D$24,F$22:F$24)*$D5</f>
        <v>2.2319944194571963</v>
      </c>
      <c r="G26" s="13">
        <f t="shared" si="4"/>
        <v>2.0953919849277822</v>
      </c>
      <c r="H26" s="13">
        <f t="shared" si="4"/>
        <v>1.5457794585494673</v>
      </c>
      <c r="I26" s="13">
        <f t="shared" si="4"/>
        <v>1.3785773391980132</v>
      </c>
      <c r="J26" s="13">
        <f t="shared" si="4"/>
        <v>1.755070505049769</v>
      </c>
      <c r="K26" s="13">
        <f t="shared" si="4"/>
        <v>2.3014198465929798</v>
      </c>
      <c r="L26" s="13">
        <f t="shared" si="4"/>
        <v>2.514361110120749</v>
      </c>
      <c r="M26" s="13">
        <f t="shared" si="4"/>
        <v>0.80862225613801197</v>
      </c>
      <c r="N26" s="13">
        <f t="shared" si="4"/>
        <v>1.0887203449647571</v>
      </c>
      <c r="O26" s="13">
        <f t="shared" si="4"/>
        <v>1.2502540425178787</v>
      </c>
      <c r="P26" s="13">
        <f t="shared" si="4"/>
        <v>1.9085314865123331</v>
      </c>
      <c r="Q26" s="13">
        <f t="shared" si="4"/>
        <v>2.0279953999566853</v>
      </c>
      <c r="R26" s="13">
        <f t="shared" si="4"/>
        <v>1.3561971000196893</v>
      </c>
      <c r="S26" s="13">
        <f t="shared" si="4"/>
        <v>0.19332809312717214</v>
      </c>
      <c r="T26" s="13">
        <f t="shared" si="4"/>
        <v>1.5348893278252249</v>
      </c>
      <c r="U26" s="13">
        <f t="shared" si="4"/>
        <v>1.8113899324660154</v>
      </c>
      <c r="V26" s="13">
        <f t="shared" si="4"/>
        <v>1.3180333884325406</v>
      </c>
      <c r="W26" s="13">
        <f t="shared" si="4"/>
        <v>1.2982100927288567</v>
      </c>
      <c r="X26" s="13">
        <f t="shared" si="4"/>
        <v>1.5153824057960976</v>
      </c>
      <c r="Y26" s="13">
        <f t="shared" si="4"/>
        <v>1.7772863113979955</v>
      </c>
      <c r="Z26" s="13">
        <f t="shared" si="4"/>
        <v>1.78366172038642</v>
      </c>
      <c r="AA26" s="13">
        <f t="shared" si="4"/>
        <v>2.038027414505533</v>
      </c>
      <c r="AB26" s="13">
        <f t="shared" si="4"/>
        <v>1.7405006838865504</v>
      </c>
      <c r="AC26" s="13">
        <f t="shared" si="4"/>
        <v>0.25963135642044632</v>
      </c>
      <c r="AD26" s="13">
        <f t="shared" si="4"/>
        <v>1.1661225378778357</v>
      </c>
      <c r="AE26" s="13">
        <f t="shared" si="4"/>
        <v>1.6698762930165791</v>
      </c>
      <c r="AF26" s="13">
        <f t="shared" si="4"/>
        <v>2.0713445520219933</v>
      </c>
      <c r="AG26" s="13">
        <f t="shared" si="4"/>
        <v>2.1167751119021334</v>
      </c>
      <c r="AH26" s="13">
        <f t="shared" si="4"/>
        <v>3.1979803677241656</v>
      </c>
      <c r="AI26" s="13">
        <f t="shared" si="4"/>
        <v>2.3945160392611471</v>
      </c>
      <c r="AJ26" s="13">
        <f t="shared" si="4"/>
        <v>1.326392227225524</v>
      </c>
      <c r="AK26" s="13">
        <f t="shared" si="4"/>
        <v>0.9596317974153139</v>
      </c>
      <c r="AL26" s="13">
        <f t="shared" si="4"/>
        <v>1.1260130336761853</v>
      </c>
      <c r="AM26" s="13">
        <f t="shared" si="4"/>
        <v>1.8251303312064273</v>
      </c>
      <c r="AN26" s="13">
        <f t="shared" si="4"/>
        <v>1.6129616876945307</v>
      </c>
    </row>
    <row r="27" spans="2:40">
      <c r="B27" s="2"/>
      <c r="C27" s="2"/>
      <c r="D27" s="2"/>
      <c r="E27">
        <v>20</v>
      </c>
      <c r="F27" s="13">
        <f t="shared" ref="F27:AN27" si="5">MMULT($B$24:$D$24,F$22:F$24)*$D6</f>
        <v>1.6446274669684606</v>
      </c>
      <c r="G27" s="13">
        <f t="shared" si="5"/>
        <v>1.5439730415257342</v>
      </c>
      <c r="H27" s="13">
        <f t="shared" si="5"/>
        <v>1.1389953905101338</v>
      </c>
      <c r="I27" s="13">
        <f t="shared" si="5"/>
        <v>1.0157938288827466</v>
      </c>
      <c r="J27" s="13">
        <f t="shared" si="5"/>
        <v>1.2932098458261456</v>
      </c>
      <c r="K27" s="13">
        <f t="shared" si="5"/>
        <v>1.6957830448579851</v>
      </c>
      <c r="L27" s="13">
        <f t="shared" si="5"/>
        <v>1.8526871337731834</v>
      </c>
      <c r="M27" s="13">
        <f t="shared" si="5"/>
        <v>0.5958269255753772</v>
      </c>
      <c r="N27" s="13">
        <f t="shared" si="5"/>
        <v>0.80221499102666316</v>
      </c>
      <c r="O27" s="13">
        <f t="shared" si="5"/>
        <v>0.92123982080264744</v>
      </c>
      <c r="P27" s="13">
        <f t="shared" si="5"/>
        <v>1.4062863584827716</v>
      </c>
      <c r="Q27" s="13">
        <f t="shared" si="5"/>
        <v>1.4943123999680838</v>
      </c>
      <c r="R27" s="13">
        <f t="shared" si="5"/>
        <v>0.99930312633029739</v>
      </c>
      <c r="S27" s="13">
        <f t="shared" si="5"/>
        <v>0.14245227914633735</v>
      </c>
      <c r="T27" s="13">
        <f t="shared" si="5"/>
        <v>1.1309710836606921</v>
      </c>
      <c r="U27" s="13">
        <f t="shared" si="5"/>
        <v>1.3347083712907484</v>
      </c>
      <c r="V27" s="13">
        <f t="shared" si="5"/>
        <v>0.97118249673976675</v>
      </c>
      <c r="W27" s="13">
        <f t="shared" si="5"/>
        <v>0.95657585780021015</v>
      </c>
      <c r="X27" s="13">
        <f t="shared" si="5"/>
        <v>1.1165975621655455</v>
      </c>
      <c r="Y27" s="13">
        <f t="shared" si="5"/>
        <v>1.3095793873458914</v>
      </c>
      <c r="Z27" s="13">
        <f t="shared" si="5"/>
        <v>1.3142770571268358</v>
      </c>
      <c r="AA27" s="13">
        <f t="shared" si="5"/>
        <v>1.5017044106882875</v>
      </c>
      <c r="AB27" s="13">
        <f t="shared" si="5"/>
        <v>1.2824741881269319</v>
      </c>
      <c r="AC27" s="13">
        <f t="shared" si="5"/>
        <v>0.19130731525717098</v>
      </c>
      <c r="AD27" s="13">
        <f t="shared" si="5"/>
        <v>0.85924818580472107</v>
      </c>
      <c r="AE27" s="13">
        <f t="shared" si="5"/>
        <v>1.2304351632753741</v>
      </c>
      <c r="AF27" s="13">
        <f t="shared" si="5"/>
        <v>1.5262538804372583</v>
      </c>
      <c r="AG27" s="13">
        <f t="shared" si="5"/>
        <v>1.5597290298226247</v>
      </c>
      <c r="AH27" s="13">
        <f t="shared" si="5"/>
        <v>2.356406586744122</v>
      </c>
      <c r="AI27" s="13">
        <f t="shared" si="5"/>
        <v>1.7643802394555819</v>
      </c>
      <c r="AJ27" s="13">
        <f t="shared" si="5"/>
        <v>0.97734164111354394</v>
      </c>
      <c r="AK27" s="13">
        <f t="shared" si="5"/>
        <v>0.7070971138849681</v>
      </c>
      <c r="AL27" s="13">
        <f t="shared" si="5"/>
        <v>0.8296938142877156</v>
      </c>
      <c r="AM27" s="13">
        <f t="shared" si="5"/>
        <v>1.3448328756257886</v>
      </c>
      <c r="AN27" s="13">
        <f t="shared" si="5"/>
        <v>1.1884980856696543</v>
      </c>
    </row>
    <row r="28" spans="2:40">
      <c r="B28" s="2"/>
      <c r="C28" s="2"/>
      <c r="D28" s="2"/>
      <c r="E28">
        <v>30</v>
      </c>
      <c r="F28" s="13">
        <f t="shared" ref="F28:AN28" si="6">MMULT($B$24:$D$24,F$22:F$24)*$D7</f>
        <v>4.2290420579188988</v>
      </c>
      <c r="G28" s="13">
        <f t="shared" si="6"/>
        <v>3.9702163924947453</v>
      </c>
      <c r="H28" s="13">
        <f t="shared" si="6"/>
        <v>2.9288452898832014</v>
      </c>
      <c r="I28" s="13">
        <f t="shared" si="6"/>
        <v>2.6120412742699197</v>
      </c>
      <c r="J28" s="13">
        <f t="shared" si="6"/>
        <v>3.3253967464100884</v>
      </c>
      <c r="K28" s="13">
        <f t="shared" si="6"/>
        <v>4.3605849724919619</v>
      </c>
      <c r="L28" s="13">
        <f t="shared" si="6"/>
        <v>4.7640526297024719</v>
      </c>
      <c r="M28" s="13">
        <f t="shared" si="6"/>
        <v>1.5321263800509699</v>
      </c>
      <c r="N28" s="13">
        <f t="shared" si="6"/>
        <v>2.0628385483542768</v>
      </c>
      <c r="O28" s="13">
        <f t="shared" si="6"/>
        <v>2.3689023963496649</v>
      </c>
      <c r="P28" s="13">
        <f t="shared" si="6"/>
        <v>3.6161649218128415</v>
      </c>
      <c r="Q28" s="13">
        <f t="shared" si="6"/>
        <v>3.8425175999179304</v>
      </c>
      <c r="R28" s="13">
        <f t="shared" si="6"/>
        <v>2.5696366105636219</v>
      </c>
      <c r="S28" s="13">
        <f t="shared" si="6"/>
        <v>0.36630586066201037</v>
      </c>
      <c r="T28" s="13">
        <f t="shared" si="6"/>
        <v>2.9082113579846367</v>
      </c>
      <c r="U28" s="13">
        <f t="shared" si="6"/>
        <v>3.4321072404619239</v>
      </c>
      <c r="V28" s="13">
        <f t="shared" si="6"/>
        <v>2.4973264201879717</v>
      </c>
      <c r="W28" s="13">
        <f t="shared" si="6"/>
        <v>2.4597664914862545</v>
      </c>
      <c r="X28" s="13">
        <f t="shared" si="6"/>
        <v>2.8712508741399745</v>
      </c>
      <c r="Y28" s="13">
        <f t="shared" si="6"/>
        <v>3.3674898531751492</v>
      </c>
      <c r="Z28" s="13">
        <f t="shared" si="6"/>
        <v>3.3795695754690063</v>
      </c>
      <c r="AA28" s="13">
        <f t="shared" si="6"/>
        <v>3.8615256274841676</v>
      </c>
      <c r="AB28" s="13">
        <f t="shared" si="6"/>
        <v>3.2977907694692536</v>
      </c>
      <c r="AC28" s="13">
        <f t="shared" si="6"/>
        <v>0.49193309637558247</v>
      </c>
      <c r="AD28" s="13">
        <f t="shared" si="6"/>
        <v>2.2094953349264257</v>
      </c>
      <c r="AE28" s="13">
        <f t="shared" si="6"/>
        <v>3.1639761341366763</v>
      </c>
      <c r="AF28" s="13">
        <f t="shared" si="6"/>
        <v>3.9246528354100931</v>
      </c>
      <c r="AG28" s="13">
        <f t="shared" si="6"/>
        <v>4.0107317909724634</v>
      </c>
      <c r="AH28" s="13">
        <f t="shared" si="6"/>
        <v>6.0593312230563141</v>
      </c>
      <c r="AI28" s="13">
        <f t="shared" si="6"/>
        <v>4.5369777586000675</v>
      </c>
      <c r="AJ28" s="13">
        <f t="shared" si="6"/>
        <v>2.5131642200062556</v>
      </c>
      <c r="AK28" s="13">
        <f t="shared" si="6"/>
        <v>1.8182497214184894</v>
      </c>
      <c r="AL28" s="13">
        <f t="shared" si="6"/>
        <v>2.1334983795969831</v>
      </c>
      <c r="AM28" s="13">
        <f t="shared" si="6"/>
        <v>3.4581416801805989</v>
      </c>
      <c r="AN28" s="13">
        <f t="shared" si="6"/>
        <v>3.0561379345791106</v>
      </c>
    </row>
    <row r="29" spans="2:40">
      <c r="B29" s="2"/>
      <c r="C29" s="2"/>
      <c r="D29" s="2"/>
      <c r="E29">
        <v>34</v>
      </c>
      <c r="F29" s="13">
        <f t="shared" ref="F29:AN29" si="7">MMULT($B$24:$D$24,F$22:F$24)*$D8</f>
        <v>2.1145210289594494</v>
      </c>
      <c r="G29" s="13">
        <f t="shared" si="7"/>
        <v>1.9851081962473727</v>
      </c>
      <c r="H29" s="13">
        <f t="shared" si="7"/>
        <v>1.4644226449416007</v>
      </c>
      <c r="I29" s="13">
        <f t="shared" si="7"/>
        <v>1.3060206371349599</v>
      </c>
      <c r="J29" s="13">
        <f t="shared" si="7"/>
        <v>1.6626983732050442</v>
      </c>
      <c r="K29" s="13">
        <f t="shared" si="7"/>
        <v>2.1802924862459809</v>
      </c>
      <c r="L29" s="13">
        <f t="shared" si="7"/>
        <v>2.3820263148512359</v>
      </c>
      <c r="M29" s="13">
        <f t="shared" si="7"/>
        <v>0.76606319002548495</v>
      </c>
      <c r="N29" s="13">
        <f t="shared" si="7"/>
        <v>1.0314192741771384</v>
      </c>
      <c r="O29" s="13">
        <f t="shared" si="7"/>
        <v>1.1844511981748325</v>
      </c>
      <c r="P29" s="13">
        <f t="shared" si="7"/>
        <v>1.8080824609064208</v>
      </c>
      <c r="Q29" s="13">
        <f t="shared" si="7"/>
        <v>1.9212587999589652</v>
      </c>
      <c r="R29" s="13">
        <f t="shared" si="7"/>
        <v>1.284818305281811</v>
      </c>
      <c r="S29" s="13">
        <f t="shared" si="7"/>
        <v>0.18315293033100519</v>
      </c>
      <c r="T29" s="13">
        <f t="shared" si="7"/>
        <v>1.4541056789923184</v>
      </c>
      <c r="U29" s="13">
        <f t="shared" si="7"/>
        <v>1.716053620230962</v>
      </c>
      <c r="V29" s="13">
        <f t="shared" si="7"/>
        <v>1.2486632100939858</v>
      </c>
      <c r="W29" s="13">
        <f t="shared" si="7"/>
        <v>1.2298832457431272</v>
      </c>
      <c r="X29" s="13">
        <f t="shared" si="7"/>
        <v>1.4356254370699872</v>
      </c>
      <c r="Y29" s="13">
        <f t="shared" si="7"/>
        <v>1.6837449265875746</v>
      </c>
      <c r="Z29" s="13">
        <f t="shared" si="7"/>
        <v>1.6897847877345031</v>
      </c>
      <c r="AA29" s="13">
        <f t="shared" si="7"/>
        <v>1.9307628137420838</v>
      </c>
      <c r="AB29" s="13">
        <f t="shared" si="7"/>
        <v>1.6488953847346268</v>
      </c>
      <c r="AC29" s="13">
        <f t="shared" si="7"/>
        <v>0.24596654818779123</v>
      </c>
      <c r="AD29" s="13">
        <f t="shared" si="7"/>
        <v>1.1047476674632128</v>
      </c>
      <c r="AE29" s="13">
        <f t="shared" si="7"/>
        <v>1.5819880670683382</v>
      </c>
      <c r="AF29" s="13">
        <f t="shared" si="7"/>
        <v>1.9623264177050466</v>
      </c>
      <c r="AG29" s="13">
        <f t="shared" si="7"/>
        <v>2.0053658954862317</v>
      </c>
      <c r="AH29" s="13">
        <f t="shared" si="7"/>
        <v>3.0296656115281571</v>
      </c>
      <c r="AI29" s="13">
        <f t="shared" si="7"/>
        <v>2.2684888793000337</v>
      </c>
      <c r="AJ29" s="13">
        <f t="shared" si="7"/>
        <v>1.2565821100031278</v>
      </c>
      <c r="AK29" s="13">
        <f t="shared" si="7"/>
        <v>0.9091248607092447</v>
      </c>
      <c r="AL29" s="13">
        <f t="shared" si="7"/>
        <v>1.0667491897984915</v>
      </c>
      <c r="AM29" s="13">
        <f t="shared" si="7"/>
        <v>1.7290708400902994</v>
      </c>
      <c r="AN29" s="13">
        <f t="shared" si="7"/>
        <v>1.5280689672895553</v>
      </c>
    </row>
    <row r="30" spans="2:40">
      <c r="B30" s="2"/>
      <c r="C30" s="2"/>
      <c r="D30" s="2"/>
      <c r="E30">
        <v>55</v>
      </c>
      <c r="F30" s="13">
        <f t="shared" ref="F30:AN30" si="8">MMULT($B$24:$D$24,F$22:F$24)*$D9</f>
        <v>2.1145210289594494</v>
      </c>
      <c r="G30" s="13">
        <f t="shared" si="8"/>
        <v>1.9851081962473727</v>
      </c>
      <c r="H30" s="13">
        <f t="shared" si="8"/>
        <v>1.4644226449416007</v>
      </c>
      <c r="I30" s="13">
        <f t="shared" si="8"/>
        <v>1.3060206371349599</v>
      </c>
      <c r="J30" s="13">
        <f t="shared" si="8"/>
        <v>1.6626983732050442</v>
      </c>
      <c r="K30" s="13">
        <f t="shared" si="8"/>
        <v>2.1802924862459809</v>
      </c>
      <c r="L30" s="13">
        <f t="shared" si="8"/>
        <v>2.3820263148512359</v>
      </c>
      <c r="M30" s="13">
        <f t="shared" si="8"/>
        <v>0.76606319002548495</v>
      </c>
      <c r="N30" s="13">
        <f t="shared" si="8"/>
        <v>1.0314192741771384</v>
      </c>
      <c r="O30" s="13">
        <f t="shared" si="8"/>
        <v>1.1844511981748325</v>
      </c>
      <c r="P30" s="13">
        <f t="shared" si="8"/>
        <v>1.8080824609064208</v>
      </c>
      <c r="Q30" s="13">
        <f t="shared" si="8"/>
        <v>1.9212587999589652</v>
      </c>
      <c r="R30" s="13">
        <f t="shared" si="8"/>
        <v>1.284818305281811</v>
      </c>
      <c r="S30" s="13">
        <f t="shared" si="8"/>
        <v>0.18315293033100519</v>
      </c>
      <c r="T30" s="13">
        <f t="shared" si="8"/>
        <v>1.4541056789923184</v>
      </c>
      <c r="U30" s="13">
        <f t="shared" si="8"/>
        <v>1.716053620230962</v>
      </c>
      <c r="V30" s="13">
        <f t="shared" si="8"/>
        <v>1.2486632100939858</v>
      </c>
      <c r="W30" s="13">
        <f t="shared" si="8"/>
        <v>1.2298832457431272</v>
      </c>
      <c r="X30" s="13">
        <f t="shared" si="8"/>
        <v>1.4356254370699872</v>
      </c>
      <c r="Y30" s="13">
        <f t="shared" si="8"/>
        <v>1.6837449265875746</v>
      </c>
      <c r="Z30" s="13">
        <f t="shared" si="8"/>
        <v>1.6897847877345031</v>
      </c>
      <c r="AA30" s="13">
        <f t="shared" si="8"/>
        <v>1.9307628137420838</v>
      </c>
      <c r="AB30" s="13">
        <f t="shared" si="8"/>
        <v>1.6488953847346268</v>
      </c>
      <c r="AC30" s="13">
        <f t="shared" si="8"/>
        <v>0.24596654818779123</v>
      </c>
      <c r="AD30" s="13">
        <f t="shared" si="8"/>
        <v>1.1047476674632128</v>
      </c>
      <c r="AE30" s="13">
        <f t="shared" si="8"/>
        <v>1.5819880670683382</v>
      </c>
      <c r="AF30" s="13">
        <f t="shared" si="8"/>
        <v>1.9623264177050466</v>
      </c>
      <c r="AG30" s="13">
        <f t="shared" si="8"/>
        <v>2.0053658954862317</v>
      </c>
      <c r="AH30" s="13">
        <f t="shared" si="8"/>
        <v>3.0296656115281571</v>
      </c>
      <c r="AI30" s="13">
        <f t="shared" si="8"/>
        <v>2.2684888793000337</v>
      </c>
      <c r="AJ30" s="13">
        <f t="shared" si="8"/>
        <v>1.2565821100031278</v>
      </c>
      <c r="AK30" s="13">
        <f t="shared" si="8"/>
        <v>0.9091248607092447</v>
      </c>
      <c r="AL30" s="13">
        <f t="shared" si="8"/>
        <v>1.0667491897984915</v>
      </c>
      <c r="AM30" s="13">
        <f t="shared" si="8"/>
        <v>1.7290708400902994</v>
      </c>
      <c r="AN30" s="13">
        <f t="shared" si="8"/>
        <v>1.5280689672895553</v>
      </c>
    </row>
    <row r="31" spans="2:40">
      <c r="B31" s="2"/>
      <c r="C31" s="2"/>
      <c r="D31" s="2"/>
      <c r="E31">
        <v>64</v>
      </c>
      <c r="F31" s="13">
        <f t="shared" ref="F31:AN31" si="9">MMULT($B$24:$D$24,F$22:F$24)*$D10</f>
        <v>2.3886256067875262</v>
      </c>
      <c r="G31" s="13">
        <f t="shared" si="9"/>
        <v>2.2424370365016615</v>
      </c>
      <c r="H31" s="13">
        <f t="shared" si="9"/>
        <v>1.654255210026623</v>
      </c>
      <c r="I31" s="13">
        <f t="shared" si="9"/>
        <v>1.4753196086154177</v>
      </c>
      <c r="J31" s="13">
        <f t="shared" si="9"/>
        <v>1.878233347509402</v>
      </c>
      <c r="K31" s="13">
        <f t="shared" si="9"/>
        <v>2.4629229937223118</v>
      </c>
      <c r="L31" s="13">
        <f t="shared" si="9"/>
        <v>2.6908075038134331</v>
      </c>
      <c r="M31" s="13">
        <f t="shared" si="9"/>
        <v>0.86536767762138123</v>
      </c>
      <c r="N31" s="13">
        <f t="shared" si="9"/>
        <v>1.1651217726815823</v>
      </c>
      <c r="O31" s="13">
        <f t="shared" si="9"/>
        <v>1.337991168308607</v>
      </c>
      <c r="P31" s="13">
        <f t="shared" si="9"/>
        <v>2.0424635206535493</v>
      </c>
      <c r="Q31" s="13">
        <f t="shared" si="9"/>
        <v>2.1703108666203126</v>
      </c>
      <c r="R31" s="13">
        <f t="shared" si="9"/>
        <v>1.4513688263368605</v>
      </c>
      <c r="S31" s="13">
        <f t="shared" si="9"/>
        <v>0.20689497685539474</v>
      </c>
      <c r="T31" s="13">
        <f t="shared" si="9"/>
        <v>1.6426008596024337</v>
      </c>
      <c r="U31" s="13">
        <f t="shared" si="9"/>
        <v>1.9385050154460868</v>
      </c>
      <c r="V31" s="13">
        <f t="shared" si="9"/>
        <v>1.4105269595506136</v>
      </c>
      <c r="W31" s="13">
        <f t="shared" si="9"/>
        <v>1.3893125553764958</v>
      </c>
      <c r="X31" s="13">
        <f t="shared" si="9"/>
        <v>1.6217250307642448</v>
      </c>
      <c r="Y31" s="13">
        <f t="shared" si="9"/>
        <v>1.9020081578118899</v>
      </c>
      <c r="Z31" s="13">
        <f t="shared" si="9"/>
        <v>1.9088309639223091</v>
      </c>
      <c r="AA31" s="13">
        <f t="shared" si="9"/>
        <v>2.1810468821901319</v>
      </c>
      <c r="AB31" s="13">
        <f t="shared" si="9"/>
        <v>1.8626410827557822</v>
      </c>
      <c r="AC31" s="13">
        <f t="shared" si="9"/>
        <v>0.27785110073065306</v>
      </c>
      <c r="AD31" s="13">
        <f t="shared" si="9"/>
        <v>1.2479556984306663</v>
      </c>
      <c r="AE31" s="13">
        <f t="shared" si="9"/>
        <v>1.7870605942809006</v>
      </c>
      <c r="AF31" s="13">
        <f t="shared" si="9"/>
        <v>2.2167020644445894</v>
      </c>
      <c r="AG31" s="13">
        <f t="shared" si="9"/>
        <v>2.2653207337900025</v>
      </c>
      <c r="AH31" s="13">
        <f t="shared" si="9"/>
        <v>3.4224000426521775</v>
      </c>
      <c r="AI31" s="13">
        <f t="shared" si="9"/>
        <v>2.562552252542631</v>
      </c>
      <c r="AJ31" s="13">
        <f t="shared" si="9"/>
        <v>1.419472383522052</v>
      </c>
      <c r="AK31" s="13">
        <f t="shared" si="9"/>
        <v>1.0269743796900728</v>
      </c>
      <c r="AL31" s="13">
        <f t="shared" si="9"/>
        <v>1.2050314921797773</v>
      </c>
      <c r="AM31" s="13">
        <f t="shared" si="9"/>
        <v>1.9532096526945977</v>
      </c>
      <c r="AN31" s="13">
        <f t="shared" si="9"/>
        <v>1.7261519815678312</v>
      </c>
    </row>
    <row r="32" spans="2:40">
      <c r="B32" s="2"/>
      <c r="C32" s="2"/>
      <c r="D32" s="2"/>
      <c r="E32">
        <v>70</v>
      </c>
      <c r="F32" s="13">
        <f t="shared" ref="F32:AN32" si="10">MMULT($B$24:$D$24,F$22:F$24)*$D11</f>
        <v>3.4067283244346682</v>
      </c>
      <c r="G32" s="13">
        <f t="shared" si="10"/>
        <v>3.1982298717318782</v>
      </c>
      <c r="H32" s="13">
        <f t="shared" si="10"/>
        <v>2.3593475946281344</v>
      </c>
      <c r="I32" s="13">
        <f t="shared" si="10"/>
        <v>2.1041443598285463</v>
      </c>
      <c r="J32" s="13">
        <f t="shared" si="10"/>
        <v>2.6787918234970158</v>
      </c>
      <c r="K32" s="13">
        <f t="shared" si="10"/>
        <v>3.5126934500629692</v>
      </c>
      <c r="L32" s="13">
        <f t="shared" si="10"/>
        <v>3.8377090628158799</v>
      </c>
      <c r="M32" s="13">
        <f t="shared" si="10"/>
        <v>1.2342129172632814</v>
      </c>
      <c r="N32" s="13">
        <f t="shared" si="10"/>
        <v>1.6617310528409452</v>
      </c>
      <c r="O32" s="13">
        <f t="shared" si="10"/>
        <v>1.9082824859483412</v>
      </c>
      <c r="P32" s="13">
        <f t="shared" si="10"/>
        <v>2.9130217425714555</v>
      </c>
      <c r="Q32" s="13">
        <f t="shared" si="10"/>
        <v>3.0953613999338883</v>
      </c>
      <c r="R32" s="13">
        <f t="shared" si="10"/>
        <v>2.0699850473984731</v>
      </c>
      <c r="S32" s="13">
        <f t="shared" si="10"/>
        <v>0.29507972108884167</v>
      </c>
      <c r="T32" s="13">
        <f t="shared" si="10"/>
        <v>2.3427258161542905</v>
      </c>
      <c r="U32" s="13">
        <f t="shared" si="10"/>
        <v>2.7647530548165502</v>
      </c>
      <c r="V32" s="13">
        <f t="shared" si="10"/>
        <v>2.011735171818088</v>
      </c>
      <c r="W32" s="13">
        <f t="shared" si="10"/>
        <v>1.9814785625861495</v>
      </c>
      <c r="X32" s="13">
        <f t="shared" si="10"/>
        <v>2.3129520930572016</v>
      </c>
      <c r="Y32" s="13">
        <f t="shared" si="10"/>
        <v>2.7127001595022033</v>
      </c>
      <c r="Z32" s="13">
        <f t="shared" si="10"/>
        <v>2.7224310469055886</v>
      </c>
      <c r="AA32" s="13">
        <f t="shared" si="10"/>
        <v>3.1106734221400241</v>
      </c>
      <c r="AB32" s="13">
        <f t="shared" si="10"/>
        <v>2.6565536754057875</v>
      </c>
      <c r="AC32" s="13">
        <f t="shared" si="10"/>
        <v>0.396279438746997</v>
      </c>
      <c r="AD32" s="13">
        <f t="shared" si="10"/>
        <v>1.779871242024065</v>
      </c>
      <c r="AE32" s="13">
        <f t="shared" si="10"/>
        <v>2.5487585524989891</v>
      </c>
      <c r="AF32" s="13">
        <f t="shared" si="10"/>
        <v>3.1615258951914638</v>
      </c>
      <c r="AG32" s="13">
        <f t="shared" si="10"/>
        <v>3.2308672760611512</v>
      </c>
      <c r="AH32" s="13">
        <f t="shared" si="10"/>
        <v>4.8811279296842525</v>
      </c>
      <c r="AI32" s="13">
        <f t="shared" si="10"/>
        <v>3.6547876388722766</v>
      </c>
      <c r="AJ32" s="13">
        <f t="shared" si="10"/>
        <v>2.0244933994494838</v>
      </c>
      <c r="AK32" s="13">
        <f t="shared" si="10"/>
        <v>1.4647011644760053</v>
      </c>
      <c r="AL32" s="13">
        <f t="shared" si="10"/>
        <v>1.7186514724531252</v>
      </c>
      <c r="AM32" s="13">
        <f t="shared" si="10"/>
        <v>2.7857252423677048</v>
      </c>
      <c r="AN32" s="13">
        <f t="shared" si="10"/>
        <v>2.4618888917442838</v>
      </c>
    </row>
    <row r="33" spans="2:40">
      <c r="B33" s="2"/>
      <c r="C33" s="2"/>
      <c r="D33" s="2"/>
      <c r="E33">
        <v>74</v>
      </c>
      <c r="F33" s="13">
        <f t="shared" ref="F33:AN33" si="11">MMULT($B$24:$D$24,F$22:F$24)*$D12</f>
        <v>2.5452567941178557</v>
      </c>
      <c r="G33" s="13">
        <f t="shared" si="11"/>
        <v>2.3894820880755412</v>
      </c>
      <c r="H33" s="13">
        <f t="shared" si="11"/>
        <v>1.7627309615037785</v>
      </c>
      <c r="I33" s="13">
        <f t="shared" si="11"/>
        <v>1.5720618780328222</v>
      </c>
      <c r="J33" s="13">
        <f t="shared" si="11"/>
        <v>2.0013961899690349</v>
      </c>
      <c r="K33" s="13">
        <f t="shared" si="11"/>
        <v>2.6244261408516438</v>
      </c>
      <c r="L33" s="13">
        <f t="shared" si="11"/>
        <v>2.8672538975061173</v>
      </c>
      <c r="M33" s="13">
        <f t="shared" si="11"/>
        <v>0.92211309910475048</v>
      </c>
      <c r="N33" s="13">
        <f t="shared" si="11"/>
        <v>1.2415232003984074</v>
      </c>
      <c r="O33" s="13">
        <f t="shared" si="11"/>
        <v>1.4257282940993354</v>
      </c>
      <c r="P33" s="13">
        <f t="shared" si="11"/>
        <v>2.1763955547947655</v>
      </c>
      <c r="Q33" s="13">
        <f t="shared" si="11"/>
        <v>2.3126263332839394</v>
      </c>
      <c r="R33" s="13">
        <f t="shared" si="11"/>
        <v>1.5465405526540317</v>
      </c>
      <c r="S33" s="13">
        <f t="shared" si="11"/>
        <v>0.22046186058361733</v>
      </c>
      <c r="T33" s="13">
        <f t="shared" si="11"/>
        <v>1.7503123913796426</v>
      </c>
      <c r="U33" s="13">
        <f t="shared" si="11"/>
        <v>2.0656200984261579</v>
      </c>
      <c r="V33" s="13">
        <f t="shared" si="11"/>
        <v>1.5030205306686866</v>
      </c>
      <c r="W33" s="13">
        <f t="shared" si="11"/>
        <v>1.4804150180241347</v>
      </c>
      <c r="X33" s="13">
        <f t="shared" si="11"/>
        <v>1.728067655732392</v>
      </c>
      <c r="Y33" s="13">
        <f t="shared" si="11"/>
        <v>2.0267300042257843</v>
      </c>
      <c r="Z33" s="13">
        <f t="shared" si="11"/>
        <v>2.0340002074581984</v>
      </c>
      <c r="AA33" s="13">
        <f t="shared" si="11"/>
        <v>2.3240663498747307</v>
      </c>
      <c r="AB33" s="13">
        <f t="shared" si="11"/>
        <v>1.9847814816250138</v>
      </c>
      <c r="AC33" s="13">
        <f t="shared" si="11"/>
        <v>0.29607084504085984</v>
      </c>
      <c r="AD33" s="13">
        <f t="shared" si="11"/>
        <v>1.3297888589834967</v>
      </c>
      <c r="AE33" s="13">
        <f t="shared" si="11"/>
        <v>1.9042448955452218</v>
      </c>
      <c r="AF33" s="13">
        <f t="shared" si="11"/>
        <v>2.3620595768671855</v>
      </c>
      <c r="AG33" s="13">
        <f t="shared" si="11"/>
        <v>2.4138663556778717</v>
      </c>
      <c r="AH33" s="13">
        <f t="shared" si="11"/>
        <v>3.6468197175801889</v>
      </c>
      <c r="AI33" s="13">
        <f t="shared" si="11"/>
        <v>2.7305884658241149</v>
      </c>
      <c r="AJ33" s="13">
        <f t="shared" si="11"/>
        <v>1.51255253981858</v>
      </c>
      <c r="AK33" s="13">
        <f t="shared" si="11"/>
        <v>1.0943169619648316</v>
      </c>
      <c r="AL33" s="13">
        <f t="shared" si="11"/>
        <v>1.2840499506833694</v>
      </c>
      <c r="AM33" s="13">
        <f t="shared" si="11"/>
        <v>2.081288974182768</v>
      </c>
      <c r="AN33" s="13">
        <f t="shared" si="11"/>
        <v>1.8393422754411315</v>
      </c>
    </row>
    <row r="34" spans="2:40">
      <c r="B34" s="2"/>
      <c r="C34" s="2"/>
      <c r="D34" s="2"/>
      <c r="E34">
        <v>107</v>
      </c>
      <c r="F34" s="13">
        <f t="shared" ref="F34:AN34" si="12">MMULT($B$24:$D$24,F$22:F$24)*$D13</f>
        <v>5.0905135882357113</v>
      </c>
      <c r="G34" s="13">
        <f t="shared" si="12"/>
        <v>4.7789641761510824</v>
      </c>
      <c r="H34" s="13">
        <f t="shared" si="12"/>
        <v>3.525461923007557</v>
      </c>
      <c r="I34" s="13">
        <f t="shared" si="12"/>
        <v>3.1441237560656443</v>
      </c>
      <c r="J34" s="13">
        <f t="shared" si="12"/>
        <v>4.0027923799380698</v>
      </c>
      <c r="K34" s="13">
        <f t="shared" si="12"/>
        <v>5.2488522817032877</v>
      </c>
      <c r="L34" s="13">
        <f t="shared" si="12"/>
        <v>5.7345077950122345</v>
      </c>
      <c r="M34" s="13">
        <f t="shared" si="12"/>
        <v>1.844226198209501</v>
      </c>
      <c r="N34" s="13">
        <f t="shared" si="12"/>
        <v>2.4830464007968147</v>
      </c>
      <c r="O34" s="13">
        <f t="shared" si="12"/>
        <v>2.8514565881986709</v>
      </c>
      <c r="P34" s="13">
        <f t="shared" si="12"/>
        <v>4.3527911095895311</v>
      </c>
      <c r="Q34" s="13">
        <f t="shared" si="12"/>
        <v>4.6252526665678788</v>
      </c>
      <c r="R34" s="13">
        <f t="shared" si="12"/>
        <v>3.0930811053080633</v>
      </c>
      <c r="S34" s="13">
        <f t="shared" si="12"/>
        <v>0.44092372116723466</v>
      </c>
      <c r="T34" s="13">
        <f t="shared" si="12"/>
        <v>3.5006247827592851</v>
      </c>
      <c r="U34" s="13">
        <f t="shared" si="12"/>
        <v>4.1312401968523158</v>
      </c>
      <c r="V34" s="13">
        <f t="shared" si="12"/>
        <v>3.0060410613373731</v>
      </c>
      <c r="W34" s="13">
        <f t="shared" si="12"/>
        <v>2.9608300360482693</v>
      </c>
      <c r="X34" s="13">
        <f t="shared" si="12"/>
        <v>3.4561353114647839</v>
      </c>
      <c r="Y34" s="13">
        <f t="shared" si="12"/>
        <v>4.0534600084515686</v>
      </c>
      <c r="Z34" s="13">
        <f t="shared" si="12"/>
        <v>4.0680004149163969</v>
      </c>
      <c r="AA34" s="13">
        <f t="shared" si="12"/>
        <v>4.6481326997494614</v>
      </c>
      <c r="AB34" s="13">
        <f t="shared" si="12"/>
        <v>3.9695629632500276</v>
      </c>
      <c r="AC34" s="13">
        <f t="shared" si="12"/>
        <v>0.59214169008171968</v>
      </c>
      <c r="AD34" s="13">
        <f t="shared" si="12"/>
        <v>2.6595777179669935</v>
      </c>
      <c r="AE34" s="13">
        <f t="shared" si="12"/>
        <v>3.8084897910904436</v>
      </c>
      <c r="AF34" s="13">
        <f t="shared" si="12"/>
        <v>4.724119153734371</v>
      </c>
      <c r="AG34" s="13">
        <f t="shared" si="12"/>
        <v>4.8277327113557433</v>
      </c>
      <c r="AH34" s="13">
        <f t="shared" si="12"/>
        <v>7.2936394351603777</v>
      </c>
      <c r="AI34" s="13">
        <f t="shared" si="12"/>
        <v>5.4611769316482297</v>
      </c>
      <c r="AJ34" s="13">
        <f t="shared" si="12"/>
        <v>3.0251050796371599</v>
      </c>
      <c r="AK34" s="13">
        <f t="shared" si="12"/>
        <v>2.1886339239296633</v>
      </c>
      <c r="AL34" s="13">
        <f t="shared" si="12"/>
        <v>2.5680999013667387</v>
      </c>
      <c r="AM34" s="13">
        <f t="shared" si="12"/>
        <v>4.1625779483655361</v>
      </c>
      <c r="AN34" s="13">
        <f t="shared" si="12"/>
        <v>3.678684550882263</v>
      </c>
    </row>
    <row r="35" spans="2:40">
      <c r="B35" s="2"/>
      <c r="C35" s="2"/>
      <c r="D35" s="2"/>
      <c r="E35">
        <v>152</v>
      </c>
      <c r="F35" s="13">
        <f t="shared" ref="F35:AN35" si="13">MMULT($B$24:$D$24,F$22:F$24)*$D14</f>
        <v>2.3494678099549438</v>
      </c>
      <c r="G35" s="13">
        <f t="shared" si="13"/>
        <v>2.205675773608192</v>
      </c>
      <c r="H35" s="13">
        <f t="shared" si="13"/>
        <v>1.6271362721573341</v>
      </c>
      <c r="I35" s="13">
        <f t="shared" si="13"/>
        <v>1.4511340412610665</v>
      </c>
      <c r="J35" s="13">
        <f t="shared" si="13"/>
        <v>1.8474426368944936</v>
      </c>
      <c r="K35" s="13">
        <f t="shared" si="13"/>
        <v>2.4225472069399787</v>
      </c>
      <c r="L35" s="13">
        <f t="shared" si="13"/>
        <v>2.6466959053902621</v>
      </c>
      <c r="M35" s="13">
        <f t="shared" si="13"/>
        <v>0.85118132225053889</v>
      </c>
      <c r="N35" s="13">
        <f t="shared" si="13"/>
        <v>1.146021415752376</v>
      </c>
      <c r="O35" s="13">
        <f t="shared" si="13"/>
        <v>1.316056886860925</v>
      </c>
      <c r="P35" s="13">
        <f t="shared" si="13"/>
        <v>2.0089805121182454</v>
      </c>
      <c r="Q35" s="13">
        <f t="shared" si="13"/>
        <v>2.1347319999544059</v>
      </c>
      <c r="R35" s="13">
        <f t="shared" si="13"/>
        <v>1.4275758947575676</v>
      </c>
      <c r="S35" s="13">
        <f t="shared" si="13"/>
        <v>0.20350325592333909</v>
      </c>
      <c r="T35" s="13">
        <f t="shared" si="13"/>
        <v>1.6156729766581315</v>
      </c>
      <c r="U35" s="13">
        <f t="shared" si="13"/>
        <v>1.9067262447010689</v>
      </c>
      <c r="V35" s="13">
        <f t="shared" si="13"/>
        <v>1.3874035667710953</v>
      </c>
      <c r="W35" s="13">
        <f t="shared" si="13"/>
        <v>1.3665369397145859</v>
      </c>
      <c r="X35" s="13">
        <f t="shared" si="13"/>
        <v>1.595139374522208</v>
      </c>
      <c r="Y35" s="13">
        <f t="shared" si="13"/>
        <v>1.8708276962084163</v>
      </c>
      <c r="Z35" s="13">
        <f t="shared" si="13"/>
        <v>1.8775386530383369</v>
      </c>
      <c r="AA35" s="13">
        <f t="shared" si="13"/>
        <v>2.1452920152689821</v>
      </c>
      <c r="AB35" s="13">
        <f t="shared" si="13"/>
        <v>1.8321059830384743</v>
      </c>
      <c r="AC35" s="13">
        <f t="shared" si="13"/>
        <v>0.27329616465310136</v>
      </c>
      <c r="AD35" s="13">
        <f t="shared" si="13"/>
        <v>1.2274974082924586</v>
      </c>
      <c r="AE35" s="13">
        <f t="shared" si="13"/>
        <v>1.7577645189648201</v>
      </c>
      <c r="AF35" s="13">
        <f t="shared" si="13"/>
        <v>2.1803626863389405</v>
      </c>
      <c r="AG35" s="13">
        <f t="shared" si="13"/>
        <v>2.2281843283180351</v>
      </c>
      <c r="AH35" s="13">
        <f t="shared" si="13"/>
        <v>3.3662951239201746</v>
      </c>
      <c r="AI35" s="13">
        <f t="shared" si="13"/>
        <v>2.52054319922226</v>
      </c>
      <c r="AJ35" s="13">
        <f t="shared" si="13"/>
        <v>1.3962023444479199</v>
      </c>
      <c r="AK35" s="13">
        <f t="shared" si="13"/>
        <v>1.010138734121383</v>
      </c>
      <c r="AL35" s="13">
        <f t="shared" si="13"/>
        <v>1.1852768775538793</v>
      </c>
      <c r="AM35" s="13">
        <f t="shared" si="13"/>
        <v>1.921189822322555</v>
      </c>
      <c r="AN35" s="13">
        <f t="shared" si="13"/>
        <v>1.6978544080995059</v>
      </c>
    </row>
    <row r="36" spans="2:40">
      <c r="B36" s="2"/>
      <c r="C36" s="2"/>
      <c r="D36" s="2"/>
      <c r="E36">
        <v>154</v>
      </c>
      <c r="F36" s="13">
        <f t="shared" ref="F36:AN36" si="14">MMULT($B$24:$D$24,F$22:F$24)*$D15</f>
        <v>1.487996279638131</v>
      </c>
      <c r="G36" s="13">
        <f t="shared" si="14"/>
        <v>1.3969279899518547</v>
      </c>
      <c r="H36" s="13">
        <f t="shared" si="14"/>
        <v>1.0305196390329783</v>
      </c>
      <c r="I36" s="13">
        <f t="shared" si="14"/>
        <v>0.91905155946534212</v>
      </c>
      <c r="J36" s="13">
        <f t="shared" si="14"/>
        <v>1.1700470033665127</v>
      </c>
      <c r="K36" s="13">
        <f t="shared" si="14"/>
        <v>1.5342798977286531</v>
      </c>
      <c r="L36" s="13">
        <f t="shared" si="14"/>
        <v>1.6762407400804993</v>
      </c>
      <c r="M36" s="13">
        <f t="shared" si="14"/>
        <v>0.53908150409200795</v>
      </c>
      <c r="N36" s="13">
        <f t="shared" si="14"/>
        <v>0.72581356330983815</v>
      </c>
      <c r="O36" s="13">
        <f t="shared" si="14"/>
        <v>0.83350269501191909</v>
      </c>
      <c r="P36" s="13">
        <f t="shared" si="14"/>
        <v>1.2723543243415554</v>
      </c>
      <c r="Q36" s="13">
        <f t="shared" si="14"/>
        <v>1.351996933304457</v>
      </c>
      <c r="R36" s="13">
        <f t="shared" si="14"/>
        <v>0.9041314000131262</v>
      </c>
      <c r="S36" s="13">
        <f t="shared" si="14"/>
        <v>0.12888539541811475</v>
      </c>
      <c r="T36" s="13">
        <f t="shared" si="14"/>
        <v>1.0232595518834833</v>
      </c>
      <c r="U36" s="13">
        <f t="shared" si="14"/>
        <v>1.207593288310677</v>
      </c>
      <c r="V36" s="13">
        <f t="shared" si="14"/>
        <v>0.87868892562169365</v>
      </c>
      <c r="W36" s="13">
        <f t="shared" si="14"/>
        <v>0.86547339515257105</v>
      </c>
      <c r="X36" s="13">
        <f t="shared" si="14"/>
        <v>1.0102549371973983</v>
      </c>
      <c r="Y36" s="13">
        <f t="shared" si="14"/>
        <v>1.184857540931997</v>
      </c>
      <c r="Z36" s="13">
        <f t="shared" si="14"/>
        <v>1.1891078135909467</v>
      </c>
      <c r="AA36" s="13">
        <f t="shared" si="14"/>
        <v>1.3586849430036887</v>
      </c>
      <c r="AB36" s="13">
        <f t="shared" si="14"/>
        <v>1.1603337892577004</v>
      </c>
      <c r="AC36" s="13">
        <f t="shared" si="14"/>
        <v>0.1730875709469642</v>
      </c>
      <c r="AD36" s="13">
        <f t="shared" si="14"/>
        <v>0.77741502525189043</v>
      </c>
      <c r="AE36" s="13">
        <f t="shared" si="14"/>
        <v>1.1132508620110528</v>
      </c>
      <c r="AF36" s="13">
        <f t="shared" si="14"/>
        <v>1.3808963680146624</v>
      </c>
      <c r="AG36" s="13">
        <f t="shared" si="14"/>
        <v>1.4111834079347556</v>
      </c>
      <c r="AH36" s="13">
        <f t="shared" si="14"/>
        <v>2.1319869118161106</v>
      </c>
      <c r="AI36" s="13">
        <f t="shared" si="14"/>
        <v>1.596344026174098</v>
      </c>
      <c r="AJ36" s="13">
        <f t="shared" si="14"/>
        <v>0.88426148481701594</v>
      </c>
      <c r="AK36" s="13">
        <f t="shared" si="14"/>
        <v>0.63975453161020923</v>
      </c>
      <c r="AL36" s="13">
        <f t="shared" si="14"/>
        <v>0.75067535578412359</v>
      </c>
      <c r="AM36" s="13">
        <f t="shared" si="14"/>
        <v>1.2167535541376182</v>
      </c>
      <c r="AN36" s="13">
        <f t="shared" si="14"/>
        <v>1.0753077917963538</v>
      </c>
    </row>
    <row r="37" spans="2:40">
      <c r="B37" s="2"/>
      <c r="C37" s="2"/>
      <c r="D37" s="2"/>
      <c r="E37">
        <v>164</v>
      </c>
      <c r="F37" s="13">
        <f t="shared" ref="F37:AN37" si="15">MMULT($B$24:$D$24,F$22:F$24)*$D16</f>
        <v>1.5663118733032957</v>
      </c>
      <c r="G37" s="13">
        <f t="shared" si="15"/>
        <v>1.4704505157387946</v>
      </c>
      <c r="H37" s="13">
        <f t="shared" si="15"/>
        <v>1.084757514771556</v>
      </c>
      <c r="I37" s="13">
        <f t="shared" si="15"/>
        <v>0.96742269417404436</v>
      </c>
      <c r="J37" s="13">
        <f t="shared" si="15"/>
        <v>1.2316284245963292</v>
      </c>
      <c r="K37" s="13">
        <f t="shared" si="15"/>
        <v>1.6150314712933191</v>
      </c>
      <c r="L37" s="13">
        <f t="shared" si="15"/>
        <v>1.7644639369268413</v>
      </c>
      <c r="M37" s="13">
        <f t="shared" si="15"/>
        <v>0.56745421483369263</v>
      </c>
      <c r="N37" s="13">
        <f t="shared" si="15"/>
        <v>0.76401427716825066</v>
      </c>
      <c r="O37" s="13">
        <f t="shared" si="15"/>
        <v>0.87737125790728332</v>
      </c>
      <c r="P37" s="13">
        <f t="shared" si="15"/>
        <v>1.3393203414121635</v>
      </c>
      <c r="Q37" s="13">
        <f t="shared" si="15"/>
        <v>1.4231546666362704</v>
      </c>
      <c r="R37" s="13">
        <f t="shared" si="15"/>
        <v>0.95171726317171179</v>
      </c>
      <c r="S37" s="13">
        <f t="shared" si="15"/>
        <v>0.13566883728222606</v>
      </c>
      <c r="T37" s="13">
        <f t="shared" si="15"/>
        <v>1.0771153177720878</v>
      </c>
      <c r="U37" s="13">
        <f t="shared" si="15"/>
        <v>1.2711508298007126</v>
      </c>
      <c r="V37" s="13">
        <f t="shared" si="15"/>
        <v>0.92493571118073015</v>
      </c>
      <c r="W37" s="13">
        <f t="shared" si="15"/>
        <v>0.9110246264763906</v>
      </c>
      <c r="X37" s="13">
        <f t="shared" si="15"/>
        <v>1.0634262496814719</v>
      </c>
      <c r="Y37" s="13">
        <f t="shared" si="15"/>
        <v>1.2472184641389441</v>
      </c>
      <c r="Z37" s="13">
        <f t="shared" si="15"/>
        <v>1.2516924353588912</v>
      </c>
      <c r="AA37" s="13">
        <f t="shared" si="15"/>
        <v>1.4301946768459881</v>
      </c>
      <c r="AB37" s="13">
        <f t="shared" si="15"/>
        <v>1.221403988692316</v>
      </c>
      <c r="AC37" s="13">
        <f t="shared" si="15"/>
        <v>0.18219744310206759</v>
      </c>
      <c r="AD37" s="13">
        <f t="shared" si="15"/>
        <v>0.81833160552830575</v>
      </c>
      <c r="AE37" s="13">
        <f t="shared" si="15"/>
        <v>1.1718430126432136</v>
      </c>
      <c r="AF37" s="13">
        <f t="shared" si="15"/>
        <v>1.4535751242259605</v>
      </c>
      <c r="AG37" s="13">
        <f t="shared" si="15"/>
        <v>1.4854562188786902</v>
      </c>
      <c r="AH37" s="13">
        <f t="shared" si="15"/>
        <v>2.2441967492801163</v>
      </c>
      <c r="AI37" s="13">
        <f t="shared" si="15"/>
        <v>1.6803621328148399</v>
      </c>
      <c r="AJ37" s="13">
        <f t="shared" si="15"/>
        <v>0.93080156296527994</v>
      </c>
      <c r="AK37" s="13">
        <f t="shared" si="15"/>
        <v>0.67342582274758866</v>
      </c>
      <c r="AL37" s="13">
        <f t="shared" si="15"/>
        <v>0.7901845850359196</v>
      </c>
      <c r="AM37" s="13">
        <f t="shared" si="15"/>
        <v>1.2807932148817034</v>
      </c>
      <c r="AN37" s="13">
        <f t="shared" si="15"/>
        <v>1.131902938733004</v>
      </c>
    </row>
    <row r="38" spans="2:40">
      <c r="B38" s="2"/>
      <c r="C38" s="2"/>
      <c r="D38" s="2"/>
      <c r="E38">
        <v>180</v>
      </c>
      <c r="F38" s="13">
        <f t="shared" ref="F38:AN38" si="16">MMULT($B$24:$D$24,F$22:F$24)*$D17</f>
        <v>1.3705228891403838</v>
      </c>
      <c r="G38" s="13">
        <f t="shared" si="16"/>
        <v>1.2866442012714452</v>
      </c>
      <c r="H38" s="13">
        <f t="shared" si="16"/>
        <v>0.94916282542511154</v>
      </c>
      <c r="I38" s="13">
        <f t="shared" si="16"/>
        <v>0.8464948574022888</v>
      </c>
      <c r="J38" s="13">
        <f t="shared" si="16"/>
        <v>1.0776748715217879</v>
      </c>
      <c r="K38" s="13">
        <f t="shared" si="16"/>
        <v>1.4131525373816543</v>
      </c>
      <c r="L38" s="13">
        <f t="shared" si="16"/>
        <v>1.5439059448109862</v>
      </c>
      <c r="M38" s="13">
        <f t="shared" si="16"/>
        <v>0.49652243797948103</v>
      </c>
      <c r="N38" s="13">
        <f t="shared" si="16"/>
        <v>0.66851249252221934</v>
      </c>
      <c r="O38" s="13">
        <f t="shared" si="16"/>
        <v>0.76769985066887292</v>
      </c>
      <c r="P38" s="13">
        <f t="shared" si="16"/>
        <v>1.1719052987356431</v>
      </c>
      <c r="Q38" s="13">
        <f t="shared" si="16"/>
        <v>1.2452603333067367</v>
      </c>
      <c r="R38" s="13">
        <f t="shared" si="16"/>
        <v>0.83275260527524775</v>
      </c>
      <c r="S38" s="13">
        <f t="shared" si="16"/>
        <v>0.1187102326219478</v>
      </c>
      <c r="T38" s="13">
        <f t="shared" si="16"/>
        <v>0.94247590305057671</v>
      </c>
      <c r="U38" s="13">
        <f t="shared" si="16"/>
        <v>1.1122569760756236</v>
      </c>
      <c r="V38" s="13">
        <f t="shared" si="16"/>
        <v>0.80931874728313891</v>
      </c>
      <c r="W38" s="13">
        <f t="shared" si="16"/>
        <v>0.79714654816684183</v>
      </c>
      <c r="X38" s="13">
        <f t="shared" si="16"/>
        <v>0.93049796847128796</v>
      </c>
      <c r="Y38" s="13">
        <f t="shared" si="16"/>
        <v>1.0913161561215761</v>
      </c>
      <c r="Z38" s="13">
        <f t="shared" si="16"/>
        <v>1.0952308809390299</v>
      </c>
      <c r="AA38" s="13">
        <f t="shared" si="16"/>
        <v>1.2514203422402395</v>
      </c>
      <c r="AB38" s="13">
        <f t="shared" si="16"/>
        <v>1.0687284901057765</v>
      </c>
      <c r="AC38" s="13">
        <f t="shared" si="16"/>
        <v>0.15942276271430914</v>
      </c>
      <c r="AD38" s="13">
        <f t="shared" si="16"/>
        <v>0.71604015483726757</v>
      </c>
      <c r="AE38" s="13">
        <f t="shared" si="16"/>
        <v>1.0253626360628119</v>
      </c>
      <c r="AF38" s="13">
        <f t="shared" si="16"/>
        <v>1.2718782336977152</v>
      </c>
      <c r="AG38" s="13">
        <f t="shared" si="16"/>
        <v>1.2997741915188539</v>
      </c>
      <c r="AH38" s="13">
        <f t="shared" si="16"/>
        <v>1.9636721556201018</v>
      </c>
      <c r="AI38" s="13">
        <f t="shared" si="16"/>
        <v>1.4703168662129849</v>
      </c>
      <c r="AJ38" s="13">
        <f t="shared" si="16"/>
        <v>0.81445136759461989</v>
      </c>
      <c r="AK38" s="13">
        <f t="shared" si="16"/>
        <v>0.58924759490414003</v>
      </c>
      <c r="AL38" s="13">
        <f t="shared" si="16"/>
        <v>0.69141151190642969</v>
      </c>
      <c r="AM38" s="13">
        <f t="shared" si="16"/>
        <v>1.1206940630214903</v>
      </c>
      <c r="AN38" s="13">
        <f t="shared" si="16"/>
        <v>0.99041507139137852</v>
      </c>
    </row>
    <row r="39" spans="2:40">
      <c r="B39" s="2"/>
      <c r="C39" s="2"/>
      <c r="D39" s="2"/>
      <c r="E39">
        <v>236</v>
      </c>
      <c r="F39" s="13">
        <f t="shared" ref="F39:AN39" si="17">MMULT($B$24:$D$24,F$22:F$24)*$D18</f>
        <v>1.0181027176471422</v>
      </c>
      <c r="G39" s="13">
        <f t="shared" si="17"/>
        <v>0.95579283523021641</v>
      </c>
      <c r="H39" s="13">
        <f t="shared" si="17"/>
        <v>0.70509238460151136</v>
      </c>
      <c r="I39" s="13">
        <f t="shared" si="17"/>
        <v>0.62882475121312886</v>
      </c>
      <c r="J39" s="13">
        <f t="shared" si="17"/>
        <v>0.80055847598761387</v>
      </c>
      <c r="K39" s="13">
        <f t="shared" si="17"/>
        <v>1.0497704563406576</v>
      </c>
      <c r="L39" s="13">
        <f t="shared" si="17"/>
        <v>1.1469015590024469</v>
      </c>
      <c r="M39" s="13">
        <f t="shared" si="17"/>
        <v>0.36884523964190019</v>
      </c>
      <c r="N39" s="13">
        <f t="shared" si="17"/>
        <v>0.4966092801593629</v>
      </c>
      <c r="O39" s="13">
        <f t="shared" si="17"/>
        <v>0.57029131763973417</v>
      </c>
      <c r="P39" s="13">
        <f t="shared" si="17"/>
        <v>0.87055822191790622</v>
      </c>
      <c r="Q39" s="13">
        <f t="shared" si="17"/>
        <v>0.92505053331357578</v>
      </c>
      <c r="R39" s="13">
        <f t="shared" si="17"/>
        <v>0.61861622106161263</v>
      </c>
      <c r="S39" s="13">
        <f t="shared" si="17"/>
        <v>8.8184744233446938E-2</v>
      </c>
      <c r="T39" s="13">
        <f t="shared" si="17"/>
        <v>0.70012495655185703</v>
      </c>
      <c r="U39" s="13">
        <f t="shared" si="17"/>
        <v>0.82624803937046321</v>
      </c>
      <c r="V39" s="13">
        <f t="shared" si="17"/>
        <v>0.60120821226747467</v>
      </c>
      <c r="W39" s="13">
        <f t="shared" si="17"/>
        <v>0.59216600720965396</v>
      </c>
      <c r="X39" s="13">
        <f t="shared" si="17"/>
        <v>0.69122706229295683</v>
      </c>
      <c r="Y39" s="13">
        <f t="shared" si="17"/>
        <v>0.81069200169031375</v>
      </c>
      <c r="Z39" s="13">
        <f t="shared" si="17"/>
        <v>0.81360008298327935</v>
      </c>
      <c r="AA39" s="13">
        <f t="shared" si="17"/>
        <v>0.92962653994989219</v>
      </c>
      <c r="AB39" s="13">
        <f t="shared" si="17"/>
        <v>0.79391259265000547</v>
      </c>
      <c r="AC39" s="13">
        <f t="shared" si="17"/>
        <v>0.11842833801634393</v>
      </c>
      <c r="AD39" s="13">
        <f t="shared" si="17"/>
        <v>0.53191554359339877</v>
      </c>
      <c r="AE39" s="13">
        <f t="shared" si="17"/>
        <v>0.76169795821808872</v>
      </c>
      <c r="AF39" s="13">
        <f t="shared" si="17"/>
        <v>0.94482383074687426</v>
      </c>
      <c r="AG39" s="13">
        <f t="shared" si="17"/>
        <v>0.96554654227114867</v>
      </c>
      <c r="AH39" s="13">
        <f t="shared" si="17"/>
        <v>1.4587278870320755</v>
      </c>
      <c r="AI39" s="13">
        <f t="shared" si="17"/>
        <v>1.0922353863296459</v>
      </c>
      <c r="AJ39" s="13">
        <f t="shared" si="17"/>
        <v>0.60502101592743196</v>
      </c>
      <c r="AK39" s="13">
        <f t="shared" si="17"/>
        <v>0.43772678478593263</v>
      </c>
      <c r="AL39" s="13">
        <f t="shared" si="17"/>
        <v>0.51361998027334776</v>
      </c>
      <c r="AM39" s="13">
        <f t="shared" si="17"/>
        <v>0.83251558967310713</v>
      </c>
      <c r="AN39" s="13">
        <f t="shared" si="17"/>
        <v>0.7357369101764526</v>
      </c>
    </row>
    <row r="40" spans="2:40">
      <c r="B40" s="2"/>
      <c r="C40" s="2"/>
      <c r="D40" s="2"/>
    </row>
    <row r="41" spans="2:40">
      <c r="B41" s="2"/>
      <c r="C41" s="2"/>
      <c r="D41" s="2"/>
      <c r="F41" s="5">
        <v>0.64697305647351766</v>
      </c>
      <c r="G41" s="5">
        <v>0.80614073432703681</v>
      </c>
      <c r="H41" s="5">
        <v>0.73815457491803182</v>
      </c>
      <c r="I41" s="5">
        <v>0.89561429287363425</v>
      </c>
      <c r="J41" s="5">
        <v>0.45104055771577145</v>
      </c>
      <c r="K41" s="5">
        <v>0.63186077152131392</v>
      </c>
      <c r="L41" s="5">
        <v>0.59558152943338649</v>
      </c>
      <c r="M41" s="5">
        <v>0.31778178464300166</v>
      </c>
      <c r="N41" s="5">
        <v>0.12453945193083704</v>
      </c>
      <c r="O41" s="5">
        <v>0.13621411031187858</v>
      </c>
      <c r="P41" s="5">
        <v>0.61355502101424253</v>
      </c>
      <c r="Q41" s="5">
        <v>0.38095779730037838</v>
      </c>
      <c r="R41" s="5">
        <v>0.50379007103874618</v>
      </c>
      <c r="S41" s="5">
        <v>2.8851653792719811E-2</v>
      </c>
      <c r="T41" s="5">
        <v>0.32296992339738484</v>
      </c>
      <c r="U41" s="5">
        <v>0.76569139963148181</v>
      </c>
      <c r="V41" s="5">
        <v>0.74910028137580076</v>
      </c>
      <c r="W41" s="5">
        <v>0.41003202714642939</v>
      </c>
      <c r="X41" s="5">
        <v>0.20754509818509759</v>
      </c>
      <c r="Y41" s="5">
        <v>0.71198319082198291</v>
      </c>
      <c r="Z41">
        <v>0.81723819641112694</v>
      </c>
      <c r="AA41">
        <v>0.43317106733133259</v>
      </c>
      <c r="AB41">
        <v>0.63094047634065353</v>
      </c>
      <c r="AC41">
        <v>3.8089729156068342E-2</v>
      </c>
      <c r="AD41">
        <v>0.24458744505517704</v>
      </c>
      <c r="AE41">
        <v>0.80373556968718451</v>
      </c>
      <c r="AF41">
        <v>0.97863530308612456</v>
      </c>
      <c r="AG41">
        <v>0.48692627000635214</v>
      </c>
      <c r="AH41">
        <v>0.86608418012052302</v>
      </c>
      <c r="AI41">
        <v>0.82152641278582017</v>
      </c>
      <c r="AJ41">
        <v>0.39814883633232068</v>
      </c>
      <c r="AK41">
        <v>0.12108927175161455</v>
      </c>
      <c r="AL41">
        <v>0.33793890902228152</v>
      </c>
      <c r="AM41">
        <v>0.81139616674005721</v>
      </c>
      <c r="AN41">
        <v>0.11030100083882566</v>
      </c>
    </row>
    <row r="42" spans="2:40">
      <c r="F42" s="5">
        <v>0.84797015145365107</v>
      </c>
      <c r="G42" s="5">
        <v>0.20359706657445764</v>
      </c>
      <c r="H42" s="5">
        <v>5.7852760095624234E-2</v>
      </c>
      <c r="I42" s="5">
        <v>0.11283880330188445</v>
      </c>
      <c r="J42" s="5">
        <v>0.79018409099727871</v>
      </c>
      <c r="K42" s="5">
        <v>0.69820780691562501</v>
      </c>
      <c r="L42" s="5">
        <v>0.99118363976995227</v>
      </c>
      <c r="M42" s="5">
        <v>5.1662407487085282E-2</v>
      </c>
      <c r="N42" s="5">
        <v>0.25665841234299858</v>
      </c>
      <c r="O42" s="5">
        <v>0.61185851949300663</v>
      </c>
      <c r="P42" s="5">
        <v>0.72473970657277442</v>
      </c>
      <c r="Q42" s="5">
        <v>0.76750460001366472</v>
      </c>
      <c r="R42" s="5">
        <v>0.41021972013923913</v>
      </c>
      <c r="S42" s="5">
        <v>1.6355104452129288E-2</v>
      </c>
      <c r="T42" s="5">
        <v>0.65709971849225146</v>
      </c>
      <c r="U42" s="5">
        <v>0.31297605828658714</v>
      </c>
      <c r="V42" s="5">
        <v>5.6413409832315131E-2</v>
      </c>
      <c r="W42" s="5">
        <v>0.31453416556035907</v>
      </c>
      <c r="X42" s="5">
        <v>0.47339725785347619</v>
      </c>
      <c r="Y42" s="5">
        <v>0.56349283889505963</v>
      </c>
      <c r="Z42">
        <v>0.37505097729801162</v>
      </c>
      <c r="AA42">
        <v>0.90503662937428242</v>
      </c>
      <c r="AB42">
        <v>0.11122932731778545</v>
      </c>
      <c r="AC42">
        <v>1.2063896658775164E-2</v>
      </c>
      <c r="AD42">
        <v>0.29366156573080981</v>
      </c>
      <c r="AE42">
        <v>0.25973480137892346</v>
      </c>
      <c r="AF42">
        <v>0.4672026914681543</v>
      </c>
      <c r="AG42">
        <v>0.73415693750500866</v>
      </c>
      <c r="AH42">
        <v>0.96781139672603678</v>
      </c>
      <c r="AI42">
        <v>0.78607758573587094</v>
      </c>
      <c r="AJ42">
        <v>7.7665786112258162E-2</v>
      </c>
      <c r="AK42">
        <v>0.4622762780989198</v>
      </c>
      <c r="AL42">
        <v>6.9300723173723044E-3</v>
      </c>
      <c r="AM42">
        <v>0.18905848264317937</v>
      </c>
      <c r="AN42">
        <v>0.68855687924349507</v>
      </c>
    </row>
    <row r="43" spans="2:40">
      <c r="F43" s="5">
        <v>0.26236985453078943</v>
      </c>
      <c r="G43" s="5">
        <v>0.97326245630961727</v>
      </c>
      <c r="H43" s="5">
        <v>0.65098233893630453</v>
      </c>
      <c r="I43" s="5">
        <v>9.2116317069405151E-2</v>
      </c>
      <c r="J43" s="5">
        <v>8.1004605702605925E-2</v>
      </c>
      <c r="K43" s="5">
        <v>0.63784375605818477</v>
      </c>
      <c r="L43" s="5">
        <v>0.44571098175723334</v>
      </c>
      <c r="M43" s="5">
        <v>0.41234918531564602</v>
      </c>
      <c r="N43" s="5">
        <v>0.71119287461146241</v>
      </c>
      <c r="O43" s="5">
        <v>0.26799320192796883</v>
      </c>
      <c r="P43" s="5">
        <v>0.12822792528126625</v>
      </c>
      <c r="Q43" s="5">
        <v>0.57523214811867251</v>
      </c>
      <c r="R43" s="5">
        <v>0.16734585839771066</v>
      </c>
      <c r="S43" s="5">
        <v>0.16705691005413192</v>
      </c>
      <c r="T43" s="5">
        <v>0.24534262007686536</v>
      </c>
      <c r="U43" s="5">
        <v>0.48933175736329071</v>
      </c>
      <c r="V43" s="5">
        <v>0.35069988362377524</v>
      </c>
      <c r="W43" s="5">
        <v>0.41385263054078958</v>
      </c>
      <c r="X43" s="5">
        <v>0.73010410520005964</v>
      </c>
      <c r="Y43" s="5">
        <v>9.0612244844012202E-2</v>
      </c>
      <c r="Z43">
        <v>0.26243043805304567</v>
      </c>
      <c r="AA43">
        <v>0.26140148677412745</v>
      </c>
      <c r="AB43">
        <v>0.97255179334353614</v>
      </c>
      <c r="AC43">
        <v>0.24287426148713176</v>
      </c>
      <c r="AD43">
        <v>0.55042315505939676</v>
      </c>
      <c r="AE43">
        <v>0.34504443575813959</v>
      </c>
      <c r="AF43">
        <v>0.2014611965174794</v>
      </c>
      <c r="AG43">
        <v>0.5754309641612616</v>
      </c>
      <c r="AH43">
        <v>0.90967797380350413</v>
      </c>
      <c r="AI43">
        <v>0.29537758076078424</v>
      </c>
      <c r="AJ43">
        <v>0.88620572523457364</v>
      </c>
      <c r="AK43">
        <v>0.19216909340443478</v>
      </c>
      <c r="AL43">
        <v>0.85654672564557377</v>
      </c>
      <c r="AM43">
        <v>0.65196173629412491</v>
      </c>
      <c r="AN43">
        <v>0.62851107985834842</v>
      </c>
    </row>
    <row r="45" spans="2:40">
      <c r="E45" t="s">
        <v>47</v>
      </c>
    </row>
    <row r="46" spans="2:40">
      <c r="E46" t="s">
        <v>45</v>
      </c>
      <c r="F46" s="5" t="s">
        <v>1</v>
      </c>
      <c r="G46" s="5" t="s">
        <v>2</v>
      </c>
      <c r="H46" s="5" t="s">
        <v>3</v>
      </c>
      <c r="I46" s="5" t="s">
        <v>4</v>
      </c>
      <c r="J46" s="5" t="s">
        <v>5</v>
      </c>
      <c r="K46" s="5" t="s">
        <v>6</v>
      </c>
      <c r="L46" s="5" t="s">
        <v>7</v>
      </c>
      <c r="M46" s="5" t="s">
        <v>8</v>
      </c>
      <c r="N46" s="5" t="s">
        <v>9</v>
      </c>
      <c r="O46" s="5" t="s">
        <v>10</v>
      </c>
      <c r="P46" s="5" t="s">
        <v>11</v>
      </c>
      <c r="Q46" s="5" t="s">
        <v>12</v>
      </c>
      <c r="R46" s="5" t="s">
        <v>13</v>
      </c>
      <c r="S46" s="5" t="s">
        <v>14</v>
      </c>
      <c r="T46" s="5" t="s">
        <v>15</v>
      </c>
      <c r="U46" s="5" t="s">
        <v>16</v>
      </c>
      <c r="V46" s="5" t="s">
        <v>17</v>
      </c>
      <c r="W46" s="5" t="s">
        <v>18</v>
      </c>
      <c r="X46" s="5" t="s">
        <v>19</v>
      </c>
      <c r="Y46" s="5" t="s">
        <v>20</v>
      </c>
      <c r="Z46" t="s">
        <v>21</v>
      </c>
      <c r="AA46" t="s">
        <v>22</v>
      </c>
      <c r="AB46" t="s">
        <v>23</v>
      </c>
      <c r="AC46" t="s">
        <v>24</v>
      </c>
      <c r="AD46" t="s">
        <v>25</v>
      </c>
      <c r="AE46" t="s">
        <v>26</v>
      </c>
      <c r="AF46" t="s">
        <v>27</v>
      </c>
      <c r="AG46" t="s">
        <v>28</v>
      </c>
      <c r="AH46" t="s">
        <v>29</v>
      </c>
      <c r="AI46" t="s">
        <v>30</v>
      </c>
      <c r="AJ46" t="s">
        <v>31</v>
      </c>
      <c r="AK46" t="s">
        <v>32</v>
      </c>
      <c r="AL46" t="s">
        <v>33</v>
      </c>
      <c r="AM46" t="s">
        <v>34</v>
      </c>
      <c r="AN46" t="s">
        <v>35</v>
      </c>
    </row>
    <row r="47" spans="2:40">
      <c r="E47">
        <v>11</v>
      </c>
      <c r="F47" s="5">
        <f>F25/SUM($D$4:$D$18)</f>
        <v>2.8786272266114622E-3</v>
      </c>
      <c r="G47" s="5">
        <f t="shared" ref="G47:AN47" si="18">G25/SUM($D$4:$D$18)</f>
        <v>2.7024495964929193E-3</v>
      </c>
      <c r="H47" s="5">
        <f t="shared" si="18"/>
        <v>1.9936084055261027E-3</v>
      </c>
      <c r="I47" s="5">
        <f t="shared" si="18"/>
        <v>1.7779660325360816E-3</v>
      </c>
      <c r="J47" s="5">
        <f t="shared" si="18"/>
        <v>2.2635333208797402E-3</v>
      </c>
      <c r="K47" s="5">
        <f t="shared" si="18"/>
        <v>2.9681659472417759E-3</v>
      </c>
      <c r="L47" s="5">
        <f t="shared" si="18"/>
        <v>3.2427985867844651E-3</v>
      </c>
      <c r="M47" s="5">
        <f t="shared" si="18"/>
        <v>1.0428888272619216E-3</v>
      </c>
      <c r="N47" s="5">
        <f t="shared" si="18"/>
        <v>1.4041343472281362E-3</v>
      </c>
      <c r="O47" s="5">
        <f t="shared" si="18"/>
        <v>1.6124660956133854E-3</v>
      </c>
      <c r="P47" s="5">
        <f t="shared" si="18"/>
        <v>2.4614536004331652E-3</v>
      </c>
      <c r="Q47" s="5">
        <f t="shared" si="18"/>
        <v>2.6155274954396319E-3</v>
      </c>
      <c r="R47" s="5">
        <f t="shared" si="18"/>
        <v>1.7491019971804433E-3</v>
      </c>
      <c r="S47" s="5">
        <f t="shared" si="18"/>
        <v>2.4933732257273976E-4</v>
      </c>
      <c r="T47" s="5">
        <f t="shared" si="18"/>
        <v>1.9795632867162694E-3</v>
      </c>
      <c r="U47" s="5">
        <f t="shared" si="18"/>
        <v>2.3361690926067152E-3</v>
      </c>
      <c r="V47" s="5">
        <f t="shared" si="18"/>
        <v>1.699881847575396E-3</v>
      </c>
      <c r="W47" s="5">
        <f t="shared" si="18"/>
        <v>1.6743155297403937E-3</v>
      </c>
      <c r="X47" s="5">
        <f t="shared" si="18"/>
        <v>1.954404999414597E-3</v>
      </c>
      <c r="Y47" s="5">
        <f t="shared" si="18"/>
        <v>2.2921852854445464E-3</v>
      </c>
      <c r="Z47" s="5">
        <f t="shared" si="18"/>
        <v>2.3004077190379624E-3</v>
      </c>
      <c r="AA47" s="5">
        <f t="shared" si="18"/>
        <v>2.6284658925818157E-3</v>
      </c>
      <c r="AB47" s="5">
        <f t="shared" si="18"/>
        <v>2.2447424657047973E-3</v>
      </c>
      <c r="AC47" s="5">
        <f t="shared" si="18"/>
        <v>3.3484935489028639E-4</v>
      </c>
      <c r="AD47" s="5">
        <f t="shared" si="18"/>
        <v>1.5039607885385079E-3</v>
      </c>
      <c r="AE47" s="5">
        <f t="shared" si="18"/>
        <v>2.1536574286415817E-3</v>
      </c>
      <c r="AF47" s="5">
        <f t="shared" si="18"/>
        <v>2.6714353634423055E-3</v>
      </c>
      <c r="AG47" s="5">
        <f t="shared" si="18"/>
        <v>2.730027645506782E-3</v>
      </c>
      <c r="AH47" s="5">
        <f t="shared" si="18"/>
        <v>4.1244697013796726E-3</v>
      </c>
      <c r="AI47" s="5">
        <f t="shared" si="18"/>
        <v>3.0882331089570028E-3</v>
      </c>
      <c r="AJ47" s="5">
        <f t="shared" si="18"/>
        <v>1.7106623319361901E-3</v>
      </c>
      <c r="AK47" s="5">
        <f t="shared" si="18"/>
        <v>1.2376474580225955E-3</v>
      </c>
      <c r="AL47" s="5">
        <f t="shared" si="18"/>
        <v>1.4522311292552036E-3</v>
      </c>
      <c r="AM47" s="5">
        <f t="shared" si="18"/>
        <v>2.3538902327555631E-3</v>
      </c>
      <c r="AN47" s="5">
        <f t="shared" si="18"/>
        <v>2.0802540495633588E-3</v>
      </c>
    </row>
    <row r="48" spans="2:40">
      <c r="E48">
        <v>18</v>
      </c>
      <c r="F48" s="5">
        <f t="shared" ref="F48:AN48" si="19">F26/SUM($D$4:$D$18)</f>
        <v>2.4129669399537259E-3</v>
      </c>
      <c r="G48" s="5">
        <f t="shared" si="19"/>
        <v>2.2652886323543593E-3</v>
      </c>
      <c r="H48" s="5">
        <f t="shared" si="19"/>
        <v>1.6711129281615862E-3</v>
      </c>
      <c r="I48" s="5">
        <f t="shared" si="19"/>
        <v>1.4903538802140683E-3</v>
      </c>
      <c r="J48" s="5">
        <f t="shared" si="19"/>
        <v>1.8973735189727232E-3</v>
      </c>
      <c r="K48" s="5">
        <f t="shared" si="19"/>
        <v>2.4880214557761945E-3</v>
      </c>
      <c r="L48" s="5">
        <f t="shared" si="19"/>
        <v>2.7182282271575667E-3</v>
      </c>
      <c r="M48" s="5">
        <f t="shared" si="19"/>
        <v>8.7418622285190479E-4</v>
      </c>
      <c r="N48" s="5">
        <f t="shared" si="19"/>
        <v>1.1769949675294671E-3</v>
      </c>
      <c r="O48" s="5">
        <f t="shared" si="19"/>
        <v>1.3516259919112202E-3</v>
      </c>
      <c r="P48" s="5">
        <f t="shared" si="19"/>
        <v>2.0632772827160356E-3</v>
      </c>
      <c r="Q48" s="5">
        <f t="shared" si="19"/>
        <v>2.1924274594126328E-3</v>
      </c>
      <c r="R48" s="5">
        <f t="shared" si="19"/>
        <v>1.4661590270483127E-3</v>
      </c>
      <c r="S48" s="5">
        <f t="shared" si="19"/>
        <v>2.0900334392126718E-4</v>
      </c>
      <c r="T48" s="5">
        <f t="shared" si="19"/>
        <v>1.659339813865108E-3</v>
      </c>
      <c r="U48" s="5">
        <f t="shared" si="19"/>
        <v>1.9582593864497463E-3</v>
      </c>
      <c r="V48" s="5">
        <f t="shared" si="19"/>
        <v>1.4249009604676115E-3</v>
      </c>
      <c r="W48" s="5">
        <f t="shared" si="19"/>
        <v>1.4034703705176829E-3</v>
      </c>
      <c r="X48" s="5">
        <f t="shared" si="19"/>
        <v>1.6382512495092948E-3</v>
      </c>
      <c r="Y48" s="5">
        <f t="shared" si="19"/>
        <v>1.9213906069167519E-3</v>
      </c>
      <c r="Z48" s="5">
        <f t="shared" si="19"/>
        <v>1.9282829409582919E-3</v>
      </c>
      <c r="AA48" s="5">
        <f t="shared" si="19"/>
        <v>2.203272880546522E-3</v>
      </c>
      <c r="AB48" s="5">
        <f t="shared" si="19"/>
        <v>1.881622360958433E-3</v>
      </c>
      <c r="AC48" s="5">
        <f t="shared" si="19"/>
        <v>2.8068254748156359E-4</v>
      </c>
      <c r="AD48" s="5">
        <f t="shared" si="19"/>
        <v>1.2606730139219846E-3</v>
      </c>
      <c r="AE48" s="5">
        <f t="shared" si="19"/>
        <v>1.8052716681260315E-3</v>
      </c>
      <c r="AF48" s="5">
        <f t="shared" si="19"/>
        <v>2.2392914075913439E-3</v>
      </c>
      <c r="AG48" s="5">
        <f t="shared" si="19"/>
        <v>2.2884055263806846E-3</v>
      </c>
      <c r="AH48" s="5">
        <f t="shared" si="19"/>
        <v>3.457276073215314E-3</v>
      </c>
      <c r="AI48" s="5">
        <f t="shared" si="19"/>
        <v>2.5886659883904294E-3</v>
      </c>
      <c r="AJ48" s="5">
        <f t="shared" si="19"/>
        <v>1.4339375429465123E-3</v>
      </c>
      <c r="AK48" s="5">
        <f t="shared" si="19"/>
        <v>1.0374397809895285E-3</v>
      </c>
      <c r="AL48" s="5">
        <f t="shared" si="19"/>
        <v>1.2173113877580381E-3</v>
      </c>
      <c r="AM48" s="5">
        <f t="shared" si="19"/>
        <v>1.973113871574516E-3</v>
      </c>
      <c r="AN48" s="5">
        <f t="shared" si="19"/>
        <v>1.7437423650751684E-3</v>
      </c>
    </row>
    <row r="49" spans="5:40">
      <c r="E49">
        <v>20</v>
      </c>
      <c r="F49" s="5">
        <f t="shared" ref="F49:AN49" si="20">F27/SUM($D$4:$D$18)</f>
        <v>1.7779756399659034E-3</v>
      </c>
      <c r="G49" s="5">
        <f t="shared" si="20"/>
        <v>1.6691600448926858E-3</v>
      </c>
      <c r="H49" s="5">
        <f t="shared" si="20"/>
        <v>1.2313463681190636E-3</v>
      </c>
      <c r="I49" s="5">
        <f t="shared" si="20"/>
        <v>1.0981554906840504E-3</v>
      </c>
      <c r="J49" s="5">
        <f t="shared" si="20"/>
        <v>1.3980646981904276E-3</v>
      </c>
      <c r="K49" s="5">
        <f t="shared" si="20"/>
        <v>1.833278967414038E-3</v>
      </c>
      <c r="L49" s="5">
        <f t="shared" si="20"/>
        <v>2.0029050094845227E-3</v>
      </c>
      <c r="M49" s="5">
        <f t="shared" si="20"/>
        <v>6.4413721683824563E-4</v>
      </c>
      <c r="N49" s="5">
        <f t="shared" si="20"/>
        <v>8.6725944975855473E-4</v>
      </c>
      <c r="O49" s="5">
        <f t="shared" si="20"/>
        <v>9.959349414082675E-4</v>
      </c>
      <c r="P49" s="5">
        <f t="shared" si="20"/>
        <v>1.5203095767381315E-3</v>
      </c>
      <c r="Q49" s="5">
        <f t="shared" si="20"/>
        <v>1.6154728648303609E-3</v>
      </c>
      <c r="R49" s="5">
        <f t="shared" si="20"/>
        <v>1.080327704140862E-3</v>
      </c>
      <c r="S49" s="5">
        <f t="shared" si="20"/>
        <v>1.5400246394198632E-4</v>
      </c>
      <c r="T49" s="5">
        <f t="shared" si="20"/>
        <v>1.2226714417953428E-3</v>
      </c>
      <c r="U49" s="5">
        <f t="shared" si="20"/>
        <v>1.4429279689629712E-3</v>
      </c>
      <c r="V49" s="5">
        <f t="shared" si="20"/>
        <v>1.0499270235024506E-3</v>
      </c>
      <c r="W49" s="5">
        <f t="shared" si="20"/>
        <v>1.0341360624867137E-3</v>
      </c>
      <c r="X49" s="5">
        <f t="shared" si="20"/>
        <v>1.2071324996384275E-3</v>
      </c>
      <c r="Y49" s="5">
        <f t="shared" si="20"/>
        <v>1.4157614998333962E-3</v>
      </c>
      <c r="Z49" s="5">
        <f t="shared" si="20"/>
        <v>1.4208400617587414E-3</v>
      </c>
      <c r="AA49" s="5">
        <f t="shared" si="20"/>
        <v>1.6234642277711217E-3</v>
      </c>
      <c r="AB49" s="5">
        <f t="shared" si="20"/>
        <v>1.3864585817588452E-3</v>
      </c>
      <c r="AC49" s="5">
        <f t="shared" si="20"/>
        <v>2.0681871919694161E-4</v>
      </c>
      <c r="AD49" s="5">
        <f t="shared" si="20"/>
        <v>9.2891695762672543E-4</v>
      </c>
      <c r="AE49" s="5">
        <f t="shared" si="20"/>
        <v>1.330200176513918E-3</v>
      </c>
      <c r="AF49" s="5">
        <f t="shared" si="20"/>
        <v>1.6500041950673063E-3</v>
      </c>
      <c r="AG49" s="5">
        <f t="shared" si="20"/>
        <v>1.6861935457541889E-3</v>
      </c>
      <c r="AH49" s="5">
        <f t="shared" si="20"/>
        <v>2.5474665802639154E-3</v>
      </c>
      <c r="AI49" s="5">
        <f t="shared" si="20"/>
        <v>1.9074380967087372E-3</v>
      </c>
      <c r="AJ49" s="5">
        <f t="shared" si="20"/>
        <v>1.056585557960588E-3</v>
      </c>
      <c r="AK49" s="5">
        <f t="shared" si="20"/>
        <v>7.6442931230807367E-4</v>
      </c>
      <c r="AL49" s="5">
        <f t="shared" si="20"/>
        <v>8.9696628571644932E-4</v>
      </c>
      <c r="AM49" s="5">
        <f t="shared" si="20"/>
        <v>1.4538733790549067E-3</v>
      </c>
      <c r="AN49" s="5">
        <f t="shared" si="20"/>
        <v>1.2848627953185453E-3</v>
      </c>
    </row>
    <row r="50" spans="5:40">
      <c r="E50">
        <v>30</v>
      </c>
      <c r="F50" s="5">
        <f t="shared" ref="F50:AN50" si="21">F28/SUM($D$4:$D$18)</f>
        <v>4.5719373599123229E-3</v>
      </c>
      <c r="G50" s="5">
        <f t="shared" si="21"/>
        <v>4.2921258297240489E-3</v>
      </c>
      <c r="H50" s="5">
        <f t="shared" si="21"/>
        <v>3.1663192323061638E-3</v>
      </c>
      <c r="I50" s="5">
        <f t="shared" si="21"/>
        <v>2.8238284046161292E-3</v>
      </c>
      <c r="J50" s="5">
        <f t="shared" si="21"/>
        <v>3.5950235096325282E-3</v>
      </c>
      <c r="K50" s="5">
        <f t="shared" si="21"/>
        <v>4.714145916207526E-3</v>
      </c>
      <c r="L50" s="5">
        <f t="shared" si="21"/>
        <v>5.1503271672459156E-3</v>
      </c>
      <c r="M50" s="5">
        <f t="shared" si="21"/>
        <v>1.6563528432983459E-3</v>
      </c>
      <c r="N50" s="5">
        <f t="shared" si="21"/>
        <v>2.2300957279505697E-3</v>
      </c>
      <c r="O50" s="5">
        <f t="shared" si="21"/>
        <v>2.5609755636212595E-3</v>
      </c>
      <c r="P50" s="5">
        <f t="shared" si="21"/>
        <v>3.9093674830409098E-3</v>
      </c>
      <c r="Q50" s="5">
        <f t="shared" si="21"/>
        <v>4.1540730809923572E-3</v>
      </c>
      <c r="R50" s="5">
        <f t="shared" si="21"/>
        <v>2.7779855249336453E-3</v>
      </c>
      <c r="S50" s="5">
        <f t="shared" si="21"/>
        <v>3.9600633585082205E-4</v>
      </c>
      <c r="T50" s="5">
        <f t="shared" si="21"/>
        <v>3.1440122789023099E-3</v>
      </c>
      <c r="U50" s="5">
        <f t="shared" si="21"/>
        <v>3.7103862059047828E-3</v>
      </c>
      <c r="V50" s="5">
        <f t="shared" si="21"/>
        <v>2.6998123461491586E-3</v>
      </c>
      <c r="W50" s="5">
        <f t="shared" si="21"/>
        <v>2.6592070178229777E-3</v>
      </c>
      <c r="X50" s="5">
        <f t="shared" si="21"/>
        <v>3.1040549990702425E-3</v>
      </c>
      <c r="Y50" s="5">
        <f t="shared" si="21"/>
        <v>3.6405295710001612E-3</v>
      </c>
      <c r="Z50" s="5">
        <f t="shared" si="21"/>
        <v>3.6535887302367636E-3</v>
      </c>
      <c r="AA50" s="5">
        <f t="shared" si="21"/>
        <v>4.1746222999828842E-3</v>
      </c>
      <c r="AB50" s="5">
        <f t="shared" si="21"/>
        <v>3.5651792102370308E-3</v>
      </c>
      <c r="AC50" s="5">
        <f t="shared" si="21"/>
        <v>5.3181956364927829E-4</v>
      </c>
      <c r="AD50" s="5">
        <f t="shared" si="21"/>
        <v>2.3886436053258656E-3</v>
      </c>
      <c r="AE50" s="5">
        <f t="shared" si="21"/>
        <v>3.4205147396072179E-3</v>
      </c>
      <c r="AF50" s="5">
        <f t="shared" si="21"/>
        <v>4.242867930173074E-3</v>
      </c>
      <c r="AG50" s="5">
        <f t="shared" si="21"/>
        <v>4.3359262605107713E-3</v>
      </c>
      <c r="AH50" s="5">
        <f t="shared" si="21"/>
        <v>6.5506283492500691E-3</v>
      </c>
      <c r="AI50" s="5">
        <f t="shared" si="21"/>
        <v>4.9048408201081807E-3</v>
      </c>
      <c r="AJ50" s="5">
        <f t="shared" si="21"/>
        <v>2.7169342918986548E-3</v>
      </c>
      <c r="AK50" s="5">
        <f t="shared" si="21"/>
        <v>1.9656753745064749E-3</v>
      </c>
      <c r="AL50" s="5">
        <f t="shared" si="21"/>
        <v>2.3064847346994412E-3</v>
      </c>
      <c r="AM50" s="5">
        <f t="shared" si="21"/>
        <v>3.7385315461411881E-3</v>
      </c>
      <c r="AN50" s="5">
        <f t="shared" si="21"/>
        <v>3.303932902247687E-3</v>
      </c>
    </row>
    <row r="51" spans="5:40">
      <c r="E51">
        <v>34</v>
      </c>
      <c r="F51" s="5">
        <f t="shared" ref="F51:AN51" si="22">F29/SUM($D$4:$D$18)</f>
        <v>2.2859686799561615E-3</v>
      </c>
      <c r="G51" s="5">
        <f t="shared" si="22"/>
        <v>2.1460629148620245E-3</v>
      </c>
      <c r="H51" s="5">
        <f t="shared" si="22"/>
        <v>1.5831596161530819E-3</v>
      </c>
      <c r="I51" s="5">
        <f t="shared" si="22"/>
        <v>1.4119142023080646E-3</v>
      </c>
      <c r="J51" s="5">
        <f t="shared" si="22"/>
        <v>1.7975117548162641E-3</v>
      </c>
      <c r="K51" s="5">
        <f t="shared" si="22"/>
        <v>2.357072958103763E-3</v>
      </c>
      <c r="L51" s="5">
        <f t="shared" si="22"/>
        <v>2.5751635836229578E-3</v>
      </c>
      <c r="M51" s="5">
        <f t="shared" si="22"/>
        <v>8.2817642164917295E-4</v>
      </c>
      <c r="N51" s="5">
        <f t="shared" si="22"/>
        <v>1.1150478639752848E-3</v>
      </c>
      <c r="O51" s="5">
        <f t="shared" si="22"/>
        <v>1.2804877818106298E-3</v>
      </c>
      <c r="P51" s="5">
        <f t="shared" si="22"/>
        <v>1.9546837415204549E-3</v>
      </c>
      <c r="Q51" s="5">
        <f t="shared" si="22"/>
        <v>2.0770365404961786E-3</v>
      </c>
      <c r="R51" s="5">
        <f t="shared" si="22"/>
        <v>1.3889927624668227E-3</v>
      </c>
      <c r="S51" s="5">
        <f t="shared" si="22"/>
        <v>1.9800316792541103E-4</v>
      </c>
      <c r="T51" s="5">
        <f t="shared" si="22"/>
        <v>1.572006139451155E-3</v>
      </c>
      <c r="U51" s="5">
        <f t="shared" si="22"/>
        <v>1.8551931029523914E-3</v>
      </c>
      <c r="V51" s="5">
        <f t="shared" si="22"/>
        <v>1.3499061730745793E-3</v>
      </c>
      <c r="W51" s="5">
        <f t="shared" si="22"/>
        <v>1.3296035089114889E-3</v>
      </c>
      <c r="X51" s="5">
        <f t="shared" si="22"/>
        <v>1.5520274995351213E-3</v>
      </c>
      <c r="Y51" s="5">
        <f t="shared" si="22"/>
        <v>1.8202647855000806E-3</v>
      </c>
      <c r="Z51" s="5">
        <f t="shared" si="22"/>
        <v>1.8267943651183818E-3</v>
      </c>
      <c r="AA51" s="5">
        <f t="shared" si="22"/>
        <v>2.0873111499914421E-3</v>
      </c>
      <c r="AB51" s="5">
        <f t="shared" si="22"/>
        <v>1.7825896051185154E-3</v>
      </c>
      <c r="AC51" s="5">
        <f t="shared" si="22"/>
        <v>2.6590978182463915E-4</v>
      </c>
      <c r="AD51" s="5">
        <f t="shared" si="22"/>
        <v>1.1943218026629328E-3</v>
      </c>
      <c r="AE51" s="5">
        <f t="shared" si="22"/>
        <v>1.7102573698036089E-3</v>
      </c>
      <c r="AF51" s="5">
        <f t="shared" si="22"/>
        <v>2.121433965086537E-3</v>
      </c>
      <c r="AG51" s="5">
        <f t="shared" si="22"/>
        <v>2.1679631302553857E-3</v>
      </c>
      <c r="AH51" s="5">
        <f t="shared" si="22"/>
        <v>3.2753141746250346E-3</v>
      </c>
      <c r="AI51" s="5">
        <f t="shared" si="22"/>
        <v>2.4524204100540904E-3</v>
      </c>
      <c r="AJ51" s="5">
        <f t="shared" si="22"/>
        <v>1.3584671459493274E-3</v>
      </c>
      <c r="AK51" s="5">
        <f t="shared" si="22"/>
        <v>9.8283768725323747E-4</v>
      </c>
      <c r="AL51" s="5">
        <f t="shared" si="22"/>
        <v>1.1532423673497206E-3</v>
      </c>
      <c r="AM51" s="5">
        <f t="shared" si="22"/>
        <v>1.869265773070594E-3</v>
      </c>
      <c r="AN51" s="5">
        <f t="shared" si="22"/>
        <v>1.6519664511238435E-3</v>
      </c>
    </row>
    <row r="52" spans="5:40">
      <c r="E52">
        <v>55</v>
      </c>
      <c r="F52" s="5">
        <f t="shared" ref="F52:AN52" si="23">F30/SUM($D$4:$D$18)</f>
        <v>2.2859686799561615E-3</v>
      </c>
      <c r="G52" s="5">
        <f t="shared" si="23"/>
        <v>2.1460629148620245E-3</v>
      </c>
      <c r="H52" s="5">
        <f t="shared" si="23"/>
        <v>1.5831596161530819E-3</v>
      </c>
      <c r="I52" s="5">
        <f t="shared" si="23"/>
        <v>1.4119142023080646E-3</v>
      </c>
      <c r="J52" s="5">
        <f t="shared" si="23"/>
        <v>1.7975117548162641E-3</v>
      </c>
      <c r="K52" s="5">
        <f t="shared" si="23"/>
        <v>2.357072958103763E-3</v>
      </c>
      <c r="L52" s="5">
        <f t="shared" si="23"/>
        <v>2.5751635836229578E-3</v>
      </c>
      <c r="M52" s="5">
        <f t="shared" si="23"/>
        <v>8.2817642164917295E-4</v>
      </c>
      <c r="N52" s="5">
        <f t="shared" si="23"/>
        <v>1.1150478639752848E-3</v>
      </c>
      <c r="O52" s="5">
        <f t="shared" si="23"/>
        <v>1.2804877818106298E-3</v>
      </c>
      <c r="P52" s="5">
        <f t="shared" si="23"/>
        <v>1.9546837415204549E-3</v>
      </c>
      <c r="Q52" s="5">
        <f t="shared" si="23"/>
        <v>2.0770365404961786E-3</v>
      </c>
      <c r="R52" s="5">
        <f t="shared" si="23"/>
        <v>1.3889927624668227E-3</v>
      </c>
      <c r="S52" s="5">
        <f t="shared" si="23"/>
        <v>1.9800316792541103E-4</v>
      </c>
      <c r="T52" s="5">
        <f t="shared" si="23"/>
        <v>1.572006139451155E-3</v>
      </c>
      <c r="U52" s="5">
        <f t="shared" si="23"/>
        <v>1.8551931029523914E-3</v>
      </c>
      <c r="V52" s="5">
        <f t="shared" si="23"/>
        <v>1.3499061730745793E-3</v>
      </c>
      <c r="W52" s="5">
        <f t="shared" si="23"/>
        <v>1.3296035089114889E-3</v>
      </c>
      <c r="X52" s="5">
        <f t="shared" si="23"/>
        <v>1.5520274995351213E-3</v>
      </c>
      <c r="Y52" s="5">
        <f t="shared" si="23"/>
        <v>1.8202647855000806E-3</v>
      </c>
      <c r="Z52" s="5">
        <f t="shared" si="23"/>
        <v>1.8267943651183818E-3</v>
      </c>
      <c r="AA52" s="5">
        <f t="shared" si="23"/>
        <v>2.0873111499914421E-3</v>
      </c>
      <c r="AB52" s="5">
        <f t="shared" si="23"/>
        <v>1.7825896051185154E-3</v>
      </c>
      <c r="AC52" s="5">
        <f t="shared" si="23"/>
        <v>2.6590978182463915E-4</v>
      </c>
      <c r="AD52" s="5">
        <f t="shared" si="23"/>
        <v>1.1943218026629328E-3</v>
      </c>
      <c r="AE52" s="5">
        <f t="shared" si="23"/>
        <v>1.7102573698036089E-3</v>
      </c>
      <c r="AF52" s="5">
        <f t="shared" si="23"/>
        <v>2.121433965086537E-3</v>
      </c>
      <c r="AG52" s="5">
        <f t="shared" si="23"/>
        <v>2.1679631302553857E-3</v>
      </c>
      <c r="AH52" s="5">
        <f t="shared" si="23"/>
        <v>3.2753141746250346E-3</v>
      </c>
      <c r="AI52" s="5">
        <f t="shared" si="23"/>
        <v>2.4524204100540904E-3</v>
      </c>
      <c r="AJ52" s="5">
        <f t="shared" si="23"/>
        <v>1.3584671459493274E-3</v>
      </c>
      <c r="AK52" s="5">
        <f t="shared" si="23"/>
        <v>9.8283768725323747E-4</v>
      </c>
      <c r="AL52" s="5">
        <f t="shared" si="23"/>
        <v>1.1532423673497206E-3</v>
      </c>
      <c r="AM52" s="5">
        <f t="shared" si="23"/>
        <v>1.869265773070594E-3</v>
      </c>
      <c r="AN52" s="5">
        <f t="shared" si="23"/>
        <v>1.6519664511238435E-3</v>
      </c>
    </row>
    <row r="53" spans="5:40">
      <c r="E53">
        <v>64</v>
      </c>
      <c r="F53" s="5">
        <f t="shared" ref="F53:AN53" si="24">F31/SUM($D$4:$D$18)</f>
        <v>2.582297953283812E-3</v>
      </c>
      <c r="G53" s="5">
        <f t="shared" si="24"/>
        <v>2.4242562556774719E-3</v>
      </c>
      <c r="H53" s="5">
        <f t="shared" si="24"/>
        <v>1.7883840108395925E-3</v>
      </c>
      <c r="I53" s="5">
        <f t="shared" si="24"/>
        <v>1.5949401174220731E-3</v>
      </c>
      <c r="J53" s="5">
        <f t="shared" si="24"/>
        <v>2.0305225378480021E-3</v>
      </c>
      <c r="K53" s="5">
        <f t="shared" si="24"/>
        <v>2.6626194526727697E-3</v>
      </c>
      <c r="L53" s="5">
        <f t="shared" si="24"/>
        <v>2.9089810852037114E-3</v>
      </c>
      <c r="M53" s="5">
        <f t="shared" si="24"/>
        <v>9.3553262445554726E-4</v>
      </c>
      <c r="N53" s="5">
        <f t="shared" si="24"/>
        <v>1.2595911056017105E-3</v>
      </c>
      <c r="O53" s="5">
        <f t="shared" si="24"/>
        <v>1.4464769387120076E-3</v>
      </c>
      <c r="P53" s="5">
        <f t="shared" si="24"/>
        <v>2.2080686709768102E-3</v>
      </c>
      <c r="Q53" s="5">
        <f t="shared" si="24"/>
        <v>2.3462820179679057E-3</v>
      </c>
      <c r="R53" s="5">
        <f t="shared" si="24"/>
        <v>1.5690473798236329E-3</v>
      </c>
      <c r="S53" s="5">
        <f t="shared" si="24"/>
        <v>2.2367024524907539E-4</v>
      </c>
      <c r="T53" s="5">
        <f t="shared" si="24"/>
        <v>1.7757847130837122E-3</v>
      </c>
      <c r="U53" s="5">
        <f t="shared" si="24"/>
        <v>2.0956810977795534E-3</v>
      </c>
      <c r="V53" s="5">
        <f t="shared" si="24"/>
        <v>1.5248940103249876E-3</v>
      </c>
      <c r="W53" s="5">
        <f t="shared" si="24"/>
        <v>1.5019595193259414E-3</v>
      </c>
      <c r="X53" s="5">
        <f t="shared" si="24"/>
        <v>1.7532162494748593E-3</v>
      </c>
      <c r="Y53" s="5">
        <f t="shared" si="24"/>
        <v>2.0562250354723135E-3</v>
      </c>
      <c r="Z53" s="5">
        <f t="shared" si="24"/>
        <v>2.0636010420781721E-3</v>
      </c>
      <c r="AA53" s="5">
        <f t="shared" si="24"/>
        <v>2.3578885212866291E-3</v>
      </c>
      <c r="AB53" s="5">
        <f t="shared" si="24"/>
        <v>2.0136660354116566E-3</v>
      </c>
      <c r="AC53" s="5">
        <f t="shared" si="24"/>
        <v>3.0037956835746274E-4</v>
      </c>
      <c r="AD53" s="5">
        <f t="shared" si="24"/>
        <v>1.3491412956007204E-3</v>
      </c>
      <c r="AE53" s="5">
        <f t="shared" si="24"/>
        <v>1.9319573992225953E-3</v>
      </c>
      <c r="AF53" s="5">
        <f t="shared" si="24"/>
        <v>2.3964346642644211E-3</v>
      </c>
      <c r="AG53" s="5">
        <f t="shared" si="24"/>
        <v>2.4489953878810838E-3</v>
      </c>
      <c r="AH53" s="5">
        <f t="shared" si="24"/>
        <v>3.699891938002354E-3</v>
      </c>
      <c r="AI53" s="5">
        <f t="shared" si="24"/>
        <v>2.770326759505547E-3</v>
      </c>
      <c r="AJ53" s="5">
        <f t="shared" si="24"/>
        <v>1.534564738942759E-3</v>
      </c>
      <c r="AK53" s="5">
        <f t="shared" si="24"/>
        <v>1.1102425726379165E-3</v>
      </c>
      <c r="AL53" s="5">
        <f t="shared" si="24"/>
        <v>1.302736748302462E-3</v>
      </c>
      <c r="AM53" s="5">
        <f t="shared" si="24"/>
        <v>2.1115780029130784E-3</v>
      </c>
      <c r="AN53" s="5">
        <f t="shared" si="24"/>
        <v>1.8661102503436014E-3</v>
      </c>
    </row>
    <row r="54" spans="5:40">
      <c r="E54">
        <v>70</v>
      </c>
      <c r="F54" s="5">
        <f t="shared" ref="F54:AN54" si="25">F32/SUM($D$4:$D$18)</f>
        <v>3.6829495399293712E-3</v>
      </c>
      <c r="G54" s="5">
        <f t="shared" si="25"/>
        <v>3.4575458072777063E-3</v>
      </c>
      <c r="H54" s="5">
        <f t="shared" si="25"/>
        <v>2.5506460482466317E-3</v>
      </c>
      <c r="I54" s="5">
        <f t="shared" si="25"/>
        <v>2.2747506592741039E-3</v>
      </c>
      <c r="J54" s="5">
        <f t="shared" si="25"/>
        <v>2.8959911605373144E-3</v>
      </c>
      <c r="K54" s="5">
        <f t="shared" si="25"/>
        <v>3.7975064325005072E-3</v>
      </c>
      <c r="L54" s="5">
        <f t="shared" si="25"/>
        <v>4.1488746625036538E-3</v>
      </c>
      <c r="M54" s="5">
        <f t="shared" si="25"/>
        <v>1.3342842348792231E-3</v>
      </c>
      <c r="N54" s="5">
        <f t="shared" si="25"/>
        <v>1.7964660030712922E-3</v>
      </c>
      <c r="O54" s="5">
        <f t="shared" si="25"/>
        <v>2.0630080929171257E-3</v>
      </c>
      <c r="P54" s="5">
        <f t="shared" si="25"/>
        <v>3.1492126946718437E-3</v>
      </c>
      <c r="Q54" s="5">
        <f t="shared" si="25"/>
        <v>3.3463366485771764E-3</v>
      </c>
      <c r="R54" s="5">
        <f t="shared" si="25"/>
        <v>2.237821672863214E-3</v>
      </c>
      <c r="S54" s="5">
        <f t="shared" si="25"/>
        <v>3.1900510387982881E-4</v>
      </c>
      <c r="T54" s="5">
        <f t="shared" si="25"/>
        <v>2.5326765580046384E-3</v>
      </c>
      <c r="U54" s="5">
        <f t="shared" si="25"/>
        <v>2.9889222214232974E-3</v>
      </c>
      <c r="V54" s="5">
        <f t="shared" si="25"/>
        <v>2.1748488343979332E-3</v>
      </c>
      <c r="W54" s="5">
        <f t="shared" si="25"/>
        <v>2.142138986579621E-3</v>
      </c>
      <c r="X54" s="5">
        <f t="shared" si="25"/>
        <v>2.5004887492510288E-3</v>
      </c>
      <c r="Y54" s="5">
        <f t="shared" si="25"/>
        <v>2.9326488210834629E-3</v>
      </c>
      <c r="Z54" s="5">
        <f t="shared" si="25"/>
        <v>2.9431686993573931E-3</v>
      </c>
      <c r="AA54" s="5">
        <f t="shared" si="25"/>
        <v>3.3628901860973232E-3</v>
      </c>
      <c r="AB54" s="5">
        <f t="shared" si="25"/>
        <v>2.8719499193576082E-3</v>
      </c>
      <c r="AC54" s="5">
        <f t="shared" si="25"/>
        <v>4.2841020405080755E-4</v>
      </c>
      <c r="AD54" s="5">
        <f t="shared" si="25"/>
        <v>1.9241851265125026E-3</v>
      </c>
      <c r="AE54" s="5">
        <f t="shared" si="25"/>
        <v>2.7554146513502583E-3</v>
      </c>
      <c r="AF54" s="5">
        <f t="shared" si="25"/>
        <v>3.4178658326394205E-3</v>
      </c>
      <c r="AG54" s="5">
        <f t="shared" si="25"/>
        <v>3.4928294876336772E-3</v>
      </c>
      <c r="AH54" s="5">
        <f t="shared" si="25"/>
        <v>5.2768950591181108E-3</v>
      </c>
      <c r="AI54" s="5">
        <f t="shared" si="25"/>
        <v>3.9511217717538129E-3</v>
      </c>
      <c r="AJ54" s="5">
        <f t="shared" si="25"/>
        <v>2.1886415129183608E-3</v>
      </c>
      <c r="AK54" s="5">
        <f t="shared" si="25"/>
        <v>1.5834607183524382E-3</v>
      </c>
      <c r="AL54" s="5">
        <f t="shared" si="25"/>
        <v>1.8580015918412164E-3</v>
      </c>
      <c r="AM54" s="5">
        <f t="shared" si="25"/>
        <v>3.0115948566137351E-3</v>
      </c>
      <c r="AN54" s="5">
        <f t="shared" si="25"/>
        <v>2.661501504588415E-3</v>
      </c>
    </row>
    <row r="55" spans="5:40">
      <c r="E55">
        <v>74</v>
      </c>
      <c r="F55" s="5">
        <f t="shared" ref="F55:AN55" si="26">F33/SUM($D$4:$D$18)</f>
        <v>2.7516289666138982E-3</v>
      </c>
      <c r="G55" s="5">
        <f t="shared" si="26"/>
        <v>2.5832238790005849E-3</v>
      </c>
      <c r="H55" s="5">
        <f t="shared" si="26"/>
        <v>1.9056550935175984E-3</v>
      </c>
      <c r="I55" s="5">
        <f t="shared" si="26"/>
        <v>1.6995263546300779E-3</v>
      </c>
      <c r="J55" s="5">
        <f t="shared" si="26"/>
        <v>2.163671556723281E-3</v>
      </c>
      <c r="K55" s="5">
        <f t="shared" si="26"/>
        <v>2.8372174495693448E-3</v>
      </c>
      <c r="L55" s="5">
        <f t="shared" si="26"/>
        <v>3.0997339432498566E-3</v>
      </c>
      <c r="M55" s="5">
        <f t="shared" si="26"/>
        <v>9.9687902605918974E-4</v>
      </c>
      <c r="N55" s="5">
        <f t="shared" si="26"/>
        <v>1.342187243673954E-3</v>
      </c>
      <c r="O55" s="5">
        <f t="shared" si="26"/>
        <v>1.5413278855127951E-3</v>
      </c>
      <c r="P55" s="5">
        <f t="shared" si="26"/>
        <v>2.3528600592375845E-3</v>
      </c>
      <c r="Q55" s="5">
        <f t="shared" si="26"/>
        <v>2.5001365765231777E-3</v>
      </c>
      <c r="R55" s="5">
        <f t="shared" si="26"/>
        <v>1.6719357325989531E-3</v>
      </c>
      <c r="S55" s="5">
        <f t="shared" si="26"/>
        <v>2.3833714657688361E-4</v>
      </c>
      <c r="T55" s="5">
        <f t="shared" si="26"/>
        <v>1.8922296123023163E-3</v>
      </c>
      <c r="U55" s="5">
        <f t="shared" si="26"/>
        <v>2.2331028091093601E-3</v>
      </c>
      <c r="V55" s="5">
        <f t="shared" si="26"/>
        <v>1.6248870601823639E-3</v>
      </c>
      <c r="W55" s="5">
        <f t="shared" si="26"/>
        <v>1.6004486681341996E-3</v>
      </c>
      <c r="X55" s="5">
        <f t="shared" si="26"/>
        <v>1.8681812494404238E-3</v>
      </c>
      <c r="Y55" s="5">
        <f t="shared" si="26"/>
        <v>2.1910594640278751E-3</v>
      </c>
      <c r="Z55" s="5">
        <f t="shared" si="26"/>
        <v>2.1989191431980525E-3</v>
      </c>
      <c r="AA55" s="5">
        <f t="shared" si="26"/>
        <v>2.5125041620267358E-3</v>
      </c>
      <c r="AB55" s="5">
        <f t="shared" si="26"/>
        <v>2.14570970986488E-3</v>
      </c>
      <c r="AC55" s="5">
        <f t="shared" si="26"/>
        <v>3.20076589233362E-4</v>
      </c>
      <c r="AD55" s="5">
        <f t="shared" si="26"/>
        <v>1.4376095772794559E-3</v>
      </c>
      <c r="AE55" s="5">
        <f t="shared" si="26"/>
        <v>2.0586431303191589E-3</v>
      </c>
      <c r="AF55" s="5">
        <f t="shared" si="26"/>
        <v>2.5535779209374977E-3</v>
      </c>
      <c r="AG55" s="5">
        <f t="shared" si="26"/>
        <v>2.6095852493814827E-3</v>
      </c>
      <c r="AH55" s="5">
        <f t="shared" si="26"/>
        <v>3.9425078027893936E-3</v>
      </c>
      <c r="AI55" s="5">
        <f t="shared" si="26"/>
        <v>2.9519875306206647E-3</v>
      </c>
      <c r="AJ55" s="5">
        <f t="shared" si="26"/>
        <v>1.6351919349390054E-3</v>
      </c>
      <c r="AK55" s="5">
        <f t="shared" si="26"/>
        <v>1.1830453642863044E-3</v>
      </c>
      <c r="AL55" s="5">
        <f t="shared" si="26"/>
        <v>1.3881621088468858E-3</v>
      </c>
      <c r="AM55" s="5">
        <f t="shared" si="26"/>
        <v>2.2500421342516413E-3</v>
      </c>
      <c r="AN55" s="5">
        <f t="shared" si="26"/>
        <v>1.9884781356120339E-3</v>
      </c>
    </row>
    <row r="56" spans="5:40">
      <c r="E56">
        <v>107</v>
      </c>
      <c r="F56" s="5">
        <f t="shared" ref="F56:AN56" si="27">F34/SUM($D$4:$D$18)</f>
        <v>5.5032579332277964E-3</v>
      </c>
      <c r="G56" s="5">
        <f t="shared" si="27"/>
        <v>5.1664477580011699E-3</v>
      </c>
      <c r="H56" s="5">
        <f t="shared" si="27"/>
        <v>3.8113101870351968E-3</v>
      </c>
      <c r="I56" s="5">
        <f t="shared" si="27"/>
        <v>3.3990527092601559E-3</v>
      </c>
      <c r="J56" s="5">
        <f t="shared" si="27"/>
        <v>4.327343113446562E-3</v>
      </c>
      <c r="K56" s="5">
        <f t="shared" si="27"/>
        <v>5.6744348991386896E-3</v>
      </c>
      <c r="L56" s="5">
        <f t="shared" si="27"/>
        <v>6.1994678864997132E-3</v>
      </c>
      <c r="M56" s="5">
        <f t="shared" si="27"/>
        <v>1.9937580521183795E-3</v>
      </c>
      <c r="N56" s="5">
        <f t="shared" si="27"/>
        <v>2.6843744873479079E-3</v>
      </c>
      <c r="O56" s="5">
        <f t="shared" si="27"/>
        <v>3.0826557710255903E-3</v>
      </c>
      <c r="P56" s="5">
        <f t="shared" si="27"/>
        <v>4.705720118475169E-3</v>
      </c>
      <c r="Q56" s="5">
        <f t="shared" si="27"/>
        <v>5.0002731530463555E-3</v>
      </c>
      <c r="R56" s="5">
        <f t="shared" si="27"/>
        <v>3.3438714651979062E-3</v>
      </c>
      <c r="S56" s="5">
        <f t="shared" si="27"/>
        <v>4.7667429315376722E-4</v>
      </c>
      <c r="T56" s="5">
        <f t="shared" si="27"/>
        <v>3.7844592246046326E-3</v>
      </c>
      <c r="U56" s="5">
        <f t="shared" si="27"/>
        <v>4.4662056182187201E-3</v>
      </c>
      <c r="V56" s="5">
        <f t="shared" si="27"/>
        <v>3.2497741203647277E-3</v>
      </c>
      <c r="W56" s="5">
        <f t="shared" si="27"/>
        <v>3.2008973362683993E-3</v>
      </c>
      <c r="X56" s="5">
        <f t="shared" si="27"/>
        <v>3.7363624988808477E-3</v>
      </c>
      <c r="Y56" s="5">
        <f t="shared" si="27"/>
        <v>4.3821189280557503E-3</v>
      </c>
      <c r="Z56" s="5">
        <f t="shared" si="27"/>
        <v>4.397838286396105E-3</v>
      </c>
      <c r="AA56" s="5">
        <f t="shared" si="27"/>
        <v>5.0250083240534716E-3</v>
      </c>
      <c r="AB56" s="5">
        <f t="shared" si="27"/>
        <v>4.2914194197297599E-3</v>
      </c>
      <c r="AC56" s="5">
        <f t="shared" si="27"/>
        <v>6.4015317846672401E-4</v>
      </c>
      <c r="AD56" s="5">
        <f t="shared" si="27"/>
        <v>2.8752191545589117E-3</v>
      </c>
      <c r="AE56" s="5">
        <f t="shared" si="27"/>
        <v>4.1172862606383177E-3</v>
      </c>
      <c r="AF56" s="5">
        <f t="shared" si="27"/>
        <v>5.1071558418749954E-3</v>
      </c>
      <c r="AG56" s="5">
        <f t="shared" si="27"/>
        <v>5.2191704987629654E-3</v>
      </c>
      <c r="AH56" s="5">
        <f t="shared" si="27"/>
        <v>7.8850156055787872E-3</v>
      </c>
      <c r="AI56" s="5">
        <f t="shared" si="27"/>
        <v>5.9039750612413294E-3</v>
      </c>
      <c r="AJ56" s="5">
        <f t="shared" si="27"/>
        <v>3.2703838698780107E-3</v>
      </c>
      <c r="AK56" s="5">
        <f t="shared" si="27"/>
        <v>2.3660907285726089E-3</v>
      </c>
      <c r="AL56" s="5">
        <f t="shared" si="27"/>
        <v>2.7763242176937716E-3</v>
      </c>
      <c r="AM56" s="5">
        <f t="shared" si="27"/>
        <v>4.5000842685032827E-3</v>
      </c>
      <c r="AN56" s="5">
        <f t="shared" si="27"/>
        <v>3.9769562712240678E-3</v>
      </c>
    </row>
    <row r="57" spans="5:40">
      <c r="E57">
        <v>152</v>
      </c>
      <c r="F57" s="5">
        <f t="shared" ref="F57:AN57" si="28">F35/SUM($D$4:$D$18)</f>
        <v>2.5399651999512907E-3</v>
      </c>
      <c r="G57" s="5">
        <f t="shared" si="28"/>
        <v>2.3845143498466941E-3</v>
      </c>
      <c r="H57" s="5">
        <f t="shared" si="28"/>
        <v>1.7590662401700909E-3</v>
      </c>
      <c r="I57" s="5">
        <f t="shared" si="28"/>
        <v>1.5687935581200718E-3</v>
      </c>
      <c r="J57" s="5">
        <f t="shared" si="28"/>
        <v>1.9972352831291824E-3</v>
      </c>
      <c r="K57" s="5">
        <f t="shared" si="28"/>
        <v>2.6189699534486257E-3</v>
      </c>
      <c r="L57" s="5">
        <f t="shared" si="28"/>
        <v>2.8612928706921751E-3</v>
      </c>
      <c r="M57" s="5">
        <f t="shared" si="28"/>
        <v>9.2019602405463662E-4</v>
      </c>
      <c r="N57" s="5">
        <f t="shared" si="28"/>
        <v>1.2389420710836499E-3</v>
      </c>
      <c r="O57" s="5">
        <f t="shared" si="28"/>
        <v>1.4227642020118109E-3</v>
      </c>
      <c r="P57" s="5">
        <f t="shared" si="28"/>
        <v>2.1718708239116167E-3</v>
      </c>
      <c r="Q57" s="5">
        <f t="shared" si="28"/>
        <v>2.3078183783290874E-3</v>
      </c>
      <c r="R57" s="5">
        <f t="shared" si="28"/>
        <v>1.5433252916298029E-3</v>
      </c>
      <c r="S57" s="5">
        <f t="shared" si="28"/>
        <v>2.2000351991712335E-4</v>
      </c>
      <c r="T57" s="5">
        <f t="shared" si="28"/>
        <v>1.7466734882790611E-3</v>
      </c>
      <c r="U57" s="5">
        <f t="shared" si="28"/>
        <v>2.0613256699471014E-3</v>
      </c>
      <c r="V57" s="5">
        <f t="shared" si="28"/>
        <v>1.4998957478606436E-3</v>
      </c>
      <c r="W57" s="5">
        <f t="shared" si="28"/>
        <v>1.4773372321238766E-3</v>
      </c>
      <c r="X57" s="5">
        <f t="shared" si="28"/>
        <v>1.7244749994834681E-3</v>
      </c>
      <c r="Y57" s="5">
        <f t="shared" si="28"/>
        <v>2.0225164283334228E-3</v>
      </c>
      <c r="Z57" s="5">
        <f t="shared" si="28"/>
        <v>2.029771516798202E-3</v>
      </c>
      <c r="AA57" s="5">
        <f t="shared" si="28"/>
        <v>2.3192346111016024E-3</v>
      </c>
      <c r="AB57" s="5">
        <f t="shared" si="28"/>
        <v>1.9806551167983505E-3</v>
      </c>
      <c r="AC57" s="5">
        <f t="shared" si="28"/>
        <v>2.9545531313848798E-4</v>
      </c>
      <c r="AD57" s="5">
        <f t="shared" si="28"/>
        <v>1.3270242251810364E-3</v>
      </c>
      <c r="AE57" s="5">
        <f t="shared" si="28"/>
        <v>1.9002859664484541E-3</v>
      </c>
      <c r="AF57" s="5">
        <f t="shared" si="28"/>
        <v>2.3571488500961518E-3</v>
      </c>
      <c r="AG57" s="5">
        <f t="shared" si="28"/>
        <v>2.4088479225059839E-3</v>
      </c>
      <c r="AH57" s="5">
        <f t="shared" si="28"/>
        <v>3.6392379718055944E-3</v>
      </c>
      <c r="AI57" s="5">
        <f t="shared" si="28"/>
        <v>2.7249115667267675E-3</v>
      </c>
      <c r="AJ57" s="5">
        <f t="shared" si="28"/>
        <v>1.5094079399436972E-3</v>
      </c>
      <c r="AK57" s="5">
        <f t="shared" si="28"/>
        <v>1.0920418747258195E-3</v>
      </c>
      <c r="AL57" s="5">
        <f t="shared" si="28"/>
        <v>1.2813804081663561E-3</v>
      </c>
      <c r="AM57" s="5">
        <f t="shared" si="28"/>
        <v>2.0769619700784377E-3</v>
      </c>
      <c r="AN57" s="5">
        <f t="shared" si="28"/>
        <v>1.8355182790264928E-3</v>
      </c>
    </row>
    <row r="58" spans="5:40">
      <c r="E58">
        <v>154</v>
      </c>
      <c r="F58" s="5">
        <f t="shared" ref="F58:AN58" si="29">F36/SUM($D$4:$D$18)</f>
        <v>1.6086446266358172E-3</v>
      </c>
      <c r="G58" s="5">
        <f t="shared" si="29"/>
        <v>1.5101924215695727E-3</v>
      </c>
      <c r="H58" s="5">
        <f t="shared" si="29"/>
        <v>1.1140752854410577E-3</v>
      </c>
      <c r="I58" s="5">
        <f t="shared" si="29"/>
        <v>9.9356925347604563E-4</v>
      </c>
      <c r="J58" s="5">
        <f t="shared" si="29"/>
        <v>1.2649156793151488E-3</v>
      </c>
      <c r="K58" s="5">
        <f t="shared" si="29"/>
        <v>1.6586809705174629E-3</v>
      </c>
      <c r="L58" s="5">
        <f t="shared" si="29"/>
        <v>1.8121521514383775E-3</v>
      </c>
      <c r="M58" s="5">
        <f t="shared" si="29"/>
        <v>5.8279081523460315E-4</v>
      </c>
      <c r="N58" s="5">
        <f t="shared" si="29"/>
        <v>7.8466331168631153E-4</v>
      </c>
      <c r="O58" s="5">
        <f t="shared" si="29"/>
        <v>9.0108399460748015E-4</v>
      </c>
      <c r="P58" s="5">
        <f t="shared" si="29"/>
        <v>1.3755181884773573E-3</v>
      </c>
      <c r="Q58" s="5">
        <f t="shared" si="29"/>
        <v>1.4616183062750887E-3</v>
      </c>
      <c r="R58" s="5">
        <f t="shared" si="29"/>
        <v>9.7743935136554178E-4</v>
      </c>
      <c r="S58" s="5">
        <f t="shared" si="29"/>
        <v>1.393355626141781E-4</v>
      </c>
      <c r="T58" s="5">
        <f t="shared" si="29"/>
        <v>1.1062265425767386E-3</v>
      </c>
      <c r="U58" s="5">
        <f t="shared" si="29"/>
        <v>1.3055062576331643E-3</v>
      </c>
      <c r="V58" s="5">
        <f t="shared" si="29"/>
        <v>9.4993397364507421E-4</v>
      </c>
      <c r="W58" s="5">
        <f t="shared" si="29"/>
        <v>9.3564691367845521E-4</v>
      </c>
      <c r="X58" s="5">
        <f t="shared" si="29"/>
        <v>1.092167499672863E-3</v>
      </c>
      <c r="Y58" s="5">
        <f t="shared" si="29"/>
        <v>1.2809270712778346E-3</v>
      </c>
      <c r="Z58" s="5">
        <f t="shared" si="29"/>
        <v>1.2855219606388614E-3</v>
      </c>
      <c r="AA58" s="5">
        <f t="shared" si="29"/>
        <v>1.4688485870310148E-3</v>
      </c>
      <c r="AB58" s="5">
        <f t="shared" si="29"/>
        <v>1.254414907305622E-3</v>
      </c>
      <c r="AC58" s="5">
        <f t="shared" si="29"/>
        <v>1.8712169832104238E-4</v>
      </c>
      <c r="AD58" s="5">
        <f t="shared" si="29"/>
        <v>8.4044867594798968E-4</v>
      </c>
      <c r="AE58" s="5">
        <f t="shared" si="29"/>
        <v>1.2035144454173544E-3</v>
      </c>
      <c r="AF58" s="5">
        <f t="shared" si="29"/>
        <v>1.4928609383942297E-3</v>
      </c>
      <c r="AG58" s="5">
        <f t="shared" si="29"/>
        <v>1.5256036842537899E-3</v>
      </c>
      <c r="AH58" s="5">
        <f t="shared" si="29"/>
        <v>2.3048507154768763E-3</v>
      </c>
      <c r="AI58" s="5">
        <f t="shared" si="29"/>
        <v>1.7257773255936195E-3</v>
      </c>
      <c r="AJ58" s="5">
        <f t="shared" si="29"/>
        <v>9.5595836196434155E-4</v>
      </c>
      <c r="AK58" s="5">
        <f t="shared" si="29"/>
        <v>6.916265206596857E-4</v>
      </c>
      <c r="AL58" s="5">
        <f t="shared" si="29"/>
        <v>8.115409251720255E-4</v>
      </c>
      <c r="AM58" s="5">
        <f t="shared" si="29"/>
        <v>1.315409247716344E-3</v>
      </c>
      <c r="AN58" s="5">
        <f t="shared" si="29"/>
        <v>1.1624949100501123E-3</v>
      </c>
    </row>
    <row r="59" spans="5:40">
      <c r="E59">
        <v>164</v>
      </c>
      <c r="F59" s="5">
        <f t="shared" ref="F59:AN59" si="30">F37/SUM($D$4:$D$18)</f>
        <v>1.6933101333008601E-3</v>
      </c>
      <c r="G59" s="5">
        <f t="shared" si="30"/>
        <v>1.5896762332311292E-3</v>
      </c>
      <c r="H59" s="5">
        <f t="shared" si="30"/>
        <v>1.1727108267800606E-3</v>
      </c>
      <c r="I59" s="5">
        <f t="shared" si="30"/>
        <v>1.045862372080048E-3</v>
      </c>
      <c r="J59" s="5">
        <f t="shared" si="30"/>
        <v>1.3314901887527882E-3</v>
      </c>
      <c r="K59" s="5">
        <f t="shared" si="30"/>
        <v>1.7459799689657505E-3</v>
      </c>
      <c r="L59" s="5">
        <f t="shared" si="30"/>
        <v>1.9075285804614501E-3</v>
      </c>
      <c r="M59" s="5">
        <f t="shared" si="30"/>
        <v>6.1346401603642445E-4</v>
      </c>
      <c r="N59" s="5">
        <f t="shared" si="30"/>
        <v>8.2596138072243313E-4</v>
      </c>
      <c r="O59" s="5">
        <f t="shared" si="30"/>
        <v>9.4850946800787382E-4</v>
      </c>
      <c r="P59" s="5">
        <f t="shared" si="30"/>
        <v>1.4479138826077444E-3</v>
      </c>
      <c r="Q59" s="5">
        <f t="shared" si="30"/>
        <v>1.5385455855527249E-3</v>
      </c>
      <c r="R59" s="5">
        <f t="shared" si="30"/>
        <v>1.028883527753202E-3</v>
      </c>
      <c r="S59" s="5">
        <f t="shared" si="30"/>
        <v>1.4666901327808223E-4</v>
      </c>
      <c r="T59" s="5">
        <f t="shared" si="30"/>
        <v>1.1644489921860408E-3</v>
      </c>
      <c r="U59" s="5">
        <f t="shared" si="30"/>
        <v>1.3742171132980676E-3</v>
      </c>
      <c r="V59" s="5">
        <f t="shared" si="30"/>
        <v>9.9993049857376236E-4</v>
      </c>
      <c r="W59" s="5">
        <f t="shared" si="30"/>
        <v>9.8489148808258444E-4</v>
      </c>
      <c r="X59" s="5">
        <f t="shared" si="30"/>
        <v>1.1496499996556454E-3</v>
      </c>
      <c r="Y59" s="5">
        <f t="shared" si="30"/>
        <v>1.3483442855556152E-3</v>
      </c>
      <c r="Z59" s="5">
        <f t="shared" si="30"/>
        <v>1.3531810111988012E-3</v>
      </c>
      <c r="AA59" s="5">
        <f t="shared" si="30"/>
        <v>1.5461564074010683E-3</v>
      </c>
      <c r="AB59" s="5">
        <f t="shared" si="30"/>
        <v>1.3204367445322335E-3</v>
      </c>
      <c r="AC59" s="5">
        <f t="shared" si="30"/>
        <v>1.9697020875899198E-4</v>
      </c>
      <c r="AD59" s="5">
        <f t="shared" si="30"/>
        <v>8.8468281678735761E-4</v>
      </c>
      <c r="AE59" s="5">
        <f t="shared" si="30"/>
        <v>1.2668573109656362E-3</v>
      </c>
      <c r="AF59" s="5">
        <f t="shared" si="30"/>
        <v>1.571432566730768E-3</v>
      </c>
      <c r="AG59" s="5">
        <f t="shared" si="30"/>
        <v>1.6058986150039893E-3</v>
      </c>
      <c r="AH59" s="5">
        <f t="shared" si="30"/>
        <v>2.4261586478703961E-3</v>
      </c>
      <c r="AI59" s="5">
        <f t="shared" si="30"/>
        <v>1.8166077111511783E-3</v>
      </c>
      <c r="AJ59" s="5">
        <f t="shared" si="30"/>
        <v>1.0062719599624648E-3</v>
      </c>
      <c r="AK59" s="5">
        <f t="shared" si="30"/>
        <v>7.2802791648387969E-4</v>
      </c>
      <c r="AL59" s="5">
        <f t="shared" si="30"/>
        <v>8.5425360544423741E-4</v>
      </c>
      <c r="AM59" s="5">
        <f t="shared" si="30"/>
        <v>1.3846413133856252E-3</v>
      </c>
      <c r="AN59" s="5">
        <f t="shared" si="30"/>
        <v>1.2236788526843287E-3</v>
      </c>
    </row>
    <row r="60" spans="5:40">
      <c r="E60">
        <v>180</v>
      </c>
      <c r="F60" s="5">
        <f t="shared" ref="F60:AN60" si="31">F38/SUM($D$4:$D$18)</f>
        <v>1.4816463666382528E-3</v>
      </c>
      <c r="G60" s="5">
        <f t="shared" si="31"/>
        <v>1.3909667040772381E-3</v>
      </c>
      <c r="H60" s="5">
        <f t="shared" si="31"/>
        <v>1.0261219734325529E-3</v>
      </c>
      <c r="I60" s="5">
        <f t="shared" si="31"/>
        <v>9.1512957557004192E-4</v>
      </c>
      <c r="J60" s="5">
        <f t="shared" si="31"/>
        <v>1.1650539151586896E-3</v>
      </c>
      <c r="K60" s="5">
        <f t="shared" si="31"/>
        <v>1.5277324728450315E-3</v>
      </c>
      <c r="L60" s="5">
        <f t="shared" si="31"/>
        <v>1.6690875079037688E-3</v>
      </c>
      <c r="M60" s="5">
        <f t="shared" si="31"/>
        <v>5.3678101403187143E-4</v>
      </c>
      <c r="N60" s="5">
        <f t="shared" si="31"/>
        <v>7.2271620813212903E-4</v>
      </c>
      <c r="O60" s="5">
        <f t="shared" si="31"/>
        <v>8.2994578450688969E-4</v>
      </c>
      <c r="P60" s="5">
        <f t="shared" si="31"/>
        <v>1.2669246472817764E-3</v>
      </c>
      <c r="Q60" s="5">
        <f t="shared" si="31"/>
        <v>1.3462273873586343E-3</v>
      </c>
      <c r="R60" s="5">
        <f t="shared" si="31"/>
        <v>9.0027308678405167E-4</v>
      </c>
      <c r="S60" s="5">
        <f t="shared" si="31"/>
        <v>1.2833538661832195E-4</v>
      </c>
      <c r="T60" s="5">
        <f t="shared" si="31"/>
        <v>1.0188928681627856E-3</v>
      </c>
      <c r="U60" s="5">
        <f t="shared" si="31"/>
        <v>1.2024399741358094E-3</v>
      </c>
      <c r="V60" s="5">
        <f t="shared" si="31"/>
        <v>8.7493918625204203E-4</v>
      </c>
      <c r="W60" s="5">
        <f t="shared" si="31"/>
        <v>8.6178005207226147E-4</v>
      </c>
      <c r="X60" s="5">
        <f t="shared" si="31"/>
        <v>1.0059437496986897E-3</v>
      </c>
      <c r="Y60" s="5">
        <f t="shared" si="31"/>
        <v>1.1798012498611633E-3</v>
      </c>
      <c r="Z60" s="5">
        <f t="shared" si="31"/>
        <v>1.1840333847989513E-3</v>
      </c>
      <c r="AA60" s="5">
        <f t="shared" si="31"/>
        <v>1.3528868564759346E-3</v>
      </c>
      <c r="AB60" s="5">
        <f t="shared" si="31"/>
        <v>1.1553821514657043E-3</v>
      </c>
      <c r="AC60" s="5">
        <f t="shared" si="31"/>
        <v>1.7234893266411798E-4</v>
      </c>
      <c r="AD60" s="5">
        <f t="shared" si="31"/>
        <v>7.7409746468893789E-4</v>
      </c>
      <c r="AE60" s="5">
        <f t="shared" si="31"/>
        <v>1.1085001470949318E-3</v>
      </c>
      <c r="AF60" s="5">
        <f t="shared" si="31"/>
        <v>1.3750034958894218E-3</v>
      </c>
      <c r="AG60" s="5">
        <f t="shared" si="31"/>
        <v>1.4051612881284907E-3</v>
      </c>
      <c r="AH60" s="5">
        <f t="shared" si="31"/>
        <v>2.1228888168865964E-3</v>
      </c>
      <c r="AI60" s="5">
        <f t="shared" si="31"/>
        <v>1.5895317472572809E-3</v>
      </c>
      <c r="AJ60" s="5">
        <f t="shared" si="31"/>
        <v>8.8048796496715664E-4</v>
      </c>
      <c r="AK60" s="5">
        <f t="shared" si="31"/>
        <v>6.3702442692339467E-4</v>
      </c>
      <c r="AL60" s="5">
        <f t="shared" si="31"/>
        <v>7.4747190476370773E-4</v>
      </c>
      <c r="AM60" s="5">
        <f t="shared" si="31"/>
        <v>1.211561149212422E-3</v>
      </c>
      <c r="AN60" s="5">
        <f t="shared" si="31"/>
        <v>1.0707189960987877E-3</v>
      </c>
    </row>
    <row r="61" spans="5:40">
      <c r="E61">
        <v>236</v>
      </c>
      <c r="F61" s="5">
        <f t="shared" ref="F61:AN61" si="32">F39/SUM($D$4:$D$18)</f>
        <v>1.1006515866455592E-3</v>
      </c>
      <c r="G61" s="5">
        <f t="shared" si="32"/>
        <v>1.033289551600234E-3</v>
      </c>
      <c r="H61" s="5">
        <f t="shared" si="32"/>
        <v>7.6226203740703926E-4</v>
      </c>
      <c r="I61" s="5">
        <f t="shared" si="32"/>
        <v>6.7981054185203122E-4</v>
      </c>
      <c r="J61" s="5">
        <f t="shared" si="32"/>
        <v>8.6546862268931232E-4</v>
      </c>
      <c r="K61" s="5">
        <f t="shared" si="32"/>
        <v>1.1348869798277379E-3</v>
      </c>
      <c r="L61" s="5">
        <f t="shared" si="32"/>
        <v>1.2398935772999426E-3</v>
      </c>
      <c r="M61" s="5">
        <f t="shared" si="32"/>
        <v>3.9875161042367588E-4</v>
      </c>
      <c r="N61" s="5">
        <f t="shared" si="32"/>
        <v>5.3687489746958152E-4</v>
      </c>
      <c r="O61" s="5">
        <f t="shared" si="32"/>
        <v>6.1653115420511799E-4</v>
      </c>
      <c r="P61" s="5">
        <f t="shared" si="32"/>
        <v>9.4114402369503377E-4</v>
      </c>
      <c r="Q61" s="5">
        <f t="shared" si="32"/>
        <v>1.0000546306092712E-3</v>
      </c>
      <c r="R61" s="5">
        <f t="shared" si="32"/>
        <v>6.6877429303958123E-4</v>
      </c>
      <c r="S61" s="5">
        <f t="shared" si="32"/>
        <v>9.5334858630753444E-5</v>
      </c>
      <c r="T61" s="5">
        <f t="shared" si="32"/>
        <v>7.5689184492092651E-4</v>
      </c>
      <c r="U61" s="5">
        <f t="shared" si="32"/>
        <v>8.9324112364374403E-4</v>
      </c>
      <c r="V61" s="5">
        <f t="shared" si="32"/>
        <v>6.4995482407294563E-4</v>
      </c>
      <c r="W61" s="5">
        <f t="shared" si="32"/>
        <v>6.4017946725367992E-4</v>
      </c>
      <c r="X61" s="5">
        <f t="shared" si="32"/>
        <v>7.4727249977616956E-4</v>
      </c>
      <c r="Y61" s="5">
        <f t="shared" si="32"/>
        <v>8.7642378561115001E-4</v>
      </c>
      <c r="Z61" s="5">
        <f t="shared" si="32"/>
        <v>8.7956765727922089E-4</v>
      </c>
      <c r="AA61" s="5">
        <f t="shared" si="32"/>
        <v>1.0050016648106943E-3</v>
      </c>
      <c r="AB61" s="5">
        <f t="shared" si="32"/>
        <v>8.5828388394595186E-4</v>
      </c>
      <c r="AC61" s="5">
        <f t="shared" si="32"/>
        <v>1.2803063569334478E-4</v>
      </c>
      <c r="AD61" s="5">
        <f t="shared" si="32"/>
        <v>5.7504383091178243E-4</v>
      </c>
      <c r="AE61" s="5">
        <f t="shared" si="32"/>
        <v>8.2345725212766346E-4</v>
      </c>
      <c r="AF61" s="5">
        <f t="shared" si="32"/>
        <v>1.0214311683749992E-3</v>
      </c>
      <c r="AG61" s="5">
        <f t="shared" si="32"/>
        <v>1.0438340997525931E-3</v>
      </c>
      <c r="AH61" s="5">
        <f t="shared" si="32"/>
        <v>1.5770031211157572E-3</v>
      </c>
      <c r="AI61" s="5">
        <f t="shared" si="32"/>
        <v>1.1807950122482659E-3</v>
      </c>
      <c r="AJ61" s="5">
        <f t="shared" si="32"/>
        <v>6.540767739756021E-4</v>
      </c>
      <c r="AK61" s="5">
        <f t="shared" si="32"/>
        <v>4.7321814571452174E-4</v>
      </c>
      <c r="AL61" s="5">
        <f t="shared" si="32"/>
        <v>5.5526484353875434E-4</v>
      </c>
      <c r="AM61" s="5">
        <f t="shared" si="32"/>
        <v>9.000168537006564E-4</v>
      </c>
      <c r="AN61" s="5">
        <f t="shared" si="32"/>
        <v>7.9539125424481357E-4</v>
      </c>
    </row>
    <row r="64" spans="5:40">
      <c r="E64" t="s">
        <v>45</v>
      </c>
      <c r="F64" s="5" t="s">
        <v>1</v>
      </c>
      <c r="G64" s="5" t="s">
        <v>2</v>
      </c>
      <c r="H64" s="5" t="s">
        <v>3</v>
      </c>
      <c r="I64" s="5" t="s">
        <v>4</v>
      </c>
      <c r="J64" s="5" t="s">
        <v>5</v>
      </c>
      <c r="K64" s="5" t="s">
        <v>6</v>
      </c>
      <c r="L64" s="5" t="s">
        <v>7</v>
      </c>
      <c r="M64" s="5" t="s">
        <v>8</v>
      </c>
      <c r="N64" s="5" t="s">
        <v>9</v>
      </c>
      <c r="O64" s="5" t="s">
        <v>10</v>
      </c>
      <c r="P64" s="5" t="s">
        <v>11</v>
      </c>
      <c r="Q64" s="5" t="s">
        <v>12</v>
      </c>
      <c r="R64" s="5" t="s">
        <v>13</v>
      </c>
      <c r="S64" s="5" t="s">
        <v>14</v>
      </c>
      <c r="T64" s="5" t="s">
        <v>15</v>
      </c>
      <c r="U64" s="5" t="s">
        <v>16</v>
      </c>
      <c r="V64" s="5" t="s">
        <v>17</v>
      </c>
      <c r="W64" s="5" t="s">
        <v>18</v>
      </c>
      <c r="X64" s="5" t="s">
        <v>19</v>
      </c>
      <c r="Y64" s="5" t="s">
        <v>20</v>
      </c>
      <c r="Z64" t="s">
        <v>21</v>
      </c>
      <c r="AA64" t="s">
        <v>22</v>
      </c>
      <c r="AB64" t="s">
        <v>23</v>
      </c>
      <c r="AC64" t="s">
        <v>24</v>
      </c>
      <c r="AD64" t="s">
        <v>25</v>
      </c>
      <c r="AE64" t="s">
        <v>26</v>
      </c>
      <c r="AF64" t="s">
        <v>27</v>
      </c>
      <c r="AG64" t="s">
        <v>28</v>
      </c>
      <c r="AH64" t="s">
        <v>29</v>
      </c>
      <c r="AI64" t="s">
        <v>30</v>
      </c>
      <c r="AJ64" t="s">
        <v>31</v>
      </c>
      <c r="AK64" t="s">
        <v>32</v>
      </c>
      <c r="AL64" t="s">
        <v>33</v>
      </c>
      <c r="AM64" t="s">
        <v>34</v>
      </c>
      <c r="AN64" t="s">
        <v>35</v>
      </c>
    </row>
    <row r="65" spans="5:40">
      <c r="E65">
        <v>11</v>
      </c>
      <c r="F65" s="4">
        <f>F4*LN(F47)</f>
        <v>-40.95309229128685</v>
      </c>
      <c r="G65" s="4">
        <f t="shared" ref="G65:AN72" si="33">G4*LN(G47)</f>
        <v>-11.827193318642518</v>
      </c>
      <c r="H65" s="4">
        <f t="shared" si="33"/>
        <v>-12.435618026249921</v>
      </c>
      <c r="I65" s="4">
        <f t="shared" si="33"/>
        <v>-37.993711478299979</v>
      </c>
      <c r="J65" s="4">
        <f t="shared" si="33"/>
        <v>-12.181656540484907</v>
      </c>
      <c r="K65" s="4">
        <f t="shared" si="33"/>
        <v>-5.819811043096573</v>
      </c>
      <c r="L65" s="4">
        <f t="shared" si="33"/>
        <v>-11.462637121303667</v>
      </c>
      <c r="M65" s="4">
        <f t="shared" si="33"/>
        <v>-6.8657606980386854</v>
      </c>
      <c r="N65" s="4">
        <f t="shared" si="33"/>
        <v>-6.5683342890474803</v>
      </c>
      <c r="O65" s="4">
        <f t="shared" si="33"/>
        <v>0</v>
      </c>
      <c r="P65" s="4">
        <f t="shared" si="33"/>
        <v>-48.056025672497952</v>
      </c>
      <c r="Q65" s="4">
        <f t="shared" si="33"/>
        <v>0</v>
      </c>
      <c r="R65" s="4">
        <f t="shared" si="33"/>
        <v>-63.486527672187123</v>
      </c>
      <c r="S65" s="4">
        <f t="shared" si="33"/>
        <v>0</v>
      </c>
      <c r="T65" s="4">
        <f t="shared" si="33"/>
        <v>-6.224879020867637</v>
      </c>
      <c r="U65" s="4">
        <f t="shared" si="33"/>
        <v>-6.059242831102166</v>
      </c>
      <c r="V65" s="4">
        <f t="shared" si="33"/>
        <v>-19.13158959528462</v>
      </c>
      <c r="W65" s="4">
        <f t="shared" si="33"/>
        <v>-6.392350836181719</v>
      </c>
      <c r="X65" s="4">
        <f t="shared" si="33"/>
        <v>0</v>
      </c>
      <c r="Y65" s="4">
        <f t="shared" si="33"/>
        <v>-6.0782496433252344</v>
      </c>
      <c r="Z65" s="4">
        <f t="shared" si="33"/>
        <v>0</v>
      </c>
      <c r="AA65" s="4">
        <f t="shared" si="33"/>
        <v>-17.824064741369373</v>
      </c>
      <c r="AB65" s="4">
        <f t="shared" si="33"/>
        <v>-12.198328957952503</v>
      </c>
      <c r="AC65" s="4">
        <f t="shared" si="33"/>
        <v>-24.005489442520044</v>
      </c>
      <c r="AD65" s="4">
        <f t="shared" si="33"/>
        <v>-6.4996531252448158</v>
      </c>
      <c r="AE65" s="4">
        <f t="shared" si="33"/>
        <v>-6.1405877525239463</v>
      </c>
      <c r="AF65" s="4">
        <f t="shared" si="33"/>
        <v>-5.9251393617151074</v>
      </c>
      <c r="AG65" s="4">
        <f t="shared" si="33"/>
        <v>-17.710330629831844</v>
      </c>
      <c r="AH65" s="4">
        <f t="shared" si="33"/>
        <v>0</v>
      </c>
      <c r="AI65" s="4">
        <f t="shared" si="33"/>
        <v>-17.340468483050557</v>
      </c>
      <c r="AJ65" s="4">
        <f t="shared" si="33"/>
        <v>0</v>
      </c>
      <c r="AK65" s="4">
        <f t="shared" si="33"/>
        <v>0</v>
      </c>
      <c r="AL65" s="4">
        <f t="shared" si="33"/>
        <v>-6.5346541953194874</v>
      </c>
      <c r="AM65" s="4">
        <f t="shared" si="33"/>
        <v>-6.0516859013266115</v>
      </c>
      <c r="AN65" s="4">
        <f t="shared" si="33"/>
        <v>0</v>
      </c>
    </row>
    <row r="66" spans="5:40">
      <c r="E66">
        <v>18</v>
      </c>
      <c r="F66" s="4">
        <f t="shared" ref="F66:U79" si="34">F5*LN(F48)</f>
        <v>-36.161389159438066</v>
      </c>
      <c r="G66" s="4">
        <f t="shared" si="34"/>
        <v>-6.0900530966628157</v>
      </c>
      <c r="H66" s="4">
        <f t="shared" si="34"/>
        <v>-25.577061801866069</v>
      </c>
      <c r="I66" s="4">
        <f t="shared" si="34"/>
        <v>-13.017483367449772</v>
      </c>
      <c r="J66" s="4">
        <f t="shared" si="34"/>
        <v>-18.801854122752029</v>
      </c>
      <c r="K66" s="4">
        <f t="shared" si="34"/>
        <v>-17.988802441314391</v>
      </c>
      <c r="L66" s="4">
        <f t="shared" si="34"/>
        <v>0</v>
      </c>
      <c r="M66" s="4">
        <f t="shared" si="34"/>
        <v>-21.126651406140727</v>
      </c>
      <c r="N66" s="4">
        <f t="shared" si="34"/>
        <v>0</v>
      </c>
      <c r="O66" s="4">
        <f t="shared" si="34"/>
        <v>-13.212893945666295</v>
      </c>
      <c r="P66" s="4">
        <f t="shared" si="34"/>
        <v>-92.751894696057008</v>
      </c>
      <c r="Q66" s="4">
        <f t="shared" si="34"/>
        <v>0</v>
      </c>
      <c r="R66" s="4">
        <f t="shared" si="34"/>
        <v>-19.575327613680805</v>
      </c>
      <c r="S66" s="4">
        <f t="shared" si="34"/>
        <v>-8.4731603065041678</v>
      </c>
      <c r="T66" s="4">
        <f t="shared" si="34"/>
        <v>-6.4013354582091937</v>
      </c>
      <c r="U66" s="4">
        <f t="shared" si="34"/>
        <v>0</v>
      </c>
      <c r="V66" s="4">
        <f t="shared" si="33"/>
        <v>-19.66095890730929</v>
      </c>
      <c r="W66" s="4">
        <f t="shared" si="33"/>
        <v>0</v>
      </c>
      <c r="X66" s="4">
        <f t="shared" si="33"/>
        <v>0</v>
      </c>
      <c r="Y66" s="4">
        <f t="shared" si="33"/>
        <v>-43.782942564667536</v>
      </c>
      <c r="Z66" s="4">
        <f t="shared" si="33"/>
        <v>0</v>
      </c>
      <c r="AA66" s="4">
        <f t="shared" si="33"/>
        <v>-6.1178113511313477</v>
      </c>
      <c r="AB66" s="4">
        <f t="shared" si="33"/>
        <v>0</v>
      </c>
      <c r="AC66" s="4">
        <f t="shared" si="33"/>
        <v>-8.1782862515149048</v>
      </c>
      <c r="AD66" s="4">
        <f t="shared" si="33"/>
        <v>0</v>
      </c>
      <c r="AE66" s="4">
        <f t="shared" si="33"/>
        <v>-6.317044189865503</v>
      </c>
      <c r="AF66" s="4">
        <f t="shared" si="33"/>
        <v>0</v>
      </c>
      <c r="AG66" s="4">
        <f t="shared" si="33"/>
        <v>0</v>
      </c>
      <c r="AH66" s="4">
        <f t="shared" si="33"/>
        <v>0</v>
      </c>
      <c r="AI66" s="4">
        <f t="shared" si="33"/>
        <v>0</v>
      </c>
      <c r="AJ66" s="4">
        <f t="shared" si="33"/>
        <v>0</v>
      </c>
      <c r="AK66" s="4">
        <f t="shared" si="33"/>
        <v>0</v>
      </c>
      <c r="AL66" s="4">
        <f t="shared" si="33"/>
        <v>0</v>
      </c>
      <c r="AM66" s="4">
        <f t="shared" si="33"/>
        <v>0</v>
      </c>
      <c r="AN66" s="4">
        <f t="shared" si="33"/>
        <v>0</v>
      </c>
    </row>
    <row r="67" spans="5:40">
      <c r="E67">
        <v>20</v>
      </c>
      <c r="F67" s="4">
        <f t="shared" si="34"/>
        <v>-25.32911937116344</v>
      </c>
      <c r="G67" s="4">
        <f t="shared" si="33"/>
        <v>-6.3954347462139971</v>
      </c>
      <c r="H67" s="4">
        <f t="shared" si="33"/>
        <v>-26.798588400070798</v>
      </c>
      <c r="I67" s="4">
        <f t="shared" si="33"/>
        <v>-27.25649333310427</v>
      </c>
      <c r="J67" s="4">
        <f t="shared" si="33"/>
        <v>-19.717999071405576</v>
      </c>
      <c r="K67" s="4">
        <f t="shared" si="33"/>
        <v>0</v>
      </c>
      <c r="L67" s="4">
        <f t="shared" si="33"/>
        <v>-6.2131566475445714</v>
      </c>
      <c r="M67" s="4">
        <f t="shared" si="33"/>
        <v>-7.3475987849314244</v>
      </c>
      <c r="N67" s="4">
        <f t="shared" si="33"/>
        <v>-7.0501723759402184</v>
      </c>
      <c r="O67" s="4">
        <f t="shared" si="33"/>
        <v>-62.206457601458958</v>
      </c>
      <c r="P67" s="4">
        <f t="shared" si="33"/>
        <v>0</v>
      </c>
      <c r="Q67" s="4">
        <f t="shared" si="33"/>
        <v>0</v>
      </c>
      <c r="R67" s="4">
        <f t="shared" si="33"/>
        <v>0</v>
      </c>
      <c r="S67" s="4">
        <f t="shared" si="33"/>
        <v>0</v>
      </c>
      <c r="T67" s="4">
        <f t="shared" si="33"/>
        <v>0</v>
      </c>
      <c r="U67" s="4">
        <f t="shared" si="33"/>
        <v>-19.623242753984716</v>
      </c>
      <c r="V67" s="4">
        <f t="shared" si="33"/>
        <v>0</v>
      </c>
      <c r="W67" s="4">
        <f t="shared" si="33"/>
        <v>0</v>
      </c>
      <c r="X67" s="4">
        <f t="shared" si="33"/>
        <v>-26.878030267545448</v>
      </c>
      <c r="Y67" s="4">
        <f t="shared" si="33"/>
        <v>0</v>
      </c>
      <c r="Z67" s="4">
        <f t="shared" si="33"/>
        <v>-6.5565069895031503</v>
      </c>
      <c r="AA67" s="4">
        <f t="shared" si="33"/>
        <v>0</v>
      </c>
      <c r="AB67" s="4">
        <f t="shared" si="33"/>
        <v>0</v>
      </c>
      <c r="AC67" s="4">
        <f t="shared" si="33"/>
        <v>-8.4836679010660863</v>
      </c>
      <c r="AD67" s="4">
        <f t="shared" si="33"/>
        <v>-20.94447363641266</v>
      </c>
      <c r="AE67" s="4">
        <f t="shared" si="33"/>
        <v>0</v>
      </c>
      <c r="AF67" s="4">
        <f t="shared" si="33"/>
        <v>0</v>
      </c>
      <c r="AG67" s="4">
        <f t="shared" si="33"/>
        <v>0</v>
      </c>
      <c r="AH67" s="4">
        <f t="shared" si="33"/>
        <v>0</v>
      </c>
      <c r="AI67" s="4">
        <f t="shared" si="33"/>
        <v>0</v>
      </c>
      <c r="AJ67" s="4">
        <f t="shared" si="33"/>
        <v>0</v>
      </c>
      <c r="AK67" s="4">
        <f t="shared" si="33"/>
        <v>-14.35276199902972</v>
      </c>
      <c r="AL67" s="4">
        <f t="shared" si="33"/>
        <v>0</v>
      </c>
      <c r="AM67" s="4">
        <f t="shared" si="33"/>
        <v>0</v>
      </c>
      <c r="AN67" s="4">
        <f t="shared" si="33"/>
        <v>0</v>
      </c>
    </row>
    <row r="68" spans="5:40">
      <c r="E68">
        <v>30</v>
      </c>
      <c r="F68" s="4">
        <f t="shared" si="34"/>
        <v>-48.490364105550071</v>
      </c>
      <c r="G68" s="4">
        <f t="shared" si="33"/>
        <v>-16.352919412119437</v>
      </c>
      <c r="H68" s="4">
        <f t="shared" si="33"/>
        <v>-28.775927455884236</v>
      </c>
      <c r="I68" s="4">
        <f t="shared" si="33"/>
        <v>-11.739323448870433</v>
      </c>
      <c r="J68" s="4">
        <f t="shared" si="33"/>
        <v>-28.141023741471702</v>
      </c>
      <c r="K68" s="4">
        <f t="shared" si="33"/>
        <v>-37.50031264803922</v>
      </c>
      <c r="L68" s="4">
        <f t="shared" si="33"/>
        <v>-10.537390077407441</v>
      </c>
      <c r="M68" s="4">
        <f t="shared" si="33"/>
        <v>-6.4031371760905724</v>
      </c>
      <c r="N68" s="4">
        <f t="shared" si="33"/>
        <v>-24.422843068397469</v>
      </c>
      <c r="O68" s="4">
        <f t="shared" si="33"/>
        <v>0</v>
      </c>
      <c r="P68" s="4">
        <f t="shared" si="33"/>
        <v>-171.87577030053805</v>
      </c>
      <c r="Q68" s="4">
        <f t="shared" si="33"/>
        <v>-5.4836659607623259</v>
      </c>
      <c r="R68" s="4">
        <f t="shared" si="33"/>
        <v>-23.544116981082396</v>
      </c>
      <c r="S68" s="4">
        <f t="shared" si="33"/>
        <v>-47.004482083286987</v>
      </c>
      <c r="T68" s="4">
        <f t="shared" si="33"/>
        <v>-5.762255498919524</v>
      </c>
      <c r="U68" s="4">
        <f t="shared" si="33"/>
        <v>-5.596619309154053</v>
      </c>
      <c r="V68" s="4">
        <f t="shared" si="33"/>
        <v>-5.9145730098134273</v>
      </c>
      <c r="W68" s="4">
        <f t="shared" si="33"/>
        <v>-5.929727314233606</v>
      </c>
      <c r="X68" s="4">
        <f t="shared" si="33"/>
        <v>0</v>
      </c>
      <c r="Y68" s="4">
        <f t="shared" si="33"/>
        <v>-50.540635092394098</v>
      </c>
      <c r="Z68" s="4">
        <f t="shared" si="33"/>
        <v>-16.836136141986895</v>
      </c>
      <c r="AA68" s="4">
        <f t="shared" si="33"/>
        <v>-10.957462783683356</v>
      </c>
      <c r="AB68" s="4">
        <f t="shared" si="33"/>
        <v>0</v>
      </c>
      <c r="AC68" s="4">
        <f t="shared" si="33"/>
        <v>0</v>
      </c>
      <c r="AD68" s="4">
        <f t="shared" si="33"/>
        <v>-18.111088809890106</v>
      </c>
      <c r="AE68" s="4">
        <f t="shared" si="33"/>
        <v>-5.6779642305758333</v>
      </c>
      <c r="AF68" s="4">
        <f t="shared" si="33"/>
        <v>-5.4625158397669944</v>
      </c>
      <c r="AG68" s="4">
        <f t="shared" si="33"/>
        <v>-10.881640042658336</v>
      </c>
      <c r="AH68" s="4">
        <f t="shared" si="33"/>
        <v>0</v>
      </c>
      <c r="AI68" s="4">
        <f t="shared" si="33"/>
        <v>-10.63506527813748</v>
      </c>
      <c r="AJ68" s="4">
        <f t="shared" si="33"/>
        <v>0</v>
      </c>
      <c r="AK68" s="4">
        <f t="shared" si="33"/>
        <v>0</v>
      </c>
      <c r="AL68" s="4">
        <f t="shared" si="33"/>
        <v>-6.0720306733713736</v>
      </c>
      <c r="AM68" s="4">
        <f t="shared" si="33"/>
        <v>0</v>
      </c>
      <c r="AN68" s="4">
        <f t="shared" si="33"/>
        <v>0</v>
      </c>
    </row>
    <row r="69" spans="5:40">
      <c r="E69">
        <v>34</v>
      </c>
      <c r="F69" s="4">
        <f t="shared" si="34"/>
        <v>-18.242896243529859</v>
      </c>
      <c r="G69" s="4">
        <f t="shared" si="33"/>
        <v>-6.1441203179330914</v>
      </c>
      <c r="H69" s="4">
        <f t="shared" si="33"/>
        <v>-45.138328702157551</v>
      </c>
      <c r="I69" s="4">
        <f t="shared" si="33"/>
        <v>-6.5628089049951619</v>
      </c>
      <c r="J69" s="4">
        <f t="shared" si="33"/>
        <v>-50.570815430834287</v>
      </c>
      <c r="K69" s="4">
        <f t="shared" si="33"/>
        <v>-42.352342911958836</v>
      </c>
      <c r="L69" s="4">
        <f t="shared" si="33"/>
        <v>0</v>
      </c>
      <c r="M69" s="4">
        <f t="shared" si="33"/>
        <v>-21.288853069951553</v>
      </c>
      <c r="N69" s="4">
        <f t="shared" si="33"/>
        <v>-6.7988579476593127</v>
      </c>
      <c r="O69" s="4">
        <f t="shared" si="33"/>
        <v>-26.642056776413693</v>
      </c>
      <c r="P69" s="4">
        <f t="shared" si="33"/>
        <v>-62.375268676740767</v>
      </c>
      <c r="Q69" s="4">
        <f t="shared" si="33"/>
        <v>-12.353626282644543</v>
      </c>
      <c r="R69" s="4">
        <f t="shared" si="33"/>
        <v>-6.5791764258305445</v>
      </c>
      <c r="S69" s="4">
        <f t="shared" si="33"/>
        <v>0</v>
      </c>
      <c r="T69" s="4">
        <f t="shared" si="33"/>
        <v>-12.910805358958939</v>
      </c>
      <c r="U69" s="4">
        <f t="shared" si="33"/>
        <v>0</v>
      </c>
      <c r="V69" s="4">
        <f t="shared" si="33"/>
        <v>0</v>
      </c>
      <c r="W69" s="4">
        <f t="shared" si="33"/>
        <v>0</v>
      </c>
      <c r="X69" s="4">
        <f t="shared" si="33"/>
        <v>-6.4681931386054563</v>
      </c>
      <c r="Y69" s="4">
        <f t="shared" si="33"/>
        <v>-12.617546603874136</v>
      </c>
      <c r="Z69" s="4">
        <f t="shared" si="33"/>
        <v>0</v>
      </c>
      <c r="AA69" s="4">
        <f t="shared" si="33"/>
        <v>0</v>
      </c>
      <c r="AB69" s="4">
        <f t="shared" si="33"/>
        <v>0</v>
      </c>
      <c r="AC69" s="4">
        <f t="shared" si="33"/>
        <v>0</v>
      </c>
      <c r="AD69" s="4">
        <f t="shared" si="33"/>
        <v>0</v>
      </c>
      <c r="AE69" s="4">
        <f t="shared" si="33"/>
        <v>0</v>
      </c>
      <c r="AF69" s="4">
        <f t="shared" si="33"/>
        <v>0</v>
      </c>
      <c r="AG69" s="4">
        <f t="shared" si="33"/>
        <v>-6.1339672018891136</v>
      </c>
      <c r="AH69" s="4">
        <f t="shared" si="33"/>
        <v>0</v>
      </c>
      <c r="AI69" s="4">
        <f t="shared" si="33"/>
        <v>0</v>
      </c>
      <c r="AJ69" s="4">
        <f t="shared" si="33"/>
        <v>0</v>
      </c>
      <c r="AK69" s="4">
        <f t="shared" si="33"/>
        <v>0</v>
      </c>
      <c r="AL69" s="4">
        <f t="shared" si="33"/>
        <v>0</v>
      </c>
      <c r="AM69" s="4">
        <f t="shared" si="33"/>
        <v>0</v>
      </c>
      <c r="AN69" s="4">
        <f t="shared" si="33"/>
        <v>0</v>
      </c>
    </row>
    <row r="70" spans="5:40">
      <c r="E70">
        <v>55</v>
      </c>
      <c r="F70" s="4">
        <f t="shared" si="34"/>
        <v>-6.0809654145099534</v>
      </c>
      <c r="G70" s="4">
        <f t="shared" si="33"/>
        <v>-49.152962543464731</v>
      </c>
      <c r="H70" s="4">
        <f t="shared" si="33"/>
        <v>-6.448332671736793</v>
      </c>
      <c r="I70" s="4">
        <f t="shared" si="33"/>
        <v>-13.125617809990324</v>
      </c>
      <c r="J70" s="4">
        <f t="shared" si="33"/>
        <v>-6.3213519288542859</v>
      </c>
      <c r="K70" s="4">
        <f t="shared" si="33"/>
        <v>-18.151004105125217</v>
      </c>
      <c r="L70" s="4">
        <f t="shared" si="33"/>
        <v>-5.9618422192636649</v>
      </c>
      <c r="M70" s="4">
        <f t="shared" si="33"/>
        <v>-28.385137426602071</v>
      </c>
      <c r="N70" s="4">
        <f t="shared" si="33"/>
        <v>-6.7988579476593127</v>
      </c>
      <c r="O70" s="4">
        <f t="shared" si="33"/>
        <v>-6.6605141941034232</v>
      </c>
      <c r="P70" s="4">
        <f t="shared" si="33"/>
        <v>-124.75053735348153</v>
      </c>
      <c r="Q70" s="4">
        <f t="shared" si="33"/>
        <v>0</v>
      </c>
      <c r="R70" s="4">
        <f t="shared" si="33"/>
        <v>-13.158352851661089</v>
      </c>
      <c r="S70" s="4">
        <f t="shared" si="33"/>
        <v>-8.5272275277744427</v>
      </c>
      <c r="T70" s="4">
        <f t="shared" si="33"/>
        <v>0</v>
      </c>
      <c r="U70" s="4">
        <f t="shared" si="33"/>
        <v>-6.2897664897139984</v>
      </c>
      <c r="V70" s="4">
        <f t="shared" si="33"/>
        <v>-13.215440380746745</v>
      </c>
      <c r="W70" s="4">
        <f t="shared" si="33"/>
        <v>-6.6228744947935514</v>
      </c>
      <c r="X70" s="4">
        <f t="shared" si="33"/>
        <v>-6.4681931386054563</v>
      </c>
      <c r="Y70" s="4">
        <f t="shared" si="33"/>
        <v>0</v>
      </c>
      <c r="Z70" s="4">
        <f t="shared" si="33"/>
        <v>0</v>
      </c>
      <c r="AA70" s="4">
        <f t="shared" si="33"/>
        <v>-6.1718785724016234</v>
      </c>
      <c r="AB70" s="4">
        <f t="shared" si="33"/>
        <v>0</v>
      </c>
      <c r="AC70" s="4">
        <f t="shared" si="33"/>
        <v>0</v>
      </c>
      <c r="AD70" s="4">
        <f t="shared" si="33"/>
        <v>0</v>
      </c>
      <c r="AE70" s="4">
        <f t="shared" si="33"/>
        <v>-6.3711114111357787</v>
      </c>
      <c r="AF70" s="4">
        <f t="shared" si="33"/>
        <v>0</v>
      </c>
      <c r="AG70" s="4">
        <f t="shared" si="33"/>
        <v>0</v>
      </c>
      <c r="AH70" s="4">
        <f t="shared" si="33"/>
        <v>-5.7213414833128065</v>
      </c>
      <c r="AI70" s="4">
        <f t="shared" si="33"/>
        <v>0</v>
      </c>
      <c r="AJ70" s="4">
        <f t="shared" si="33"/>
        <v>0</v>
      </c>
      <c r="AK70" s="4">
        <f t="shared" si="33"/>
        <v>0</v>
      </c>
      <c r="AL70" s="4">
        <f t="shared" si="33"/>
        <v>0</v>
      </c>
      <c r="AM70" s="4">
        <f t="shared" si="33"/>
        <v>0</v>
      </c>
      <c r="AN70" s="4">
        <f t="shared" si="33"/>
        <v>0</v>
      </c>
    </row>
    <row r="71" spans="5:40">
      <c r="E71">
        <v>64</v>
      </c>
      <c r="F71" s="4">
        <f t="shared" si="34"/>
        <v>-77.467982759711916</v>
      </c>
      <c r="G71" s="4">
        <f t="shared" si="33"/>
        <v>0</v>
      </c>
      <c r="H71" s="4">
        <f t="shared" si="33"/>
        <v>-31.63221427063878</v>
      </c>
      <c r="I71" s="4">
        <f t="shared" si="33"/>
        <v>0</v>
      </c>
      <c r="J71" s="4">
        <f t="shared" si="33"/>
        <v>-30.997310556226246</v>
      </c>
      <c r="K71" s="4">
        <f t="shared" si="33"/>
        <v>0</v>
      </c>
      <c r="L71" s="4">
        <f t="shared" si="33"/>
        <v>-11.679904803309256</v>
      </c>
      <c r="M71" s="4">
        <f t="shared" si="33"/>
        <v>-6.974394539041481</v>
      </c>
      <c r="N71" s="4">
        <f t="shared" si="33"/>
        <v>-6.6769681300502759</v>
      </c>
      <c r="O71" s="4">
        <f t="shared" si="33"/>
        <v>-19.615873129483159</v>
      </c>
      <c r="P71" s="4">
        <f t="shared" si="33"/>
        <v>-91.734555750975602</v>
      </c>
      <c r="Q71" s="4">
        <f t="shared" si="33"/>
        <v>-30.274616618566167</v>
      </c>
      <c r="R71" s="4">
        <f t="shared" si="33"/>
        <v>0</v>
      </c>
      <c r="S71" s="4">
        <f t="shared" si="33"/>
        <v>-16.810675420330814</v>
      </c>
      <c r="T71" s="4">
        <f t="shared" si="33"/>
        <v>0</v>
      </c>
      <c r="U71" s="4">
        <f t="shared" si="33"/>
        <v>0</v>
      </c>
      <c r="V71" s="4">
        <f t="shared" si="33"/>
        <v>-25.943321491057343</v>
      </c>
      <c r="W71" s="4">
        <f t="shared" si="33"/>
        <v>-6.5009846771845146</v>
      </c>
      <c r="X71" s="4">
        <f t="shared" si="33"/>
        <v>0</v>
      </c>
      <c r="Y71" s="4">
        <f t="shared" si="33"/>
        <v>0</v>
      </c>
      <c r="Z71" s="4">
        <f t="shared" si="33"/>
        <v>-6.1833027436132069</v>
      </c>
      <c r="AA71" s="4">
        <f t="shared" si="33"/>
        <v>0</v>
      </c>
      <c r="AB71" s="4">
        <f t="shared" si="33"/>
        <v>-18.623394959937141</v>
      </c>
      <c r="AC71" s="4">
        <f t="shared" si="33"/>
        <v>0</v>
      </c>
      <c r="AD71" s="4">
        <f t="shared" si="33"/>
        <v>0</v>
      </c>
      <c r="AE71" s="4">
        <f t="shared" si="33"/>
        <v>0</v>
      </c>
      <c r="AF71" s="4">
        <f t="shared" si="33"/>
        <v>0</v>
      </c>
      <c r="AG71" s="4">
        <f t="shared" si="33"/>
        <v>0</v>
      </c>
      <c r="AH71" s="4">
        <f t="shared" si="33"/>
        <v>0</v>
      </c>
      <c r="AI71" s="4">
        <f t="shared" si="33"/>
        <v>0</v>
      </c>
      <c r="AJ71" s="4">
        <f t="shared" si="33"/>
        <v>0</v>
      </c>
      <c r="AK71" s="4">
        <f t="shared" si="33"/>
        <v>0</v>
      </c>
      <c r="AL71" s="4">
        <f t="shared" si="33"/>
        <v>0</v>
      </c>
      <c r="AM71" s="4">
        <f t="shared" si="33"/>
        <v>0</v>
      </c>
      <c r="AN71" s="4">
        <f t="shared" si="33"/>
        <v>0</v>
      </c>
    </row>
    <row r="72" spans="5:40">
      <c r="E72">
        <v>70</v>
      </c>
      <c r="F72" s="4">
        <f t="shared" si="34"/>
        <v>-22.416165369678577</v>
      </c>
      <c r="G72" s="4">
        <f t="shared" si="33"/>
        <v>-45.337569966742258</v>
      </c>
      <c r="H72" s="4">
        <f t="shared" si="33"/>
        <v>-35.828451597878903</v>
      </c>
      <c r="I72" s="4">
        <f t="shared" si="33"/>
        <v>-6.0858848329048527</v>
      </c>
      <c r="J72" s="4">
        <f t="shared" si="33"/>
        <v>-70.133134281167713</v>
      </c>
      <c r="K72" s="4">
        <f t="shared" si="33"/>
        <v>-16.72023188885429</v>
      </c>
      <c r="L72" s="4">
        <f t="shared" si="33"/>
        <v>0</v>
      </c>
      <c r="M72" s="4">
        <f t="shared" si="33"/>
        <v>-6.6193602845602086</v>
      </c>
      <c r="N72" s="4">
        <f t="shared" si="33"/>
        <v>-18.965801626707012</v>
      </c>
      <c r="O72" s="4">
        <f t="shared" si="33"/>
        <v>-6.1835901220131131</v>
      </c>
      <c r="P72" s="4">
        <f t="shared" si="33"/>
        <v>-138.25446709401041</v>
      </c>
      <c r="Q72" s="4">
        <f t="shared" si="33"/>
        <v>0</v>
      </c>
      <c r="R72" s="4">
        <f t="shared" si="33"/>
        <v>-6.1022523537402353</v>
      </c>
      <c r="S72" s="4">
        <f t="shared" si="33"/>
        <v>-24.150910367052401</v>
      </c>
      <c r="T72" s="4">
        <f t="shared" si="33"/>
        <v>-17.935435822167481</v>
      </c>
      <c r="U72" s="4">
        <f t="shared" si="33"/>
        <v>0</v>
      </c>
      <c r="V72" s="4">
        <f t="shared" si="33"/>
        <v>0</v>
      </c>
      <c r="W72" s="4">
        <f t="shared" si="33"/>
        <v>0</v>
      </c>
      <c r="X72" s="4">
        <f t="shared" si="33"/>
        <v>-5.9912690665151462</v>
      </c>
      <c r="Y72" s="4">
        <f t="shared" si="33"/>
        <v>-40.822944608927301</v>
      </c>
      <c r="Z72" s="4">
        <f t="shared" si="33"/>
        <v>-5.8282684891319345</v>
      </c>
      <c r="AA72" s="4">
        <f t="shared" si="33"/>
        <v>0</v>
      </c>
      <c r="AB72" s="4">
        <f t="shared" si="33"/>
        <v>-5.8527640654977748</v>
      </c>
      <c r="AC72" s="4">
        <f t="shared" si="33"/>
        <v>0</v>
      </c>
      <c r="AD72" s="4">
        <f t="shared" si="33"/>
        <v>0</v>
      </c>
      <c r="AE72" s="4">
        <f t="shared" si="33"/>
        <v>0</v>
      </c>
      <c r="AF72" s="4">
        <f t="shared" si="33"/>
        <v>-5.6787389482366306</v>
      </c>
      <c r="AG72" s="4">
        <f t="shared" si="33"/>
        <v>-5.6570431297988044</v>
      </c>
      <c r="AH72" s="4">
        <f t="shared" si="33"/>
        <v>0</v>
      </c>
      <c r="AI72" s="4">
        <f t="shared" si="33"/>
        <v>0</v>
      </c>
      <c r="AJ72" s="4">
        <f t="shared" si="33"/>
        <v>-12.248948482727604</v>
      </c>
      <c r="AK72" s="4">
        <f t="shared" si="33"/>
        <v>-6.4481424991436453</v>
      </c>
      <c r="AL72" s="4">
        <f t="shared" si="33"/>
        <v>-6.2882537818410098</v>
      </c>
      <c r="AM72" s="4">
        <f t="shared" ref="G72:AN79" si="35">AM11*LN(AM54)</f>
        <v>0</v>
      </c>
      <c r="AN72" s="4">
        <f t="shared" si="35"/>
        <v>-5.9288648400356667</v>
      </c>
    </row>
    <row r="73" spans="5:40">
      <c r="E73">
        <v>74</v>
      </c>
      <c r="F73" s="4">
        <f t="shared" si="34"/>
        <v>-64.85118410296451</v>
      </c>
      <c r="G73" s="4">
        <f t="shared" si="35"/>
        <v>-11.917434189203458</v>
      </c>
      <c r="H73" s="4">
        <f t="shared" si="35"/>
        <v>-31.314647242027153</v>
      </c>
      <c r="I73" s="4">
        <f t="shared" si="35"/>
        <v>0</v>
      </c>
      <c r="J73" s="4">
        <f t="shared" si="35"/>
        <v>-24.543794822091691</v>
      </c>
      <c r="K73" s="4">
        <f t="shared" si="35"/>
        <v>-11.729862956754085</v>
      </c>
      <c r="L73" s="4">
        <f t="shared" si="35"/>
        <v>-11.552877991864605</v>
      </c>
      <c r="M73" s="4">
        <f t="shared" si="35"/>
        <v>0</v>
      </c>
      <c r="N73" s="4">
        <f t="shared" si="35"/>
        <v>-13.226909448655899</v>
      </c>
      <c r="O73" s="4">
        <f t="shared" si="35"/>
        <v>0</v>
      </c>
      <c r="P73" s="4">
        <f t="shared" si="35"/>
        <v>-24.208494577370857</v>
      </c>
      <c r="Q73" s="4">
        <f t="shared" si="35"/>
        <v>0</v>
      </c>
      <c r="R73" s="4">
        <f t="shared" si="35"/>
        <v>-25.575092809996729</v>
      </c>
      <c r="S73" s="4">
        <f t="shared" si="35"/>
        <v>-16.683648608886163</v>
      </c>
      <c r="T73" s="4">
        <f t="shared" si="35"/>
        <v>0</v>
      </c>
      <c r="U73" s="4">
        <f t="shared" si="35"/>
        <v>-6.1043632663826362</v>
      </c>
      <c r="V73" s="4">
        <f t="shared" si="35"/>
        <v>-12.844633934084019</v>
      </c>
      <c r="W73" s="4">
        <f t="shared" si="35"/>
        <v>-6.4374712714621891</v>
      </c>
      <c r="X73" s="4">
        <f t="shared" si="35"/>
        <v>-6.2827899152740931</v>
      </c>
      <c r="Y73" s="4">
        <f t="shared" si="35"/>
        <v>-36.740220471634231</v>
      </c>
      <c r="Z73" s="4">
        <f t="shared" si="35"/>
        <v>0</v>
      </c>
      <c r="AA73" s="4">
        <f t="shared" si="35"/>
        <v>-5.9864753490702611</v>
      </c>
      <c r="AB73" s="4">
        <f t="shared" si="35"/>
        <v>0</v>
      </c>
      <c r="AC73" s="4">
        <f t="shared" si="35"/>
        <v>-40.234751247269088</v>
      </c>
      <c r="AD73" s="4">
        <f t="shared" si="35"/>
        <v>0</v>
      </c>
      <c r="AE73" s="4">
        <f t="shared" si="35"/>
        <v>-6.1857081878044164</v>
      </c>
      <c r="AF73" s="4">
        <f t="shared" si="35"/>
        <v>-17.910779390986729</v>
      </c>
      <c r="AG73" s="4">
        <f t="shared" si="35"/>
        <v>0</v>
      </c>
      <c r="AH73" s="4">
        <f t="shared" si="35"/>
        <v>-5.5359382599814442</v>
      </c>
      <c r="AI73" s="4">
        <f t="shared" si="35"/>
        <v>0</v>
      </c>
      <c r="AJ73" s="4">
        <f t="shared" si="35"/>
        <v>-6.415995090122748</v>
      </c>
      <c r="AK73" s="4">
        <f t="shared" si="35"/>
        <v>0</v>
      </c>
      <c r="AL73" s="4">
        <f t="shared" si="35"/>
        <v>-13.159549261199913</v>
      </c>
      <c r="AM73" s="4">
        <f t="shared" si="35"/>
        <v>-6.0968063366070808</v>
      </c>
      <c r="AN73" s="4">
        <f t="shared" si="35"/>
        <v>-6.2203856887946136</v>
      </c>
    </row>
    <row r="74" spans="5:40">
      <c r="E74">
        <v>107</v>
      </c>
      <c r="F74" s="4">
        <f t="shared" si="34"/>
        <v>-26.012075053093227</v>
      </c>
      <c r="G74" s="4">
        <f t="shared" si="35"/>
        <v>-10.531139828083568</v>
      </c>
      <c r="H74" s="4">
        <f t="shared" si="35"/>
        <v>-44.558258142763883</v>
      </c>
      <c r="I74" s="4">
        <f t="shared" si="35"/>
        <v>-51.158326509934682</v>
      </c>
      <c r="J74" s="4">
        <f t="shared" si="35"/>
        <v>-43.542412199703818</v>
      </c>
      <c r="K74" s="4">
        <f t="shared" si="35"/>
        <v>-10.343568595634196</v>
      </c>
      <c r="L74" s="4">
        <f t="shared" si="35"/>
        <v>-15.249875446117072</v>
      </c>
      <c r="M74" s="4">
        <f t="shared" si="35"/>
        <v>-12.43546790551842</v>
      </c>
      <c r="N74" s="4">
        <f t="shared" si="35"/>
        <v>-11.840615087536008</v>
      </c>
      <c r="O74" s="4">
        <f t="shared" si="35"/>
        <v>-115.63927580424229</v>
      </c>
      <c r="P74" s="4">
        <f t="shared" si="35"/>
        <v>-64.307717565393233</v>
      </c>
      <c r="Q74" s="4">
        <f t="shared" si="35"/>
        <v>-10.596525474861926</v>
      </c>
      <c r="R74" s="4">
        <f t="shared" si="35"/>
        <v>-34.203756131635423</v>
      </c>
      <c r="S74" s="4">
        <f t="shared" si="35"/>
        <v>-7.6486771238831359</v>
      </c>
      <c r="T74" s="4">
        <f t="shared" si="35"/>
        <v>-5.5768522755881618</v>
      </c>
      <c r="U74" s="4">
        <f t="shared" si="35"/>
        <v>-5.4112160858226908</v>
      </c>
      <c r="V74" s="4">
        <f t="shared" si="35"/>
        <v>-22.91667914592826</v>
      </c>
      <c r="W74" s="4">
        <f t="shared" si="35"/>
        <v>-11.488648181804487</v>
      </c>
      <c r="X74" s="4">
        <f t="shared" si="35"/>
        <v>-5.5896427347141477</v>
      </c>
      <c r="Y74" s="4">
        <f t="shared" si="35"/>
        <v>-38.011560286320318</v>
      </c>
      <c r="Z74" s="4">
        <f t="shared" si="35"/>
        <v>-10.853284314661872</v>
      </c>
      <c r="AA74" s="4">
        <f t="shared" si="35"/>
        <v>-10.586656337020631</v>
      </c>
      <c r="AB74" s="4">
        <f t="shared" si="35"/>
        <v>-10.902275467393551</v>
      </c>
      <c r="AC74" s="4">
        <f t="shared" si="35"/>
        <v>-14.707606137787746</v>
      </c>
      <c r="AD74" s="4">
        <f t="shared" si="35"/>
        <v>0</v>
      </c>
      <c r="AE74" s="4">
        <f t="shared" si="35"/>
        <v>-10.985122014488942</v>
      </c>
      <c r="AF74" s="4">
        <f t="shared" si="35"/>
        <v>-15.831337849306896</v>
      </c>
      <c r="AG74" s="4">
        <f t="shared" si="35"/>
        <v>-31.53250078798683</v>
      </c>
      <c r="AH74" s="4">
        <f t="shared" si="35"/>
        <v>0</v>
      </c>
      <c r="AI74" s="4">
        <f t="shared" si="35"/>
        <v>-25.660647078686885</v>
      </c>
      <c r="AJ74" s="4">
        <f t="shared" si="35"/>
        <v>-5.7228479095628026</v>
      </c>
      <c r="AK74" s="4">
        <f t="shared" si="35"/>
        <v>-24.186064669370587</v>
      </c>
      <c r="AL74" s="4">
        <f t="shared" si="35"/>
        <v>-11.773254900080023</v>
      </c>
      <c r="AM74" s="4">
        <f t="shared" si="35"/>
        <v>-5.4036591560471354</v>
      </c>
      <c r="AN74" s="4">
        <f t="shared" si="35"/>
        <v>0</v>
      </c>
    </row>
    <row r="75" spans="5:40">
      <c r="E75">
        <v>152</v>
      </c>
      <c r="F75" s="4">
        <f t="shared" si="34"/>
        <v>-11.951209797704255</v>
      </c>
      <c r="G75" s="4">
        <f t="shared" si="35"/>
        <v>-12.077519604550529</v>
      </c>
      <c r="H75" s="4">
        <f t="shared" si="35"/>
        <v>-44.400805092552773</v>
      </c>
      <c r="I75" s="4">
        <f t="shared" si="35"/>
        <v>0</v>
      </c>
      <c r="J75" s="4">
        <f t="shared" si="35"/>
        <v>-49.727931305571673</v>
      </c>
      <c r="K75" s="4">
        <f t="shared" si="35"/>
        <v>-5.9449741860505796</v>
      </c>
      <c r="L75" s="4">
        <f t="shared" si="35"/>
        <v>-5.856481703605839</v>
      </c>
      <c r="M75" s="4">
        <f t="shared" si="35"/>
        <v>0</v>
      </c>
      <c r="N75" s="4">
        <f t="shared" si="35"/>
        <v>-6.6934974320014859</v>
      </c>
      <c r="O75" s="4">
        <f t="shared" si="35"/>
        <v>-6.5551536784455964</v>
      </c>
      <c r="P75" s="4">
        <f t="shared" si="35"/>
        <v>-49.057330816129998</v>
      </c>
      <c r="Q75" s="4">
        <f t="shared" si="35"/>
        <v>-6.0714526256644445</v>
      </c>
      <c r="R75" s="4">
        <f t="shared" si="35"/>
        <v>-64.738159101727192</v>
      </c>
      <c r="S75" s="4">
        <f t="shared" si="35"/>
        <v>0</v>
      </c>
      <c r="T75" s="4">
        <f t="shared" si="35"/>
        <v>-6.3500421638216435</v>
      </c>
      <c r="U75" s="4">
        <f t="shared" si="35"/>
        <v>-6.1844059740561725</v>
      </c>
      <c r="V75" s="4">
        <f t="shared" si="35"/>
        <v>0</v>
      </c>
      <c r="W75" s="4">
        <f t="shared" si="35"/>
        <v>-13.035027958271451</v>
      </c>
      <c r="X75" s="4">
        <f t="shared" si="35"/>
        <v>-6.3628326229476295</v>
      </c>
      <c r="Y75" s="4">
        <f t="shared" si="35"/>
        <v>-18.610238358837723</v>
      </c>
      <c r="Z75" s="4">
        <f t="shared" si="35"/>
        <v>-6.1998320455644178</v>
      </c>
      <c r="AA75" s="4">
        <f t="shared" si="35"/>
        <v>0</v>
      </c>
      <c r="AB75" s="4">
        <f t="shared" si="35"/>
        <v>0</v>
      </c>
      <c r="AC75" s="4">
        <f t="shared" si="35"/>
        <v>0</v>
      </c>
      <c r="AD75" s="4">
        <f t="shared" si="35"/>
        <v>0</v>
      </c>
      <c r="AE75" s="4">
        <f t="shared" si="35"/>
        <v>0</v>
      </c>
      <c r="AF75" s="4">
        <f t="shared" si="35"/>
        <v>-6.050302504669113</v>
      </c>
      <c r="AG75" s="4">
        <f t="shared" si="35"/>
        <v>-24.114426744925147</v>
      </c>
      <c r="AH75" s="4">
        <f t="shared" si="35"/>
        <v>0</v>
      </c>
      <c r="AI75" s="4">
        <f t="shared" si="35"/>
        <v>-17.715957911912575</v>
      </c>
      <c r="AJ75" s="4">
        <f t="shared" si="35"/>
        <v>-6.4960377977962844</v>
      </c>
      <c r="AK75" s="4">
        <f t="shared" si="35"/>
        <v>0</v>
      </c>
      <c r="AL75" s="4">
        <f t="shared" si="35"/>
        <v>0</v>
      </c>
      <c r="AM75" s="4">
        <f t="shared" si="35"/>
        <v>0</v>
      </c>
      <c r="AN75" s="4">
        <f t="shared" si="35"/>
        <v>0</v>
      </c>
    </row>
    <row r="76" spans="5:40">
      <c r="E76">
        <v>154</v>
      </c>
      <c r="F76" s="4">
        <f t="shared" si="34"/>
        <v>-6.4323633013478423</v>
      </c>
      <c r="G76" s="4">
        <f t="shared" si="35"/>
        <v>-25.982072819083921</v>
      </c>
      <c r="H76" s="4">
        <f t="shared" si="35"/>
        <v>-61.197575027172135</v>
      </c>
      <c r="I76" s="4">
        <f t="shared" si="35"/>
        <v>-6.9142067918330499</v>
      </c>
      <c r="J76" s="4">
        <f t="shared" si="35"/>
        <v>-26.690999262768699</v>
      </c>
      <c r="K76" s="4">
        <f t="shared" si="35"/>
        <v>0</v>
      </c>
      <c r="L76" s="4">
        <f t="shared" si="35"/>
        <v>-6.3132401061015537</v>
      </c>
      <c r="M76" s="4">
        <f t="shared" si="35"/>
        <v>0</v>
      </c>
      <c r="N76" s="4">
        <f t="shared" si="35"/>
        <v>-21.450767503491601</v>
      </c>
      <c r="O76" s="4">
        <f t="shared" si="35"/>
        <v>0</v>
      </c>
      <c r="P76" s="4">
        <f t="shared" si="35"/>
        <v>-32.944623772559829</v>
      </c>
      <c r="Q76" s="4">
        <f t="shared" si="35"/>
        <v>-6.5282110281601593</v>
      </c>
      <c r="R76" s="4">
        <f t="shared" si="35"/>
        <v>0</v>
      </c>
      <c r="S76" s="4">
        <f t="shared" si="35"/>
        <v>0</v>
      </c>
      <c r="T76" s="4">
        <f t="shared" si="35"/>
        <v>-13.613601132634717</v>
      </c>
      <c r="U76" s="4">
        <f t="shared" si="35"/>
        <v>0</v>
      </c>
      <c r="V76" s="4">
        <f t="shared" si="35"/>
        <v>-27.836472308845046</v>
      </c>
      <c r="W76" s="4">
        <f t="shared" si="35"/>
        <v>0</v>
      </c>
      <c r="X76" s="4">
        <f t="shared" si="35"/>
        <v>0</v>
      </c>
      <c r="Y76" s="4">
        <f t="shared" si="35"/>
        <v>0</v>
      </c>
      <c r="Z76" s="4">
        <f t="shared" si="35"/>
        <v>0</v>
      </c>
      <c r="AA76" s="4">
        <f t="shared" si="35"/>
        <v>0</v>
      </c>
      <c r="AB76" s="4">
        <f t="shared" si="35"/>
        <v>0</v>
      </c>
      <c r="AC76" s="4">
        <f t="shared" si="35"/>
        <v>0</v>
      </c>
      <c r="AD76" s="4">
        <f t="shared" si="35"/>
        <v>-7.0815746706945362</v>
      </c>
      <c r="AE76" s="4">
        <f t="shared" si="35"/>
        <v>0</v>
      </c>
      <c r="AF76" s="4">
        <f t="shared" si="35"/>
        <v>0</v>
      </c>
      <c r="AG76" s="4">
        <f t="shared" si="35"/>
        <v>0</v>
      </c>
      <c r="AH76" s="4">
        <f t="shared" si="35"/>
        <v>0</v>
      </c>
      <c r="AI76" s="4">
        <f t="shared" si="35"/>
        <v>-6.3620777064665734</v>
      </c>
      <c r="AJ76" s="4">
        <f t="shared" si="35"/>
        <v>0</v>
      </c>
      <c r="AK76" s="4">
        <f t="shared" si="35"/>
        <v>0</v>
      </c>
      <c r="AL76" s="4">
        <f t="shared" si="35"/>
        <v>0</v>
      </c>
      <c r="AM76" s="4">
        <f t="shared" si="35"/>
        <v>0</v>
      </c>
      <c r="AN76" s="4">
        <f t="shared" si="35"/>
        <v>-6.7571867989638648</v>
      </c>
    </row>
    <row r="77" spans="5:40">
      <c r="E77">
        <v>164</v>
      </c>
      <c r="F77" s="4">
        <f t="shared" si="34"/>
        <v>-19.143210020880876</v>
      </c>
      <c r="G77" s="4">
        <f t="shared" si="35"/>
        <v>-12.888449820766859</v>
      </c>
      <c r="H77" s="4">
        <f t="shared" si="35"/>
        <v>0</v>
      </c>
      <c r="I77" s="4">
        <f t="shared" si="35"/>
        <v>-13.725826994890999</v>
      </c>
      <c r="J77" s="4">
        <f t="shared" si="35"/>
        <v>0</v>
      </c>
      <c r="K77" s="4">
        <f t="shared" si="35"/>
        <v>-6.3504392941587433</v>
      </c>
      <c r="L77" s="4">
        <f t="shared" si="35"/>
        <v>-12.523893623428007</v>
      </c>
      <c r="M77" s="4">
        <f t="shared" si="35"/>
        <v>0</v>
      </c>
      <c r="N77" s="4">
        <f t="shared" si="35"/>
        <v>0</v>
      </c>
      <c r="O77" s="4">
        <f t="shared" si="35"/>
        <v>-69.606187865537606</v>
      </c>
      <c r="P77" s="4">
        <f t="shared" si="35"/>
        <v>0</v>
      </c>
      <c r="Q77" s="4">
        <f t="shared" si="35"/>
        <v>-6.4769177337726092</v>
      </c>
      <c r="R77" s="4">
        <f t="shared" si="35"/>
        <v>0</v>
      </c>
      <c r="S77" s="4">
        <f t="shared" si="35"/>
        <v>-17.654664240449563</v>
      </c>
      <c r="T77" s="4">
        <f t="shared" si="35"/>
        <v>0</v>
      </c>
      <c r="U77" s="4">
        <f t="shared" si="35"/>
        <v>-6.5898710821643363</v>
      </c>
      <c r="V77" s="4">
        <f t="shared" si="35"/>
        <v>0</v>
      </c>
      <c r="W77" s="4">
        <f t="shared" si="35"/>
        <v>0</v>
      </c>
      <c r="X77" s="4">
        <f t="shared" si="35"/>
        <v>-6.7682977310557941</v>
      </c>
      <c r="Y77" s="4">
        <f t="shared" si="35"/>
        <v>0</v>
      </c>
      <c r="Z77" s="4">
        <f t="shared" si="35"/>
        <v>-6.6052971536725824</v>
      </c>
      <c r="AA77" s="4">
        <f t="shared" si="35"/>
        <v>-6.4719831648519612</v>
      </c>
      <c r="AB77" s="4">
        <f t="shared" si="35"/>
        <v>-6.6297927300384218</v>
      </c>
      <c r="AC77" s="4">
        <f t="shared" si="35"/>
        <v>-17.064916130471037</v>
      </c>
      <c r="AD77" s="4">
        <f t="shared" si="35"/>
        <v>-7.030281376306986</v>
      </c>
      <c r="AE77" s="4">
        <f t="shared" si="35"/>
        <v>0</v>
      </c>
      <c r="AF77" s="4">
        <f t="shared" si="35"/>
        <v>0</v>
      </c>
      <c r="AG77" s="4">
        <f t="shared" si="35"/>
        <v>0</v>
      </c>
      <c r="AH77" s="4">
        <f t="shared" si="35"/>
        <v>-30.107230378815725</v>
      </c>
      <c r="AI77" s="4">
        <f t="shared" si="35"/>
        <v>0</v>
      </c>
      <c r="AJ77" s="4">
        <f t="shared" si="35"/>
        <v>-6.901502905904449</v>
      </c>
      <c r="AK77" s="4">
        <f t="shared" si="35"/>
        <v>-7.2251711636842924</v>
      </c>
      <c r="AL77" s="4">
        <f t="shared" si="35"/>
        <v>0</v>
      </c>
      <c r="AM77" s="4">
        <f t="shared" si="35"/>
        <v>-6.5823141523887818</v>
      </c>
      <c r="AN77" s="4">
        <f t="shared" si="35"/>
        <v>-6.7058935045763137</v>
      </c>
    </row>
    <row r="78" spans="5:40">
      <c r="E78">
        <v>180</v>
      </c>
      <c r="F78" s="4">
        <f t="shared" si="34"/>
        <v>-45.6022097970937</v>
      </c>
      <c r="G78" s="4">
        <f t="shared" si="35"/>
        <v>-6.577756303007952</v>
      </c>
      <c r="H78" s="4">
        <f t="shared" si="35"/>
        <v>0</v>
      </c>
      <c r="I78" s="4">
        <f t="shared" si="35"/>
        <v>-6.9964448900700225</v>
      </c>
      <c r="J78" s="4">
        <f t="shared" si="35"/>
        <v>0</v>
      </c>
      <c r="K78" s="4">
        <f t="shared" si="35"/>
        <v>-32.41985343391633</v>
      </c>
      <c r="L78" s="4">
        <f t="shared" si="35"/>
        <v>-6.3954782043385263</v>
      </c>
      <c r="M78" s="4">
        <f t="shared" si="35"/>
        <v>-7.5299203417253784</v>
      </c>
      <c r="N78" s="4">
        <f t="shared" si="35"/>
        <v>0</v>
      </c>
      <c r="O78" s="4">
        <f t="shared" si="35"/>
        <v>-28.376600716713135</v>
      </c>
      <c r="P78" s="4">
        <f t="shared" si="35"/>
        <v>0</v>
      </c>
      <c r="Q78" s="4">
        <f t="shared" si="35"/>
        <v>-13.220898252794264</v>
      </c>
      <c r="R78" s="4">
        <f t="shared" si="35"/>
        <v>0</v>
      </c>
      <c r="S78" s="4">
        <f t="shared" si="35"/>
        <v>0</v>
      </c>
      <c r="T78" s="4">
        <f t="shared" si="35"/>
        <v>-6.88903866455433</v>
      </c>
      <c r="U78" s="4">
        <f t="shared" si="35"/>
        <v>-20.170207424366577</v>
      </c>
      <c r="V78" s="4">
        <f t="shared" si="35"/>
        <v>0</v>
      </c>
      <c r="W78" s="4">
        <f t="shared" si="35"/>
        <v>-7.056510479868412</v>
      </c>
      <c r="X78" s="4">
        <f t="shared" si="35"/>
        <v>0</v>
      </c>
      <c r="Y78" s="4">
        <f t="shared" si="35"/>
        <v>0</v>
      </c>
      <c r="Z78" s="4">
        <f t="shared" si="35"/>
        <v>-13.477657092594209</v>
      </c>
      <c r="AA78" s="4">
        <f t="shared" si="35"/>
        <v>0</v>
      </c>
      <c r="AB78" s="4">
        <f t="shared" si="35"/>
        <v>0</v>
      </c>
      <c r="AC78" s="4">
        <f t="shared" si="35"/>
        <v>0</v>
      </c>
      <c r="AD78" s="4">
        <f t="shared" si="35"/>
        <v>0</v>
      </c>
      <c r="AE78" s="4">
        <f t="shared" si="35"/>
        <v>0</v>
      </c>
      <c r="AF78" s="4">
        <f t="shared" si="35"/>
        <v>0</v>
      </c>
      <c r="AG78" s="4">
        <f t="shared" si="35"/>
        <v>0</v>
      </c>
      <c r="AH78" s="4">
        <f t="shared" si="35"/>
        <v>-30.774887341938339</v>
      </c>
      <c r="AI78" s="4">
        <f t="shared" si="35"/>
        <v>0</v>
      </c>
      <c r="AJ78" s="4">
        <f t="shared" si="35"/>
        <v>0</v>
      </c>
      <c r="AK78" s="4">
        <f t="shared" si="35"/>
        <v>-7.3587025563088151</v>
      </c>
      <c r="AL78" s="4">
        <f t="shared" si="35"/>
        <v>0</v>
      </c>
      <c r="AM78" s="4">
        <f t="shared" si="35"/>
        <v>0</v>
      </c>
      <c r="AN78" s="4">
        <f t="shared" si="35"/>
        <v>0</v>
      </c>
    </row>
    <row r="79" spans="5:40">
      <c r="E79">
        <v>236</v>
      </c>
      <c r="F79" s="4">
        <f t="shared" si="34"/>
        <v>-54.49482338442197</v>
      </c>
      <c r="G79" s="4">
        <f t="shared" si="35"/>
        <v>0</v>
      </c>
      <c r="H79" s="4">
        <f t="shared" si="35"/>
        <v>0</v>
      </c>
      <c r="I79" s="4">
        <f t="shared" si="35"/>
        <v>-7.2936964135379538</v>
      </c>
      <c r="J79" s="4">
        <f t="shared" si="35"/>
        <v>0</v>
      </c>
      <c r="K79" s="4">
        <f t="shared" si="35"/>
        <v>-27.12488884100479</v>
      </c>
      <c r="L79" s="4">
        <f t="shared" si="35"/>
        <v>0</v>
      </c>
      <c r="M79" s="4">
        <f t="shared" si="35"/>
        <v>-7.8271718651933107</v>
      </c>
      <c r="N79" s="4">
        <f t="shared" si="35"/>
        <v>0</v>
      </c>
      <c r="O79" s="4">
        <f t="shared" si="35"/>
        <v>-29.56560681058486</v>
      </c>
      <c r="P79" s="4">
        <f t="shared" si="35"/>
        <v>0</v>
      </c>
      <c r="Q79" s="4">
        <f t="shared" si="35"/>
        <v>-13.815401299730127</v>
      </c>
      <c r="R79" s="4">
        <f t="shared" si="35"/>
        <v>0</v>
      </c>
      <c r="S79" s="4">
        <f t="shared" si="35"/>
        <v>-9.2581150363172355</v>
      </c>
      <c r="T79" s="4">
        <f t="shared" si="35"/>
        <v>0</v>
      </c>
      <c r="U79" s="4">
        <f t="shared" si="35"/>
        <v>0</v>
      </c>
      <c r="V79" s="4">
        <f t="shared" si="35"/>
        <v>-14.677215397832329</v>
      </c>
      <c r="W79" s="4">
        <f t="shared" si="35"/>
        <v>0</v>
      </c>
      <c r="X79" s="4">
        <f t="shared" si="35"/>
        <v>0</v>
      </c>
      <c r="Y79" s="4">
        <f t="shared" si="35"/>
        <v>0</v>
      </c>
      <c r="Z79" s="4">
        <f t="shared" si="35"/>
        <v>0</v>
      </c>
      <c r="AA79" s="4">
        <f t="shared" si="35"/>
        <v>0</v>
      </c>
      <c r="AB79" s="4">
        <f t="shared" si="35"/>
        <v>-7.060575646130876</v>
      </c>
      <c r="AC79" s="4">
        <f t="shared" si="35"/>
        <v>0</v>
      </c>
      <c r="AD79" s="4">
        <f t="shared" si="35"/>
        <v>-7.4610642923994401</v>
      </c>
      <c r="AE79" s="4">
        <f t="shared" si="35"/>
        <v>0</v>
      </c>
      <c r="AF79" s="4">
        <f t="shared" si="35"/>
        <v>0</v>
      </c>
      <c r="AG79" s="4">
        <f t="shared" si="35"/>
        <v>0</v>
      </c>
      <c r="AH79" s="4">
        <f t="shared" si="35"/>
        <v>-6.4522289918555993</v>
      </c>
      <c r="AI79" s="4">
        <f t="shared" si="35"/>
        <v>0</v>
      </c>
      <c r="AJ79" s="4">
        <f t="shared" si="35"/>
        <v>0</v>
      </c>
      <c r="AK79" s="4">
        <f t="shared" si="35"/>
        <v>0</v>
      </c>
      <c r="AL79" s="4">
        <f t="shared" si="35"/>
        <v>0</v>
      </c>
      <c r="AM79" s="4">
        <f t="shared" si="35"/>
        <v>0</v>
      </c>
      <c r="AN79" s="4">
        <f t="shared" si="35"/>
        <v>0</v>
      </c>
    </row>
    <row r="80" spans="5:40" ht="16" thickBot="1"/>
    <row r="81" spans="5:6" ht="16" thickBot="1">
      <c r="E81" s="20" t="s">
        <v>46</v>
      </c>
      <c r="F81" s="21">
        <f>SUM(F65:AN79)</f>
        <v>-5731.1567418653231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workbookViewId="0"/>
  </sheetViews>
  <sheetFormatPr baseColWidth="10" defaultRowHeight="15" x14ac:dyDescent="0"/>
  <cols>
    <col min="2" max="4" width="6.1640625" customWidth="1"/>
    <col min="5" max="5" width="8.33203125" bestFit="1" customWidth="1"/>
    <col min="6" max="25" width="7.33203125" style="5" customWidth="1"/>
    <col min="26" max="40" width="7.33203125" customWidth="1"/>
    <col min="41" max="41" width="2.83203125" customWidth="1"/>
  </cols>
  <sheetData>
    <row r="1" spans="1:40" ht="20">
      <c r="A1" s="31" t="s">
        <v>66</v>
      </c>
    </row>
    <row r="2" spans="1:40">
      <c r="A2" s="24"/>
    </row>
    <row r="3" spans="1:40">
      <c r="A3" t="s">
        <v>67</v>
      </c>
    </row>
    <row r="4" spans="1:40">
      <c r="D4" t="s">
        <v>39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6</v>
      </c>
      <c r="L4" t="s">
        <v>7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  <c r="T4" t="s">
        <v>15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21</v>
      </c>
      <c r="AA4" t="s">
        <v>22</v>
      </c>
      <c r="AB4" t="s">
        <v>23</v>
      </c>
      <c r="AC4" t="s">
        <v>24</v>
      </c>
      <c r="AD4" t="s">
        <v>25</v>
      </c>
      <c r="AE4" t="s">
        <v>26</v>
      </c>
      <c r="AF4" t="s">
        <v>27</v>
      </c>
      <c r="AG4" t="s">
        <v>28</v>
      </c>
      <c r="AH4" t="s">
        <v>29</v>
      </c>
      <c r="AI4" t="s">
        <v>30</v>
      </c>
      <c r="AJ4" t="s">
        <v>31</v>
      </c>
      <c r="AK4" t="s">
        <v>32</v>
      </c>
      <c r="AL4" t="s">
        <v>33</v>
      </c>
      <c r="AM4" t="s">
        <v>34</v>
      </c>
      <c r="AN4" t="s">
        <v>35</v>
      </c>
    </row>
    <row r="5" spans="1:40">
      <c r="D5">
        <v>68</v>
      </c>
      <c r="E5">
        <v>11</v>
      </c>
      <c r="F5">
        <v>7</v>
      </c>
      <c r="G5">
        <v>2</v>
      </c>
      <c r="H5">
        <v>2</v>
      </c>
      <c r="I5">
        <v>6</v>
      </c>
      <c r="J5">
        <v>2</v>
      </c>
      <c r="K5">
        <v>1</v>
      </c>
      <c r="L5">
        <v>2</v>
      </c>
      <c r="M5">
        <v>1</v>
      </c>
      <c r="N5">
        <v>1</v>
      </c>
      <c r="O5">
        <v>0</v>
      </c>
      <c r="P5">
        <v>8</v>
      </c>
      <c r="Q5">
        <v>0</v>
      </c>
      <c r="R5">
        <v>10</v>
      </c>
      <c r="S5">
        <v>0</v>
      </c>
      <c r="T5">
        <v>1</v>
      </c>
      <c r="U5">
        <v>1</v>
      </c>
      <c r="V5">
        <v>3</v>
      </c>
      <c r="W5">
        <v>1</v>
      </c>
      <c r="X5">
        <v>0</v>
      </c>
      <c r="Y5">
        <v>1</v>
      </c>
      <c r="Z5">
        <v>0</v>
      </c>
      <c r="AA5">
        <v>3</v>
      </c>
      <c r="AB5">
        <v>2</v>
      </c>
      <c r="AC5">
        <v>3</v>
      </c>
      <c r="AD5">
        <v>1</v>
      </c>
      <c r="AE5">
        <v>1</v>
      </c>
      <c r="AF5">
        <v>1</v>
      </c>
      <c r="AG5">
        <v>3</v>
      </c>
      <c r="AH5">
        <v>0</v>
      </c>
      <c r="AI5">
        <v>3</v>
      </c>
      <c r="AJ5">
        <v>0</v>
      </c>
      <c r="AK5">
        <v>0</v>
      </c>
      <c r="AL5">
        <v>1</v>
      </c>
      <c r="AM5">
        <v>1</v>
      </c>
      <c r="AN5">
        <v>0</v>
      </c>
    </row>
    <row r="6" spans="1:40">
      <c r="D6">
        <v>57</v>
      </c>
      <c r="E6">
        <v>18</v>
      </c>
      <c r="F6">
        <v>6</v>
      </c>
      <c r="G6">
        <v>1</v>
      </c>
      <c r="H6">
        <v>4</v>
      </c>
      <c r="I6">
        <v>2</v>
      </c>
      <c r="J6">
        <v>3</v>
      </c>
      <c r="K6">
        <v>3</v>
      </c>
      <c r="L6">
        <v>0</v>
      </c>
      <c r="M6">
        <v>3</v>
      </c>
      <c r="N6">
        <v>0</v>
      </c>
      <c r="O6">
        <v>2</v>
      </c>
      <c r="P6">
        <v>15</v>
      </c>
      <c r="Q6">
        <v>0</v>
      </c>
      <c r="R6">
        <v>3</v>
      </c>
      <c r="S6">
        <v>1</v>
      </c>
      <c r="T6">
        <v>1</v>
      </c>
      <c r="U6">
        <v>0</v>
      </c>
      <c r="V6">
        <v>3</v>
      </c>
      <c r="W6">
        <v>0</v>
      </c>
      <c r="X6">
        <v>0</v>
      </c>
      <c r="Y6">
        <v>7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D7">
        <v>42</v>
      </c>
      <c r="E7">
        <v>20</v>
      </c>
      <c r="F7">
        <v>4</v>
      </c>
      <c r="G7">
        <v>1</v>
      </c>
      <c r="H7">
        <v>4</v>
      </c>
      <c r="I7">
        <v>4</v>
      </c>
      <c r="J7">
        <v>3</v>
      </c>
      <c r="K7">
        <v>0</v>
      </c>
      <c r="L7">
        <v>1</v>
      </c>
      <c r="M7">
        <v>1</v>
      </c>
      <c r="N7">
        <v>1</v>
      </c>
      <c r="O7">
        <v>9</v>
      </c>
      <c r="P7">
        <v>0</v>
      </c>
      <c r="Q7">
        <v>0</v>
      </c>
      <c r="R7">
        <v>0</v>
      </c>
      <c r="S7">
        <v>0</v>
      </c>
      <c r="T7">
        <v>0</v>
      </c>
      <c r="U7">
        <v>3</v>
      </c>
      <c r="V7">
        <v>0</v>
      </c>
      <c r="W7">
        <v>0</v>
      </c>
      <c r="X7">
        <v>4</v>
      </c>
      <c r="Y7">
        <v>0</v>
      </c>
      <c r="Z7">
        <v>1</v>
      </c>
      <c r="AA7">
        <v>0</v>
      </c>
      <c r="AB7">
        <v>0</v>
      </c>
      <c r="AC7">
        <v>1</v>
      </c>
      <c r="AD7">
        <v>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2</v>
      </c>
      <c r="AL7">
        <v>0</v>
      </c>
      <c r="AM7">
        <v>0</v>
      </c>
      <c r="AN7">
        <v>0</v>
      </c>
    </row>
    <row r="8" spans="1:40">
      <c r="D8">
        <v>108</v>
      </c>
      <c r="E8">
        <v>30</v>
      </c>
      <c r="F8">
        <v>9</v>
      </c>
      <c r="G8">
        <v>3</v>
      </c>
      <c r="H8">
        <v>5</v>
      </c>
      <c r="I8">
        <v>2</v>
      </c>
      <c r="J8">
        <v>5</v>
      </c>
      <c r="K8">
        <v>7</v>
      </c>
      <c r="L8">
        <v>2</v>
      </c>
      <c r="M8">
        <v>1</v>
      </c>
      <c r="N8">
        <v>4</v>
      </c>
      <c r="O8">
        <v>0</v>
      </c>
      <c r="P8">
        <v>31</v>
      </c>
      <c r="Q8">
        <v>1</v>
      </c>
      <c r="R8">
        <v>4</v>
      </c>
      <c r="S8">
        <v>6</v>
      </c>
      <c r="T8">
        <v>1</v>
      </c>
      <c r="U8">
        <v>1</v>
      </c>
      <c r="V8">
        <v>1</v>
      </c>
      <c r="W8">
        <v>1</v>
      </c>
      <c r="X8">
        <v>0</v>
      </c>
      <c r="Y8">
        <v>9</v>
      </c>
      <c r="Z8">
        <v>3</v>
      </c>
      <c r="AA8">
        <v>2</v>
      </c>
      <c r="AB8">
        <v>0</v>
      </c>
      <c r="AC8">
        <v>0</v>
      </c>
      <c r="AD8">
        <v>3</v>
      </c>
      <c r="AE8">
        <v>1</v>
      </c>
      <c r="AF8">
        <v>1</v>
      </c>
      <c r="AG8">
        <v>2</v>
      </c>
      <c r="AH8">
        <v>0</v>
      </c>
      <c r="AI8">
        <v>2</v>
      </c>
      <c r="AJ8">
        <v>0</v>
      </c>
      <c r="AK8">
        <v>0</v>
      </c>
      <c r="AL8">
        <v>1</v>
      </c>
      <c r="AM8">
        <v>0</v>
      </c>
      <c r="AN8">
        <v>0</v>
      </c>
    </row>
    <row r="9" spans="1:40">
      <c r="D9">
        <v>54</v>
      </c>
      <c r="E9">
        <v>34</v>
      </c>
      <c r="F9">
        <v>3</v>
      </c>
      <c r="G9">
        <v>1</v>
      </c>
      <c r="H9">
        <v>7</v>
      </c>
      <c r="I9">
        <v>1</v>
      </c>
      <c r="J9">
        <v>8</v>
      </c>
      <c r="K9">
        <v>7</v>
      </c>
      <c r="L9">
        <v>0</v>
      </c>
      <c r="M9">
        <v>3</v>
      </c>
      <c r="N9">
        <v>1</v>
      </c>
      <c r="O9">
        <v>4</v>
      </c>
      <c r="P9">
        <v>10</v>
      </c>
      <c r="Q9">
        <v>2</v>
      </c>
      <c r="R9">
        <v>1</v>
      </c>
      <c r="S9">
        <v>0</v>
      </c>
      <c r="T9">
        <v>2</v>
      </c>
      <c r="U9">
        <v>0</v>
      </c>
      <c r="V9">
        <v>0</v>
      </c>
      <c r="W9">
        <v>0</v>
      </c>
      <c r="X9">
        <v>1</v>
      </c>
      <c r="Y9">
        <v>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D10">
        <v>54</v>
      </c>
      <c r="E10">
        <v>55</v>
      </c>
      <c r="F10">
        <v>1</v>
      </c>
      <c r="G10">
        <v>8</v>
      </c>
      <c r="H10">
        <v>1</v>
      </c>
      <c r="I10">
        <v>2</v>
      </c>
      <c r="J10">
        <v>1</v>
      </c>
      <c r="K10">
        <v>3</v>
      </c>
      <c r="L10">
        <v>1</v>
      </c>
      <c r="M10">
        <v>4</v>
      </c>
      <c r="N10">
        <v>1</v>
      </c>
      <c r="O10">
        <v>1</v>
      </c>
      <c r="P10">
        <v>20</v>
      </c>
      <c r="Q10">
        <v>0</v>
      </c>
      <c r="R10">
        <v>2</v>
      </c>
      <c r="S10">
        <v>1</v>
      </c>
      <c r="T10">
        <v>0</v>
      </c>
      <c r="U10">
        <v>1</v>
      </c>
      <c r="V10">
        <v>2</v>
      </c>
      <c r="W10">
        <v>1</v>
      </c>
      <c r="X10">
        <v>1</v>
      </c>
      <c r="Y10">
        <v>0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D11">
        <v>61</v>
      </c>
      <c r="E11">
        <v>64</v>
      </c>
      <c r="F11">
        <v>13</v>
      </c>
      <c r="G11">
        <v>0</v>
      </c>
      <c r="H11">
        <v>5</v>
      </c>
      <c r="I11">
        <v>0</v>
      </c>
      <c r="J11">
        <v>5</v>
      </c>
      <c r="K11">
        <v>0</v>
      </c>
      <c r="L11">
        <v>2</v>
      </c>
      <c r="M11">
        <v>1</v>
      </c>
      <c r="N11">
        <v>1</v>
      </c>
      <c r="O11">
        <v>3</v>
      </c>
      <c r="P11">
        <v>15</v>
      </c>
      <c r="Q11">
        <v>5</v>
      </c>
      <c r="R11">
        <v>0</v>
      </c>
      <c r="S11">
        <v>2</v>
      </c>
      <c r="T11">
        <v>0</v>
      </c>
      <c r="U11">
        <v>0</v>
      </c>
      <c r="V11">
        <v>4</v>
      </c>
      <c r="W11">
        <v>1</v>
      </c>
      <c r="X11">
        <v>0</v>
      </c>
      <c r="Y11">
        <v>0</v>
      </c>
      <c r="Z11">
        <v>1</v>
      </c>
      <c r="AA11">
        <v>0</v>
      </c>
      <c r="AB11">
        <v>3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D12">
        <v>87</v>
      </c>
      <c r="E12">
        <v>70</v>
      </c>
      <c r="F12">
        <v>4</v>
      </c>
      <c r="G12">
        <v>8</v>
      </c>
      <c r="H12">
        <v>6</v>
      </c>
      <c r="I12">
        <v>1</v>
      </c>
      <c r="J12">
        <v>12</v>
      </c>
      <c r="K12">
        <v>3</v>
      </c>
      <c r="L12">
        <v>0</v>
      </c>
      <c r="M12">
        <v>1</v>
      </c>
      <c r="N12">
        <v>3</v>
      </c>
      <c r="O12">
        <v>1</v>
      </c>
      <c r="P12">
        <v>24</v>
      </c>
      <c r="Q12">
        <v>0</v>
      </c>
      <c r="R12">
        <v>1</v>
      </c>
      <c r="S12">
        <v>3</v>
      </c>
      <c r="T12">
        <v>3</v>
      </c>
      <c r="U12">
        <v>0</v>
      </c>
      <c r="V12">
        <v>0</v>
      </c>
      <c r="W12">
        <v>0</v>
      </c>
      <c r="X12">
        <v>1</v>
      </c>
      <c r="Y12">
        <v>7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0</v>
      </c>
      <c r="AI12">
        <v>0</v>
      </c>
      <c r="AJ12">
        <v>2</v>
      </c>
      <c r="AK12">
        <v>1</v>
      </c>
      <c r="AL12">
        <v>1</v>
      </c>
      <c r="AM12">
        <v>0</v>
      </c>
      <c r="AN12">
        <v>1</v>
      </c>
    </row>
    <row r="13" spans="1:40">
      <c r="D13">
        <v>65</v>
      </c>
      <c r="E13">
        <v>74</v>
      </c>
      <c r="F13">
        <v>11</v>
      </c>
      <c r="G13">
        <v>2</v>
      </c>
      <c r="H13">
        <v>5</v>
      </c>
      <c r="I13">
        <v>0</v>
      </c>
      <c r="J13">
        <v>4</v>
      </c>
      <c r="K13">
        <v>2</v>
      </c>
      <c r="L13">
        <v>2</v>
      </c>
      <c r="M13">
        <v>0</v>
      </c>
      <c r="N13">
        <v>2</v>
      </c>
      <c r="O13">
        <v>0</v>
      </c>
      <c r="P13">
        <v>4</v>
      </c>
      <c r="Q13">
        <v>0</v>
      </c>
      <c r="R13">
        <v>4</v>
      </c>
      <c r="S13">
        <v>2</v>
      </c>
      <c r="T13">
        <v>0</v>
      </c>
      <c r="U13">
        <v>1</v>
      </c>
      <c r="V13">
        <v>2</v>
      </c>
      <c r="W13">
        <v>1</v>
      </c>
      <c r="X13">
        <v>1</v>
      </c>
      <c r="Y13">
        <v>6</v>
      </c>
      <c r="Z13">
        <v>0</v>
      </c>
      <c r="AA13">
        <v>1</v>
      </c>
      <c r="AB13">
        <v>0</v>
      </c>
      <c r="AC13">
        <v>5</v>
      </c>
      <c r="AD13">
        <v>0</v>
      </c>
      <c r="AE13">
        <v>1</v>
      </c>
      <c r="AF13">
        <v>3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2</v>
      </c>
      <c r="AM13">
        <v>1</v>
      </c>
      <c r="AN13">
        <v>1</v>
      </c>
    </row>
    <row r="14" spans="1:40">
      <c r="D14">
        <v>130</v>
      </c>
      <c r="E14">
        <v>107</v>
      </c>
      <c r="F14">
        <v>5</v>
      </c>
      <c r="G14">
        <v>2</v>
      </c>
      <c r="H14">
        <v>8</v>
      </c>
      <c r="I14">
        <v>9</v>
      </c>
      <c r="J14">
        <v>8</v>
      </c>
      <c r="K14">
        <v>2</v>
      </c>
      <c r="L14">
        <v>3</v>
      </c>
      <c r="M14">
        <v>2</v>
      </c>
      <c r="N14">
        <v>2</v>
      </c>
      <c r="O14">
        <v>20</v>
      </c>
      <c r="P14">
        <v>12</v>
      </c>
      <c r="Q14">
        <v>2</v>
      </c>
      <c r="R14">
        <v>6</v>
      </c>
      <c r="S14">
        <v>1</v>
      </c>
      <c r="T14">
        <v>1</v>
      </c>
      <c r="U14">
        <v>1</v>
      </c>
      <c r="V14">
        <v>4</v>
      </c>
      <c r="W14">
        <v>2</v>
      </c>
      <c r="X14">
        <v>1</v>
      </c>
      <c r="Y14">
        <v>7</v>
      </c>
      <c r="Z14">
        <v>2</v>
      </c>
      <c r="AA14">
        <v>2</v>
      </c>
      <c r="AB14">
        <v>2</v>
      </c>
      <c r="AC14">
        <v>2</v>
      </c>
      <c r="AD14">
        <v>0</v>
      </c>
      <c r="AE14">
        <v>2</v>
      </c>
      <c r="AF14">
        <v>3</v>
      </c>
      <c r="AG14">
        <v>6</v>
      </c>
      <c r="AH14">
        <v>0</v>
      </c>
      <c r="AI14">
        <v>5</v>
      </c>
      <c r="AJ14">
        <v>1</v>
      </c>
      <c r="AK14">
        <v>4</v>
      </c>
      <c r="AL14">
        <v>2</v>
      </c>
      <c r="AM14">
        <v>1</v>
      </c>
      <c r="AN14">
        <v>0</v>
      </c>
    </row>
    <row r="15" spans="1:40">
      <c r="D15">
        <v>60</v>
      </c>
      <c r="E15">
        <v>152</v>
      </c>
      <c r="F15">
        <v>2</v>
      </c>
      <c r="G15">
        <v>2</v>
      </c>
      <c r="H15">
        <v>7</v>
      </c>
      <c r="I15">
        <v>0</v>
      </c>
      <c r="J15">
        <v>8</v>
      </c>
      <c r="K15">
        <v>1</v>
      </c>
      <c r="L15">
        <v>1</v>
      </c>
      <c r="M15">
        <v>0</v>
      </c>
      <c r="N15">
        <v>1</v>
      </c>
      <c r="O15">
        <v>1</v>
      </c>
      <c r="P15">
        <v>8</v>
      </c>
      <c r="Q15">
        <v>1</v>
      </c>
      <c r="R15">
        <v>10</v>
      </c>
      <c r="S15">
        <v>0</v>
      </c>
      <c r="T15">
        <v>1</v>
      </c>
      <c r="U15">
        <v>1</v>
      </c>
      <c r="V15">
        <v>0</v>
      </c>
      <c r="W15">
        <v>2</v>
      </c>
      <c r="X15">
        <v>1</v>
      </c>
      <c r="Y15">
        <v>3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4</v>
      </c>
      <c r="AH15">
        <v>0</v>
      </c>
      <c r="AI15">
        <v>3</v>
      </c>
      <c r="AJ15">
        <v>1</v>
      </c>
      <c r="AK15">
        <v>0</v>
      </c>
      <c r="AL15">
        <v>0</v>
      </c>
      <c r="AM15">
        <v>0</v>
      </c>
      <c r="AN15">
        <v>0</v>
      </c>
    </row>
    <row r="16" spans="1:40">
      <c r="D16">
        <v>38</v>
      </c>
      <c r="E16">
        <v>154</v>
      </c>
      <c r="F16">
        <v>1</v>
      </c>
      <c r="G16">
        <v>4</v>
      </c>
      <c r="H16">
        <v>9</v>
      </c>
      <c r="I16">
        <v>1</v>
      </c>
      <c r="J16">
        <v>4</v>
      </c>
      <c r="K16">
        <v>0</v>
      </c>
      <c r="L16">
        <v>1</v>
      </c>
      <c r="M16">
        <v>0</v>
      </c>
      <c r="N16">
        <v>3</v>
      </c>
      <c r="O16">
        <v>0</v>
      </c>
      <c r="P16">
        <v>5</v>
      </c>
      <c r="Q16">
        <v>1</v>
      </c>
      <c r="R16">
        <v>0</v>
      </c>
      <c r="S16">
        <v>0</v>
      </c>
      <c r="T16">
        <v>2</v>
      </c>
      <c r="U16">
        <v>0</v>
      </c>
      <c r="V16">
        <v>4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1</v>
      </c>
    </row>
    <row r="17" spans="2:40">
      <c r="D17">
        <v>40</v>
      </c>
      <c r="E17">
        <v>164</v>
      </c>
      <c r="F17">
        <v>3</v>
      </c>
      <c r="G17">
        <v>2</v>
      </c>
      <c r="H17">
        <v>0</v>
      </c>
      <c r="I17">
        <v>2</v>
      </c>
      <c r="J17">
        <v>0</v>
      </c>
      <c r="K17">
        <v>1</v>
      </c>
      <c r="L17">
        <v>2</v>
      </c>
      <c r="M17">
        <v>0</v>
      </c>
      <c r="N17">
        <v>0</v>
      </c>
      <c r="O17">
        <v>10</v>
      </c>
      <c r="P17">
        <v>0</v>
      </c>
      <c r="Q17">
        <v>1</v>
      </c>
      <c r="R17">
        <v>0</v>
      </c>
      <c r="S17">
        <v>2</v>
      </c>
      <c r="T17">
        <v>0</v>
      </c>
      <c r="U17">
        <v>1</v>
      </c>
      <c r="V17">
        <v>0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>
        <v>2</v>
      </c>
      <c r="AD17">
        <v>1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1</v>
      </c>
      <c r="AK17">
        <v>1</v>
      </c>
      <c r="AL17">
        <v>0</v>
      </c>
      <c r="AM17">
        <v>1</v>
      </c>
      <c r="AN17">
        <v>1</v>
      </c>
    </row>
    <row r="18" spans="2:40">
      <c r="D18">
        <v>35</v>
      </c>
      <c r="E18">
        <v>180</v>
      </c>
      <c r="F18">
        <v>7</v>
      </c>
      <c r="G18">
        <v>1</v>
      </c>
      <c r="H18">
        <v>0</v>
      </c>
      <c r="I18">
        <v>1</v>
      </c>
      <c r="J18">
        <v>0</v>
      </c>
      <c r="K18">
        <v>5</v>
      </c>
      <c r="L18">
        <v>1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0</v>
      </c>
      <c r="T18">
        <v>1</v>
      </c>
      <c r="U18">
        <v>3</v>
      </c>
      <c r="V18">
        <v>0</v>
      </c>
      <c r="W18">
        <v>1</v>
      </c>
      <c r="X18">
        <v>0</v>
      </c>
      <c r="Y18">
        <v>0</v>
      </c>
      <c r="Z18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</row>
    <row r="19" spans="2:40">
      <c r="D19">
        <v>26</v>
      </c>
      <c r="E19">
        <v>236</v>
      </c>
      <c r="F19">
        <v>8</v>
      </c>
      <c r="G19">
        <v>0</v>
      </c>
      <c r="H19">
        <v>0</v>
      </c>
      <c r="I19">
        <v>1</v>
      </c>
      <c r="J19">
        <v>0</v>
      </c>
      <c r="K19">
        <v>4</v>
      </c>
      <c r="L19">
        <v>0</v>
      </c>
      <c r="M19">
        <v>1</v>
      </c>
      <c r="N19">
        <v>0</v>
      </c>
      <c r="O19">
        <v>4</v>
      </c>
      <c r="P19">
        <v>0</v>
      </c>
      <c r="Q19">
        <v>2</v>
      </c>
      <c r="R19">
        <v>0</v>
      </c>
      <c r="S19">
        <v>1</v>
      </c>
      <c r="T19">
        <v>0</v>
      </c>
      <c r="U19">
        <v>0</v>
      </c>
      <c r="V19">
        <v>2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1" spans="2:40">
      <c r="F21" s="7"/>
    </row>
    <row r="22" spans="2:40">
      <c r="F22" t="s">
        <v>1</v>
      </c>
      <c r="G22" t="s">
        <v>2</v>
      </c>
      <c r="H22" t="s">
        <v>3</v>
      </c>
      <c r="I22" t="s">
        <v>4</v>
      </c>
      <c r="J22" t="s">
        <v>5</v>
      </c>
      <c r="K22" t="s">
        <v>6</v>
      </c>
      <c r="L22" t="s">
        <v>7</v>
      </c>
      <c r="M22" t="s">
        <v>8</v>
      </c>
      <c r="N22" t="s">
        <v>9</v>
      </c>
      <c r="O22" t="s">
        <v>10</v>
      </c>
      <c r="P22" t="s">
        <v>11</v>
      </c>
      <c r="Q22" t="s">
        <v>12</v>
      </c>
      <c r="R22" t="s">
        <v>13</v>
      </c>
      <c r="S22" t="s">
        <v>14</v>
      </c>
      <c r="T22" t="s">
        <v>15</v>
      </c>
      <c r="U22" t="s">
        <v>16</v>
      </c>
      <c r="V22" t="s">
        <v>17</v>
      </c>
      <c r="W22" t="s">
        <v>18</v>
      </c>
      <c r="X22" t="s">
        <v>19</v>
      </c>
      <c r="Y22" t="s">
        <v>20</v>
      </c>
      <c r="Z22" t="s">
        <v>21</v>
      </c>
      <c r="AA22" t="s">
        <v>22</v>
      </c>
      <c r="AB22" t="s">
        <v>23</v>
      </c>
      <c r="AC22" t="s">
        <v>24</v>
      </c>
      <c r="AD22" t="s">
        <v>25</v>
      </c>
      <c r="AE22" t="s">
        <v>26</v>
      </c>
      <c r="AF22" t="s">
        <v>27</v>
      </c>
      <c r="AG22" t="s">
        <v>28</v>
      </c>
      <c r="AH22" t="s">
        <v>29</v>
      </c>
      <c r="AI22" t="s">
        <v>30</v>
      </c>
      <c r="AJ22" t="s">
        <v>31</v>
      </c>
      <c r="AK22" t="s">
        <v>32</v>
      </c>
      <c r="AL22" t="s">
        <v>33</v>
      </c>
      <c r="AM22" t="s">
        <v>34</v>
      </c>
      <c r="AN22" t="s">
        <v>35</v>
      </c>
    </row>
    <row r="23" spans="2:40">
      <c r="C23" s="2"/>
      <c r="D23" s="2"/>
      <c r="E23" t="s">
        <v>37</v>
      </c>
      <c r="F23" s="1">
        <v>0.64697305647351766</v>
      </c>
      <c r="G23" s="1">
        <v>0.80614073432703681</v>
      </c>
      <c r="H23" s="1">
        <v>0.73815457491803182</v>
      </c>
      <c r="I23" s="1">
        <v>0.89561429287363425</v>
      </c>
      <c r="J23" s="1">
        <v>0.45104055771577145</v>
      </c>
      <c r="K23" s="1">
        <v>0.63186077152131392</v>
      </c>
      <c r="L23" s="1">
        <v>0.59558152943338649</v>
      </c>
      <c r="M23" s="1">
        <v>0.31778178464300166</v>
      </c>
      <c r="N23" s="1">
        <v>0.12453945193083704</v>
      </c>
      <c r="O23" s="1">
        <v>0.13621411031187858</v>
      </c>
      <c r="P23" s="1">
        <v>0.61355502101424253</v>
      </c>
      <c r="Q23" s="1">
        <v>0.38095779730037838</v>
      </c>
      <c r="R23" s="1">
        <v>0.50379007103874618</v>
      </c>
      <c r="S23" s="1">
        <v>2.8851653792719811E-2</v>
      </c>
      <c r="T23" s="1">
        <v>0.32296992339738484</v>
      </c>
      <c r="U23" s="1">
        <v>0.76569139963148181</v>
      </c>
      <c r="V23" s="1">
        <v>0.74910028137580076</v>
      </c>
      <c r="W23" s="1">
        <v>0.41003202714642939</v>
      </c>
      <c r="X23" s="1">
        <v>0.20754509818509759</v>
      </c>
      <c r="Y23" s="1">
        <v>0.71198319082198291</v>
      </c>
      <c r="Z23" s="1">
        <v>0.81723819641112694</v>
      </c>
      <c r="AA23" s="1">
        <v>0.43317106733133259</v>
      </c>
      <c r="AB23" s="1">
        <v>0.63094047634065353</v>
      </c>
      <c r="AC23" s="1">
        <v>3.8089729156068342E-2</v>
      </c>
      <c r="AD23" s="1">
        <v>0.24458744505517704</v>
      </c>
      <c r="AE23" s="1">
        <v>0.80373556968718451</v>
      </c>
      <c r="AF23" s="1">
        <v>0.97863530308612456</v>
      </c>
      <c r="AG23" s="1">
        <v>0.48692627000635214</v>
      </c>
      <c r="AH23" s="1">
        <v>0.86608418012052302</v>
      </c>
      <c r="AI23" s="1">
        <v>0.82152641278582017</v>
      </c>
      <c r="AJ23" s="1">
        <v>0.39814883633232068</v>
      </c>
      <c r="AK23" s="1">
        <v>0.12108927175161455</v>
      </c>
      <c r="AL23" s="1">
        <v>0.33793890902228152</v>
      </c>
      <c r="AM23" s="1">
        <v>0.81139616674005721</v>
      </c>
      <c r="AN23" s="1">
        <v>0.11030100083882566</v>
      </c>
    </row>
    <row r="24" spans="2:40">
      <c r="B24" s="6"/>
      <c r="C24" s="6"/>
      <c r="D24" s="6"/>
      <c r="E24" t="s">
        <v>36</v>
      </c>
      <c r="F24" s="1">
        <v>0.84797015145365107</v>
      </c>
      <c r="G24" s="1">
        <v>0.20359706657445764</v>
      </c>
      <c r="H24" s="1">
        <v>5.7852760095624234E-2</v>
      </c>
      <c r="I24" s="1">
        <v>0.11283880330188445</v>
      </c>
      <c r="J24" s="1">
        <v>0.79018409099727871</v>
      </c>
      <c r="K24" s="1">
        <v>0.69820780691562501</v>
      </c>
      <c r="L24" s="1">
        <v>0.99118363976995227</v>
      </c>
      <c r="M24" s="1">
        <v>5.1662407487085282E-2</v>
      </c>
      <c r="N24" s="1">
        <v>0.25665841234299858</v>
      </c>
      <c r="O24" s="1">
        <v>0.61185851949300663</v>
      </c>
      <c r="P24" s="1">
        <v>0.72473970657277442</v>
      </c>
      <c r="Q24" s="1">
        <v>0.76750460001366472</v>
      </c>
      <c r="R24" s="1">
        <v>0.41021972013923913</v>
      </c>
      <c r="S24" s="1">
        <v>1.6355104452129288E-2</v>
      </c>
      <c r="T24" s="1">
        <v>0.65709971849225146</v>
      </c>
      <c r="U24" s="1">
        <v>0.31297605828658714</v>
      </c>
      <c r="V24" s="1">
        <v>5.6413409832315131E-2</v>
      </c>
      <c r="W24" s="1">
        <v>0.31453416556035907</v>
      </c>
      <c r="X24" s="1">
        <v>0.47339725785347619</v>
      </c>
      <c r="Y24" s="1">
        <v>0.56349283889505963</v>
      </c>
      <c r="Z24" s="1">
        <v>0.37505097729801162</v>
      </c>
      <c r="AA24" s="1">
        <v>0.90503662937428242</v>
      </c>
      <c r="AB24" s="1">
        <v>0.11122932731778545</v>
      </c>
      <c r="AC24" s="1">
        <v>1.2063896658775164E-2</v>
      </c>
      <c r="AD24" s="1">
        <v>0.29366156573080981</v>
      </c>
      <c r="AE24" s="1">
        <v>0.25973480137892346</v>
      </c>
      <c r="AF24" s="1">
        <v>0.4672026914681543</v>
      </c>
      <c r="AG24" s="1">
        <v>0.73415693750500866</v>
      </c>
      <c r="AH24" s="1">
        <v>0.96781139672603678</v>
      </c>
      <c r="AI24" s="1">
        <v>0.78607758573587094</v>
      </c>
      <c r="AJ24" s="1">
        <v>7.7665786112258162E-2</v>
      </c>
      <c r="AK24" s="1">
        <v>0.4622762780989198</v>
      </c>
      <c r="AL24" s="1">
        <v>6.9300723173723044E-3</v>
      </c>
      <c r="AM24" s="1">
        <v>0.18905848264317937</v>
      </c>
      <c r="AN24" s="1">
        <v>0.68855687924349507</v>
      </c>
    </row>
    <row r="25" spans="2:40">
      <c r="B25" t="s">
        <v>37</v>
      </c>
      <c r="C25" t="s">
        <v>36</v>
      </c>
      <c r="D25" t="s">
        <v>38</v>
      </c>
      <c r="E25" t="s">
        <v>38</v>
      </c>
      <c r="F25" s="1">
        <v>0.26236985453078943</v>
      </c>
      <c r="G25" s="1">
        <v>0.97326245630961727</v>
      </c>
      <c r="H25" s="1">
        <v>0.65098233893630453</v>
      </c>
      <c r="I25" s="1">
        <v>9.2116317069405151E-2</v>
      </c>
      <c r="J25" s="1">
        <v>8.1004605702605925E-2</v>
      </c>
      <c r="K25" s="1">
        <v>0.63784375605818477</v>
      </c>
      <c r="L25" s="1">
        <v>0.44571098175723334</v>
      </c>
      <c r="M25" s="1">
        <v>0.41234918531564602</v>
      </c>
      <c r="N25" s="1">
        <v>0.71119287461146241</v>
      </c>
      <c r="O25" s="1">
        <v>0.26799320192796883</v>
      </c>
      <c r="P25" s="1">
        <v>0.12822792528126625</v>
      </c>
      <c r="Q25" s="1">
        <v>0.57523214811867251</v>
      </c>
      <c r="R25" s="1">
        <v>0.16734585839771066</v>
      </c>
      <c r="S25" s="1">
        <v>0.16705691005413192</v>
      </c>
      <c r="T25" s="1">
        <v>0.24534262007686536</v>
      </c>
      <c r="U25" s="1">
        <v>0.48933175736329071</v>
      </c>
      <c r="V25" s="1">
        <v>0.35069988362377524</v>
      </c>
      <c r="W25" s="1">
        <v>0.41385263054078958</v>
      </c>
      <c r="X25" s="1">
        <v>0.73010410520005964</v>
      </c>
      <c r="Y25" s="1">
        <v>9.0612244844012202E-2</v>
      </c>
      <c r="Z25" s="1">
        <v>0.26243043805304567</v>
      </c>
      <c r="AA25" s="1">
        <v>0.26140148677412745</v>
      </c>
      <c r="AB25" s="1">
        <v>0.97255179334353614</v>
      </c>
      <c r="AC25" s="1">
        <v>0.24287426148713176</v>
      </c>
      <c r="AD25" s="1">
        <v>0.55042315505939676</v>
      </c>
      <c r="AE25" s="1">
        <v>0.34504443575813959</v>
      </c>
      <c r="AF25" s="1">
        <v>0.2014611965174794</v>
      </c>
      <c r="AG25" s="1">
        <v>0.5754309641612616</v>
      </c>
      <c r="AH25" s="1">
        <v>0.90967797380350413</v>
      </c>
      <c r="AI25" s="1">
        <v>0.29537758076078424</v>
      </c>
      <c r="AJ25" s="1">
        <v>0.88620572523457364</v>
      </c>
      <c r="AK25" s="1">
        <v>0.19216909340443478</v>
      </c>
      <c r="AL25" s="1">
        <v>0.85654672564557377</v>
      </c>
      <c r="AM25" s="1">
        <v>0.65196173629412491</v>
      </c>
      <c r="AN25" s="1">
        <v>0.62851107985834842</v>
      </c>
    </row>
    <row r="26" spans="2:40">
      <c r="B26" s="3">
        <v>5.6181194769265641E-2</v>
      </c>
      <c r="C26" s="3">
        <v>0.61800755850626266</v>
      </c>
      <c r="D26" s="3">
        <v>0.33267740666624346</v>
      </c>
      <c r="E26">
        <v>11</v>
      </c>
      <c r="F26" s="13">
        <f>MMULT($B26:$D26,F$23:F$25)</f>
        <v>0.64768420507496516</v>
      </c>
      <c r="G26" s="13">
        <f t="shared" ref="G26:AN33" si="0">MMULT($B26:$D26,G$23:G$25)</f>
        <v>0.4948969056100852</v>
      </c>
      <c r="H26" s="13">
        <f t="shared" si="0"/>
        <v>0.29379096526569504</v>
      </c>
      <c r="I26" s="13">
        <f t="shared" si="0"/>
        <v>0.15069693183373292</v>
      </c>
      <c r="J26" s="13">
        <f t="shared" si="0"/>
        <v>0.5406281404227512</v>
      </c>
      <c r="K26" s="13">
        <f t="shared" si="0"/>
        <v>0.67919260177752783</v>
      </c>
      <c r="L26" s="13">
        <f t="shared" si="0"/>
        <v>0.79429743668531505</v>
      </c>
      <c r="M26" s="13">
        <f t="shared" si="0"/>
        <v>0.18696037626654988</v>
      </c>
      <c r="N26" s="13">
        <f t="shared" si="0"/>
        <v>0.40221141515282632</v>
      </c>
      <c r="O26" s="13">
        <f t="shared" si="0"/>
        <v>0.47494114466646303</v>
      </c>
      <c r="P26" s="13">
        <f t="shared" si="0"/>
        <v>0.52502340439361206</v>
      </c>
      <c r="Q26" s="13">
        <f t="shared" si="0"/>
        <v>0.68709304747294597</v>
      </c>
      <c r="R26" s="13">
        <f t="shared" si="0"/>
        <v>0.33749460198631026</v>
      </c>
      <c r="S26" s="13">
        <f t="shared" si="0"/>
        <v>6.7304558155204045E-2</v>
      </c>
      <c r="T26" s="13">
        <f t="shared" si="0"/>
        <v>0.50585737548342513</v>
      </c>
      <c r="U26" s="13">
        <f t="shared" si="0"/>
        <v>0.3992286473475104</v>
      </c>
      <c r="V26" s="13">
        <f t="shared" si="0"/>
        <v>0.19361919028927876</v>
      </c>
      <c r="W26" s="13">
        <f t="shared" si="0"/>
        <v>0.35510000077382531</v>
      </c>
      <c r="X26" s="13">
        <f t="shared" si="0"/>
        <v>0.54711235542846381</v>
      </c>
      <c r="Y26" s="13">
        <f t="shared" si="0"/>
        <v>0.41838754654422433</v>
      </c>
      <c r="Z26" s="13">
        <f t="shared" si="0"/>
        <v>0.36500243464256232</v>
      </c>
      <c r="AA26" s="13">
        <f t="shared" si="0"/>
        <v>0.67061791449920694</v>
      </c>
      <c r="AB26" s="13">
        <f t="shared" si="0"/>
        <v>0.42773356325719791</v>
      </c>
      <c r="AC26" s="13">
        <f t="shared" si="0"/>
        <v>9.0394285270105235E-2</v>
      </c>
      <c r="AD26" s="13">
        <f t="shared" si="0"/>
        <v>0.37833962994739778</v>
      </c>
      <c r="AE26" s="13">
        <f t="shared" si="0"/>
        <v>0.32046138311551509</v>
      </c>
      <c r="AF26" s="13">
        <f t="shared" si="0"/>
        <v>0.41073728365386314</v>
      </c>
      <c r="AG26" s="13">
        <f t="shared" si="0"/>
        <v>0.67250351699402877</v>
      </c>
      <c r="AH26" s="13">
        <f t="shared" si="0"/>
        <v>0.94940171162147746</v>
      </c>
      <c r="AI26" s="13">
        <f t="shared" si="0"/>
        <v>0.63022167251678585</v>
      </c>
      <c r="AJ26" s="13">
        <f t="shared" si="0"/>
        <v>0.36518714261966434</v>
      </c>
      <c r="AK26" s="13">
        <f t="shared" si="0"/>
        <v>0.35642348957921199</v>
      </c>
      <c r="AL26" s="13">
        <f t="shared" si="0"/>
        <v>0.30822239211725683</v>
      </c>
      <c r="AM26" s="13">
        <f t="shared" si="0"/>
        <v>0.37931771702781936</v>
      </c>
      <c r="AN26" s="13">
        <f t="shared" si="0"/>
        <v>0.64082163395361047</v>
      </c>
    </row>
    <row r="27" spans="2:40">
      <c r="B27" s="3">
        <v>1.5708972676590327E-2</v>
      </c>
      <c r="C27" s="3">
        <v>0.69667268509368763</v>
      </c>
      <c r="D27" s="3">
        <v>4.9207575381756352E-2</v>
      </c>
      <c r="E27">
        <v>18</v>
      </c>
      <c r="F27" s="13">
        <f t="shared" ref="F27:U40" si="1">MMULT($B27:$D27,F$23:F$25)</f>
        <v>0.61383150875387293</v>
      </c>
      <c r="G27" s="13">
        <f t="shared" si="1"/>
        <v>0.20239604350174439</v>
      </c>
      <c r="H27" s="13">
        <f t="shared" si="1"/>
        <v>8.3933350279787267E-2</v>
      </c>
      <c r="I27" s="13">
        <f t="shared" si="1"/>
        <v>9.7213713150680517E-2</v>
      </c>
      <c r="J27" s="13">
        <f t="shared" si="1"/>
        <v>0.56157109643196046</v>
      </c>
      <c r="K27" s="13">
        <f t="shared" si="1"/>
        <v>0.52773493590053688</v>
      </c>
      <c r="L27" s="13">
        <f t="shared" si="1"/>
        <v>0.72181889844531377</v>
      </c>
      <c r="M27" s="13">
        <f t="shared" si="1"/>
        <v>6.1274517134532441E-2</v>
      </c>
      <c r="N27" s="13">
        <f t="shared" si="1"/>
        <v>0.21575936911483026</v>
      </c>
      <c r="O27" s="13">
        <f t="shared" si="1"/>
        <v>0.44159219709536551</v>
      </c>
      <c r="P27" s="13">
        <f t="shared" si="1"/>
        <v>0.52085446173208771</v>
      </c>
      <c r="Q27" s="13">
        <f t="shared" si="1"/>
        <v>0.56898972543256132</v>
      </c>
      <c r="R27" s="13">
        <f t="shared" si="1"/>
        <v>0.30193758231040002</v>
      </c>
      <c r="S27" s="13">
        <f t="shared" si="1"/>
        <v>2.0067849869288903E-2</v>
      </c>
      <c r="T27" s="13">
        <f t="shared" si="1"/>
        <v>0.47492966643010304</v>
      </c>
      <c r="U27" s="13">
        <f t="shared" si="1"/>
        <v>0.25414892550920776</v>
      </c>
      <c r="V27" s="13">
        <f t="shared" si="0"/>
        <v>6.8326368515118294E-2</v>
      </c>
      <c r="W27" s="13">
        <f t="shared" si="0"/>
        <v>0.24593322809988211</v>
      </c>
      <c r="X27" s="13">
        <f t="shared" si="0"/>
        <v>0.36898991181448171</v>
      </c>
      <c r="Y27" s="13">
        <f t="shared" si="0"/>
        <v>0.40821340246357196</v>
      </c>
      <c r="Z27" s="13">
        <f t="shared" si="0"/>
        <v>0.2870393094618684</v>
      </c>
      <c r="AA27" s="13">
        <f t="shared" si="0"/>
        <v>0.65018190452066038</v>
      </c>
      <c r="AB27" s="13">
        <f t="shared" si="0"/>
        <v>0.13525877651065085</v>
      </c>
      <c r="AC27" s="13">
        <f t="shared" si="0"/>
        <v>2.0954191322949504E-2</v>
      </c>
      <c r="AD27" s="13">
        <f t="shared" si="0"/>
        <v>0.23551319789235797</v>
      </c>
      <c r="AE27" s="13">
        <f t="shared" si="0"/>
        <v>0.2105548016749742</v>
      </c>
      <c r="AF27" s="13">
        <f t="shared" si="0"/>
        <v>0.35077412579877604</v>
      </c>
      <c r="AG27" s="13">
        <f t="shared" si="0"/>
        <v>0.54743175894877882</v>
      </c>
      <c r="AH27" s="13">
        <f t="shared" si="0"/>
        <v>0.73261610461159998</v>
      </c>
      <c r="AI27" s="13">
        <f t="shared" si="0"/>
        <v>0.57507893288948952</v>
      </c>
      <c r="AJ27" s="13">
        <f t="shared" si="0"/>
        <v>0.10397017597012392</v>
      </c>
      <c r="AK27" s="13">
        <f t="shared" si="0"/>
        <v>0.33341361912940753</v>
      </c>
      <c r="AL27" s="13">
        <f t="shared" si="0"/>
        <v>5.2285252747626118E-2</v>
      </c>
      <c r="AM27" s="13">
        <f t="shared" si="0"/>
        <v>0.17653953724068569</v>
      </c>
      <c r="AN27" s="13">
        <f t="shared" si="0"/>
        <v>0.51235899165107224</v>
      </c>
    </row>
    <row r="28" spans="2:40">
      <c r="B28" s="3">
        <v>0.91976861416565814</v>
      </c>
      <c r="C28" s="3">
        <v>0.78505985013770374</v>
      </c>
      <c r="D28" s="3">
        <v>0.16599257742799645</v>
      </c>
      <c r="E28">
        <v>20</v>
      </c>
      <c r="F28" s="13">
        <f t="shared" si="1"/>
        <v>1.3043242799695909</v>
      </c>
      <c r="G28" s="13">
        <f t="shared" si="0"/>
        <v>1.0628531722446206</v>
      </c>
      <c r="H28" s="13">
        <f t="shared" si="0"/>
        <v>0.83240752588326461</v>
      </c>
      <c r="I28" s="13">
        <f t="shared" si="0"/>
        <v>0.92763375588675878</v>
      </c>
      <c r="J28" s="13">
        <f t="shared" si="0"/>
        <v>1.0486409160463761</v>
      </c>
      <c r="K28" s="13">
        <f t="shared" si="0"/>
        <v>1.2351779514944103</v>
      </c>
      <c r="L28" s="13">
        <f t="shared" si="0"/>
        <v>1.3999203922961971</v>
      </c>
      <c r="M28" s="13">
        <f t="shared" si="0"/>
        <v>0.40129069761862607</v>
      </c>
      <c r="N28" s="13">
        <f t="shared" si="0"/>
        <v>0.43409243214713455</v>
      </c>
      <c r="O28" s="13">
        <f t="shared" si="0"/>
        <v>0.65011590341122683</v>
      </c>
      <c r="P28" s="13">
        <f t="shared" si="0"/>
        <v>1.1545775806391985</v>
      </c>
      <c r="Q28" s="13">
        <f t="shared" si="0"/>
        <v>1.0484143384309581</v>
      </c>
      <c r="R28" s="13">
        <f t="shared" si="0"/>
        <v>0.81319549784310441</v>
      </c>
      <c r="S28" s="13">
        <f t="shared" si="0"/>
        <v>6.7106788552534699E-2</v>
      </c>
      <c r="T28" s="13">
        <f t="shared" si="0"/>
        <v>0.85364525924495216</v>
      </c>
      <c r="U28" s="13">
        <f t="shared" si="0"/>
        <v>1.031189294554872</v>
      </c>
      <c r="V28" s="13">
        <f t="shared" si="0"/>
        <v>0.79150040832724788</v>
      </c>
      <c r="W28" s="13">
        <f t="shared" si="0"/>
        <v>0.69275919906883199</v>
      </c>
      <c r="X28" s="13">
        <f t="shared" si="0"/>
        <v>0.68373050985355155</v>
      </c>
      <c r="Y28" s="13">
        <f t="shared" si="0"/>
        <v>1.1122763564563976</v>
      </c>
      <c r="Z28" s="13">
        <f t="shared" si="0"/>
        <v>1.0896690121958637</v>
      </c>
      <c r="AA28" s="13">
        <f t="shared" si="0"/>
        <v>1.1523157794548533</v>
      </c>
      <c r="AB28" s="13">
        <f t="shared" si="0"/>
        <v>0.829077305439195</v>
      </c>
      <c r="AC28" s="13">
        <f t="shared" si="0"/>
        <v>8.4819942958007183E-2</v>
      </c>
      <c r="AD28" s="13">
        <f t="shared" si="0"/>
        <v>0.54687191834891125</v>
      </c>
      <c r="AE28" s="13">
        <f t="shared" si="0"/>
        <v>1.0004329305515938</v>
      </c>
      <c r="AF28" s="13">
        <f t="shared" si="0"/>
        <v>1.3003411747026992</v>
      </c>
      <c r="AG28" s="13">
        <f t="shared" si="0"/>
        <v>1.1197339047728381</v>
      </c>
      <c r="AH28" s="13">
        <f t="shared" si="0"/>
        <v>1.7073867076766791</v>
      </c>
      <c r="AI28" s="13">
        <f t="shared" si="0"/>
        <v>1.4217626477878378</v>
      </c>
      <c r="AJ28" s="13">
        <f t="shared" si="0"/>
        <v>0.57428066629429808</v>
      </c>
      <c r="AK28" s="13">
        <f t="shared" si="0"/>
        <v>0.50618730039206827</v>
      </c>
      <c r="AL28" s="13">
        <f t="shared" si="0"/>
        <v>0.4584465222364178</v>
      </c>
      <c r="AM28" s="13">
        <f t="shared" si="0"/>
        <v>1.0029397608648392</v>
      </c>
      <c r="AN28" s="13">
        <f t="shared" si="0"/>
        <v>0.74633793320053554</v>
      </c>
    </row>
    <row r="29" spans="2:40">
      <c r="B29" s="3">
        <v>4.3462739425238484E-3</v>
      </c>
      <c r="C29" s="3">
        <v>0.11208575361182904</v>
      </c>
      <c r="D29" s="3">
        <v>0.7418329090573218</v>
      </c>
      <c r="E29">
        <v>30</v>
      </c>
      <c r="F29" s="13">
        <f t="shared" si="1"/>
        <v>0.29249188803840703</v>
      </c>
      <c r="G29" s="13">
        <f t="shared" si="0"/>
        <v>0.74832215834820648</v>
      </c>
      <c r="H29" s="13">
        <f t="shared" si="0"/>
        <v>0.49261281444642163</v>
      </c>
      <c r="I29" s="13">
        <f t="shared" si="0"/>
        <v>8.487512283166071E-2</v>
      </c>
      <c r="J29" s="13">
        <f t="shared" si="0"/>
        <v>0.15062060744993505</v>
      </c>
      <c r="K29" s="13">
        <f t="shared" si="0"/>
        <v>0.55417887730305826</v>
      </c>
      <c r="L29" s="13">
        <f t="shared" si="0"/>
        <v>0.4443291999091189</v>
      </c>
      <c r="M29" s="13">
        <f t="shared" si="0"/>
        <v>0.31306598225671634</v>
      </c>
      <c r="N29" s="13">
        <f t="shared" si="0"/>
        <v>0.55689531321688401</v>
      </c>
      <c r="O29" s="13">
        <f t="shared" si="0"/>
        <v>0.2679788236932556</v>
      </c>
      <c r="P29" s="13">
        <f t="shared" si="0"/>
        <v>0.1790233692175508</v>
      </c>
      <c r="Q29" s="13">
        <f t="shared" si="0"/>
        <v>0.51440821626285205</v>
      </c>
      <c r="R29" s="13">
        <f t="shared" si="0"/>
        <v>0.17231206109036651</v>
      </c>
      <c r="S29" s="13">
        <f t="shared" si="0"/>
        <v>0.12588688496257916</v>
      </c>
      <c r="T29" s="13">
        <f t="shared" si="0"/>
        <v>0.25705846247497199</v>
      </c>
      <c r="U29" s="13">
        <f t="shared" si="0"/>
        <v>0.40141046299268629</v>
      </c>
      <c r="V29" s="13">
        <f t="shared" si="0"/>
        <v>0.26973964946283835</v>
      </c>
      <c r="W29" s="13">
        <f t="shared" si="0"/>
        <v>0.34404641133378638</v>
      </c>
      <c r="X29" s="13">
        <f t="shared" si="0"/>
        <v>0.59557838853167389</v>
      </c>
      <c r="Y29" s="13">
        <f t="shared" si="0"/>
        <v>0.13347313868105418</v>
      </c>
      <c r="Z29" s="13">
        <f t="shared" si="0"/>
        <v>0.24026934779727563</v>
      </c>
      <c r="AA29" s="13">
        <f t="shared" si="0"/>
        <v>0.29724061813788349</v>
      </c>
      <c r="AB29" s="13">
        <f t="shared" si="0"/>
        <v>0.7366803891927044</v>
      </c>
      <c r="AC29" s="13">
        <f t="shared" si="0"/>
        <v>0.18168985927995046</v>
      </c>
      <c r="AD29" s="13">
        <f t="shared" si="0"/>
        <v>0.44230033227110094</v>
      </c>
      <c r="AE29" s="13">
        <f t="shared" si="0"/>
        <v>0.28857114344748924</v>
      </c>
      <c r="AF29" s="13">
        <f t="shared" si="0"/>
        <v>0.20607072835445062</v>
      </c>
      <c r="AG29" s="13">
        <f t="shared" si="0"/>
        <v>0.51127847467426846</v>
      </c>
      <c r="AH29" s="13">
        <f t="shared" si="0"/>
        <v>0.78707116647226827</v>
      </c>
      <c r="AI29" s="13">
        <f t="shared" si="0"/>
        <v>0.31079948744164493</v>
      </c>
      <c r="AJ29" s="13">
        <f t="shared" si="0"/>
        <v>0.6678522632528624</v>
      </c>
      <c r="AK29" s="13">
        <f t="shared" si="0"/>
        <v>0.19489822974524215</v>
      </c>
      <c r="AL29" s="13">
        <f t="shared" si="0"/>
        <v>0.63766008668190532</v>
      </c>
      <c r="AM29" s="13">
        <f t="shared" si="0"/>
        <v>0.50836398394946891</v>
      </c>
      <c r="AN29" s="13">
        <f t="shared" si="0"/>
        <v>0.54390701782647377</v>
      </c>
    </row>
    <row r="30" spans="2:40">
      <c r="B30" s="3">
        <v>0.63418197822053035</v>
      </c>
      <c r="C30" s="3">
        <v>8.6464629722235675E-2</v>
      </c>
      <c r="D30" s="3">
        <v>0.3662655663333555</v>
      </c>
      <c r="E30">
        <v>34</v>
      </c>
      <c r="F30" s="13">
        <f t="shared" si="1"/>
        <v>0.57971512132922609</v>
      </c>
      <c r="G30" s="13">
        <f t="shared" si="0"/>
        <v>0.88531639534479978</v>
      </c>
      <c r="H30" s="13">
        <f t="shared" si="0"/>
        <v>0.7115589610776476</v>
      </c>
      <c r="I30" s="13">
        <f t="shared" si="0"/>
        <v>0.61147804436294906</v>
      </c>
      <c r="J30" s="13">
        <f t="shared" si="0"/>
        <v>0.38403396577363541</v>
      </c>
      <c r="K30" s="13">
        <f t="shared" si="0"/>
        <v>0.6947051980823169</v>
      </c>
      <c r="L30" s="13">
        <f t="shared" si="0"/>
        <v>0.6266579840814297</v>
      </c>
      <c r="M30" s="13">
        <f t="shared" si="0"/>
        <v>0.35702775964801226</v>
      </c>
      <c r="N30" s="13">
        <f t="shared" si="0"/>
        <v>0.3616580115721475</v>
      </c>
      <c r="O30" s="13">
        <f t="shared" si="0"/>
        <v>0.23744533614713165</v>
      </c>
      <c r="P30" s="13">
        <f t="shared" si="0"/>
        <v>0.49873536102066224</v>
      </c>
      <c r="Q30" s="13">
        <f t="shared" si="0"/>
        <v>0.51864629906462212</v>
      </c>
      <c r="R30" s="13">
        <f t="shared" si="0"/>
        <v>0.41625710566539104</v>
      </c>
      <c r="S30" s="13">
        <f t="shared" si="0"/>
        <v>8.0898530698599813E-2</v>
      </c>
      <c r="T30" s="13">
        <f t="shared" si="0"/>
        <v>0.35149814246406685</v>
      </c>
      <c r="U30" s="13">
        <f t="shared" si="0"/>
        <v>0.69187441875197608</v>
      </c>
      <c r="V30" s="13">
        <f t="shared" si="0"/>
        <v>0.60839295440948504</v>
      </c>
      <c r="W30" s="13">
        <f t="shared" si="0"/>
        <v>0.43881097037323691</v>
      </c>
      <c r="X30" s="13">
        <f t="shared" si="0"/>
        <v>0.43996547312222956</v>
      </c>
      <c r="Y30" s="13">
        <f t="shared" si="0"/>
        <v>0.53343725325597202</v>
      </c>
      <c r="Z30" s="13">
        <f t="shared" si="0"/>
        <v>0.64682561297303132</v>
      </c>
      <c r="AA30" s="13">
        <f t="shared" si="0"/>
        <v>0.44870530502569755</v>
      </c>
      <c r="AB30" s="13">
        <f t="shared" si="0"/>
        <v>0.76596071540339583</v>
      </c>
      <c r="AC30" s="13">
        <f t="shared" si="0"/>
        <v>0.11415539907506772</v>
      </c>
      <c r="AD30" s="13">
        <f t="shared" si="0"/>
        <v>0.38210533690838622</v>
      </c>
      <c r="AE30" s="13">
        <f t="shared" si="0"/>
        <v>0.65855038265075871</v>
      </c>
      <c r="AF30" s="13">
        <f t="shared" si="0"/>
        <v>0.73481767942730269</v>
      </c>
      <c r="AG30" s="13">
        <f t="shared" si="0"/>
        <v>0.58303902089382686</v>
      </c>
      <c r="AH30" s="13">
        <f t="shared" si="0"/>
        <v>0.96612015096933557</v>
      </c>
      <c r="AI30" s="13">
        <f t="shared" si="0"/>
        <v>0.69715178990405358</v>
      </c>
      <c r="AJ30" s="13">
        <f t="shared" si="0"/>
        <v>0.58380080193061923</v>
      </c>
      <c r="AK30" s="13">
        <f t="shared" si="0"/>
        <v>0.18714810294346146</v>
      </c>
      <c r="AL30" s="13">
        <f t="shared" si="0"/>
        <v>0.52863754353786563</v>
      </c>
      <c r="AM30" s="13">
        <f t="shared" si="0"/>
        <v>0.76971083241280036</v>
      </c>
      <c r="AN30" s="13">
        <f t="shared" si="0"/>
        <v>0.35968868912926455</v>
      </c>
    </row>
    <row r="31" spans="2:40">
      <c r="B31" s="3">
        <v>0.95960384180373326</v>
      </c>
      <c r="C31" s="3">
        <v>0.76472373087471646</v>
      </c>
      <c r="D31" s="3">
        <v>0.23928875559518159</v>
      </c>
      <c r="E31">
        <v>55</v>
      </c>
      <c r="F31" s="13">
        <f t="shared" si="1"/>
        <v>1.332082884421887</v>
      </c>
      <c r="G31" s="13">
        <f t="shared" si="0"/>
        <v>1.1621620160785127</v>
      </c>
      <c r="H31" s="13">
        <f t="shared" si="0"/>
        <v>0.90835009827657975</v>
      </c>
      <c r="I31" s="13">
        <f t="shared" si="0"/>
        <v>0.96776782574587783</v>
      </c>
      <c r="J31" s="13">
        <f t="shared" si="0"/>
        <v>1.056476269434693</v>
      </c>
      <c r="K31" s="13">
        <f t="shared" si="0"/>
        <v>1.2929009415186137</v>
      </c>
      <c r="L31" s="13">
        <f t="shared" si="0"/>
        <v>1.4361576009182748</v>
      </c>
      <c r="M31" s="13">
        <f t="shared" si="0"/>
        <v>0.44312261382303264</v>
      </c>
      <c r="N31" s="13">
        <f t="shared" si="0"/>
        <v>0.48596177313021871</v>
      </c>
      <c r="O31" s="13">
        <f t="shared" si="0"/>
        <v>0.66274207315464062</v>
      </c>
      <c r="P31" s="13">
        <f t="shared" si="0"/>
        <v>1.1736789083197228</v>
      </c>
      <c r="Q31" s="13">
        <f t="shared" si="0"/>
        <v>1.0901441319421479</v>
      </c>
      <c r="R31" s="13">
        <f t="shared" si="0"/>
        <v>0.83718762470461305</v>
      </c>
      <c r="S31" s="13">
        <f t="shared" si="0"/>
        <v>8.0168134437792582E-2</v>
      </c>
      <c r="T31" s="13">
        <f t="shared" si="0"/>
        <v>0.87113065781396293</v>
      </c>
      <c r="U31" s="13">
        <f t="shared" si="0"/>
        <v>1.0911922149824944</v>
      </c>
      <c r="V31" s="13">
        <f t="shared" si="0"/>
        <v>0.84589871988251675</v>
      </c>
      <c r="W31" s="13">
        <f t="shared" si="0"/>
        <v>0.73303033004906792</v>
      </c>
      <c r="X31" s="13">
        <f t="shared" si="0"/>
        <v>0.73588489356577891</v>
      </c>
      <c r="Y31" s="13">
        <f t="shared" si="0"/>
        <v>1.1358206426038806</v>
      </c>
      <c r="Z31" s="13">
        <f t="shared" si="0"/>
        <v>1.133831948524427</v>
      </c>
      <c r="AA31" s="13">
        <f t="shared" si="0"/>
        <v>1.170326044643661</v>
      </c>
      <c r="AB31" s="13">
        <f t="shared" si="0"/>
        <v>0.92323331959614752</v>
      </c>
      <c r="AC31" s="13">
        <f t="shared" si="0"/>
        <v>0.10389367829056692</v>
      </c>
      <c r="AD31" s="13">
        <f t="shared" si="0"/>
        <v>0.59098709191701981</v>
      </c>
      <c r="AE31" s="13">
        <f t="shared" si="0"/>
        <v>1.0524583604722351</v>
      </c>
      <c r="AF31" s="13">
        <f t="shared" si="0"/>
        <v>1.3445905808758261</v>
      </c>
      <c r="AG31" s="13">
        <f t="shared" si="0"/>
        <v>1.1663777110147275</v>
      </c>
      <c r="AH31" s="13">
        <f t="shared" si="0"/>
        <v>1.7888817590002823</v>
      </c>
      <c r="AI31" s="13">
        <f t="shared" si="0"/>
        <v>1.460152619704401</v>
      </c>
      <c r="AJ31" s="13">
        <f t="shared" si="0"/>
        <v>0.65351708786397111</v>
      </c>
      <c r="AK31" s="13">
        <f t="shared" si="0"/>
        <v>0.51569527368135093</v>
      </c>
      <c r="AL31" s="13">
        <f t="shared" si="0"/>
        <v>0.53454906623937293</v>
      </c>
      <c r="AM31" s="13">
        <f t="shared" si="0"/>
        <v>1.0792034996024813</v>
      </c>
      <c r="AN31" s="13">
        <f t="shared" si="0"/>
        <v>0.78279668395135915</v>
      </c>
    </row>
    <row r="32" spans="2:40">
      <c r="B32" s="3">
        <v>0.19738414767559853</v>
      </c>
      <c r="C32" s="3">
        <v>0.72490179022845624</v>
      </c>
      <c r="D32" s="3">
        <v>0.190585971399999</v>
      </c>
      <c r="E32">
        <v>64</v>
      </c>
      <c r="F32" s="13">
        <f t="shared" si="1"/>
        <v>0.79240131976197592</v>
      </c>
      <c r="G32" s="13">
        <f t="shared" si="0"/>
        <v>0.49219745045972729</v>
      </c>
      <c r="H32" s="13">
        <f t="shared" si="0"/>
        <v>0.31170568241643382</v>
      </c>
      <c r="I32" s="13">
        <f t="shared" si="0"/>
        <v>0.2761331921361817</v>
      </c>
      <c r="J32" s="13">
        <f t="shared" si="0"/>
        <v>0.67727245969153183</v>
      </c>
      <c r="K32" s="13">
        <f t="shared" si="0"/>
        <v>0.7524154608707746</v>
      </c>
      <c r="L32" s="13">
        <f t="shared" si="0"/>
        <v>0.92101540789478364</v>
      </c>
      <c r="M32" s="13">
        <f t="shared" si="0"/>
        <v>0.17876322842287024</v>
      </c>
      <c r="N32" s="13">
        <f t="shared" si="0"/>
        <v>0.34617764101657067</v>
      </c>
      <c r="O32" s="13">
        <f t="shared" si="0"/>
        <v>0.52149958693035148</v>
      </c>
      <c r="P32" s="13">
        <f t="shared" si="0"/>
        <v>0.67090958931956712</v>
      </c>
      <c r="Q32" s="13">
        <f t="shared" si="0"/>
        <v>0.74119166640869472</v>
      </c>
      <c r="R32" s="13">
        <f t="shared" si="0"/>
        <v>0.42870295627785726</v>
      </c>
      <c r="S32" s="13">
        <f t="shared" si="0"/>
        <v>4.9389407071378358E-2</v>
      </c>
      <c r="T32" s="13">
        <f t="shared" si="0"/>
        <v>0.58684076692146425</v>
      </c>
      <c r="U32" s="13">
        <f t="shared" si="0"/>
        <v>0.4712720175633402</v>
      </c>
      <c r="V32" s="13">
        <f t="shared" si="0"/>
        <v>0.2555931803335541</v>
      </c>
      <c r="W32" s="13">
        <f t="shared" si="0"/>
        <v>0.38781470750877511</v>
      </c>
      <c r="X32" s="13">
        <f t="shared" si="0"/>
        <v>0.52328023212942132</v>
      </c>
      <c r="Y32" s="13">
        <f t="shared" si="0"/>
        <v>0.5662805856800246</v>
      </c>
      <c r="Z32" s="13">
        <f t="shared" si="0"/>
        <v>0.48320054967808135</v>
      </c>
      <c r="AA32" s="13">
        <f t="shared" si="0"/>
        <v>0.79138323106092057</v>
      </c>
      <c r="AB32" s="13">
        <f t="shared" si="0"/>
        <v>0.39052271492629459</v>
      </c>
      <c r="AC32" s="13">
        <f t="shared" si="0"/>
        <v>6.2551876063324532E-2</v>
      </c>
      <c r="AD32" s="13">
        <f t="shared" si="0"/>
        <v>0.36605641078197126</v>
      </c>
      <c r="AE32" s="13">
        <f t="shared" si="0"/>
        <v>0.41268751184861024</v>
      </c>
      <c r="AF32" s="13">
        <f t="shared" si="0"/>
        <v>0.5702388404674138</v>
      </c>
      <c r="AG32" s="13">
        <f t="shared" si="0"/>
        <v>0.73797227437039581</v>
      </c>
      <c r="AH32" s="13">
        <f t="shared" si="0"/>
        <v>1.0458913620971395</v>
      </c>
      <c r="AI32" s="13">
        <f t="shared" si="0"/>
        <v>0.78828016309819238</v>
      </c>
      <c r="AJ32" s="13">
        <f t="shared" si="0"/>
        <v>0.30378671510383459</v>
      </c>
      <c r="AK32" s="13">
        <f t="shared" si="0"/>
        <v>0.39563073761094736</v>
      </c>
      <c r="AL32" s="13">
        <f t="shared" si="0"/>
        <v>0.23497319510971063</v>
      </c>
      <c r="AM32" s="13">
        <f t="shared" si="0"/>
        <v>0.42146033415239609</v>
      </c>
      <c r="AN32" s="13">
        <f t="shared" si="0"/>
        <v>0.64069317816653126</v>
      </c>
    </row>
    <row r="33" spans="2:40">
      <c r="B33" s="3">
        <v>0.13173753932446131</v>
      </c>
      <c r="C33" s="3">
        <v>0.21581907078652363</v>
      </c>
      <c r="D33" s="3">
        <v>0.45043302451992939</v>
      </c>
      <c r="E33">
        <v>70</v>
      </c>
      <c r="F33" s="13">
        <f t="shared" si="1"/>
        <v>0.38641881572963899</v>
      </c>
      <c r="G33" s="13">
        <f t="shared" si="0"/>
        <v>0.58852867825965616</v>
      </c>
      <c r="H33" s="13">
        <f t="shared" si="0"/>
        <v>0.40295234010320596</v>
      </c>
      <c r="I33" s="13">
        <f t="shared" si="0"/>
        <v>0.18383102010947497</v>
      </c>
      <c r="J33" s="13">
        <f t="shared" si="0"/>
        <v>0.26644291902500405</v>
      </c>
      <c r="K33" s="13">
        <f t="shared" si="0"/>
        <v>0.52123223555274045</v>
      </c>
      <c r="L33" s="13">
        <f t="shared" si="0"/>
        <v>0.49313972284326668</v>
      </c>
      <c r="M33" s="13">
        <f t="shared" si="0"/>
        <v>0.23874921382951772</v>
      </c>
      <c r="N33" s="13">
        <f t="shared" si="0"/>
        <v>0.39214305853585979</v>
      </c>
      <c r="O33" s="13">
        <f t="shared" si="0"/>
        <v>0.27070823733875149</v>
      </c>
      <c r="P33" s="13">
        <f t="shared" si="0"/>
        <v>0.2949989709555747</v>
      </c>
      <c r="Q33" s="13">
        <f t="shared" si="0"/>
        <v>0.47493212868034002</v>
      </c>
      <c r="R33" s="13">
        <f t="shared" si="0"/>
        <v>0.23027940425246296</v>
      </c>
      <c r="S33" s="13">
        <f t="shared" si="0"/>
        <v>8.2578538584205691E-2</v>
      </c>
      <c r="T33" s="13">
        <f t="shared" si="0"/>
        <v>0.29487233204813162</v>
      </c>
      <c r="U33" s="13">
        <f t="shared" si="0"/>
        <v>0.38882768640999349</v>
      </c>
      <c r="V33" s="13">
        <f t="shared" si="0"/>
        <v>0.26882652674506352</v>
      </c>
      <c r="W33" s="13">
        <f t="shared" si="0"/>
        <v>0.3083119737223593</v>
      </c>
      <c r="X33" s="13">
        <f t="shared" si="0"/>
        <v>0.45837263715626364</v>
      </c>
      <c r="Y33" s="13">
        <f t="shared" si="0"/>
        <v>0.25622216198808723</v>
      </c>
      <c r="Z33" s="13">
        <f t="shared" si="0"/>
        <v>0.30681143839352043</v>
      </c>
      <c r="AA33" s="13">
        <f t="shared" si="0"/>
        <v>0.37013291719778185</v>
      </c>
      <c r="AB33" s="13">
        <f t="shared" si="0"/>
        <v>0.54519340165726604</v>
      </c>
      <c r="AC33" s="13">
        <f t="shared" si="0"/>
        <v>0.11702005433921009</v>
      </c>
      <c r="AD33" s="13">
        <f t="shared" si="0"/>
        <v>0.34352788090217107</v>
      </c>
      <c r="AE33" s="13">
        <f t="shared" si="0"/>
        <v>0.31735727849496664</v>
      </c>
      <c r="AF33" s="13">
        <f t="shared" si="0"/>
        <v>0.32049903353700648</v>
      </c>
      <c r="AG33" s="13">
        <f t="shared" si="0"/>
        <v>0.48178464629646212</v>
      </c>
      <c r="AH33" s="13">
        <f t="shared" si="0"/>
        <v>0.73271695615441557</v>
      </c>
      <c r="AI33" s="13">
        <f t="shared" si="0"/>
        <v>0.41092421930754486</v>
      </c>
      <c r="AJ33" s="13">
        <f t="shared" si="0"/>
        <v>0.46838923093825657</v>
      </c>
      <c r="AK33" s="13">
        <f t="shared" si="0"/>
        <v>0.20227934544652254</v>
      </c>
      <c r="AL33" s="13">
        <f t="shared" si="0"/>
        <v>0.43183181435978502</v>
      </c>
      <c r="AM33" s="13">
        <f t="shared" ref="G33:AN40" si="2">MMULT($B33:$D33,AM$23:AM$25)</f>
        <v>0.44135885722222379</v>
      </c>
      <c r="AN33" s="13">
        <f t="shared" si="2"/>
        <v>0.44623663494241467</v>
      </c>
    </row>
    <row r="34" spans="2:40">
      <c r="B34" s="3">
        <v>0.41535591113531067</v>
      </c>
      <c r="C34" s="3">
        <v>0.48732555551104262</v>
      </c>
      <c r="D34" s="3">
        <v>2.133207916981783E-2</v>
      </c>
      <c r="E34">
        <v>74</v>
      </c>
      <c r="F34" s="13">
        <f t="shared" si="1"/>
        <v>0.6875585029741127</v>
      </c>
      <c r="G34" s="13">
        <f t="shared" si="2"/>
        <v>0.45481508454951919</v>
      </c>
      <c r="H34" s="13">
        <f t="shared" si="2"/>
        <v>0.34867680126756667</v>
      </c>
      <c r="I34" s="13">
        <f t="shared" si="2"/>
        <v>0.42895295571318398</v>
      </c>
      <c r="J34" s="13">
        <f t="shared" si="2"/>
        <v>0.57414725957221791</v>
      </c>
      <c r="K34" s="13">
        <f t="shared" si="2"/>
        <v>0.61630814733540662</v>
      </c>
      <c r="L34" s="13">
        <f t="shared" si="2"/>
        <v>0.73991536862721774</v>
      </c>
      <c r="M34" s="13">
        <f t="shared" si="2"/>
        <v>0.16596521959704394</v>
      </c>
      <c r="N34" s="13">
        <f t="shared" si="2"/>
        <v>0.19197562360688111</v>
      </c>
      <c r="O34" s="13">
        <f t="shared" si="2"/>
        <v>0.36046848100466999</v>
      </c>
      <c r="P34" s="13">
        <f t="shared" si="2"/>
        <v>0.61076325314538416</v>
      </c>
      <c r="Q34" s="13">
        <f t="shared" si="2"/>
        <v>0.54452857628543128</v>
      </c>
      <c r="R34" s="13">
        <f t="shared" si="2"/>
        <v>0.41273257207574154</v>
      </c>
      <c r="S34" s="13">
        <f t="shared" si="2"/>
        <v>2.3517636542550589E-2</v>
      </c>
      <c r="T34" s="13">
        <f t="shared" si="2"/>
        <v>0.45960262033761867</v>
      </c>
      <c r="U34" s="13">
        <f t="shared" si="2"/>
        <v>0.48099414419695274</v>
      </c>
      <c r="V34" s="13">
        <f t="shared" si="2"/>
        <v>0.34611608386967668</v>
      </c>
      <c r="W34" s="13">
        <f t="shared" si="2"/>
        <v>0.33241810026830132</v>
      </c>
      <c r="X34" s="13">
        <f t="shared" si="2"/>
        <v>0.33247830359352498</v>
      </c>
      <c r="Y34" s="13">
        <f t="shared" si="2"/>
        <v>0.57226383525868718</v>
      </c>
      <c r="Z34" s="13">
        <f t="shared" si="2"/>
        <v>0.52781482842275218</v>
      </c>
      <c r="AA34" s="13">
        <f t="shared" si="2"/>
        <v>0.62654387872749817</v>
      </c>
      <c r="AB34" s="13">
        <f t="shared" si="2"/>
        <v>0.3370163019992311</v>
      </c>
      <c r="AC34" s="13">
        <f t="shared" si="2"/>
        <v>2.6880852273735927E-2</v>
      </c>
      <c r="AD34" s="13">
        <f t="shared" si="2"/>
        <v>0.25644129706578822</v>
      </c>
      <c r="AE34" s="13">
        <f t="shared" si="2"/>
        <v>0.46777224144751045</v>
      </c>
      <c r="AF34" s="13">
        <f t="shared" si="2"/>
        <v>0.63845935533224785</v>
      </c>
      <c r="AG34" s="13">
        <f t="shared" si="2"/>
        <v>0.57229628082037354</v>
      </c>
      <c r="AH34" s="13">
        <f t="shared" si="2"/>
        <v>0.8507777328494881</v>
      </c>
      <c r="AI34" s="13">
        <f t="shared" si="2"/>
        <v>0.73060256578566851</v>
      </c>
      <c r="AJ34" s="13">
        <f t="shared" si="2"/>
        <v>0.2221266057350825</v>
      </c>
      <c r="AK34" s="13">
        <f t="shared" si="2"/>
        <v>0.27967355513573194</v>
      </c>
      <c r="AL34" s="13">
        <f t="shared" si="2"/>
        <v>0.16201404737093736</v>
      </c>
      <c r="AM34" s="13">
        <f t="shared" si="2"/>
        <v>0.44305892358049531</v>
      </c>
      <c r="AN34" s="13">
        <f t="shared" si="2"/>
        <v>0.39477298449547926</v>
      </c>
    </row>
    <row r="35" spans="2:40">
      <c r="B35" s="3">
        <v>0.97827405839391046</v>
      </c>
      <c r="C35" s="3">
        <v>0.72451074898320145</v>
      </c>
      <c r="D35" s="3">
        <v>0.52297921787435453</v>
      </c>
      <c r="E35">
        <v>107</v>
      </c>
      <c r="F35" s="13">
        <f t="shared" si="1"/>
        <v>1.3844944284892646</v>
      </c>
      <c r="G35" s="13">
        <f t="shared" si="2"/>
        <v>1.4451308691886773</v>
      </c>
      <c r="H35" s="13">
        <f t="shared" si="2"/>
        <v>1.1044826527416476</v>
      </c>
      <c r="I35" s="13">
        <f t="shared" si="2"/>
        <v>1.0060840743941226</v>
      </c>
      <c r="J35" s="13">
        <f t="shared" si="2"/>
        <v>1.0561018698344784</v>
      </c>
      <c r="K35" s="13">
        <f t="shared" si="2"/>
        <v>1.4575710910997712</v>
      </c>
      <c r="L35" s="13">
        <f t="shared" si="2"/>
        <v>1.5338627417702839</v>
      </c>
      <c r="M35" s="13">
        <f t="shared" si="2"/>
        <v>0.56395770011661628</v>
      </c>
      <c r="N35" s="13">
        <f t="shared" si="2"/>
        <v>0.67972458695211502</v>
      </c>
      <c r="O35" s="13">
        <f t="shared" si="2"/>
        <v>0.71670767987488126</v>
      </c>
      <c r="P35" s="13">
        <f t="shared" si="2"/>
        <v>1.1923672081557182</v>
      </c>
      <c r="Q35" s="13">
        <f t="shared" si="2"/>
        <v>1.2295809219650866</v>
      </c>
      <c r="R35" s="13">
        <f t="shared" si="2"/>
        <v>0.87757176019873739</v>
      </c>
      <c r="S35" s="13">
        <f t="shared" si="2"/>
        <v>0.12744156558410707</v>
      </c>
      <c r="T35" s="13">
        <f t="shared" si="2"/>
        <v>0.92033799846164599</v>
      </c>
      <c r="U35" s="13">
        <f t="shared" si="2"/>
        <v>1.2317208911447657</v>
      </c>
      <c r="V35" s="13">
        <f t="shared" si="2"/>
        <v>0.95710624506202102</v>
      </c>
      <c r="W35" s="13">
        <f t="shared" si="2"/>
        <v>0.84544340417442787</v>
      </c>
      <c r="X35" s="13">
        <f t="shared" si="2"/>
        <v>0.9278466612596965</v>
      </c>
      <c r="Y35" s="13">
        <f t="shared" si="2"/>
        <v>1.1521596252865582</v>
      </c>
      <c r="Z35" s="13">
        <f t="shared" si="2"/>
        <v>1.208457056786103</v>
      </c>
      <c r="AA35" s="13">
        <f t="shared" si="2"/>
        <v>1.2161763293265646</v>
      </c>
      <c r="AB35" s="13">
        <f t="shared" si="2"/>
        <v>1.206443919863768</v>
      </c>
      <c r="AC35" s="13">
        <f t="shared" si="2"/>
        <v>0.17302080804288861</v>
      </c>
      <c r="AD35" s="13">
        <f t="shared" si="2"/>
        <v>0.73989438457443213</v>
      </c>
      <c r="AE35" s="13">
        <f t="shared" si="2"/>
        <v>1.1549053822621604</v>
      </c>
      <c r="AF35" s="13">
        <f t="shared" si="2"/>
        <v>1.4012269205469208</v>
      </c>
      <c r="AG35" s="13">
        <f t="shared" si="2"/>
        <v>1.3091903665384326</v>
      </c>
      <c r="AH35" s="13">
        <f t="shared" si="2"/>
        <v>2.0242001209710101</v>
      </c>
      <c r="AI35" s="13">
        <f t="shared" si="2"/>
        <v>1.5276759744780719</v>
      </c>
      <c r="AJ35" s="13">
        <f t="shared" si="2"/>
        <v>0.90923555188914595</v>
      </c>
      <c r="AK35" s="13">
        <f t="shared" si="2"/>
        <v>0.55388306795530529</v>
      </c>
      <c r="AL35" s="13">
        <f t="shared" si="2"/>
        <v>0.78357391655456654</v>
      </c>
      <c r="AM35" s="13">
        <f t="shared" si="2"/>
        <v>1.271705162794603</v>
      </c>
      <c r="AN35" s="13">
        <f t="shared" si="2"/>
        <v>0.93546970100343352</v>
      </c>
    </row>
    <row r="36" spans="2:40">
      <c r="B36" s="3">
        <v>0.27273019001132837</v>
      </c>
      <c r="C36" s="3">
        <v>0.32733611405064211</v>
      </c>
      <c r="D36" s="3">
        <v>6.4085943176740434E-2</v>
      </c>
      <c r="E36">
        <v>152</v>
      </c>
      <c r="F36" s="13">
        <f t="shared" si="1"/>
        <v>0.47083455842075472</v>
      </c>
      <c r="G36" s="13">
        <f t="shared" si="2"/>
        <v>0.34887603072459028</v>
      </c>
      <c r="H36" s="13">
        <f t="shared" si="2"/>
        <v>0.26197315233406543</v>
      </c>
      <c r="I36" s="13">
        <f t="shared" si="2"/>
        <v>0.28710063272061187</v>
      </c>
      <c r="J36" s="13">
        <f t="shared" si="2"/>
        <v>0.38685942329843753</v>
      </c>
      <c r="K36" s="13">
        <f t="shared" si="2"/>
        <v>0.44175295729967767</v>
      </c>
      <c r="L36" s="13">
        <f t="shared" si="2"/>
        <v>0.51544707329261596</v>
      </c>
      <c r="M36" s="13">
        <f t="shared" si="2"/>
        <v>0.13000544467626188</v>
      </c>
      <c r="N36" s="13">
        <f t="shared" si="2"/>
        <v>0.16355670187382126</v>
      </c>
      <c r="O36" s="13">
        <f t="shared" si="2"/>
        <v>0.25460768741771106</v>
      </c>
      <c r="P36" s="13">
        <f t="shared" si="2"/>
        <v>0.41278606424460013</v>
      </c>
      <c r="Q36" s="13">
        <f t="shared" si="2"/>
        <v>0.39199496048626231</v>
      </c>
      <c r="R36" s="13">
        <f t="shared" si="2"/>
        <v>0.28240300806967689</v>
      </c>
      <c r="S36" s="13">
        <f t="shared" si="2"/>
        <v>2.3928333002292829E-2</v>
      </c>
      <c r="T36" s="13">
        <f t="shared" si="2"/>
        <v>0.31889913018021598</v>
      </c>
      <c r="U36" s="13">
        <f t="shared" si="2"/>
        <v>0.34263481481891112</v>
      </c>
      <c r="V36" s="13">
        <f t="shared" si="2"/>
        <v>0.24524334124602076</v>
      </c>
      <c r="W36" s="13">
        <f t="shared" si="2"/>
        <v>0.24130864032944668</v>
      </c>
      <c r="X36" s="13">
        <f t="shared" si="2"/>
        <v>0.25835324305088414</v>
      </c>
      <c r="Y36" s="13">
        <f t="shared" si="2"/>
        <v>0.38443783827121486</v>
      </c>
      <c r="Z36" s="13">
        <f t="shared" si="2"/>
        <v>0.36247136021226323</v>
      </c>
      <c r="AA36" s="13">
        <f t="shared" si="2"/>
        <v>0.43114216166127523</v>
      </c>
      <c r="AB36" s="13">
        <f t="shared" si="2"/>
        <v>0.27081279073554615</v>
      </c>
      <c r="AC36" s="13">
        <f t="shared" si="2"/>
        <v>2.9901994243563663E-2</v>
      </c>
      <c r="AD36" s="13">
        <f t="shared" si="2"/>
        <v>0.19810680317493295</v>
      </c>
      <c r="AE36" s="13">
        <f t="shared" si="2"/>
        <v>0.3263360333101879</v>
      </c>
      <c r="AF36" s="13">
        <f t="shared" si="2"/>
        <v>0.43274653645399674</v>
      </c>
      <c r="AG36" s="13">
        <f t="shared" si="2"/>
        <v>0.40999260923792502</v>
      </c>
      <c r="AH36" s="13">
        <f t="shared" si="2"/>
        <v>0.61130449568660483</v>
      </c>
      <c r="AI36" s="13">
        <f t="shared" si="2"/>
        <v>0.50029618777181084</v>
      </c>
      <c r="AJ36" s="13">
        <f t="shared" si="2"/>
        <v>0.19080335415666294</v>
      </c>
      <c r="AK36" s="13">
        <f t="shared" si="2"/>
        <v>0.19665975818408793</v>
      </c>
      <c r="AL36" s="13">
        <f t="shared" si="2"/>
        <v>0.14932721060027176</v>
      </c>
      <c r="AM36" s="13">
        <f t="shared" si="2"/>
        <v>0.32495948255176271</v>
      </c>
      <c r="AN36" s="13">
        <f t="shared" si="2"/>
        <v>0.2957506714213694</v>
      </c>
    </row>
    <row r="37" spans="2:40">
      <c r="B37" s="3">
        <v>0.59355731881231921</v>
      </c>
      <c r="C37" s="3">
        <v>0.43264384291544955</v>
      </c>
      <c r="D37" s="3">
        <v>2.5954840247682354E-2</v>
      </c>
      <c r="E37">
        <v>154</v>
      </c>
      <c r="F37" s="13">
        <f t="shared" si="1"/>
        <v>0.75769442540688992</v>
      </c>
      <c r="G37" s="13">
        <f t="shared" si="2"/>
        <v>0.59183662171421914</v>
      </c>
      <c r="H37" s="13">
        <f t="shared" si="2"/>
        <v>0.48006283341958506</v>
      </c>
      <c r="I37" s="13">
        <f t="shared" si="2"/>
        <v>0.58280829615231455</v>
      </c>
      <c r="J37" s="13">
        <f t="shared" si="2"/>
        <v>0.61168916745343804</v>
      </c>
      <c r="K37" s="13">
        <f t="shared" si="2"/>
        <v>0.69367602693589059</v>
      </c>
      <c r="L37" s="13">
        <f t="shared" si="2"/>
        <v>0.79390963201776277</v>
      </c>
      <c r="M37" s="13">
        <f t="shared" si="2"/>
        <v>0.22167558380069993</v>
      </c>
      <c r="N37" s="13">
        <f t="shared" si="2"/>
        <v>0.20342188245290679</v>
      </c>
      <c r="O37" s="13">
        <f t="shared" si="2"/>
        <v>0.35252342403864134</v>
      </c>
      <c r="P37" s="13">
        <f t="shared" si="2"/>
        <v>0.68106238029807742</v>
      </c>
      <c r="Q37" s="13">
        <f t="shared" si="2"/>
        <v>0.5731064868612078</v>
      </c>
      <c r="R37" s="13">
        <f t="shared" si="2"/>
        <v>0.48085075499159052</v>
      </c>
      <c r="S37" s="13">
        <f t="shared" si="2"/>
        <v>2.8536980922687277E-2</v>
      </c>
      <c r="T37" s="13">
        <f t="shared" si="2"/>
        <v>0.48235913768596245</v>
      </c>
      <c r="U37" s="13">
        <f t="shared" si="2"/>
        <v>0.60258942639103508</v>
      </c>
      <c r="V37" s="13">
        <f t="shared" si="2"/>
        <v>0.47814322841112711</v>
      </c>
      <c r="W37" s="13">
        <f t="shared" si="2"/>
        <v>0.39020025968822197</v>
      </c>
      <c r="X37" s="13">
        <f t="shared" si="2"/>
        <v>0.34695205628939457</v>
      </c>
      <c r="Y37" s="13">
        <f t="shared" si="2"/>
        <v>0.66874636739804116</v>
      </c>
      <c r="Z37" s="13">
        <f t="shared" si="2"/>
        <v>0.65415254889600694</v>
      </c>
      <c r="AA37" s="13">
        <f t="shared" si="2"/>
        <v>0.65545501645372051</v>
      </c>
      <c r="AB37" s="13">
        <f t="shared" si="2"/>
        <v>0.44786444751142135</v>
      </c>
      <c r="AC37" s="13">
        <f t="shared" si="2"/>
        <v>3.4131570780323021E-2</v>
      </c>
      <c r="AD37" s="13">
        <f t="shared" si="2"/>
        <v>0.28651368147464373</v>
      </c>
      <c r="AE37" s="13">
        <f t="shared" si="2"/>
        <v>0.59839136559352979</v>
      </c>
      <c r="AF37" s="13">
        <f t="shared" si="2"/>
        <v>0.78823740762382299</v>
      </c>
      <c r="AG37" s="13">
        <f t="shared" si="2"/>
        <v>0.62158234877783358</v>
      </c>
      <c r="AH37" s="13">
        <f t="shared" si="2"/>
        <v>0.95639879220193003</v>
      </c>
      <c r="AI37" s="13">
        <f t="shared" si="2"/>
        <v>0.83538112035051304</v>
      </c>
      <c r="AJ37" s="13">
        <f t="shared" si="2"/>
        <v>0.29292710797335875</v>
      </c>
      <c r="AK37" s="13">
        <f t="shared" si="2"/>
        <v>0.27686212704304641</v>
      </c>
      <c r="AL37" s="13">
        <f t="shared" si="2"/>
        <v>0.22581589930950188</v>
      </c>
      <c r="AM37" s="13">
        <f t="shared" si="2"/>
        <v>0.58032668440444646</v>
      </c>
      <c r="AN37" s="13">
        <f t="shared" si="2"/>
        <v>0.37968276529360534</v>
      </c>
    </row>
    <row r="38" spans="2:40">
      <c r="B38" s="3">
        <v>0.13672629228733346</v>
      </c>
      <c r="C38" s="3">
        <v>5.7477378209874641E-2</v>
      </c>
      <c r="D38" s="3">
        <v>0.38257439469353938</v>
      </c>
      <c r="E38">
        <v>164</v>
      </c>
      <c r="F38" s="13">
        <f t="shared" si="1"/>
        <v>0.23757331661016259</v>
      </c>
      <c r="G38" s="13">
        <f t="shared" si="2"/>
        <v>0.49426815436484434</v>
      </c>
      <c r="H38" s="13">
        <f t="shared" si="2"/>
        <v>0.35329953741071773</v>
      </c>
      <c r="I38" s="13">
        <f t="shared" si="2"/>
        <v>0.16418104440251186</v>
      </c>
      <c r="J38" s="13">
        <f t="shared" si="2"/>
        <v>0.13807710097542833</v>
      </c>
      <c r="K38" s="13">
        <f t="shared" si="2"/>
        <v>0.3705458236021133</v>
      </c>
      <c r="L38" s="13">
        <f t="shared" si="2"/>
        <v>0.30891990026678073</v>
      </c>
      <c r="M38" s="13">
        <f t="shared" si="2"/>
        <v>0.20417278487956475</v>
      </c>
      <c r="N38" s="13">
        <f t="shared" si="2"/>
        <v>0.30386405365782293</v>
      </c>
      <c r="O38" s="13">
        <f t="shared" si="2"/>
        <v>0.15631941080557063</v>
      </c>
      <c r="P38" s="13">
        <f t="shared" si="2"/>
        <v>0.1746019622532401</v>
      </c>
      <c r="Q38" s="13">
        <f t="shared" si="2"/>
        <v>0.31627019019039976</v>
      </c>
      <c r="R38" s="13">
        <f t="shared" si="2"/>
        <v>0.15648194298886697</v>
      </c>
      <c r="S38" s="13">
        <f t="shared" si="2"/>
        <v>6.8796524417025981E-2</v>
      </c>
      <c r="T38" s="13">
        <f t="shared" si="2"/>
        <v>0.17578865355626361</v>
      </c>
      <c r="U38" s="13">
        <f t="shared" si="2"/>
        <v>0.30988499025827221</v>
      </c>
      <c r="V38" s="13">
        <f t="shared" si="2"/>
        <v>0.23983299461341262</v>
      </c>
      <c r="W38" s="13">
        <f t="shared" si="2"/>
        <v>0.2324701776061022</v>
      </c>
      <c r="X38" s="13">
        <f t="shared" si="2"/>
        <v>0.33490564110060178</v>
      </c>
      <c r="Y38" s="13">
        <f t="shared" si="2"/>
        <v>0.16440083759474283</v>
      </c>
      <c r="Z38" s="13">
        <f t="shared" si="2"/>
        <v>0.23369406136832624</v>
      </c>
      <c r="AA38" s="13">
        <f t="shared" si="2"/>
        <v>0.21125052217729881</v>
      </c>
      <c r="AB38" s="13">
        <f t="shared" si="2"/>
        <v>0.46473273574485541</v>
      </c>
      <c r="AC38" s="13">
        <f t="shared" si="2"/>
        <v>9.8818742167759058E-2</v>
      </c>
      <c r="AD38" s="13">
        <f t="shared" si="2"/>
        <v>0.26089823675379686</v>
      </c>
      <c r="AE38" s="13">
        <f t="shared" si="2"/>
        <v>0.25682582598844361</v>
      </c>
      <c r="AF38" s="13">
        <f t="shared" si="2"/>
        <v>0.23773265760255397</v>
      </c>
      <c r="AG38" s="13">
        <f t="shared" si="2"/>
        <v>0.32891819227956265</v>
      </c>
      <c r="AH38" s="13">
        <f t="shared" si="2"/>
        <v>0.52206324063596465</v>
      </c>
      <c r="AI38" s="13">
        <f t="shared" si="2"/>
        <v>0.27050983829956349</v>
      </c>
      <c r="AJ38" s="13">
        <f t="shared" si="2"/>
        <v>0.39794105883814218</v>
      </c>
      <c r="AK38" s="13">
        <f t="shared" si="2"/>
        <v>0.11664549022412427</v>
      </c>
      <c r="AL38" s="13">
        <f t="shared" si="2"/>
        <v>0.37429630152843901</v>
      </c>
      <c r="AM38" s="13">
        <f t="shared" si="2"/>
        <v>0.37122964199126385</v>
      </c>
      <c r="AN38" s="13">
        <f t="shared" si="2"/>
        <v>0.29510973698255449</v>
      </c>
    </row>
    <row r="39" spans="2:40">
      <c r="B39" s="3">
        <v>0.47294509856077749</v>
      </c>
      <c r="C39" s="3">
        <v>0.89002219165218133</v>
      </c>
      <c r="D39" s="3">
        <v>0.36843595387331796</v>
      </c>
      <c r="E39">
        <v>180</v>
      </c>
      <c r="F39" s="13">
        <f t="shared" si="1"/>
        <v>1.1573614762341009</v>
      </c>
      <c r="G39" s="13">
        <f t="shared" si="2"/>
        <v>0.92105109791623407</v>
      </c>
      <c r="H39" s="13">
        <f t="shared" si="2"/>
        <v>0.64044212752181362</v>
      </c>
      <c r="I39" s="13">
        <f t="shared" si="2"/>
        <v>0.55794439218047787</v>
      </c>
      <c r="J39" s="13">
        <f t="shared" si="2"/>
        <v>0.94644380667204986</v>
      </c>
      <c r="K39" s="13">
        <f t="shared" si="2"/>
        <v>1.1552604700889817</v>
      </c>
      <c r="L39" s="13">
        <f t="shared" si="2"/>
        <v>1.3280687512522298</v>
      </c>
      <c r="M39" s="13">
        <f t="shared" si="2"/>
        <v>0.34819829201714347</v>
      </c>
      <c r="N39" s="13">
        <f t="shared" si="2"/>
        <v>0.54936103117300095</v>
      </c>
      <c r="O39" s="13">
        <f t="shared" si="2"/>
        <v>0.70772778731094066</v>
      </c>
      <c r="P39" s="13">
        <f t="shared" si="2"/>
        <v>0.98245603987150021</v>
      </c>
      <c r="Q39" s="13">
        <f t="shared" si="2"/>
        <v>1.0752044543897177</v>
      </c>
      <c r="R39" s="13">
        <f t="shared" si="2"/>
        <v>0.6650259301441408</v>
      </c>
      <c r="S39" s="13">
        <f t="shared" si="2"/>
        <v>8.9751426162746922E-2</v>
      </c>
      <c r="T39" s="13">
        <f t="shared" si="2"/>
        <v>0.82797341609364694</v>
      </c>
      <c r="U39" s="13">
        <f t="shared" si="2"/>
        <v>0.82097304458139098</v>
      </c>
      <c r="V39" s="13">
        <f t="shared" si="2"/>
        <v>0.53370293921090128</v>
      </c>
      <c r="W39" s="13">
        <f t="shared" si="2"/>
        <v>0.62634321356964184</v>
      </c>
      <c r="X39" s="13">
        <f t="shared" si="2"/>
        <v>0.78848810430005012</v>
      </c>
      <c r="Y39" s="13">
        <f t="shared" si="2"/>
        <v>0.8716349006723163</v>
      </c>
      <c r="Z39" s="13">
        <f t="shared" si="2"/>
        <v>0.81700130091482781</v>
      </c>
      <c r="AA39" s="13">
        <f t="shared" si="2"/>
        <v>1.1066785236574253</v>
      </c>
      <c r="AB39" s="13">
        <f t="shared" si="2"/>
        <v>0.75571982311601926</v>
      </c>
      <c r="AC39" s="13">
        <f t="shared" si="2"/>
        <v>0.11823509665626759</v>
      </c>
      <c r="AD39" s="13">
        <f t="shared" si="2"/>
        <v>0.57983742381236603</v>
      </c>
      <c r="AE39" s="13">
        <f t="shared" si="2"/>
        <v>0.73841931121135251</v>
      </c>
      <c r="AF39" s="13">
        <f t="shared" si="2"/>
        <v>0.95288708138678557</v>
      </c>
      <c r="AG39" s="13">
        <f t="shared" si="2"/>
        <v>1.0957148154638447</v>
      </c>
      <c r="AH39" s="13">
        <f t="shared" si="2"/>
        <v>1.6061419603449381</v>
      </c>
      <c r="AI39" s="13">
        <f t="shared" si="2"/>
        <v>1.1969911066509595</v>
      </c>
      <c r="AJ39" s="13">
        <f t="shared" si="2"/>
        <v>0.58393686551786539</v>
      </c>
      <c r="AK39" s="13">
        <f t="shared" si="2"/>
        <v>0.53950672697906765</v>
      </c>
      <c r="AL39" s="13">
        <f t="shared" si="2"/>
        <v>0.48157707868757449</v>
      </c>
      <c r="AM39" s="13">
        <f t="shared" si="2"/>
        <v>0.79221822932366226</v>
      </c>
      <c r="AN39" s="13">
        <f t="shared" si="2"/>
        <v>0.89656329968211246</v>
      </c>
    </row>
    <row r="40" spans="2:40">
      <c r="B40" s="3">
        <v>0.94647394573115651</v>
      </c>
      <c r="C40" s="3">
        <v>7.1305708855512351E-2</v>
      </c>
      <c r="D40" s="3">
        <v>9.6665772114925774E-2</v>
      </c>
      <c r="E40">
        <v>236</v>
      </c>
      <c r="F40" s="13">
        <f t="shared" si="1"/>
        <v>0.69817043884785479</v>
      </c>
      <c r="G40" s="13">
        <f t="shared" si="2"/>
        <v>0.8715900015957555</v>
      </c>
      <c r="H40" s="13">
        <f t="shared" si="2"/>
        <v>0.76569701557649872</v>
      </c>
      <c r="I40" s="13">
        <f t="shared" si="2"/>
        <v>0.86462613939907418</v>
      </c>
      <c r="J40" s="13">
        <f t="shared" si="2"/>
        <v>0.49107314583604478</v>
      </c>
      <c r="K40" s="13">
        <f t="shared" si="2"/>
        <v>0.70948361934313087</v>
      </c>
      <c r="L40" s="13">
        <f t="shared" si="2"/>
        <v>0.67746444839886211</v>
      </c>
      <c r="M40" s="13">
        <f t="shared" si="2"/>
        <v>0.34431605655909692</v>
      </c>
      <c r="N40" s="13">
        <f t="shared" si="2"/>
        <v>0.20492256484097354</v>
      </c>
      <c r="O40" s="13">
        <f t="shared" si="2"/>
        <v>0.19845788168879422</v>
      </c>
      <c r="P40" s="13">
        <f t="shared" si="2"/>
        <v>0.64478717157942911</v>
      </c>
      <c r="Q40" s="13">
        <f t="shared" si="2"/>
        <v>0.4708993488649989</v>
      </c>
      <c r="R40" s="13">
        <f t="shared" si="2"/>
        <v>0.52225180089950984</v>
      </c>
      <c r="S40" s="13">
        <f t="shared" si="2"/>
        <v>4.4622236119946201E-2</v>
      </c>
      <c r="T40" s="13">
        <f t="shared" si="2"/>
        <v>0.37625381276868886</v>
      </c>
      <c r="U40" s="13">
        <f t="shared" si="2"/>
        <v>0.79432557205842569</v>
      </c>
      <c r="V40" s="13">
        <f t="shared" si="2"/>
        <v>0.74692717227023031</v>
      </c>
      <c r="W40" s="13">
        <f t="shared" si="2"/>
        <v>0.45051809631700274</v>
      </c>
      <c r="X40" s="13">
        <f t="shared" si="2"/>
        <v>0.30076803209134823</v>
      </c>
      <c r="Y40" s="13">
        <f t="shared" si="2"/>
        <v>0.72281289883487154</v>
      </c>
      <c r="Z40" s="13">
        <f t="shared" si="2"/>
        <v>0.82560597707349637</v>
      </c>
      <c r="AA40" s="13">
        <f t="shared" si="2"/>
        <v>0.49978798422241028</v>
      </c>
      <c r="AB40" s="13">
        <f t="shared" si="2"/>
        <v>0.69911247821885891</v>
      </c>
      <c r="AC40" s="13">
        <f t="shared" si="2"/>
        <v>6.038878896248466E-2</v>
      </c>
      <c r="AD40" s="13">
        <f t="shared" si="2"/>
        <v>0.30564246957948099</v>
      </c>
      <c r="AE40" s="13">
        <f t="shared" si="2"/>
        <v>0.81258933688959778</v>
      </c>
      <c r="AF40" s="13">
        <f t="shared" si="2"/>
        <v>0.97904143795062948</v>
      </c>
      <c r="AG40" s="13">
        <f t="shared" si="2"/>
        <v>0.56883708734253791</v>
      </c>
      <c r="AH40" s="13">
        <f t="shared" si="2"/>
        <v>0.97667131268965557</v>
      </c>
      <c r="AI40" s="13">
        <f t="shared" si="2"/>
        <v>0.86215806680776419</v>
      </c>
      <c r="AJ40" s="13">
        <f t="shared" si="2"/>
        <v>0.46804127472674301</v>
      </c>
      <c r="AK40" s="13">
        <f t="shared" si="2"/>
        <v>0.16614695230795931</v>
      </c>
      <c r="AL40" s="13">
        <f t="shared" si="2"/>
        <v>0.40314327694445218</v>
      </c>
      <c r="AM40" s="13">
        <f t="shared" si="2"/>
        <v>0.84446866523387598</v>
      </c>
      <c r="AN40" s="13">
        <f t="shared" si="2"/>
        <v>0.21425056866110878</v>
      </c>
    </row>
    <row r="42" spans="2:40">
      <c r="E42" s="19" t="s">
        <v>48</v>
      </c>
      <c r="F42" s="22">
        <f>SQRT(SUMXMY2(F5:AN19,F26:AN40)/COUNT(F5:AN19))</f>
        <v>3.3590540071625576</v>
      </c>
    </row>
  </sheetData>
  <mergeCells count="1">
    <mergeCell ref="B24:D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3"/>
  <sheetViews>
    <sheetView workbookViewId="0">
      <selection activeCell="D44" sqref="D44"/>
    </sheetView>
  </sheetViews>
  <sheetFormatPr baseColWidth="10" defaultRowHeight="15" x14ac:dyDescent="0"/>
  <cols>
    <col min="2" max="4" width="6.1640625" customWidth="1"/>
    <col min="5" max="5" width="8.33203125" bestFit="1" customWidth="1"/>
    <col min="6" max="25" width="7.33203125" style="5" customWidth="1"/>
    <col min="26" max="40" width="7.33203125" customWidth="1"/>
    <col min="41" max="41" width="2.83203125" customWidth="1"/>
    <col min="42" max="44" width="7.6640625" customWidth="1"/>
  </cols>
  <sheetData>
    <row r="1" spans="1:40" ht="20">
      <c r="A1" s="31" t="s">
        <v>68</v>
      </c>
    </row>
    <row r="2" spans="1:40">
      <c r="A2" s="24"/>
    </row>
    <row r="3" spans="1:40">
      <c r="D3" t="s">
        <v>39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 t="s">
        <v>5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</row>
    <row r="4" spans="1:40">
      <c r="D4">
        <v>68</v>
      </c>
      <c r="E4">
        <v>11</v>
      </c>
      <c r="F4">
        <v>7</v>
      </c>
      <c r="G4">
        <v>2</v>
      </c>
      <c r="H4">
        <v>2</v>
      </c>
      <c r="I4">
        <v>6</v>
      </c>
      <c r="J4">
        <v>2</v>
      </c>
      <c r="K4">
        <v>1</v>
      </c>
      <c r="L4">
        <v>2</v>
      </c>
      <c r="M4">
        <v>1</v>
      </c>
      <c r="N4">
        <v>1</v>
      </c>
      <c r="O4">
        <v>0</v>
      </c>
      <c r="P4">
        <v>8</v>
      </c>
      <c r="Q4">
        <v>0</v>
      </c>
      <c r="R4">
        <v>10</v>
      </c>
      <c r="S4">
        <v>0</v>
      </c>
      <c r="T4">
        <v>1</v>
      </c>
      <c r="U4">
        <v>1</v>
      </c>
      <c r="V4">
        <v>3</v>
      </c>
      <c r="W4">
        <v>1</v>
      </c>
      <c r="X4">
        <v>0</v>
      </c>
      <c r="Y4">
        <v>1</v>
      </c>
      <c r="Z4">
        <v>0</v>
      </c>
      <c r="AA4">
        <v>3</v>
      </c>
      <c r="AB4">
        <v>2</v>
      </c>
      <c r="AC4">
        <v>3</v>
      </c>
      <c r="AD4">
        <v>1</v>
      </c>
      <c r="AE4">
        <v>1</v>
      </c>
      <c r="AF4">
        <v>1</v>
      </c>
      <c r="AG4">
        <v>3</v>
      </c>
      <c r="AH4">
        <v>0</v>
      </c>
      <c r="AI4">
        <v>3</v>
      </c>
      <c r="AJ4">
        <v>0</v>
      </c>
      <c r="AK4">
        <v>0</v>
      </c>
      <c r="AL4">
        <v>1</v>
      </c>
      <c r="AM4">
        <v>1</v>
      </c>
      <c r="AN4">
        <v>0</v>
      </c>
    </row>
    <row r="5" spans="1:40">
      <c r="D5">
        <v>57</v>
      </c>
      <c r="E5">
        <v>18</v>
      </c>
      <c r="F5">
        <v>6</v>
      </c>
      <c r="G5">
        <v>1</v>
      </c>
      <c r="H5">
        <v>4</v>
      </c>
      <c r="I5">
        <v>2</v>
      </c>
      <c r="J5">
        <v>3</v>
      </c>
      <c r="K5">
        <v>3</v>
      </c>
      <c r="L5">
        <v>0</v>
      </c>
      <c r="M5">
        <v>3</v>
      </c>
      <c r="N5">
        <v>0</v>
      </c>
      <c r="O5">
        <v>2</v>
      </c>
      <c r="P5">
        <v>15</v>
      </c>
      <c r="Q5">
        <v>0</v>
      </c>
      <c r="R5">
        <v>3</v>
      </c>
      <c r="S5">
        <v>1</v>
      </c>
      <c r="T5">
        <v>1</v>
      </c>
      <c r="U5">
        <v>0</v>
      </c>
      <c r="V5">
        <v>3</v>
      </c>
      <c r="W5">
        <v>0</v>
      </c>
      <c r="X5">
        <v>0</v>
      </c>
      <c r="Y5">
        <v>7</v>
      </c>
      <c r="Z5">
        <v>0</v>
      </c>
      <c r="AA5">
        <v>1</v>
      </c>
      <c r="AB5">
        <v>0</v>
      </c>
      <c r="AC5">
        <v>1</v>
      </c>
      <c r="AD5">
        <v>0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D6">
        <v>42</v>
      </c>
      <c r="E6">
        <v>20</v>
      </c>
      <c r="F6">
        <v>4</v>
      </c>
      <c r="G6">
        <v>1</v>
      </c>
      <c r="H6">
        <v>4</v>
      </c>
      <c r="I6">
        <v>4</v>
      </c>
      <c r="J6">
        <v>3</v>
      </c>
      <c r="K6">
        <v>0</v>
      </c>
      <c r="L6">
        <v>1</v>
      </c>
      <c r="M6">
        <v>1</v>
      </c>
      <c r="N6">
        <v>1</v>
      </c>
      <c r="O6">
        <v>9</v>
      </c>
      <c r="P6">
        <v>0</v>
      </c>
      <c r="Q6">
        <v>0</v>
      </c>
      <c r="R6">
        <v>0</v>
      </c>
      <c r="S6">
        <v>0</v>
      </c>
      <c r="T6">
        <v>0</v>
      </c>
      <c r="U6">
        <v>3</v>
      </c>
      <c r="V6">
        <v>0</v>
      </c>
      <c r="W6">
        <v>0</v>
      </c>
      <c r="X6">
        <v>4</v>
      </c>
      <c r="Y6">
        <v>0</v>
      </c>
      <c r="Z6">
        <v>1</v>
      </c>
      <c r="AA6">
        <v>0</v>
      </c>
      <c r="AB6">
        <v>0</v>
      </c>
      <c r="AC6">
        <v>1</v>
      </c>
      <c r="AD6">
        <v>3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2</v>
      </c>
      <c r="AL6">
        <v>0</v>
      </c>
      <c r="AM6">
        <v>0</v>
      </c>
      <c r="AN6">
        <v>0</v>
      </c>
    </row>
    <row r="7" spans="1:40">
      <c r="D7">
        <v>108</v>
      </c>
      <c r="E7">
        <v>30</v>
      </c>
      <c r="F7">
        <v>9</v>
      </c>
      <c r="G7">
        <v>3</v>
      </c>
      <c r="H7">
        <v>5</v>
      </c>
      <c r="I7">
        <v>2</v>
      </c>
      <c r="J7">
        <v>5</v>
      </c>
      <c r="K7">
        <v>7</v>
      </c>
      <c r="L7">
        <v>2</v>
      </c>
      <c r="M7">
        <v>1</v>
      </c>
      <c r="N7">
        <v>4</v>
      </c>
      <c r="O7">
        <v>0</v>
      </c>
      <c r="P7">
        <v>31</v>
      </c>
      <c r="Q7">
        <v>1</v>
      </c>
      <c r="R7">
        <v>4</v>
      </c>
      <c r="S7">
        <v>6</v>
      </c>
      <c r="T7">
        <v>1</v>
      </c>
      <c r="U7">
        <v>1</v>
      </c>
      <c r="V7">
        <v>1</v>
      </c>
      <c r="W7">
        <v>1</v>
      </c>
      <c r="X7">
        <v>0</v>
      </c>
      <c r="Y7">
        <v>9</v>
      </c>
      <c r="Z7">
        <v>3</v>
      </c>
      <c r="AA7">
        <v>2</v>
      </c>
      <c r="AB7">
        <v>0</v>
      </c>
      <c r="AC7">
        <v>0</v>
      </c>
      <c r="AD7">
        <v>3</v>
      </c>
      <c r="AE7">
        <v>1</v>
      </c>
      <c r="AF7">
        <v>1</v>
      </c>
      <c r="AG7">
        <v>2</v>
      </c>
      <c r="AH7">
        <v>0</v>
      </c>
      <c r="AI7">
        <v>2</v>
      </c>
      <c r="AJ7">
        <v>0</v>
      </c>
      <c r="AK7">
        <v>0</v>
      </c>
      <c r="AL7">
        <v>1</v>
      </c>
      <c r="AM7">
        <v>0</v>
      </c>
      <c r="AN7">
        <v>0</v>
      </c>
    </row>
    <row r="8" spans="1:40">
      <c r="D8">
        <v>54</v>
      </c>
      <c r="E8">
        <v>34</v>
      </c>
      <c r="F8">
        <v>3</v>
      </c>
      <c r="G8">
        <v>1</v>
      </c>
      <c r="H8">
        <v>7</v>
      </c>
      <c r="I8">
        <v>1</v>
      </c>
      <c r="J8">
        <v>8</v>
      </c>
      <c r="K8">
        <v>7</v>
      </c>
      <c r="L8">
        <v>0</v>
      </c>
      <c r="M8">
        <v>3</v>
      </c>
      <c r="N8">
        <v>1</v>
      </c>
      <c r="O8">
        <v>4</v>
      </c>
      <c r="P8">
        <v>10</v>
      </c>
      <c r="Q8">
        <v>2</v>
      </c>
      <c r="R8">
        <v>1</v>
      </c>
      <c r="S8">
        <v>0</v>
      </c>
      <c r="T8">
        <v>2</v>
      </c>
      <c r="U8">
        <v>0</v>
      </c>
      <c r="V8">
        <v>0</v>
      </c>
      <c r="W8">
        <v>0</v>
      </c>
      <c r="X8">
        <v>1</v>
      </c>
      <c r="Y8">
        <v>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D9">
        <v>54</v>
      </c>
      <c r="E9">
        <v>55</v>
      </c>
      <c r="F9">
        <v>1</v>
      </c>
      <c r="G9">
        <v>8</v>
      </c>
      <c r="H9">
        <v>1</v>
      </c>
      <c r="I9">
        <v>2</v>
      </c>
      <c r="J9">
        <v>1</v>
      </c>
      <c r="K9">
        <v>3</v>
      </c>
      <c r="L9">
        <v>1</v>
      </c>
      <c r="M9">
        <v>4</v>
      </c>
      <c r="N9">
        <v>1</v>
      </c>
      <c r="O9">
        <v>1</v>
      </c>
      <c r="P9">
        <v>20</v>
      </c>
      <c r="Q9">
        <v>0</v>
      </c>
      <c r="R9">
        <v>2</v>
      </c>
      <c r="S9">
        <v>1</v>
      </c>
      <c r="T9">
        <v>0</v>
      </c>
      <c r="U9">
        <v>1</v>
      </c>
      <c r="V9">
        <v>2</v>
      </c>
      <c r="W9">
        <v>1</v>
      </c>
      <c r="X9">
        <v>1</v>
      </c>
      <c r="Y9">
        <v>0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D10">
        <v>61</v>
      </c>
      <c r="E10">
        <v>64</v>
      </c>
      <c r="F10">
        <v>13</v>
      </c>
      <c r="G10">
        <v>0</v>
      </c>
      <c r="H10">
        <v>5</v>
      </c>
      <c r="I10">
        <v>0</v>
      </c>
      <c r="J10">
        <v>5</v>
      </c>
      <c r="K10">
        <v>0</v>
      </c>
      <c r="L10">
        <v>2</v>
      </c>
      <c r="M10">
        <v>1</v>
      </c>
      <c r="N10">
        <v>1</v>
      </c>
      <c r="O10">
        <v>3</v>
      </c>
      <c r="P10">
        <v>15</v>
      </c>
      <c r="Q10">
        <v>5</v>
      </c>
      <c r="R10">
        <v>0</v>
      </c>
      <c r="S10">
        <v>2</v>
      </c>
      <c r="T10">
        <v>0</v>
      </c>
      <c r="U10">
        <v>0</v>
      </c>
      <c r="V10">
        <v>4</v>
      </c>
      <c r="W10">
        <v>1</v>
      </c>
      <c r="X10">
        <v>0</v>
      </c>
      <c r="Y10">
        <v>0</v>
      </c>
      <c r="Z10">
        <v>1</v>
      </c>
      <c r="AA10">
        <v>0</v>
      </c>
      <c r="AB10">
        <v>3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D11">
        <v>87</v>
      </c>
      <c r="E11">
        <v>70</v>
      </c>
      <c r="F11">
        <v>4</v>
      </c>
      <c r="G11">
        <v>8</v>
      </c>
      <c r="H11">
        <v>6</v>
      </c>
      <c r="I11">
        <v>1</v>
      </c>
      <c r="J11">
        <v>12</v>
      </c>
      <c r="K11">
        <v>3</v>
      </c>
      <c r="L11">
        <v>0</v>
      </c>
      <c r="M11">
        <v>1</v>
      </c>
      <c r="N11">
        <v>3</v>
      </c>
      <c r="O11">
        <v>1</v>
      </c>
      <c r="P11">
        <v>24</v>
      </c>
      <c r="Q11">
        <v>0</v>
      </c>
      <c r="R11">
        <v>1</v>
      </c>
      <c r="S11">
        <v>3</v>
      </c>
      <c r="T11">
        <v>3</v>
      </c>
      <c r="U11">
        <v>0</v>
      </c>
      <c r="V11">
        <v>0</v>
      </c>
      <c r="W11">
        <v>0</v>
      </c>
      <c r="X11">
        <v>1</v>
      </c>
      <c r="Y11">
        <v>7</v>
      </c>
      <c r="Z11">
        <v>1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0</v>
      </c>
      <c r="AI11">
        <v>0</v>
      </c>
      <c r="AJ11">
        <v>2</v>
      </c>
      <c r="AK11">
        <v>1</v>
      </c>
      <c r="AL11">
        <v>1</v>
      </c>
      <c r="AM11">
        <v>0</v>
      </c>
      <c r="AN11">
        <v>1</v>
      </c>
    </row>
    <row r="12" spans="1:40">
      <c r="D12">
        <v>65</v>
      </c>
      <c r="E12">
        <v>74</v>
      </c>
      <c r="F12">
        <v>11</v>
      </c>
      <c r="G12">
        <v>2</v>
      </c>
      <c r="H12">
        <v>5</v>
      </c>
      <c r="I12">
        <v>0</v>
      </c>
      <c r="J12">
        <v>4</v>
      </c>
      <c r="K12">
        <v>2</v>
      </c>
      <c r="L12">
        <v>2</v>
      </c>
      <c r="M12">
        <v>0</v>
      </c>
      <c r="N12">
        <v>2</v>
      </c>
      <c r="O12">
        <v>0</v>
      </c>
      <c r="P12">
        <v>4</v>
      </c>
      <c r="Q12">
        <v>0</v>
      </c>
      <c r="R12">
        <v>4</v>
      </c>
      <c r="S12">
        <v>2</v>
      </c>
      <c r="T12">
        <v>0</v>
      </c>
      <c r="U12">
        <v>1</v>
      </c>
      <c r="V12">
        <v>2</v>
      </c>
      <c r="W12">
        <v>1</v>
      </c>
      <c r="X12">
        <v>1</v>
      </c>
      <c r="Y12">
        <v>6</v>
      </c>
      <c r="Z12">
        <v>0</v>
      </c>
      <c r="AA12">
        <v>1</v>
      </c>
      <c r="AB12">
        <v>0</v>
      </c>
      <c r="AC12">
        <v>5</v>
      </c>
      <c r="AD12">
        <v>0</v>
      </c>
      <c r="AE12">
        <v>1</v>
      </c>
      <c r="AF12">
        <v>3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2</v>
      </c>
      <c r="AM12">
        <v>1</v>
      </c>
      <c r="AN12">
        <v>1</v>
      </c>
    </row>
    <row r="13" spans="1:40">
      <c r="D13">
        <v>130</v>
      </c>
      <c r="E13">
        <v>107</v>
      </c>
      <c r="F13">
        <v>5</v>
      </c>
      <c r="G13">
        <v>2</v>
      </c>
      <c r="H13">
        <v>8</v>
      </c>
      <c r="I13">
        <v>9</v>
      </c>
      <c r="J13">
        <v>8</v>
      </c>
      <c r="K13">
        <v>2</v>
      </c>
      <c r="L13">
        <v>3</v>
      </c>
      <c r="M13">
        <v>2</v>
      </c>
      <c r="N13">
        <v>2</v>
      </c>
      <c r="O13">
        <v>20</v>
      </c>
      <c r="P13">
        <v>12</v>
      </c>
      <c r="Q13">
        <v>2</v>
      </c>
      <c r="R13">
        <v>6</v>
      </c>
      <c r="S13">
        <v>1</v>
      </c>
      <c r="T13">
        <v>1</v>
      </c>
      <c r="U13">
        <v>1</v>
      </c>
      <c r="V13">
        <v>4</v>
      </c>
      <c r="W13">
        <v>2</v>
      </c>
      <c r="X13">
        <v>1</v>
      </c>
      <c r="Y13">
        <v>7</v>
      </c>
      <c r="Z13">
        <v>2</v>
      </c>
      <c r="AA13">
        <v>2</v>
      </c>
      <c r="AB13">
        <v>2</v>
      </c>
      <c r="AC13">
        <v>2</v>
      </c>
      <c r="AD13">
        <v>0</v>
      </c>
      <c r="AE13">
        <v>2</v>
      </c>
      <c r="AF13">
        <v>3</v>
      </c>
      <c r="AG13">
        <v>6</v>
      </c>
      <c r="AH13">
        <v>0</v>
      </c>
      <c r="AI13">
        <v>5</v>
      </c>
      <c r="AJ13">
        <v>1</v>
      </c>
      <c r="AK13">
        <v>4</v>
      </c>
      <c r="AL13">
        <v>2</v>
      </c>
      <c r="AM13">
        <v>1</v>
      </c>
      <c r="AN13">
        <v>0</v>
      </c>
    </row>
    <row r="14" spans="1:40">
      <c r="D14">
        <v>60</v>
      </c>
      <c r="E14">
        <v>152</v>
      </c>
      <c r="F14">
        <v>2</v>
      </c>
      <c r="G14">
        <v>2</v>
      </c>
      <c r="H14">
        <v>7</v>
      </c>
      <c r="I14">
        <v>0</v>
      </c>
      <c r="J14">
        <v>8</v>
      </c>
      <c r="K14">
        <v>1</v>
      </c>
      <c r="L14">
        <v>1</v>
      </c>
      <c r="M14">
        <v>0</v>
      </c>
      <c r="N14">
        <v>1</v>
      </c>
      <c r="O14">
        <v>1</v>
      </c>
      <c r="P14">
        <v>8</v>
      </c>
      <c r="Q14">
        <v>1</v>
      </c>
      <c r="R14">
        <v>10</v>
      </c>
      <c r="S14">
        <v>0</v>
      </c>
      <c r="T14">
        <v>1</v>
      </c>
      <c r="U14">
        <v>1</v>
      </c>
      <c r="V14">
        <v>0</v>
      </c>
      <c r="W14">
        <v>2</v>
      </c>
      <c r="X14">
        <v>1</v>
      </c>
      <c r="Y14">
        <v>3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4</v>
      </c>
      <c r="AH14">
        <v>0</v>
      </c>
      <c r="AI14">
        <v>3</v>
      </c>
      <c r="AJ14">
        <v>1</v>
      </c>
      <c r="AK14">
        <v>0</v>
      </c>
      <c r="AL14">
        <v>0</v>
      </c>
      <c r="AM14">
        <v>0</v>
      </c>
      <c r="AN14">
        <v>0</v>
      </c>
    </row>
    <row r="15" spans="1:40">
      <c r="D15">
        <v>38</v>
      </c>
      <c r="E15">
        <v>154</v>
      </c>
      <c r="F15">
        <v>1</v>
      </c>
      <c r="G15">
        <v>4</v>
      </c>
      <c r="H15">
        <v>9</v>
      </c>
      <c r="I15">
        <v>1</v>
      </c>
      <c r="J15">
        <v>4</v>
      </c>
      <c r="K15">
        <v>0</v>
      </c>
      <c r="L15">
        <v>1</v>
      </c>
      <c r="M15">
        <v>0</v>
      </c>
      <c r="N15">
        <v>3</v>
      </c>
      <c r="O15">
        <v>0</v>
      </c>
      <c r="P15">
        <v>5</v>
      </c>
      <c r="Q15">
        <v>1</v>
      </c>
      <c r="R15">
        <v>0</v>
      </c>
      <c r="S15">
        <v>0</v>
      </c>
      <c r="T15">
        <v>2</v>
      </c>
      <c r="U15">
        <v>0</v>
      </c>
      <c r="V15">
        <v>4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1</v>
      </c>
    </row>
    <row r="16" spans="1:40">
      <c r="D16">
        <v>40</v>
      </c>
      <c r="E16">
        <v>164</v>
      </c>
      <c r="F16">
        <v>3</v>
      </c>
      <c r="G16">
        <v>2</v>
      </c>
      <c r="H16">
        <v>0</v>
      </c>
      <c r="I16">
        <v>2</v>
      </c>
      <c r="J16">
        <v>0</v>
      </c>
      <c r="K16">
        <v>1</v>
      </c>
      <c r="L16">
        <v>2</v>
      </c>
      <c r="M16">
        <v>0</v>
      </c>
      <c r="N16">
        <v>0</v>
      </c>
      <c r="O16">
        <v>10</v>
      </c>
      <c r="P16">
        <v>0</v>
      </c>
      <c r="Q16">
        <v>1</v>
      </c>
      <c r="R16">
        <v>0</v>
      </c>
      <c r="S16">
        <v>2</v>
      </c>
      <c r="T16">
        <v>0</v>
      </c>
      <c r="U16">
        <v>1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2</v>
      </c>
      <c r="AD16">
        <v>1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1</v>
      </c>
      <c r="AK16">
        <v>1</v>
      </c>
      <c r="AL16">
        <v>0</v>
      </c>
      <c r="AM16">
        <v>1</v>
      </c>
      <c r="AN16">
        <v>1</v>
      </c>
    </row>
    <row r="17" spans="1:46">
      <c r="D17">
        <v>35</v>
      </c>
      <c r="E17">
        <v>180</v>
      </c>
      <c r="F17">
        <v>7</v>
      </c>
      <c r="G17">
        <v>1</v>
      </c>
      <c r="H17">
        <v>0</v>
      </c>
      <c r="I17">
        <v>1</v>
      </c>
      <c r="J17">
        <v>0</v>
      </c>
      <c r="K17">
        <v>5</v>
      </c>
      <c r="L17">
        <v>1</v>
      </c>
      <c r="M17">
        <v>1</v>
      </c>
      <c r="N17">
        <v>0</v>
      </c>
      <c r="O17">
        <v>4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0</v>
      </c>
      <c r="W17">
        <v>1</v>
      </c>
      <c r="X17">
        <v>0</v>
      </c>
      <c r="Y17">
        <v>0</v>
      </c>
      <c r="Z17">
        <v>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5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</row>
    <row r="18" spans="1:46">
      <c r="D18">
        <v>26</v>
      </c>
      <c r="E18">
        <v>236</v>
      </c>
      <c r="F18">
        <v>8</v>
      </c>
      <c r="G18">
        <v>0</v>
      </c>
      <c r="H18">
        <v>0</v>
      </c>
      <c r="I18">
        <v>1</v>
      </c>
      <c r="J18">
        <v>0</v>
      </c>
      <c r="K18">
        <v>4</v>
      </c>
      <c r="L18">
        <v>0</v>
      </c>
      <c r="M18">
        <v>1</v>
      </c>
      <c r="N18">
        <v>0</v>
      </c>
      <c r="O18">
        <v>4</v>
      </c>
      <c r="P18">
        <v>0</v>
      </c>
      <c r="Q18">
        <v>2</v>
      </c>
      <c r="R18">
        <v>0</v>
      </c>
      <c r="S18">
        <v>1</v>
      </c>
      <c r="T18">
        <v>0</v>
      </c>
      <c r="U18">
        <v>0</v>
      </c>
      <c r="V18">
        <v>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20" spans="1:46">
      <c r="A20" s="28" t="s">
        <v>69</v>
      </c>
      <c r="B20" s="28"/>
      <c r="C20" s="28"/>
      <c r="D20" s="28"/>
    </row>
    <row r="21" spans="1:46">
      <c r="A21" s="28"/>
      <c r="B21" s="28"/>
      <c r="C21" s="28"/>
      <c r="D21" s="28"/>
    </row>
    <row r="22" spans="1:46">
      <c r="A22" s="28"/>
      <c r="B22" s="28"/>
      <c r="C22" s="28"/>
      <c r="D22" s="28"/>
      <c r="F22" s="15" t="s">
        <v>40</v>
      </c>
    </row>
    <row r="23" spans="1:46">
      <c r="A23" s="28"/>
      <c r="B23" s="28"/>
      <c r="C23" s="28"/>
      <c r="D23" s="28"/>
      <c r="F23" t="s">
        <v>1</v>
      </c>
      <c r="G23" t="s">
        <v>2</v>
      </c>
      <c r="H23" t="s">
        <v>3</v>
      </c>
      <c r="I23" t="s">
        <v>4</v>
      </c>
      <c r="J23" t="s">
        <v>5</v>
      </c>
      <c r="K23" t="s">
        <v>6</v>
      </c>
      <c r="L23" t="s">
        <v>7</v>
      </c>
      <c r="M23" t="s">
        <v>8</v>
      </c>
      <c r="N23" t="s">
        <v>9</v>
      </c>
      <c r="O23" t="s">
        <v>10</v>
      </c>
      <c r="P23" t="s">
        <v>11</v>
      </c>
      <c r="Q23" t="s">
        <v>12</v>
      </c>
      <c r="R23" t="s">
        <v>13</v>
      </c>
      <c r="S23" t="s">
        <v>14</v>
      </c>
      <c r="T23" t="s">
        <v>15</v>
      </c>
      <c r="U23" t="s">
        <v>16</v>
      </c>
      <c r="V23" t="s">
        <v>17</v>
      </c>
      <c r="W23" t="s">
        <v>18</v>
      </c>
      <c r="X23" t="s">
        <v>19</v>
      </c>
      <c r="Y23" t="s">
        <v>20</v>
      </c>
      <c r="Z23" t="s">
        <v>21</v>
      </c>
      <c r="AA23" t="s">
        <v>22</v>
      </c>
      <c r="AB23" t="s">
        <v>23</v>
      </c>
      <c r="AC23" t="s">
        <v>24</v>
      </c>
      <c r="AD23" t="s">
        <v>25</v>
      </c>
      <c r="AE23" t="s">
        <v>26</v>
      </c>
      <c r="AF23" t="s">
        <v>27</v>
      </c>
      <c r="AG23" t="s">
        <v>28</v>
      </c>
      <c r="AH23" t="s">
        <v>29</v>
      </c>
      <c r="AI23" t="s">
        <v>30</v>
      </c>
      <c r="AJ23" t="s">
        <v>31</v>
      </c>
      <c r="AK23" t="s">
        <v>32</v>
      </c>
      <c r="AL23" t="s">
        <v>33</v>
      </c>
      <c r="AM23" t="s">
        <v>34</v>
      </c>
      <c r="AN23" t="s">
        <v>35</v>
      </c>
    </row>
    <row r="24" spans="1:46">
      <c r="C24" s="2"/>
      <c r="D24" s="2"/>
      <c r="E24" t="s">
        <v>37</v>
      </c>
      <c r="F24" s="1">
        <f>F43/SUM($F43:$AN43)</f>
        <v>3.6066804670885216E-2</v>
      </c>
      <c r="G24" s="1">
        <f t="shared" ref="G24:AN26" si="0">G43/SUM($F43:$AN43)</f>
        <v>4.4939924640288828E-2</v>
      </c>
      <c r="H24" s="1">
        <f t="shared" si="0"/>
        <v>4.1149900454283767E-2</v>
      </c>
      <c r="I24" s="1">
        <f t="shared" si="0"/>
        <v>4.9927806789352068E-2</v>
      </c>
      <c r="J24" s="1">
        <f t="shared" si="0"/>
        <v>2.5144156361707366E-2</v>
      </c>
      <c r="K24" s="1">
        <f t="shared" si="0"/>
        <v>3.5224340175574041E-2</v>
      </c>
      <c r="L24" s="1">
        <f t="shared" si="0"/>
        <v>3.3201881396339554E-2</v>
      </c>
      <c r="M24" s="1">
        <f t="shared" si="0"/>
        <v>1.7715380014675462E-2</v>
      </c>
      <c r="N24" s="1">
        <f t="shared" si="0"/>
        <v>6.9427003824423673E-3</v>
      </c>
      <c r="O24" s="1">
        <f t="shared" si="0"/>
        <v>7.593527521556117E-3</v>
      </c>
      <c r="P24" s="1">
        <f t="shared" si="0"/>
        <v>3.4203849567369667E-2</v>
      </c>
      <c r="Q24" s="1">
        <f t="shared" si="0"/>
        <v>2.1237252966879686E-2</v>
      </c>
      <c r="R24" s="1">
        <f t="shared" si="0"/>
        <v>2.8084783292717533E-2</v>
      </c>
      <c r="S24" s="1">
        <f t="shared" si="0"/>
        <v>1.6083930410425431E-3</v>
      </c>
      <c r="T24" s="1">
        <f t="shared" si="0"/>
        <v>1.8004603167305226E-2</v>
      </c>
      <c r="U24" s="1">
        <f t="shared" si="0"/>
        <v>4.268499572333545E-2</v>
      </c>
      <c r="V24" s="1">
        <f t="shared" si="0"/>
        <v>4.1760090713131678E-2</v>
      </c>
      <c r="W24" s="1">
        <f t="shared" si="0"/>
        <v>2.285805395437315E-2</v>
      </c>
      <c r="X24" s="1">
        <f t="shared" si="0"/>
        <v>1.1570015848021656E-2</v>
      </c>
      <c r="Y24" s="1">
        <f t="shared" si="0"/>
        <v>3.9690924398458567E-2</v>
      </c>
      <c r="Z24" s="1">
        <f t="shared" si="0"/>
        <v>4.5558574819495809E-2</v>
      </c>
      <c r="AA24" s="1">
        <f t="shared" si="0"/>
        <v>2.4147985945002851E-2</v>
      </c>
      <c r="AB24" s="1">
        <f t="shared" si="0"/>
        <v>3.5173036483421301E-2</v>
      </c>
      <c r="AC24" s="1">
        <f t="shared" si="0"/>
        <v>2.1233879953624787E-3</v>
      </c>
      <c r="AD24" s="1">
        <f t="shared" si="0"/>
        <v>1.3635015426824082E-2</v>
      </c>
      <c r="AE24" s="1">
        <f t="shared" si="0"/>
        <v>4.4805843935692397E-2</v>
      </c>
      <c r="AF24" s="1">
        <f t="shared" si="0"/>
        <v>5.4555978749455968E-2</v>
      </c>
      <c r="AG24" s="1">
        <f t="shared" si="0"/>
        <v>2.7144677036733247E-2</v>
      </c>
      <c r="AH24" s="1">
        <f t="shared" si="0"/>
        <v>4.8281591699065263E-2</v>
      </c>
      <c r="AI24" s="1">
        <f t="shared" si="0"/>
        <v>4.5797630002435849E-2</v>
      </c>
      <c r="AJ24" s="1">
        <f t="shared" si="0"/>
        <v>2.219560175845723E-2</v>
      </c>
      <c r="AK24" s="1">
        <f t="shared" si="0"/>
        <v>6.7503632003011954E-3</v>
      </c>
      <c r="AL24" s="1">
        <f t="shared" si="0"/>
        <v>1.8839079155528297E-2</v>
      </c>
      <c r="AM24" s="1">
        <f t="shared" si="0"/>
        <v>4.5232899212266545E-2</v>
      </c>
      <c r="AN24" s="1">
        <f t="shared" si="0"/>
        <v>6.1489495002175721E-3</v>
      </c>
    </row>
    <row r="25" spans="1:46">
      <c r="B25" s="27" t="s">
        <v>42</v>
      </c>
      <c r="C25" s="27"/>
      <c r="D25" s="27"/>
      <c r="E25" t="s">
        <v>36</v>
      </c>
      <c r="F25" s="1">
        <f t="shared" ref="F25:U26" si="1">F44/SUM($F44:$AN44)</f>
        <v>5.5585429332685794E-2</v>
      </c>
      <c r="G25" s="1">
        <f t="shared" si="1"/>
        <v>1.3346024429062953E-2</v>
      </c>
      <c r="H25" s="1">
        <f t="shared" si="1"/>
        <v>3.7923156876258457E-3</v>
      </c>
      <c r="I25" s="1">
        <f t="shared" si="1"/>
        <v>7.39671475012356E-3</v>
      </c>
      <c r="J25" s="1">
        <f t="shared" si="1"/>
        <v>5.179748588396222E-2</v>
      </c>
      <c r="K25" s="1">
        <f t="shared" si="1"/>
        <v>4.576833352483789E-2</v>
      </c>
      <c r="L25" s="1">
        <f t="shared" si="1"/>
        <v>6.4973240001076155E-2</v>
      </c>
      <c r="M25" s="1">
        <f t="shared" si="1"/>
        <v>3.3865308768321173E-3</v>
      </c>
      <c r="N25" s="1">
        <f t="shared" si="1"/>
        <v>1.6824257336740544E-2</v>
      </c>
      <c r="O25" s="1">
        <f t="shared" si="1"/>
        <v>4.0108037339023288E-2</v>
      </c>
      <c r="P25" s="1">
        <f t="shared" si="1"/>
        <v>4.7507530395065223E-2</v>
      </c>
      <c r="Q25" s="1">
        <f t="shared" si="1"/>
        <v>5.0310818881344421E-2</v>
      </c>
      <c r="R25" s="1">
        <f t="shared" si="1"/>
        <v>2.6890379603084602E-2</v>
      </c>
      <c r="S25" s="1">
        <f t="shared" si="1"/>
        <v>1.0720961123384751E-3</v>
      </c>
      <c r="T25" s="1">
        <f t="shared" si="1"/>
        <v>4.3073650533765502E-2</v>
      </c>
      <c r="U25" s="1">
        <f t="shared" si="1"/>
        <v>2.0515944506877531E-2</v>
      </c>
      <c r="V25" s="1">
        <f t="shared" si="0"/>
        <v>3.6979646043842984E-3</v>
      </c>
      <c r="W25" s="1">
        <f t="shared" si="0"/>
        <v>2.061808025022949E-2</v>
      </c>
      <c r="X25" s="1">
        <f t="shared" si="0"/>
        <v>3.1031740654541097E-2</v>
      </c>
      <c r="Y25" s="1">
        <f t="shared" si="0"/>
        <v>3.6937610742761924E-2</v>
      </c>
      <c r="Z25" s="1">
        <f t="shared" si="0"/>
        <v>2.4585027620388899E-2</v>
      </c>
      <c r="AA25" s="1">
        <f t="shared" si="0"/>
        <v>5.932620330955838E-2</v>
      </c>
      <c r="AB25" s="1">
        <f t="shared" si="0"/>
        <v>7.291211728085078E-3</v>
      </c>
      <c r="AC25" s="1">
        <f t="shared" si="0"/>
        <v>7.9080245224860842E-4</v>
      </c>
      <c r="AD25" s="1">
        <f t="shared" si="0"/>
        <v>1.9249857063569062E-2</v>
      </c>
      <c r="AE25" s="1">
        <f t="shared" si="0"/>
        <v>1.7025918214854125E-2</v>
      </c>
      <c r="AF25" s="1">
        <f t="shared" si="0"/>
        <v>3.0625679625780038E-2</v>
      </c>
      <c r="AG25" s="1">
        <f t="shared" si="0"/>
        <v>4.8124840831754459E-2</v>
      </c>
      <c r="AH25" s="1">
        <f t="shared" si="0"/>
        <v>6.3441162295467285E-2</v>
      </c>
      <c r="AI25" s="1">
        <f t="shared" si="0"/>
        <v>5.1528299689588532E-2</v>
      </c>
      <c r="AJ25" s="1">
        <f t="shared" si="0"/>
        <v>5.0910825789206825E-3</v>
      </c>
      <c r="AK25" s="1">
        <f t="shared" si="0"/>
        <v>3.0302747501660159E-2</v>
      </c>
      <c r="AL25" s="1">
        <f t="shared" si="0"/>
        <v>4.5427429775369329E-4</v>
      </c>
      <c r="AM25" s="1">
        <f t="shared" si="0"/>
        <v>1.2393003348870415E-2</v>
      </c>
      <c r="AN25" s="1">
        <f t="shared" si="0"/>
        <v>4.5135703995137562E-2</v>
      </c>
    </row>
    <row r="26" spans="1:46">
      <c r="A26" s="24" t="s">
        <v>43</v>
      </c>
      <c r="B26" t="s">
        <v>37</v>
      </c>
      <c r="C26" t="s">
        <v>36</v>
      </c>
      <c r="D26" t="s">
        <v>38</v>
      </c>
      <c r="E26" t="s">
        <v>38</v>
      </c>
      <c r="F26" s="1">
        <f t="shared" si="1"/>
        <v>1.6685206470021363E-2</v>
      </c>
      <c r="G26" s="1">
        <f t="shared" si="0"/>
        <v>6.1893867578984518E-2</v>
      </c>
      <c r="H26" s="1">
        <f t="shared" si="0"/>
        <v>4.1398714623348723E-2</v>
      </c>
      <c r="I26" s="1">
        <f t="shared" si="0"/>
        <v>5.8580654104094564E-3</v>
      </c>
      <c r="J26" s="1">
        <f t="shared" si="0"/>
        <v>5.1514247838714278E-3</v>
      </c>
      <c r="K26" s="1">
        <f t="shared" si="0"/>
        <v>4.0563176682311408E-2</v>
      </c>
      <c r="L26" s="1">
        <f t="shared" si="0"/>
        <v>2.8344642603377473E-2</v>
      </c>
      <c r="M26" s="1">
        <f t="shared" si="0"/>
        <v>2.622302515294974E-2</v>
      </c>
      <c r="N26" s="1">
        <f t="shared" si="0"/>
        <v>4.5227756725793086E-2</v>
      </c>
      <c r="O26" s="1">
        <f t="shared" si="0"/>
        <v>1.7042818866241163E-2</v>
      </c>
      <c r="P26" s="1">
        <f t="shared" si="0"/>
        <v>8.1545549978163587E-3</v>
      </c>
      <c r="Q26" s="1">
        <f t="shared" si="0"/>
        <v>3.6581440260041918E-2</v>
      </c>
      <c r="R26" s="1">
        <f t="shared" si="0"/>
        <v>1.0642229475113318E-2</v>
      </c>
      <c r="S26" s="1">
        <f t="shared" si="0"/>
        <v>1.0623854030341266E-2</v>
      </c>
      <c r="T26" s="1">
        <f t="shared" si="0"/>
        <v>1.5602372761913922E-2</v>
      </c>
      <c r="U26" s="1">
        <f t="shared" si="0"/>
        <v>3.111867184035343E-2</v>
      </c>
      <c r="V26" s="1">
        <f t="shared" si="0"/>
        <v>2.2302485846705661E-2</v>
      </c>
      <c r="W26" s="1">
        <f t="shared" si="0"/>
        <v>2.631863558061396E-2</v>
      </c>
      <c r="X26" s="1">
        <f t="shared" si="0"/>
        <v>4.6430401700145119E-2</v>
      </c>
      <c r="Y26" s="1">
        <f t="shared" si="0"/>
        <v>5.7624151091529114E-3</v>
      </c>
      <c r="Z26" s="1">
        <f t="shared" si="0"/>
        <v>1.6689059231914816E-2</v>
      </c>
      <c r="AA26" s="1">
        <f t="shared" si="0"/>
        <v>1.6623623877052702E-2</v>
      </c>
      <c r="AB26" s="1">
        <f t="shared" si="0"/>
        <v>6.1848673521378822E-2</v>
      </c>
      <c r="AC26" s="1">
        <f t="shared" si="0"/>
        <v>1.5445399420653321E-2</v>
      </c>
      <c r="AD26" s="1">
        <f t="shared" si="0"/>
        <v>3.5003731676684961E-2</v>
      </c>
      <c r="AE26" s="1">
        <f t="shared" si="0"/>
        <v>2.1942832046205882E-2</v>
      </c>
      <c r="AF26" s="1">
        <f t="shared" si="0"/>
        <v>1.2811767821433258E-2</v>
      </c>
      <c r="AG26" s="1">
        <f t="shared" si="0"/>
        <v>3.6594083811360284E-2</v>
      </c>
      <c r="AH26" s="1">
        <f t="shared" si="0"/>
        <v>5.785026195667984E-2</v>
      </c>
      <c r="AI26" s="1">
        <f t="shared" si="0"/>
        <v>1.8784307101221254E-2</v>
      </c>
      <c r="AJ26" s="1">
        <f t="shared" si="0"/>
        <v>5.6357562597644642E-2</v>
      </c>
      <c r="AK26" s="1">
        <f t="shared" si="0"/>
        <v>1.2220843764021458E-2</v>
      </c>
      <c r="AL26" s="1">
        <f t="shared" si="0"/>
        <v>5.4471421627975171E-2</v>
      </c>
      <c r="AM26" s="1">
        <f t="shared" si="0"/>
        <v>4.1460998635209197E-2</v>
      </c>
      <c r="AN26" s="1">
        <f t="shared" si="0"/>
        <v>3.996967241105813E-2</v>
      </c>
    </row>
    <row r="27" spans="1:46">
      <c r="A27" s="17">
        <f>AT27/SUM($AT$27:$AT$42)</f>
        <v>5.5084243090402331E-3</v>
      </c>
      <c r="B27" s="3">
        <f>AP27/SUM($AP27:$AR27)</f>
        <v>5.5798076253267527E-2</v>
      </c>
      <c r="C27" s="3">
        <f t="shared" ref="C27:D41" si="2">AQ27/SUM($AP27:$AR27)</f>
        <v>0.61379315652241473</v>
      </c>
      <c r="D27" s="3">
        <f t="shared" si="2"/>
        <v>0.33040876722431761</v>
      </c>
      <c r="E27">
        <v>11</v>
      </c>
      <c r="F27" s="13">
        <f>MMULT($B27:$D27,F$24:F$26)*$A27</f>
        <v>2.2938925767021674E-4</v>
      </c>
      <c r="G27" s="13">
        <f t="shared" ref="G27:AN34" si="3">MMULT($B27:$D27,G$24:G$26)*$A27</f>
        <v>1.7158486290829337E-4</v>
      </c>
      <c r="H27" s="13">
        <f t="shared" si="3"/>
        <v>1.0081672936841991E-4</v>
      </c>
      <c r="I27" s="13">
        <f t="shared" si="3"/>
        <v>5.1016187103096939E-5</v>
      </c>
      <c r="J27" s="13">
        <f t="shared" si="3"/>
        <v>1.9223306770145462E-4</v>
      </c>
      <c r="K27" s="13">
        <f t="shared" si="3"/>
        <v>2.3939705428306749E-4</v>
      </c>
      <c r="L27" s="13">
        <f t="shared" si="3"/>
        <v>2.8146973855925386E-4</v>
      </c>
      <c r="M27" s="13">
        <f t="shared" si="3"/>
        <v>6.4621699783649271E-5</v>
      </c>
      <c r="N27" s="13">
        <f t="shared" si="3"/>
        <v>1.4133322675326183E-4</v>
      </c>
      <c r="O27" s="13">
        <f t="shared" si="3"/>
        <v>1.6895901659941509E-4</v>
      </c>
      <c r="P27" s="13">
        <f t="shared" si="3"/>
        <v>1.8597896074050202E-4</v>
      </c>
      <c r="Q27" s="13">
        <f t="shared" si="3"/>
        <v>2.432093975329956E-4</v>
      </c>
      <c r="R27" s="13">
        <f t="shared" si="3"/>
        <v>1.1891858392107226E-4</v>
      </c>
      <c r="S27" s="13">
        <f t="shared" si="3"/>
        <v>2.3454898292832469E-5</v>
      </c>
      <c r="T27" s="13">
        <f t="shared" si="3"/>
        <v>1.7956413834548825E-4</v>
      </c>
      <c r="U27" s="13">
        <f t="shared" si="3"/>
        <v>1.3912169518791813E-4</v>
      </c>
      <c r="V27" s="13">
        <f t="shared" si="3"/>
        <v>6.5929531546034644E-5</v>
      </c>
      <c r="W27" s="13">
        <f t="shared" si="3"/>
        <v>1.2463680293329626E-4</v>
      </c>
      <c r="X27" s="13">
        <f t="shared" si="3"/>
        <v>1.9298029997821941E-4</v>
      </c>
      <c r="Y27" s="13">
        <f t="shared" si="3"/>
        <v>1.4757444613722559E-4</v>
      </c>
      <c r="Z27" s="13">
        <f t="shared" si="3"/>
        <v>1.2750026968257549E-4</v>
      </c>
      <c r="AA27" s="13">
        <f t="shared" si="3"/>
        <v>2.3826149427877806E-4</v>
      </c>
      <c r="AB27" s="13">
        <f t="shared" si="3"/>
        <v>1.4802914020656499E-4</v>
      </c>
      <c r="AC27" s="13">
        <f t="shared" si="3"/>
        <v>3.1437489068485516E-5</v>
      </c>
      <c r="AD27" s="13">
        <f t="shared" si="3"/>
        <v>1.3298315675292199E-4</v>
      </c>
      <c r="AE27" s="13">
        <f t="shared" si="3"/>
        <v>1.112733442591254E-4</v>
      </c>
      <c r="AF27" s="13">
        <f t="shared" si="3"/>
        <v>1.4363255849457327E-4</v>
      </c>
      <c r="AG27" s="13">
        <f t="shared" si="3"/>
        <v>2.376572477471187E-4</v>
      </c>
      <c r="AH27" s="13">
        <f t="shared" si="3"/>
        <v>3.346257870862374E-4</v>
      </c>
      <c r="AI27" s="13">
        <f t="shared" si="3"/>
        <v>2.2248325894665233E-4</v>
      </c>
      <c r="AJ27" s="13">
        <f t="shared" si="3"/>
        <v>1.2660769717921913E-4</v>
      </c>
      <c r="AK27" s="13">
        <f t="shared" si="3"/>
        <v>1.267717046528949E-4</v>
      </c>
      <c r="AL27" s="13">
        <f t="shared" si="3"/>
        <v>1.0646599932936252E-4</v>
      </c>
      <c r="AM27" s="13">
        <f t="shared" si="3"/>
        <v>1.3126424666189284E-4</v>
      </c>
      <c r="AN27" s="13">
        <f t="shared" si="3"/>
        <v>2.2724131934811584E-4</v>
      </c>
      <c r="AP27" s="12">
        <v>5.6181194769265641E-2</v>
      </c>
      <c r="AQ27" s="9">
        <v>0.61800755850626266</v>
      </c>
      <c r="AR27" s="10">
        <v>0.33267740666624346</v>
      </c>
      <c r="AT27" s="16">
        <v>3.7274552456924015E-2</v>
      </c>
    </row>
    <row r="28" spans="1:46">
      <c r="A28" s="17">
        <f t="shared" ref="A28:A41" si="4">AT28/SUM($AT$27:$AT$42)</f>
        <v>9.8592778081827218E-2</v>
      </c>
      <c r="B28" s="3">
        <f t="shared" ref="B28:B41" si="5">AP28/SUM($AP28:$AR28)</f>
        <v>2.0626568749632496E-2</v>
      </c>
      <c r="C28" s="3">
        <f t="shared" si="2"/>
        <v>0.91476173082217471</v>
      </c>
      <c r="D28" s="3">
        <f t="shared" si="2"/>
        <v>6.4611700428192836E-2</v>
      </c>
      <c r="E28">
        <v>18</v>
      </c>
      <c r="F28" s="13">
        <f t="shared" ref="F28:F41" si="6">MMULT($B28:$D28,F$24:F$26)*$A28</f>
        <v>5.1928241945310054E-3</v>
      </c>
      <c r="G28" s="13">
        <f t="shared" si="3"/>
        <v>1.689333704907483E-3</v>
      </c>
      <c r="H28" s="13">
        <f t="shared" si="3"/>
        <v>6.8942852241132726E-4</v>
      </c>
      <c r="I28" s="13">
        <f t="shared" si="3"/>
        <v>8.0595361461598418E-4</v>
      </c>
      <c r="J28" s="13">
        <f t="shared" si="3"/>
        <v>4.7555080686372368E-3</v>
      </c>
      <c r="K28" s="13">
        <f t="shared" si="3"/>
        <v>4.4578264266739382E-3</v>
      </c>
      <c r="L28" s="13">
        <f t="shared" si="3"/>
        <v>6.1079478077390916E-3</v>
      </c>
      <c r="M28" s="13">
        <f t="shared" si="3"/>
        <v>5.0850118503636423E-4</v>
      </c>
      <c r="N28" s="13">
        <f t="shared" si="3"/>
        <v>1.8195921402154084E-3</v>
      </c>
      <c r="O28" s="13">
        <f t="shared" si="3"/>
        <v>3.7413091790606634E-3</v>
      </c>
      <c r="P28" s="13">
        <f t="shared" si="3"/>
        <v>4.4061564523876825E-3</v>
      </c>
      <c r="Q28" s="13">
        <f t="shared" si="3"/>
        <v>4.8136989708876072E-3</v>
      </c>
      <c r="R28" s="13">
        <f t="shared" si="3"/>
        <v>2.5501214744852109E-3</v>
      </c>
      <c r="S28" s="13">
        <f t="shared" si="3"/>
        <v>1.6763862161412984E-4</v>
      </c>
      <c r="T28" s="13">
        <f t="shared" si="3"/>
        <v>4.0207708575606465E-3</v>
      </c>
      <c r="U28" s="13">
        <f t="shared" si="3"/>
        <v>2.1353496198201496E-3</v>
      </c>
      <c r="V28" s="13">
        <f t="shared" si="3"/>
        <v>5.6051230874784434E-4</v>
      </c>
      <c r="W28" s="13">
        <f t="shared" si="3"/>
        <v>2.0736630356404761E-3</v>
      </c>
      <c r="X28" s="13">
        <f t="shared" si="3"/>
        <v>3.1180208334798398E-3</v>
      </c>
      <c r="Y28" s="13">
        <f t="shared" si="3"/>
        <v>3.4487871842904527E-3</v>
      </c>
      <c r="Z28" s="13">
        <f t="shared" si="3"/>
        <v>2.4162593528370834E-3</v>
      </c>
      <c r="AA28" s="13">
        <f t="shared" si="3"/>
        <v>5.5055697136863983E-3</v>
      </c>
      <c r="AB28" s="13">
        <f t="shared" si="3"/>
        <v>1.1231066646735777E-3</v>
      </c>
      <c r="AC28" s="13">
        <f t="shared" si="3"/>
        <v>1.7403080055922626E-4</v>
      </c>
      <c r="AD28" s="13">
        <f t="shared" si="3"/>
        <v>1.986834444312394E-3</v>
      </c>
      <c r="AE28" s="13">
        <f t="shared" si="3"/>
        <v>1.7664486422007001E-3</v>
      </c>
      <c r="AF28" s="13">
        <f t="shared" si="3"/>
        <v>2.9546572072997822E-3</v>
      </c>
      <c r="AG28" s="13">
        <f t="shared" si="3"/>
        <v>4.6286420760434282E-3</v>
      </c>
      <c r="AH28" s="13">
        <f t="shared" si="3"/>
        <v>6.1883960507100599E-3</v>
      </c>
      <c r="AI28" s="13">
        <f t="shared" si="3"/>
        <v>4.8600768284113548E-3</v>
      </c>
      <c r="AJ28" s="13">
        <f t="shared" si="3"/>
        <v>8.6330839315720321E-4</v>
      </c>
      <c r="AK28" s="13">
        <f t="shared" si="3"/>
        <v>2.8245490137715919E-3</v>
      </c>
      <c r="AL28" s="13">
        <f t="shared" si="3"/>
        <v>4.2627864186783995E-4</v>
      </c>
      <c r="AM28" s="13">
        <f t="shared" si="3"/>
        <v>1.4738151608423423E-3</v>
      </c>
      <c r="AN28" s="13">
        <f t="shared" si="3"/>
        <v>4.33786088871169E-3</v>
      </c>
      <c r="AP28" s="12">
        <v>1.5708972676590327E-2</v>
      </c>
      <c r="AQ28" s="9">
        <v>0.69667268509368763</v>
      </c>
      <c r="AR28" s="10">
        <v>4.9207575381756352E-2</v>
      </c>
      <c r="AT28" s="16">
        <v>0.66716023899133059</v>
      </c>
    </row>
    <row r="29" spans="1:46">
      <c r="A29" s="17">
        <f t="shared" si="4"/>
        <v>0.14133549535809936</v>
      </c>
      <c r="B29" s="3">
        <f t="shared" si="5"/>
        <v>0.49163901498267026</v>
      </c>
      <c r="C29" s="3">
        <f t="shared" si="2"/>
        <v>0.41963385734167663</v>
      </c>
      <c r="D29" s="3">
        <f t="shared" si="2"/>
        <v>8.8727127675653036E-2</v>
      </c>
      <c r="E29">
        <v>20</v>
      </c>
      <c r="F29" s="13">
        <f t="shared" si="6"/>
        <v>6.0121020081880406E-3</v>
      </c>
      <c r="G29" s="13">
        <f t="shared" si="3"/>
        <v>4.6904062604742006E-3</v>
      </c>
      <c r="H29" s="13">
        <f t="shared" si="3"/>
        <v>3.6034148287277215E-3</v>
      </c>
      <c r="I29" s="13">
        <f t="shared" si="3"/>
        <v>3.981440551286887E-3</v>
      </c>
      <c r="J29" s="13">
        <f t="shared" si="3"/>
        <v>4.8838336531334863E-3</v>
      </c>
      <c r="K29" s="13">
        <f t="shared" si="3"/>
        <v>5.6707555180670055E-3</v>
      </c>
      <c r="L29" s="13">
        <f t="shared" si="3"/>
        <v>6.5160257207612874E-3</v>
      </c>
      <c r="M29" s="13">
        <f t="shared" si="3"/>
        <v>1.7606683755215069E-3</v>
      </c>
      <c r="N29" s="13">
        <f t="shared" si="3"/>
        <v>2.0474226377207301E-3</v>
      </c>
      <c r="O29" s="13">
        <f t="shared" si="3"/>
        <v>3.1201400872551098E-3</v>
      </c>
      <c r="P29" s="13">
        <f t="shared" si="3"/>
        <v>5.2965823701276874E-3</v>
      </c>
      <c r="Q29" s="13">
        <f t="shared" si="3"/>
        <v>4.9183270119118275E-3</v>
      </c>
      <c r="R29" s="13">
        <f t="shared" si="3"/>
        <v>3.6798029526995233E-3</v>
      </c>
      <c r="S29" s="13">
        <f t="shared" si="3"/>
        <v>3.0857222552328729E-4</v>
      </c>
      <c r="T29" s="13">
        <f t="shared" si="3"/>
        <v>4.001388953993797E-3</v>
      </c>
      <c r="U29" s="13">
        <f t="shared" si="3"/>
        <v>4.5730321441773674E-3</v>
      </c>
      <c r="V29" s="13">
        <f t="shared" si="3"/>
        <v>3.4007463570215261E-3</v>
      </c>
      <c r="W29" s="13">
        <f t="shared" si="3"/>
        <v>3.1412001277302758E-3</v>
      </c>
      <c r="X29" s="13">
        <f t="shared" si="3"/>
        <v>3.2266718907252795E-3</v>
      </c>
      <c r="Y29" s="13">
        <f t="shared" si="3"/>
        <v>5.0209663114359395E-3</v>
      </c>
      <c r="Z29" s="13">
        <f t="shared" si="3"/>
        <v>4.8330881212678718E-3</v>
      </c>
      <c r="AA29" s="13">
        <f t="shared" si="3"/>
        <v>5.4050003443180568E-3</v>
      </c>
      <c r="AB29" s="13">
        <f t="shared" si="3"/>
        <v>3.652071246513483E-3</v>
      </c>
      <c r="AC29" s="13">
        <f t="shared" si="3"/>
        <v>3.8813748669341966E-4</v>
      </c>
      <c r="AD29" s="13">
        <f t="shared" si="3"/>
        <v>2.5280931485150795E-3</v>
      </c>
      <c r="AE29" s="13">
        <f t="shared" si="3"/>
        <v>4.3983432558455295E-3</v>
      </c>
      <c r="AF29" s="13">
        <f t="shared" si="3"/>
        <v>5.76792574638789E-3</v>
      </c>
      <c r="AG29" s="13">
        <f t="shared" si="3"/>
        <v>5.1993205730098161E-3</v>
      </c>
      <c r="AH29" s="13">
        <f t="shared" si="3"/>
        <v>7.8429979880661731E-3</v>
      </c>
      <c r="AI29" s="13">
        <f t="shared" si="3"/>
        <v>6.4739569511198603E-3</v>
      </c>
      <c r="AJ29" s="13">
        <f t="shared" si="3"/>
        <v>2.5509727027386913E-3</v>
      </c>
      <c r="AK29" s="13">
        <f t="shared" si="3"/>
        <v>2.4195394610038337E-3</v>
      </c>
      <c r="AL29" s="13">
        <f t="shared" si="3"/>
        <v>2.0190832668226647E-3</v>
      </c>
      <c r="AM29" s="13">
        <f t="shared" si="3"/>
        <v>4.3980068715021277E-3</v>
      </c>
      <c r="AN29" s="13">
        <f t="shared" si="3"/>
        <v>3.6054582078123647E-3</v>
      </c>
      <c r="AP29" s="12">
        <v>0.91976861416565814</v>
      </c>
      <c r="AQ29" s="9">
        <v>0.78505985013770374</v>
      </c>
      <c r="AR29" s="10">
        <v>0.16599257742799645</v>
      </c>
      <c r="AT29" s="16">
        <v>0.95639279768350483</v>
      </c>
    </row>
    <row r="30" spans="1:46">
      <c r="A30" s="17">
        <f t="shared" si="4"/>
        <v>8.3876659458342485E-3</v>
      </c>
      <c r="B30" s="3">
        <f t="shared" si="5"/>
        <v>5.0640236564741979E-3</v>
      </c>
      <c r="C30" s="3">
        <f t="shared" si="2"/>
        <v>0.13059575060159154</v>
      </c>
      <c r="D30" s="3">
        <f t="shared" si="2"/>
        <v>0.86434022574193425</v>
      </c>
      <c r="E30">
        <v>30</v>
      </c>
      <c r="F30" s="13">
        <f t="shared" si="6"/>
        <v>1.8338423049633708E-4</v>
      </c>
      <c r="G30" s="13">
        <f t="shared" si="3"/>
        <v>4.6524596759690281E-4</v>
      </c>
      <c r="H30" s="13">
        <f t="shared" si="3"/>
        <v>3.0603421430097497E-4</v>
      </c>
      <c r="I30" s="13">
        <f t="shared" si="3"/>
        <v>5.2692799477688217E-5</v>
      </c>
      <c r="J30" s="13">
        <f t="shared" si="3"/>
        <v>9.5153421807591109E-5</v>
      </c>
      <c r="K30" s="13">
        <f t="shared" si="3"/>
        <v>3.4570530195170276E-4</v>
      </c>
      <c r="L30" s="13">
        <f t="shared" si="3"/>
        <v>2.7807443497652838E-4</v>
      </c>
      <c r="M30" s="13">
        <f t="shared" si="3"/>
        <v>1.9457366188499852E-4</v>
      </c>
      <c r="N30" s="13">
        <f t="shared" si="3"/>
        <v>3.4661613469742038E-4</v>
      </c>
      <c r="O30" s="13">
        <f t="shared" si="3"/>
        <v>1.6781360065729775E-4</v>
      </c>
      <c r="P30" s="13">
        <f t="shared" si="3"/>
        <v>1.1261113050630444E-4</v>
      </c>
      <c r="Q30" s="13">
        <f t="shared" si="3"/>
        <v>3.21220223677841E-4</v>
      </c>
      <c r="R30" s="13">
        <f t="shared" si="3"/>
        <v>1.0780246266313087E-4</v>
      </c>
      <c r="S30" s="13">
        <f t="shared" si="3"/>
        <v>7.8263470080671782E-5</v>
      </c>
      <c r="T30" s="13">
        <f t="shared" si="3"/>
        <v>1.6106138617148454E-4</v>
      </c>
      <c r="U30" s="13">
        <f t="shared" si="3"/>
        <v>2.4989014867884859E-4</v>
      </c>
      <c r="V30" s="13">
        <f t="shared" si="3"/>
        <v>1.6751299720483182E-4</v>
      </c>
      <c r="W30" s="13">
        <f t="shared" si="3"/>
        <v>2.1436058259715105E-4</v>
      </c>
      <c r="X30" s="13">
        <f t="shared" si="3"/>
        <v>3.7109439881302062E-4</v>
      </c>
      <c r="Y30" s="13">
        <f t="shared" si="3"/>
        <v>8.3923445496183959E-5</v>
      </c>
      <c r="Z30" s="13">
        <f t="shared" si="3"/>
        <v>1.4985768892807045E-4</v>
      </c>
      <c r="AA30" s="13">
        <f t="shared" si="3"/>
        <v>1.8652913294211416E-4</v>
      </c>
      <c r="AB30" s="13">
        <f t="shared" si="3"/>
        <v>4.5787106530899551E-4</v>
      </c>
      <c r="AC30" s="13">
        <f t="shared" si="3"/>
        <v>1.1293244308817861E-4</v>
      </c>
      <c r="AD30" s="13">
        <f t="shared" si="3"/>
        <v>2.7543527237630124E-4</v>
      </c>
      <c r="AE30" s="13">
        <f t="shared" si="3"/>
        <v>1.7963430368609368E-4</v>
      </c>
      <c r="AF30" s="13">
        <f t="shared" si="3"/>
        <v>1.2874717189704423E-4</v>
      </c>
      <c r="AG30" s="13">
        <f t="shared" si="3"/>
        <v>3.1916830048564677E-4</v>
      </c>
      <c r="AH30" s="13">
        <f t="shared" si="3"/>
        <v>4.9094647571877722E-4</v>
      </c>
      <c r="AI30" s="13">
        <f t="shared" si="3"/>
        <v>1.9457145065799225E-4</v>
      </c>
      <c r="AJ30" s="13">
        <f t="shared" si="3"/>
        <v>4.151003972127596E-4</v>
      </c>
      <c r="AK30" s="13">
        <f t="shared" si="3"/>
        <v>1.220787949177932E-4</v>
      </c>
      <c r="AL30" s="13">
        <f t="shared" si="3"/>
        <v>3.9620455869824906E-4</v>
      </c>
      <c r="AM30" s="13">
        <f t="shared" si="3"/>
        <v>3.1608032512116761E-4</v>
      </c>
      <c r="AN30" s="13">
        <f t="shared" si="3"/>
        <v>3.3947455105815368E-4</v>
      </c>
      <c r="AP30" s="12">
        <v>4.3462739425238484E-3</v>
      </c>
      <c r="AQ30" s="9">
        <v>0.11208575361182904</v>
      </c>
      <c r="AR30" s="10">
        <v>0.7418329090573218</v>
      </c>
      <c r="AT30" s="16">
        <v>5.6757881519048814E-2</v>
      </c>
    </row>
    <row r="31" spans="1:46">
      <c r="A31" s="17">
        <f t="shared" si="4"/>
        <v>0.11098400999594854</v>
      </c>
      <c r="B31" s="3">
        <f t="shared" si="5"/>
        <v>0.5834712253939861</v>
      </c>
      <c r="C31" s="3">
        <f t="shared" si="2"/>
        <v>7.9550704986647819E-2</v>
      </c>
      <c r="D31" s="3">
        <f t="shared" si="2"/>
        <v>0.33697806961936616</v>
      </c>
      <c r="E31">
        <v>34</v>
      </c>
      <c r="F31" s="13">
        <f t="shared" si="6"/>
        <v>3.4503099108851476E-3</v>
      </c>
      <c r="G31" s="13">
        <f t="shared" si="3"/>
        <v>5.342738562942052E-3</v>
      </c>
      <c r="H31" s="13">
        <f t="shared" si="3"/>
        <v>4.246461663328557E-3</v>
      </c>
      <c r="I31" s="13">
        <f t="shared" si="3"/>
        <v>3.5175152326735607E-3</v>
      </c>
      <c r="J31" s="13">
        <f t="shared" si="3"/>
        <v>2.2782059996573211E-3</v>
      </c>
      <c r="K31" s="13">
        <f t="shared" si="3"/>
        <v>4.2020980174718612E-3</v>
      </c>
      <c r="L31" s="13">
        <f t="shared" si="3"/>
        <v>3.7837259588437851E-3</v>
      </c>
      <c r="M31" s="13">
        <f t="shared" si="3"/>
        <v>2.1577954937278911E-3</v>
      </c>
      <c r="N31" s="13">
        <f t="shared" si="3"/>
        <v>2.2896011901505902E-3</v>
      </c>
      <c r="O31" s="13">
        <f t="shared" si="3"/>
        <v>1.4832217909143477E-3</v>
      </c>
      <c r="P31" s="13">
        <f t="shared" si="3"/>
        <v>2.9393144777639275E-3</v>
      </c>
      <c r="Q31" s="13">
        <f t="shared" si="3"/>
        <v>3.1875418126884724E-3</v>
      </c>
      <c r="R31" s="13">
        <f t="shared" si="3"/>
        <v>2.4540794858734752E-3</v>
      </c>
      <c r="S31" s="13">
        <f t="shared" si="3"/>
        <v>5.1094184616613054E-4</v>
      </c>
      <c r="T31" s="13">
        <f t="shared" si="3"/>
        <v>2.1297126319009814E-3</v>
      </c>
      <c r="U31" s="13">
        <f t="shared" si="3"/>
        <v>4.1090536266158006E-3</v>
      </c>
      <c r="V31" s="13">
        <f t="shared" si="3"/>
        <v>3.5709588685390609E-3</v>
      </c>
      <c r="W31" s="13">
        <f t="shared" si="3"/>
        <v>2.6465249890603739E-3</v>
      </c>
      <c r="X31" s="13">
        <f t="shared" si="3"/>
        <v>2.7596612813354029E-3</v>
      </c>
      <c r="Y31" s="13">
        <f t="shared" si="3"/>
        <v>3.1118510003196186E-3</v>
      </c>
      <c r="Z31" s="13">
        <f t="shared" si="3"/>
        <v>3.7914047538880231E-3</v>
      </c>
      <c r="AA31" s="13">
        <f t="shared" si="3"/>
        <v>2.7092187851475665E-3</v>
      </c>
      <c r="AB31" s="13">
        <f t="shared" si="3"/>
        <v>4.6551268933577149E-3</v>
      </c>
      <c r="AC31" s="13">
        <f t="shared" si="3"/>
        <v>7.2212917756446135E-4</v>
      </c>
      <c r="AD31" s="13">
        <f t="shared" si="3"/>
        <v>2.3620137288765069E-3</v>
      </c>
      <c r="AE31" s="13">
        <f t="shared" si="3"/>
        <v>3.8724094221312816E-3</v>
      </c>
      <c r="AF31" s="13">
        <f t="shared" si="3"/>
        <v>4.2823649683026632E-3</v>
      </c>
      <c r="AG31" s="13">
        <f t="shared" si="3"/>
        <v>3.5512559982990677E-3</v>
      </c>
      <c r="AH31" s="13">
        <f t="shared" si="3"/>
        <v>5.8501867220629106E-3</v>
      </c>
      <c r="AI31" s="13">
        <f t="shared" si="3"/>
        <v>4.1231238281761052E-3</v>
      </c>
      <c r="AJ31" s="13">
        <f t="shared" si="3"/>
        <v>3.589972781944323E-3</v>
      </c>
      <c r="AK31" s="13">
        <f t="shared" si="3"/>
        <v>1.1617144652669633E-3</v>
      </c>
      <c r="AL31" s="13">
        <f t="shared" si="3"/>
        <v>3.261140049250392E-3</v>
      </c>
      <c r="AM31" s="13">
        <f t="shared" si="3"/>
        <v>4.5891238398960577E-3</v>
      </c>
      <c r="AN31" s="13">
        <f t="shared" si="3"/>
        <v>2.2915107409261534E-3</v>
      </c>
      <c r="AP31" s="12">
        <v>0.63418197822053035</v>
      </c>
      <c r="AQ31" s="9">
        <v>8.6464629722235675E-2</v>
      </c>
      <c r="AR31" s="10">
        <v>0.3662655663333555</v>
      </c>
      <c r="AT31" s="16">
        <v>0.75100955743087217</v>
      </c>
    </row>
    <row r="32" spans="1:46">
      <c r="A32" s="17">
        <f t="shared" si="4"/>
        <v>4.2469972051732124E-3</v>
      </c>
      <c r="B32" s="3">
        <f t="shared" si="5"/>
        <v>0.48869212787988781</v>
      </c>
      <c r="C32" s="3">
        <f t="shared" si="2"/>
        <v>0.38944661432258759</v>
      </c>
      <c r="D32" s="3">
        <f t="shared" si="2"/>
        <v>0.12186125779752455</v>
      </c>
      <c r="E32">
        <v>55</v>
      </c>
      <c r="F32" s="13">
        <f t="shared" si="6"/>
        <v>1.7542816971647011E-4</v>
      </c>
      <c r="G32" s="13">
        <f t="shared" si="3"/>
        <v>1.4737851548539448E-4</v>
      </c>
      <c r="H32" s="13">
        <f t="shared" si="3"/>
        <v>1.13103635770452E-4</v>
      </c>
      <c r="I32" s="13">
        <f t="shared" si="3"/>
        <v>1.1888968751641205E-4</v>
      </c>
      <c r="J32" s="13">
        <f t="shared" si="3"/>
        <v>1.4052407395016728E-4</v>
      </c>
      <c r="K32" s="13">
        <f t="shared" si="3"/>
        <v>1.6980029955902429E-4</v>
      </c>
      <c r="L32" s="13">
        <f t="shared" si="3"/>
        <v>1.9104361050582665E-4</v>
      </c>
      <c r="M32" s="13">
        <f t="shared" si="3"/>
        <v>5.5940642670421685E-5</v>
      </c>
      <c r="N32" s="13">
        <f t="shared" si="3"/>
        <v>6.5643731002899876E-5</v>
      </c>
      <c r="O32" s="13">
        <f t="shared" si="3"/>
        <v>9.0918424295018363E-5</v>
      </c>
      <c r="P32" s="13">
        <f t="shared" si="3"/>
        <v>1.5378599092492155E-4</v>
      </c>
      <c r="Q32" s="13">
        <f t="shared" si="3"/>
        <v>1.4622291077808636E-4</v>
      </c>
      <c r="R32" s="13">
        <f t="shared" si="3"/>
        <v>1.0827318148974028E-4</v>
      </c>
      <c r="S32" s="13">
        <f t="shared" si="3"/>
        <v>1.0609718602835439E-5</v>
      </c>
      <c r="T32" s="13">
        <f t="shared" si="3"/>
        <v>1.1668590832386603E-4</v>
      </c>
      <c r="U32" s="13">
        <f t="shared" si="3"/>
        <v>1.3862983301410757E-4</v>
      </c>
      <c r="V32" s="13">
        <f t="shared" si="3"/>
        <v>1.0433086849825965E-4</v>
      </c>
      <c r="W32" s="13">
        <f t="shared" si="3"/>
        <v>9.5164227218762793E-5</v>
      </c>
      <c r="X32" s="13">
        <f t="shared" si="3"/>
        <v>9.936890114842502E-5</v>
      </c>
      <c r="Y32" s="13">
        <f t="shared" si="3"/>
        <v>1.4645381219278685E-4</v>
      </c>
      <c r="Z32" s="13">
        <f t="shared" si="3"/>
        <v>1.4385608322685692E-4</v>
      </c>
      <c r="AA32" s="13">
        <f t="shared" si="3"/>
        <v>1.568462588195628E-4</v>
      </c>
      <c r="AB32" s="13">
        <f t="shared" si="3"/>
        <v>1.17069670998666E-4</v>
      </c>
      <c r="AC32" s="13">
        <f t="shared" si="3"/>
        <v>1.3708687494215934E-5</v>
      </c>
      <c r="AD32" s="13">
        <f t="shared" si="3"/>
        <v>7.8253960668659976E-5</v>
      </c>
      <c r="AE32" s="13">
        <f t="shared" si="3"/>
        <v>1.3251026476687557E-4</v>
      </c>
      <c r="AF32" s="13">
        <f t="shared" si="3"/>
        <v>1.7051440116907227E-4</v>
      </c>
      <c r="AG32" s="13">
        <f t="shared" si="3"/>
        <v>1.5487459894525401E-4</v>
      </c>
      <c r="AH32" s="13">
        <f t="shared" si="3"/>
        <v>2.350776035218887E-4</v>
      </c>
      <c r="AI32" s="13">
        <f t="shared" si="3"/>
        <v>1.9000021755553637E-4</v>
      </c>
      <c r="AJ32" s="13">
        <f t="shared" si="3"/>
        <v>8.3654480788839983E-5</v>
      </c>
      <c r="AK32" s="13">
        <f t="shared" si="3"/>
        <v>7.0455131901751513E-5</v>
      </c>
      <c r="AL32" s="13">
        <f t="shared" si="3"/>
        <v>6.8042761267119584E-5</v>
      </c>
      <c r="AM32" s="13">
        <f t="shared" si="3"/>
        <v>1.3583538273847503E-4</v>
      </c>
      <c r="AN32" s="13">
        <f t="shared" si="3"/>
        <v>1.0810155864655912E-4</v>
      </c>
      <c r="AP32" s="12">
        <v>0.95960384180373326</v>
      </c>
      <c r="AQ32" s="9">
        <v>0.76472373087471646</v>
      </c>
      <c r="AR32" s="10">
        <v>0.23928875559518159</v>
      </c>
      <c r="AT32" s="16">
        <v>2.8738693903596735E-2</v>
      </c>
    </row>
    <row r="33" spans="1:46">
      <c r="A33" s="17">
        <f t="shared" si="4"/>
        <v>2.0236919919049301E-2</v>
      </c>
      <c r="B33" s="3">
        <f t="shared" si="5"/>
        <v>0.1773646598727025</v>
      </c>
      <c r="C33" s="3">
        <f t="shared" si="2"/>
        <v>0.65137935836818928</v>
      </c>
      <c r="D33" s="3">
        <f t="shared" si="2"/>
        <v>0.17125598175910825</v>
      </c>
      <c r="E33">
        <v>64</v>
      </c>
      <c r="F33" s="13">
        <f t="shared" si="6"/>
        <v>9.2000314818026219E-4</v>
      </c>
      <c r="G33" s="13">
        <f t="shared" si="3"/>
        <v>5.5173481790855112E-4</v>
      </c>
      <c r="H33" s="13">
        <f t="shared" si="3"/>
        <v>3.4116516219332154E-4</v>
      </c>
      <c r="I33" s="13">
        <f t="shared" si="3"/>
        <v>2.9701169879369063E-4</v>
      </c>
      <c r="J33" s="13">
        <f t="shared" si="3"/>
        <v>7.9089343900737709E-4</v>
      </c>
      <c r="K33" s="13">
        <f t="shared" si="3"/>
        <v>8.7032491431900095E-4</v>
      </c>
      <c r="L33" s="13">
        <f t="shared" si="3"/>
        <v>1.0738773640959821E-3</v>
      </c>
      <c r="M33" s="13">
        <f t="shared" si="3"/>
        <v>1.9910799076308807E-4</v>
      </c>
      <c r="N33" s="13">
        <f t="shared" si="3"/>
        <v>4.0344095929374234E-4</v>
      </c>
      <c r="O33" s="13">
        <f t="shared" si="3"/>
        <v>6.150213610689589E-4</v>
      </c>
      <c r="P33" s="13">
        <f t="shared" si="3"/>
        <v>7.7726964022192748E-4</v>
      </c>
      <c r="Q33" s="13">
        <f t="shared" si="3"/>
        <v>8.6620002397281659E-4</v>
      </c>
      <c r="R33" s="13">
        <f t="shared" si="3"/>
        <v>4.9215443928117021E-4</v>
      </c>
      <c r="S33" s="13">
        <f t="shared" si="3"/>
        <v>5.672432764510352E-5</v>
      </c>
      <c r="T33" s="13">
        <f t="shared" si="3"/>
        <v>6.8649029206483054E-4</v>
      </c>
      <c r="U33" s="13">
        <f t="shared" si="3"/>
        <v>5.3149702536132233E-4</v>
      </c>
      <c r="V33" s="13">
        <f t="shared" si="3"/>
        <v>2.7592992158313577E-4</v>
      </c>
      <c r="W33" s="13">
        <f t="shared" si="3"/>
        <v>4.4504278688085289E-4</v>
      </c>
      <c r="X33" s="13">
        <f t="shared" si="3"/>
        <v>6.1149964197886899E-4</v>
      </c>
      <c r="Y33" s="13">
        <f t="shared" si="3"/>
        <v>6.4934230337664977E-4</v>
      </c>
      <c r="Z33" s="13">
        <f t="shared" si="3"/>
        <v>5.4544088350728492E-4</v>
      </c>
      <c r="AA33" s="13">
        <f t="shared" si="3"/>
        <v>9.2631988692722913E-4</v>
      </c>
      <c r="AB33" s="13">
        <f t="shared" si="3"/>
        <v>4.3670774900009615E-4</v>
      </c>
      <c r="AC33" s="13">
        <f t="shared" si="3"/>
        <v>7.1574817157181794E-5</v>
      </c>
      <c r="AD33" s="13">
        <f t="shared" si="3"/>
        <v>4.2400248604625835E-4</v>
      </c>
      <c r="AE33" s="13">
        <f t="shared" si="3"/>
        <v>4.6130354813237053E-4</v>
      </c>
      <c r="AF33" s="13">
        <f t="shared" si="3"/>
        <v>6.4392523380579422E-4</v>
      </c>
      <c r="AG33" s="13">
        <f t="shared" si="3"/>
        <v>8.5863207494483432E-4</v>
      </c>
      <c r="AH33" s="13">
        <f t="shared" si="3"/>
        <v>1.2100649081695028E-3</v>
      </c>
      <c r="AI33" s="13">
        <f t="shared" si="3"/>
        <v>9.0872425387232753E-4</v>
      </c>
      <c r="AJ33" s="13">
        <f t="shared" si="3"/>
        <v>3.4209523886705065E-4</v>
      </c>
      <c r="AK33" s="13">
        <f t="shared" si="3"/>
        <v>4.6603102410802401E-4</v>
      </c>
      <c r="AL33" s="13">
        <f t="shared" si="3"/>
        <v>2.6238883891115041E-4</v>
      </c>
      <c r="AM33" s="13">
        <f t="shared" si="3"/>
        <v>4.6940969294090908E-4</v>
      </c>
      <c r="AN33" s="13">
        <f t="shared" si="3"/>
        <v>7.5556802466863375E-4</v>
      </c>
      <c r="AP33" s="12">
        <v>0.19738414767559853</v>
      </c>
      <c r="AQ33" s="9">
        <v>0.72490179022845624</v>
      </c>
      <c r="AR33" s="10">
        <v>0.190585971399999</v>
      </c>
      <c r="AT33" s="16">
        <v>0.13693972918012265</v>
      </c>
    </row>
    <row r="34" spans="1:46">
      <c r="A34" s="17">
        <f t="shared" si="4"/>
        <v>5.4736014330213321E-3</v>
      </c>
      <c r="B34" s="3">
        <f t="shared" si="5"/>
        <v>0.16508678008755398</v>
      </c>
      <c r="C34" s="3">
        <f t="shared" si="2"/>
        <v>0.27045347636168748</v>
      </c>
      <c r="D34" s="3">
        <f t="shared" si="2"/>
        <v>0.56445974355075856</v>
      </c>
      <c r="E34">
        <v>70</v>
      </c>
      <c r="F34" s="13">
        <f t="shared" si="6"/>
        <v>1.6642787636201106E-4</v>
      </c>
      <c r="G34" s="13">
        <f t="shared" si="3"/>
        <v>2.5159443349982068E-4</v>
      </c>
      <c r="H34" s="13">
        <f t="shared" si="3"/>
        <v>1.7070442717942195E-4</v>
      </c>
      <c r="I34" s="13">
        <f t="shared" si="3"/>
        <v>7.4164727792375807E-5</v>
      </c>
      <c r="J34" s="13">
        <f t="shared" si="3"/>
        <v>1.1531537103995994E-4</v>
      </c>
      <c r="K34" s="13">
        <f t="shared" si="3"/>
        <v>2.2490786419180418E-4</v>
      </c>
      <c r="L34" s="13">
        <f t="shared" si="3"/>
        <v>2.1375968107668607E-4</v>
      </c>
      <c r="M34" s="13">
        <f t="shared" si="3"/>
        <v>1.0204060837188184E-4</v>
      </c>
      <c r="N34" s="13">
        <f t="shared" si="3"/>
        <v>1.7091635150856619E-4</v>
      </c>
      <c r="O34" s="13">
        <f t="shared" si="3"/>
        <v>1.1889173712770195E-4</v>
      </c>
      <c r="P34" s="13">
        <f t="shared" si="3"/>
        <v>1.2642978320625764E-4</v>
      </c>
      <c r="Q34" s="13">
        <f t="shared" si="3"/>
        <v>2.0669126894501066E-4</v>
      </c>
      <c r="R34" s="13">
        <f t="shared" si="3"/>
        <v>9.8065772401082402E-5</v>
      </c>
      <c r="S34" s="13">
        <f t="shared" si="3"/>
        <v>3.5864210514227775E-5</v>
      </c>
      <c r="T34" s="13">
        <f t="shared" si="3"/>
        <v>1.2823910216510858E-4</v>
      </c>
      <c r="U34" s="13">
        <f t="shared" si="3"/>
        <v>1.6508696403050484E-4</v>
      </c>
      <c r="V34" s="13">
        <f t="shared" si="3"/>
        <v>1.1211589712835955E-4</v>
      </c>
      <c r="W34" s="13">
        <f t="shared" si="3"/>
        <v>1.32491830363994E-4</v>
      </c>
      <c r="X34" s="13">
        <f t="shared" ref="X34:AM41" si="7">MMULT($B34:$D34,X$24:X$26)*$A34</f>
        <v>1.9984552032543154E-4</v>
      </c>
      <c r="Y34" s="13">
        <f t="shared" si="7"/>
        <v>1.0834995950379269E-4</v>
      </c>
      <c r="Z34" s="13">
        <f t="shared" si="7"/>
        <v>1.2912514076650697E-4</v>
      </c>
      <c r="AA34" s="13">
        <f t="shared" si="7"/>
        <v>1.6100520693149411E-4</v>
      </c>
      <c r="AB34" s="13">
        <f t="shared" si="7"/>
        <v>2.3366598322914335E-4</v>
      </c>
      <c r="AC34" s="13">
        <f t="shared" si="7"/>
        <v>5.0809935523379346E-5</v>
      </c>
      <c r="AD34" s="13">
        <f t="shared" si="7"/>
        <v>1.4896597307369368E-4</v>
      </c>
      <c r="AE34" s="13">
        <f t="shared" si="7"/>
        <v>1.3348699857799426E-4</v>
      </c>
      <c r="AF34" s="13">
        <f t="shared" si="7"/>
        <v>1.3421828783517642E-4</v>
      </c>
      <c r="AG34" s="13">
        <f t="shared" si="7"/>
        <v>2.0883237231515993E-4</v>
      </c>
      <c r="AH34" s="13">
        <f t="shared" si="7"/>
        <v>3.1627935691405743E-4</v>
      </c>
      <c r="AI34" s="13">
        <f t="shared" si="7"/>
        <v>1.7570028641869943E-4</v>
      </c>
      <c r="AJ34" s="13">
        <f t="shared" si="7"/>
        <v>2.0171686421109706E-4</v>
      </c>
      <c r="AK34" s="13">
        <f t="shared" si="7"/>
        <v>8.8716424685138573E-5</v>
      </c>
      <c r="AL34" s="13">
        <f t="shared" si="7"/>
        <v>1.8599225233747704E-4</v>
      </c>
      <c r="AM34" s="13">
        <f t="shared" si="7"/>
        <v>1.8731840479397957E-4</v>
      </c>
      <c r="AN34" s="13">
        <f t="shared" ref="G34:AN41" si="8">MMULT($B34:$D34,AN$24:AN$26)*$A34</f>
        <v>1.9586455867433571E-4</v>
      </c>
      <c r="AP34" s="12">
        <v>0.13173753932446131</v>
      </c>
      <c r="AQ34" s="9">
        <v>0.21581907078652363</v>
      </c>
      <c r="AR34" s="10">
        <v>0.45043302451992939</v>
      </c>
      <c r="AT34" s="16">
        <v>3.7038912091177822E-2</v>
      </c>
    </row>
    <row r="35" spans="1:46">
      <c r="A35" s="17">
        <f t="shared" si="4"/>
        <v>9.8617948377782011E-3</v>
      </c>
      <c r="B35" s="3">
        <f t="shared" si="5"/>
        <v>0.44951279449959936</v>
      </c>
      <c r="C35" s="3">
        <f t="shared" si="2"/>
        <v>0.52740087817716275</v>
      </c>
      <c r="D35" s="3">
        <f t="shared" si="2"/>
        <v>2.3086327323237926E-2</v>
      </c>
      <c r="E35">
        <v>74</v>
      </c>
      <c r="F35" s="13">
        <f t="shared" si="6"/>
        <v>4.5278946342134258E-4</v>
      </c>
      <c r="G35" s="13">
        <f t="shared" si="8"/>
        <v>2.8272462267818038E-4</v>
      </c>
      <c r="H35" s="13">
        <f t="shared" si="8"/>
        <v>2.1156727049328233E-4</v>
      </c>
      <c r="I35" s="13">
        <f t="shared" si="8"/>
        <v>2.6113503175233547E-4</v>
      </c>
      <c r="J35" s="13">
        <f t="shared" si="8"/>
        <v>3.8204185922047386E-4</v>
      </c>
      <c r="K35" s="13">
        <f t="shared" si="8"/>
        <v>4.0343128988565351E-4</v>
      </c>
      <c r="L35" s="13">
        <f t="shared" si="8"/>
        <v>4.9157090734647116E-4</v>
      </c>
      <c r="M35" s="13">
        <f t="shared" si="8"/>
        <v>1.0211634787383598E-4</v>
      </c>
      <c r="N35" s="13">
        <f t="shared" si="8"/>
        <v>1.2857910218743893E-4</v>
      </c>
      <c r="O35" s="13">
        <f t="shared" si="8"/>
        <v>2.4614899863549034E-4</v>
      </c>
      <c r="P35" s="13">
        <f t="shared" si="8"/>
        <v>4.0057466641071963E-4</v>
      </c>
      <c r="Q35" s="13">
        <f t="shared" si="8"/>
        <v>3.6414596662772151E-4</v>
      </c>
      <c r="R35" s="13">
        <f t="shared" si="8"/>
        <v>2.6678294287416819E-4</v>
      </c>
      <c r="S35" s="13">
        <f t="shared" si="8"/>
        <v>1.5124871562038165E-5</v>
      </c>
      <c r="T35" s="13">
        <f t="shared" si="8"/>
        <v>3.0739788550622265E-4</v>
      </c>
      <c r="U35" s="13">
        <f t="shared" si="8"/>
        <v>3.0301345596078105E-4</v>
      </c>
      <c r="V35" s="13">
        <f t="shared" si="8"/>
        <v>2.094338259718034E-4</v>
      </c>
      <c r="W35" s="13">
        <f t="shared" si="8"/>
        <v>2.1455894781729565E-4</v>
      </c>
      <c r="X35" s="13">
        <f t="shared" si="8"/>
        <v>2.2326062975248679E-4</v>
      </c>
      <c r="Y35" s="13">
        <f t="shared" si="8"/>
        <v>3.6937884793642888E-4</v>
      </c>
      <c r="Z35" s="13">
        <f t="shared" si="8"/>
        <v>3.3363059937234236E-4</v>
      </c>
      <c r="AA35" s="13">
        <f t="shared" si="8"/>
        <v>4.1939549567362165E-4</v>
      </c>
      <c r="AB35" s="13">
        <f t="shared" si="8"/>
        <v>2.0792588621344264E-4</v>
      </c>
      <c r="AC35" s="13">
        <f t="shared" si="8"/>
        <v>1.7042537733333326E-5</v>
      </c>
      <c r="AD35" s="13">
        <f t="shared" si="8"/>
        <v>1.6853425740790453E-4</v>
      </c>
      <c r="AE35" s="13">
        <f t="shared" si="8"/>
        <v>2.9217405187836464E-4</v>
      </c>
      <c r="AF35" s="13">
        <f t="shared" si="8"/>
        <v>4.0405151596021498E-4</v>
      </c>
      <c r="AG35" s="13">
        <f t="shared" si="8"/>
        <v>3.789669410531144E-4</v>
      </c>
      <c r="AH35" s="13">
        <f t="shared" si="8"/>
        <v>5.5716841060929952E-4</v>
      </c>
      <c r="AI35" s="13">
        <f t="shared" si="8"/>
        <v>4.753025335131071E-4</v>
      </c>
      <c r="AJ35" s="13">
        <f t="shared" si="8"/>
        <v>1.3770356999427604E-4</v>
      </c>
      <c r="AK35" s="13">
        <f t="shared" si="8"/>
        <v>1.9031493518227729E-4</v>
      </c>
      <c r="AL35" s="13">
        <f t="shared" si="8"/>
        <v>9.8278079863361878E-5</v>
      </c>
      <c r="AM35" s="13">
        <f t="shared" si="8"/>
        <v>2.7441459864805377E-4</v>
      </c>
      <c r="AN35" s="13">
        <f t="shared" si="8"/>
        <v>2.7111449076131644E-4</v>
      </c>
      <c r="AP35" s="12">
        <v>0.41535591113531067</v>
      </c>
      <c r="AQ35" s="9">
        <v>0.48732555551104262</v>
      </c>
      <c r="AR35" s="10">
        <v>2.133207916981783E-2</v>
      </c>
      <c r="AT35" s="16">
        <v>6.673305620209824E-2</v>
      </c>
    </row>
    <row r="36" spans="1:46">
      <c r="A36" s="17">
        <f t="shared" si="4"/>
        <v>0.14385868604449203</v>
      </c>
      <c r="B36" s="3">
        <f t="shared" si="5"/>
        <v>0.43952280982858694</v>
      </c>
      <c r="C36" s="3">
        <f t="shared" si="2"/>
        <v>0.32551103385784408</v>
      </c>
      <c r="D36" s="3">
        <f t="shared" si="2"/>
        <v>0.23496615631356896</v>
      </c>
      <c r="E36">
        <v>107</v>
      </c>
      <c r="F36" s="13">
        <f t="shared" si="6"/>
        <v>5.4473979949120665E-3</v>
      </c>
      <c r="G36" s="13">
        <f t="shared" si="8"/>
        <v>5.5586081814746656E-3</v>
      </c>
      <c r="H36" s="13">
        <f t="shared" si="8"/>
        <v>4.1788153586891849E-3</v>
      </c>
      <c r="I36" s="13">
        <f t="shared" si="8"/>
        <v>3.7012781743120384E-3</v>
      </c>
      <c r="J36" s="13">
        <f t="shared" si="8"/>
        <v>4.189523709266718E-3</v>
      </c>
      <c r="K36" s="13">
        <f t="shared" si="8"/>
        <v>5.741540025903432E-3</v>
      </c>
      <c r="L36" s="13">
        <f t="shared" si="8"/>
        <v>6.0999711651118955E-3</v>
      </c>
      <c r="M36" s="13">
        <f t="shared" si="8"/>
        <v>2.1651005862073731E-3</v>
      </c>
      <c r="N36" s="13">
        <f t="shared" si="8"/>
        <v>2.7556057564115241E-3</v>
      </c>
      <c r="O36" s="13">
        <f t="shared" si="8"/>
        <v>2.9343752280724584E-3</v>
      </c>
      <c r="P36" s="13">
        <f t="shared" si="8"/>
        <v>4.6629839261728831E-3</v>
      </c>
      <c r="Q36" s="13">
        <f t="shared" si="8"/>
        <v>4.9352713504481616E-3</v>
      </c>
      <c r="R36" s="13">
        <f t="shared" si="8"/>
        <v>3.3947171239539498E-3</v>
      </c>
      <c r="S36" s="13">
        <f t="shared" si="8"/>
        <v>5.1100773080563081E-4</v>
      </c>
      <c r="T36" s="13">
        <f t="shared" si="8"/>
        <v>3.6828416107170985E-3</v>
      </c>
      <c r="U36" s="13">
        <f t="shared" si="8"/>
        <v>4.7115201822175833E-3</v>
      </c>
      <c r="V36" s="13">
        <f t="shared" si="8"/>
        <v>3.5674897054933405E-3</v>
      </c>
      <c r="W36" s="13">
        <f t="shared" si="8"/>
        <v>3.30041135000186E-3</v>
      </c>
      <c r="X36" s="13">
        <f t="shared" si="8"/>
        <v>3.7541410013395399E-3</v>
      </c>
      <c r="Y36" s="13">
        <f t="shared" si="8"/>
        <v>4.4341043479276358E-3</v>
      </c>
      <c r="Z36" s="13">
        <f t="shared" si="8"/>
        <v>4.5960109215417121E-3</v>
      </c>
      <c r="AA36" s="13">
        <f t="shared" si="8"/>
        <v>4.8668707515377363E-3</v>
      </c>
      <c r="AB36" s="13">
        <f t="shared" si="8"/>
        <v>4.6559959812155849E-3</v>
      </c>
      <c r="AC36" s="13">
        <f t="shared" si="8"/>
        <v>6.9337563592823854E-4</v>
      </c>
      <c r="AD36" s="13">
        <f t="shared" si="8"/>
        <v>2.9467485943301367E-3</v>
      </c>
      <c r="AE36" s="13">
        <f t="shared" si="8"/>
        <v>4.3720291179851411E-3</v>
      </c>
      <c r="AF36" s="13">
        <f t="shared" si="8"/>
        <v>5.3167186087085825E-3</v>
      </c>
      <c r="AG36" s="13">
        <f t="shared" si="8"/>
        <v>5.2068561876214984E-3</v>
      </c>
      <c r="AH36" s="13">
        <f t="shared" si="8"/>
        <v>7.9790519433177512E-3</v>
      </c>
      <c r="AI36" s="13">
        <f t="shared" si="8"/>
        <v>5.9436380769778601E-3</v>
      </c>
      <c r="AJ36" s="13">
        <f t="shared" si="8"/>
        <v>3.5468066532380158E-3</v>
      </c>
      <c r="AK36" s="13">
        <f t="shared" si="8"/>
        <v>2.2589125271632073E-3</v>
      </c>
      <c r="AL36" s="13">
        <f t="shared" si="8"/>
        <v>3.0536907555910862E-3</v>
      </c>
      <c r="AM36" s="13">
        <f t="shared" si="8"/>
        <v>4.8418347888516339E-3</v>
      </c>
      <c r="AN36" s="13">
        <f t="shared" si="8"/>
        <v>3.8534409910448027E-3</v>
      </c>
      <c r="AP36" s="12">
        <v>0.97827405839391046</v>
      </c>
      <c r="AQ36" s="9">
        <v>0.72451074898320145</v>
      </c>
      <c r="AR36" s="10">
        <v>0.52297921787435453</v>
      </c>
      <c r="AT36" s="16">
        <v>0.9734667916829165</v>
      </c>
    </row>
    <row r="37" spans="1:46">
      <c r="A37" s="17">
        <f t="shared" si="4"/>
        <v>1.0818405611515761E-2</v>
      </c>
      <c r="B37" s="3">
        <f t="shared" si="5"/>
        <v>0.41064408220439724</v>
      </c>
      <c r="C37" s="3">
        <f t="shared" si="2"/>
        <v>0.4928630677854054</v>
      </c>
      <c r="D37" s="3">
        <f t="shared" si="2"/>
        <v>9.6492850010197348E-2</v>
      </c>
      <c r="E37">
        <v>152</v>
      </c>
      <c r="F37" s="13">
        <f t="shared" si="6"/>
        <v>4.7402605696452718E-4</v>
      </c>
      <c r="G37" s="13">
        <f t="shared" si="8"/>
        <v>3.3541809198552931E-4</v>
      </c>
      <c r="H37" s="13">
        <f t="shared" si="8"/>
        <v>2.4624568608122983E-4</v>
      </c>
      <c r="I37" s="13">
        <f t="shared" si="8"/>
        <v>2.6735944834101882E-4</v>
      </c>
      <c r="J37" s="13">
        <f t="shared" si="8"/>
        <v>3.9326464917500574E-4</v>
      </c>
      <c r="K37" s="13">
        <f t="shared" si="8"/>
        <v>4.4286489867014682E-4</v>
      </c>
      <c r="L37" s="13">
        <f t="shared" si="8"/>
        <v>5.2352560259323177E-4</v>
      </c>
      <c r="M37" s="13">
        <f t="shared" si="8"/>
        <v>1.2413196976899585E-4</v>
      </c>
      <c r="N37" s="13">
        <f t="shared" si="8"/>
        <v>1.6776306111097359E-4</v>
      </c>
      <c r="O37" s="13">
        <f t="shared" si="8"/>
        <v>2.65381089583477E-4</v>
      </c>
      <c r="P37" s="13">
        <f t="shared" si="8"/>
        <v>4.1377341844953E-4</v>
      </c>
      <c r="Q37" s="13">
        <f t="shared" si="8"/>
        <v>4.0079103289811962E-4</v>
      </c>
      <c r="R37" s="13">
        <f t="shared" si="8"/>
        <v>2.7925576473851466E-4</v>
      </c>
      <c r="S37" s="13">
        <f t="shared" si="8"/>
        <v>2.3951945875370031E-5</v>
      </c>
      <c r="T37" s="13">
        <f t="shared" si="8"/>
        <v>3.2594138902622421E-4</v>
      </c>
      <c r="U37" s="13">
        <f t="shared" si="8"/>
        <v>3.3150430920167424E-4</v>
      </c>
      <c r="V37" s="13">
        <f t="shared" si="8"/>
        <v>2.2851885560775406E-4</v>
      </c>
      <c r="W37" s="13">
        <f t="shared" si="8"/>
        <v>2.3895667297478042E-4</v>
      </c>
      <c r="X37" s="13">
        <f t="shared" si="8"/>
        <v>2.6532961121435882E-4</v>
      </c>
      <c r="Y37" s="13">
        <f t="shared" si="8"/>
        <v>3.7929394146645645E-4</v>
      </c>
      <c r="Z37" s="13">
        <f t="shared" si="8"/>
        <v>3.5090349108453947E-4</v>
      </c>
      <c r="AA37" s="13">
        <f t="shared" si="8"/>
        <v>4.4095802809927695E-4</v>
      </c>
      <c r="AB37" s="13">
        <f t="shared" si="8"/>
        <v>2.5969715783007001E-4</v>
      </c>
      <c r="AC37" s="13">
        <f t="shared" si="8"/>
        <v>2.9773167986216837E-5</v>
      </c>
      <c r="AD37" s="13">
        <f t="shared" si="8"/>
        <v>1.9975419837930822E-4</v>
      </c>
      <c r="AE37" s="13">
        <f t="shared" si="8"/>
        <v>3.1273876524738614E-4</v>
      </c>
      <c r="AF37" s="13">
        <f t="shared" si="8"/>
        <v>4.1903579804421784E-4</v>
      </c>
      <c r="AG37" s="13">
        <f t="shared" si="8"/>
        <v>4.1539242832071304E-4</v>
      </c>
      <c r="AH37" s="13">
        <f t="shared" si="8"/>
        <v>6.1314928378341691E-4</v>
      </c>
      <c r="AI37" s="13">
        <f t="shared" si="8"/>
        <v>4.9781405056167189E-4</v>
      </c>
      <c r="AJ37" s="13">
        <f t="shared" si="8"/>
        <v>1.845814828798243E-4</v>
      </c>
      <c r="AK37" s="13">
        <f t="shared" si="8"/>
        <v>2.0431993346187847E-4</v>
      </c>
      <c r="AL37" s="13">
        <f t="shared" si="8"/>
        <v>1.4297771579055744E-4</v>
      </c>
      <c r="AM37" s="13">
        <f t="shared" si="8"/>
        <v>3.1030828720088631E-4</v>
      </c>
      <c r="AN37" s="13">
        <f t="shared" si="8"/>
        <v>3.0970432711887854E-4</v>
      </c>
      <c r="AP37" s="12">
        <v>0.27273019001132837</v>
      </c>
      <c r="AQ37" s="9">
        <v>0.32733611405064211</v>
      </c>
      <c r="AR37" s="10">
        <v>6.4085943176740434E-2</v>
      </c>
      <c r="AT37" s="16">
        <v>7.3206275486970673E-2</v>
      </c>
    </row>
    <row r="38" spans="1:46">
      <c r="A38" s="17">
        <f t="shared" si="4"/>
        <v>9.3961896867245806E-2</v>
      </c>
      <c r="B38" s="3">
        <f t="shared" si="5"/>
        <v>0.56413432770226024</v>
      </c>
      <c r="C38" s="3">
        <f t="shared" si="2"/>
        <v>0.41119742899641221</v>
      </c>
      <c r="D38" s="3">
        <f t="shared" si="2"/>
        <v>2.466824330132741E-2</v>
      </c>
      <c r="E38">
        <v>154</v>
      </c>
      <c r="F38" s="13">
        <f t="shared" si="6"/>
        <v>4.0981202223040756E-3</v>
      </c>
      <c r="G38" s="13">
        <f t="shared" si="8"/>
        <v>3.0412476233679141E-3</v>
      </c>
      <c r="H38" s="13">
        <f t="shared" si="8"/>
        <v>2.4237185138935068E-3</v>
      </c>
      <c r="I38" s="13">
        <f t="shared" si="8"/>
        <v>2.9458941411353527E-3</v>
      </c>
      <c r="J38" s="13">
        <f t="shared" si="8"/>
        <v>3.3460537474645836E-3</v>
      </c>
      <c r="K38" s="13">
        <f t="shared" si="8"/>
        <v>3.7295076896809009E-3</v>
      </c>
      <c r="L38" s="13">
        <f t="shared" si="8"/>
        <v>4.3359997842804766E-3</v>
      </c>
      <c r="M38" s="13">
        <f t="shared" si="8"/>
        <v>1.1306681933894698E-3</v>
      </c>
      <c r="N38" s="13">
        <f t="shared" si="8"/>
        <v>1.1228819028981662E-3</v>
      </c>
      <c r="O38" s="13">
        <f t="shared" si="8"/>
        <v>1.9916640781104224E-3</v>
      </c>
      <c r="P38" s="13">
        <f t="shared" si="8"/>
        <v>3.6674924368691477E-3</v>
      </c>
      <c r="Q38" s="13">
        <f t="shared" si="8"/>
        <v>3.1543706603344331E-3</v>
      </c>
      <c r="R38" s="13">
        <f t="shared" si="8"/>
        <v>2.5523218085602307E-3</v>
      </c>
      <c r="S38" s="13">
        <f t="shared" si="8"/>
        <v>1.5130352641627405E-4</v>
      </c>
      <c r="T38" s="13">
        <f t="shared" si="8"/>
        <v>2.6547686322194708E-3</v>
      </c>
      <c r="U38" s="13">
        <f t="shared" si="8"/>
        <v>3.127410671275328E-3</v>
      </c>
      <c r="V38" s="13">
        <f t="shared" si="8"/>
        <v>2.4081548467362419E-3</v>
      </c>
      <c r="W38" s="13">
        <f t="shared" si="8"/>
        <v>2.0692616851112683E-3</v>
      </c>
      <c r="X38" s="13">
        <f t="shared" si="8"/>
        <v>1.9198831790295928E-3</v>
      </c>
      <c r="Y38" s="13">
        <f t="shared" si="8"/>
        <v>3.544413025704228E-3</v>
      </c>
      <c r="Z38" s="13">
        <f t="shared" si="8"/>
        <v>3.4035015373456681E-3</v>
      </c>
      <c r="AA38" s="13">
        <f t="shared" si="8"/>
        <v>3.6107269640168996E-3</v>
      </c>
      <c r="AB38" s="13">
        <f t="shared" si="8"/>
        <v>2.2894890093201805E-3</v>
      </c>
      <c r="AC38" s="13">
        <f t="shared" si="8"/>
        <v>1.7890935857040434E-4</v>
      </c>
      <c r="AD38" s="13">
        <f t="shared" si="8"/>
        <v>1.5476419460829192E-3</v>
      </c>
      <c r="AE38" s="13">
        <f t="shared" si="8"/>
        <v>3.083718538959457E-3</v>
      </c>
      <c r="AF38" s="13">
        <f t="shared" si="8"/>
        <v>4.1048330437910233E-3</v>
      </c>
      <c r="AG38" s="13">
        <f t="shared" si="8"/>
        <v>3.3830761767607849E-3</v>
      </c>
      <c r="AH38" s="13">
        <f t="shared" si="8"/>
        <v>5.1445275886243475E-3</v>
      </c>
      <c r="AI38" s="13">
        <f t="shared" si="8"/>
        <v>4.4620339397536488E-3</v>
      </c>
      <c r="AJ38" s="13">
        <f t="shared" si="8"/>
        <v>1.5038585628765564E-3</v>
      </c>
      <c r="AK38" s="13">
        <f t="shared" si="8"/>
        <v>1.5569477118870059E-3</v>
      </c>
      <c r="AL38" s="13">
        <f t="shared" si="8"/>
        <v>1.1424152355066703E-3</v>
      </c>
      <c r="AM38" s="13">
        <f t="shared" si="8"/>
        <v>2.9725947592638595E-3</v>
      </c>
      <c r="AN38" s="13">
        <f t="shared" si="8"/>
        <v>2.1624861257052812E-3</v>
      </c>
      <c r="AP38" s="12">
        <v>0.59355731881231921</v>
      </c>
      <c r="AQ38" s="9">
        <v>0.43264384291544955</v>
      </c>
      <c r="AR38" s="10">
        <v>2.5954840247682354E-2</v>
      </c>
      <c r="AT38" s="16">
        <v>0.63582386853936479</v>
      </c>
    </row>
    <row r="39" spans="1:46">
      <c r="A39" s="17">
        <f t="shared" si="4"/>
        <v>0.12220881926731472</v>
      </c>
      <c r="B39" s="3">
        <f t="shared" si="5"/>
        <v>0.2370518238104572</v>
      </c>
      <c r="C39" s="3">
        <f t="shared" si="2"/>
        <v>9.9652503586221117E-2</v>
      </c>
      <c r="D39" s="3">
        <f t="shared" si="2"/>
        <v>0.66329567260332167</v>
      </c>
      <c r="E39">
        <v>164</v>
      </c>
      <c r="F39" s="13">
        <f t="shared" si="6"/>
        <v>3.0743039106705026E-3</v>
      </c>
      <c r="G39" s="13">
        <f t="shared" si="8"/>
        <v>6.4815879707303126E-3</v>
      </c>
      <c r="H39" s="13">
        <f t="shared" si="8"/>
        <v>4.594093605358643E-3</v>
      </c>
      <c r="I39" s="13">
        <f t="shared" si="8"/>
        <v>2.0113381960199556E-3</v>
      </c>
      <c r="J39" s="13">
        <f t="shared" si="8"/>
        <v>1.7768105262121604E-3</v>
      </c>
      <c r="K39" s="13">
        <f t="shared" si="8"/>
        <v>4.8659033359473008E-3</v>
      </c>
      <c r="L39" s="13">
        <f t="shared" si="8"/>
        <v>4.0507569082709497E-3</v>
      </c>
      <c r="M39" s="13">
        <f t="shared" si="8"/>
        <v>2.6801076636825344E-3</v>
      </c>
      <c r="N39" s="13">
        <f t="shared" si="8"/>
        <v>4.0722098255405216E-3</v>
      </c>
      <c r="O39" s="13">
        <f t="shared" si="8"/>
        <v>2.0899362662613898E-3</v>
      </c>
      <c r="P39" s="13">
        <f t="shared" si="8"/>
        <v>2.2304588617455207E-3</v>
      </c>
      <c r="Q39" s="13">
        <f t="shared" si="8"/>
        <v>4.1932582915511305E-3</v>
      </c>
      <c r="R39" s="13">
        <f t="shared" si="8"/>
        <v>2.0037587158852955E-3</v>
      </c>
      <c r="S39" s="13">
        <f t="shared" si="8"/>
        <v>9.2082707355041612E-4</v>
      </c>
      <c r="T39" s="13">
        <f t="shared" si="8"/>
        <v>2.3108963596357884E-3</v>
      </c>
      <c r="U39" s="13">
        <f t="shared" si="8"/>
        <v>4.0089260926483555E-3</v>
      </c>
      <c r="V39" s="13">
        <f t="shared" si="8"/>
        <v>3.0626702637795091E-3</v>
      </c>
      <c r="W39" s="13">
        <f t="shared" si="8"/>
        <v>3.0466932127326124E-3</v>
      </c>
      <c r="X39" s="13">
        <f t="shared" si="8"/>
        <v>4.4767740632639412E-3</v>
      </c>
      <c r="Y39" s="13">
        <f t="shared" si="8"/>
        <v>2.0667853360175621E-3</v>
      </c>
      <c r="Z39" s="13">
        <f t="shared" si="8"/>
        <v>2.9720553726012866E-3</v>
      </c>
      <c r="AA39" s="13">
        <f t="shared" si="8"/>
        <v>2.7695826123367699E-3</v>
      </c>
      <c r="AB39" s="13">
        <f t="shared" si="8"/>
        <v>6.1212414675728567E-3</v>
      </c>
      <c r="AC39" s="13">
        <f t="shared" si="8"/>
        <v>1.3231579461346688E-3</v>
      </c>
      <c r="AD39" s="13">
        <f t="shared" si="8"/>
        <v>3.4668595603757541E-3</v>
      </c>
      <c r="AE39" s="13">
        <f t="shared" si="8"/>
        <v>3.2840647985299511E-3</v>
      </c>
      <c r="AF39" s="13">
        <f t="shared" si="8"/>
        <v>2.9919786477947295E-3</v>
      </c>
      <c r="AG39" s="13">
        <f t="shared" si="8"/>
        <v>4.3387984703364959E-3</v>
      </c>
      <c r="AH39" s="13">
        <f t="shared" si="8"/>
        <v>6.8606978230374201E-3</v>
      </c>
      <c r="AI39" s="13">
        <f t="shared" si="8"/>
        <v>3.4769491119627672E-3</v>
      </c>
      <c r="AJ39" s="13">
        <f t="shared" si="8"/>
        <v>5.2733807471350294E-3</v>
      </c>
      <c r="AK39" s="13">
        <f t="shared" si="8"/>
        <v>1.5552249545944393E-3</v>
      </c>
      <c r="AL39" s="13">
        <f t="shared" si="8"/>
        <v>4.9667822223800279E-3</v>
      </c>
      <c r="AM39" s="13">
        <f t="shared" si="8"/>
        <v>4.8221688787929949E-3</v>
      </c>
      <c r="AN39" s="13">
        <f t="shared" si="8"/>
        <v>3.9677801742251202E-3</v>
      </c>
      <c r="AP39" s="12">
        <v>0.13672629228733346</v>
      </c>
      <c r="AQ39" s="9">
        <v>5.7477378209874641E-2</v>
      </c>
      <c r="AR39" s="10">
        <v>0.38257439469353938</v>
      </c>
      <c r="AT39" s="16">
        <v>0.82696589603714887</v>
      </c>
    </row>
    <row r="40" spans="1:46">
      <c r="A40" s="17">
        <f t="shared" si="4"/>
        <v>5.4349369081464968E-2</v>
      </c>
      <c r="B40" s="3">
        <f t="shared" si="5"/>
        <v>0.27315710547277361</v>
      </c>
      <c r="C40" s="3">
        <f t="shared" si="2"/>
        <v>0.51404673907832354</v>
      </c>
      <c r="D40" s="3">
        <f t="shared" si="2"/>
        <v>0.21279615544890279</v>
      </c>
      <c r="E40">
        <v>180</v>
      </c>
      <c r="F40" s="13">
        <f t="shared" si="6"/>
        <v>2.2813669668274518E-3</v>
      </c>
      <c r="G40" s="13">
        <f t="shared" si="8"/>
        <v>1.7558605634716391E-3</v>
      </c>
      <c r="H40" s="13">
        <f t="shared" si="8"/>
        <v>1.1956482123975187E-3</v>
      </c>
      <c r="I40" s="13">
        <f t="shared" si="8"/>
        <v>1.0156248164990948E-3</v>
      </c>
      <c r="J40" s="13">
        <f t="shared" si="8"/>
        <v>1.8799901708367046E-3</v>
      </c>
      <c r="K40" s="13">
        <f t="shared" si="8"/>
        <v>2.2707454158683062E-3</v>
      </c>
      <c r="L40" s="13">
        <f t="shared" si="8"/>
        <v>2.635957604192911E-3</v>
      </c>
      <c r="M40" s="13">
        <f t="shared" si="8"/>
        <v>6.6089245955933086E-4</v>
      </c>
      <c r="N40" s="13">
        <f t="shared" si="8"/>
        <v>1.0961830401329193E-3</v>
      </c>
      <c r="O40" s="13">
        <f t="shared" si="8"/>
        <v>1.4303818119923758E-3</v>
      </c>
      <c r="P40" s="13">
        <f t="shared" si="8"/>
        <v>1.9293685567530743E-3</v>
      </c>
      <c r="Q40" s="13">
        <f t="shared" si="8"/>
        <v>2.1439526491318656E-3</v>
      </c>
      <c r="R40" s="13">
        <f t="shared" si="8"/>
        <v>1.291291854573667E-3</v>
      </c>
      <c r="S40" s="13">
        <f t="shared" si="8"/>
        <v>1.7669886391222462E-4</v>
      </c>
      <c r="T40" s="13">
        <f t="shared" si="8"/>
        <v>1.6511381710280961E-3</v>
      </c>
      <c r="U40" s="13">
        <f t="shared" si="8"/>
        <v>1.5667726323339505E-3</v>
      </c>
      <c r="V40" s="13">
        <f t="shared" si="8"/>
        <v>9.8121673717857104E-4</v>
      </c>
      <c r="W40" s="13">
        <f t="shared" si="8"/>
        <v>1.2197629577873465E-3</v>
      </c>
      <c r="X40" s="13">
        <f t="shared" si="8"/>
        <v>1.5757190888466006E-3</v>
      </c>
      <c r="Y40" s="13">
        <f t="shared" si="8"/>
        <v>1.6878596663961725E-3</v>
      </c>
      <c r="Z40" s="13">
        <f t="shared" si="8"/>
        <v>1.5562327334346917E-3</v>
      </c>
      <c r="AA40" s="13">
        <f t="shared" si="8"/>
        <v>2.2082191347911053E-3</v>
      </c>
      <c r="AB40" s="13">
        <f t="shared" si="8"/>
        <v>1.4411794151913591E-3</v>
      </c>
      <c r="AC40" s="13">
        <f t="shared" si="8"/>
        <v>2.3224841732506234E-4</v>
      </c>
      <c r="AD40" s="13">
        <f t="shared" si="8"/>
        <v>1.1450589827709644E-3</v>
      </c>
      <c r="AE40" s="13">
        <f t="shared" si="8"/>
        <v>1.3946321306990673E-3</v>
      </c>
      <c r="AF40" s="13">
        <f t="shared" si="8"/>
        <v>1.8137296946015634E-3</v>
      </c>
      <c r="AG40" s="13">
        <f t="shared" si="8"/>
        <v>2.1707278913945236E-3</v>
      </c>
      <c r="AH40" s="13">
        <f t="shared" si="8"/>
        <v>3.1582687823036876E-3</v>
      </c>
      <c r="AI40" s="13">
        <f t="shared" si="8"/>
        <v>2.3367582330210217E-3</v>
      </c>
      <c r="AJ40" s="13">
        <f t="shared" si="8"/>
        <v>1.1235434944620116E-3</v>
      </c>
      <c r="AK40" s="13">
        <f t="shared" si="8"/>
        <v>1.0881551745850165E-3</v>
      </c>
      <c r="AL40" s="13">
        <f t="shared" si="8"/>
        <v>9.2235529776171841E-4</v>
      </c>
      <c r="AM40" s="13">
        <f t="shared" si="8"/>
        <v>1.4972714150655131E-3</v>
      </c>
      <c r="AN40" s="13">
        <f t="shared" si="8"/>
        <v>1.8145560443378354E-3</v>
      </c>
      <c r="AP40" s="12">
        <v>0.47294509856077749</v>
      </c>
      <c r="AQ40" s="9">
        <v>0.89002219165218133</v>
      </c>
      <c r="AR40" s="10">
        <v>0.36843595387331796</v>
      </c>
      <c r="AT40" s="16">
        <v>0.36777275953543354</v>
      </c>
    </row>
    <row r="41" spans="1:46">
      <c r="A41" s="17">
        <f t="shared" si="4"/>
        <v>3.6490026226060825E-2</v>
      </c>
      <c r="B41" s="3">
        <f t="shared" si="5"/>
        <v>0.8492779664702107</v>
      </c>
      <c r="C41" s="3">
        <f t="shared" si="2"/>
        <v>6.3983132010828614E-2</v>
      </c>
      <c r="D41" s="3">
        <f t="shared" si="2"/>
        <v>8.6738901518960715E-2</v>
      </c>
      <c r="E41">
        <v>236</v>
      </c>
      <c r="F41" s="13">
        <f t="shared" si="6"/>
        <v>1.3003048930804221E-3</v>
      </c>
      <c r="G41" s="13">
        <f t="shared" si="8"/>
        <v>1.6197562973883912E-3</v>
      </c>
      <c r="H41" s="13">
        <f t="shared" si="8"/>
        <v>1.4151279919238677E-3</v>
      </c>
      <c r="I41" s="13">
        <f t="shared" si="8"/>
        <v>1.5830823255295343E-3</v>
      </c>
      <c r="J41" s="13">
        <f t="shared" si="8"/>
        <v>9.1646059345300897E-4</v>
      </c>
      <c r="K41" s="13">
        <f t="shared" si="8"/>
        <v>1.3268526218465819E-3</v>
      </c>
      <c r="L41" s="13">
        <f t="shared" si="8"/>
        <v>1.2703419107936045E-3</v>
      </c>
      <c r="M41" s="13">
        <f t="shared" si="8"/>
        <v>6.3990804415463363E-4</v>
      </c>
      <c r="N41" s="13">
        <f t="shared" si="8"/>
        <v>3.9758646150476063E-4</v>
      </c>
      <c r="O41" s="13">
        <f t="shared" si="8"/>
        <v>3.8290914282530374E-4</v>
      </c>
      <c r="P41" s="13">
        <f t="shared" si="8"/>
        <v>1.1967113384890567E-3</v>
      </c>
      <c r="Q41" s="13">
        <f t="shared" si="8"/>
        <v>8.9139327497489798E-4</v>
      </c>
      <c r="R41" s="13">
        <f t="shared" si="8"/>
        <v>9.6681833881086948E-4</v>
      </c>
      <c r="S41" s="13">
        <f t="shared" si="8"/>
        <v>8.5973065824335103E-5</v>
      </c>
      <c r="T41" s="13">
        <f t="shared" si="8"/>
        <v>7.0791499300057285E-4</v>
      </c>
      <c r="U41" s="13">
        <f t="shared" si="8"/>
        <v>1.4692088789531235E-3</v>
      </c>
      <c r="V41" s="13">
        <f t="shared" si="8"/>
        <v>1.3733760439679711E-3</v>
      </c>
      <c r="W41" s="13">
        <f t="shared" si="8"/>
        <v>8.3981432174182863E-4</v>
      </c>
      <c r="X41" s="13">
        <f t="shared" si="8"/>
        <v>5.7796514337377547E-4</v>
      </c>
      <c r="Y41" s="13">
        <f t="shared" si="8"/>
        <v>1.334507296425958E-3</v>
      </c>
      <c r="Z41" s="13">
        <f t="shared" si="8"/>
        <v>1.5220906389864638E-3</v>
      </c>
      <c r="AA41" s="13">
        <f t="shared" si="8"/>
        <v>9.3947745409433221E-4</v>
      </c>
      <c r="AB41" s="13">
        <f t="shared" si="8"/>
        <v>1.3027992269051022E-3</v>
      </c>
      <c r="AC41" s="13">
        <f t="shared" si="8"/>
        <v>1.1653679684365567E-4</v>
      </c>
      <c r="AD41" s="13">
        <f t="shared" si="8"/>
        <v>5.7828552668181589E-4</v>
      </c>
      <c r="AE41" s="13">
        <f t="shared" si="8"/>
        <v>1.4977435167769545E-3</v>
      </c>
      <c r="AF41" s="13">
        <f t="shared" si="8"/>
        <v>1.8027531192322589E-3</v>
      </c>
      <c r="AG41" s="13">
        <f t="shared" si="8"/>
        <v>1.0694016965887665E-3</v>
      </c>
      <c r="AH41" s="13">
        <f t="shared" si="8"/>
        <v>1.8274761407276088E-3</v>
      </c>
      <c r="AI41" s="13">
        <f t="shared" si="8"/>
        <v>1.5990363812137271E-3</v>
      </c>
      <c r="AJ41" s="13">
        <f t="shared" si="8"/>
        <v>8.7810956563948292E-4</v>
      </c>
      <c r="AK41" s="13">
        <f t="shared" si="8"/>
        <v>3.1862441338365336E-4</v>
      </c>
      <c r="AL41" s="13">
        <f t="shared" si="8"/>
        <v>7.5729473770513118E-4</v>
      </c>
      <c r="AM41" s="13">
        <f t="shared" si="8"/>
        <v>1.5619383970184536E-3</v>
      </c>
      <c r="AN41" s="13">
        <f t="shared" si="8"/>
        <v>4.2244563620092221E-4</v>
      </c>
      <c r="AP41" s="12">
        <v>0.94647394573115651</v>
      </c>
      <c r="AQ41" s="9">
        <v>7.1305708855512351E-2</v>
      </c>
      <c r="AR41" s="10">
        <v>9.6665772114925774E-2</v>
      </c>
      <c r="AT41" s="16">
        <v>0.24692168221057476</v>
      </c>
    </row>
    <row r="42" spans="1:46">
      <c r="AP42" s="12">
        <v>0.4310721683253721</v>
      </c>
      <c r="AQ42" s="9">
        <v>0.9047037435741605</v>
      </c>
      <c r="AR42" s="10">
        <v>0.54903512710220415</v>
      </c>
      <c r="AT42" s="16">
        <v>0.90462396485563668</v>
      </c>
    </row>
    <row r="43" spans="1:46">
      <c r="F43" s="8">
        <v>0.64697305647351766</v>
      </c>
      <c r="G43" s="8">
        <v>0.80614073432703681</v>
      </c>
      <c r="H43" s="8">
        <v>0.73815457491803182</v>
      </c>
      <c r="I43" s="8">
        <v>0.89561429287363425</v>
      </c>
      <c r="J43" s="8">
        <v>0.45104055771577145</v>
      </c>
      <c r="K43" s="8">
        <v>0.63186077152131392</v>
      </c>
      <c r="L43" s="8">
        <v>0.59558152943338649</v>
      </c>
      <c r="M43" s="8">
        <v>0.31778178464300166</v>
      </c>
      <c r="N43" s="8">
        <v>0.12453945193083704</v>
      </c>
      <c r="O43" s="8">
        <v>0.13621411031187858</v>
      </c>
      <c r="P43" s="8">
        <v>0.61355502101424253</v>
      </c>
      <c r="Q43" s="8">
        <v>0.38095779730037838</v>
      </c>
      <c r="R43" s="8">
        <v>0.50379007103874618</v>
      </c>
      <c r="S43" s="8">
        <v>2.8851653792719811E-2</v>
      </c>
      <c r="T43" s="8">
        <v>0.32296992339738484</v>
      </c>
      <c r="U43" s="8">
        <v>0.76569139963148181</v>
      </c>
      <c r="V43" s="8">
        <v>0.74910028137580076</v>
      </c>
      <c r="W43" s="8">
        <v>0.41003202714642939</v>
      </c>
      <c r="X43" s="8">
        <v>0.20754509818509759</v>
      </c>
      <c r="Y43" s="8">
        <v>0.71198319082198291</v>
      </c>
      <c r="Z43" s="8">
        <v>0.81723819641112694</v>
      </c>
      <c r="AA43" s="8">
        <v>0.43317106733133259</v>
      </c>
      <c r="AB43" s="8">
        <v>0.63094047634065353</v>
      </c>
      <c r="AC43" s="8">
        <v>3.8089729156068342E-2</v>
      </c>
      <c r="AD43" s="8">
        <v>0.24458744505517704</v>
      </c>
      <c r="AE43" s="8">
        <v>0.80373556968718451</v>
      </c>
      <c r="AF43" s="8">
        <v>0.97863530308612456</v>
      </c>
      <c r="AG43" s="8">
        <v>0.48692627000635214</v>
      </c>
      <c r="AH43" s="8">
        <v>0.86608418012052302</v>
      </c>
      <c r="AI43" s="8">
        <v>0.82152641278582017</v>
      </c>
      <c r="AJ43" s="8">
        <v>0.39814883633232068</v>
      </c>
      <c r="AK43" s="8">
        <v>0.12108927175161455</v>
      </c>
      <c r="AL43" s="8">
        <v>0.33793890902228152</v>
      </c>
      <c r="AM43" s="8">
        <v>0.81139616674005721</v>
      </c>
      <c r="AN43" s="8">
        <v>0.11030100083882566</v>
      </c>
      <c r="AO43" s="9"/>
    </row>
    <row r="44" spans="1:46">
      <c r="F44" s="9">
        <v>0.84797015145365107</v>
      </c>
      <c r="G44" s="9">
        <v>0.20359706657445764</v>
      </c>
      <c r="H44" s="9">
        <v>5.7852760095624234E-2</v>
      </c>
      <c r="I44" s="9">
        <v>0.11283880330188445</v>
      </c>
      <c r="J44" s="9">
        <v>0.79018409099727871</v>
      </c>
      <c r="K44" s="9">
        <v>0.69820780691562501</v>
      </c>
      <c r="L44" s="9">
        <v>0.99118363976995227</v>
      </c>
      <c r="M44" s="9">
        <v>5.1662407487085282E-2</v>
      </c>
      <c r="N44" s="9">
        <v>0.25665841234299858</v>
      </c>
      <c r="O44" s="9">
        <v>0.61185851949300663</v>
      </c>
      <c r="P44" s="9">
        <v>0.72473970657277442</v>
      </c>
      <c r="Q44" s="9">
        <v>0.76750460001366472</v>
      </c>
      <c r="R44" s="9">
        <v>0.41021972013923913</v>
      </c>
      <c r="S44" s="9">
        <v>1.6355104452129288E-2</v>
      </c>
      <c r="T44" s="9">
        <v>0.65709971849225146</v>
      </c>
      <c r="U44" s="9">
        <v>0.31297605828658714</v>
      </c>
      <c r="V44" s="9">
        <v>5.6413409832315131E-2</v>
      </c>
      <c r="W44" s="9">
        <v>0.31453416556035907</v>
      </c>
      <c r="X44" s="9">
        <v>0.47339725785347619</v>
      </c>
      <c r="Y44" s="9">
        <v>0.56349283889505963</v>
      </c>
      <c r="Z44" s="9">
        <v>0.37505097729801162</v>
      </c>
      <c r="AA44" s="9">
        <v>0.90503662937428242</v>
      </c>
      <c r="AB44" s="9">
        <v>0.11122932731778545</v>
      </c>
      <c r="AC44" s="9">
        <v>1.2063896658775164E-2</v>
      </c>
      <c r="AD44" s="9">
        <v>0.29366156573080981</v>
      </c>
      <c r="AE44" s="9">
        <v>0.25973480137892346</v>
      </c>
      <c r="AF44" s="9">
        <v>0.4672026914681543</v>
      </c>
      <c r="AG44" s="9">
        <v>0.73415693750500866</v>
      </c>
      <c r="AH44" s="9">
        <v>0.96781139672603678</v>
      </c>
      <c r="AI44" s="9">
        <v>0.78607758573587094</v>
      </c>
      <c r="AJ44" s="9">
        <v>7.7665786112258162E-2</v>
      </c>
      <c r="AK44" s="9">
        <v>0.4622762780989198</v>
      </c>
      <c r="AL44" s="9">
        <v>6.9300723173723044E-3</v>
      </c>
      <c r="AM44" s="9">
        <v>0.18905848264317937</v>
      </c>
      <c r="AN44" s="9">
        <v>0.68855687924349507</v>
      </c>
      <c r="AO44" s="9"/>
    </row>
    <row r="45" spans="1:46">
      <c r="F45" s="11">
        <v>0.26236985453078943</v>
      </c>
      <c r="G45" s="11">
        <v>0.97326245630961727</v>
      </c>
      <c r="H45" s="11">
        <v>0.65098233893630453</v>
      </c>
      <c r="I45" s="11">
        <v>9.2116317069405151E-2</v>
      </c>
      <c r="J45" s="11">
        <v>8.1004605702605925E-2</v>
      </c>
      <c r="K45" s="11">
        <v>0.63784375605818477</v>
      </c>
      <c r="L45" s="11">
        <v>0.44571098175723334</v>
      </c>
      <c r="M45" s="11">
        <v>0.41234918531564602</v>
      </c>
      <c r="N45" s="11">
        <v>0.71119287461146241</v>
      </c>
      <c r="O45" s="11">
        <v>0.26799320192796883</v>
      </c>
      <c r="P45" s="11">
        <v>0.12822792528126625</v>
      </c>
      <c r="Q45" s="11">
        <v>0.57523214811867251</v>
      </c>
      <c r="R45" s="11">
        <v>0.16734585839771066</v>
      </c>
      <c r="S45" s="11">
        <v>0.16705691005413192</v>
      </c>
      <c r="T45" s="11">
        <v>0.24534262007686536</v>
      </c>
      <c r="U45" s="11">
        <v>0.48933175736329071</v>
      </c>
      <c r="V45" s="11">
        <v>0.35069988362377524</v>
      </c>
      <c r="W45" s="11">
        <v>0.41385263054078958</v>
      </c>
      <c r="X45" s="11">
        <v>0.73010410520005964</v>
      </c>
      <c r="Y45" s="11">
        <v>9.0612244844012202E-2</v>
      </c>
      <c r="Z45" s="11">
        <v>0.26243043805304567</v>
      </c>
      <c r="AA45" s="11">
        <v>0.26140148677412745</v>
      </c>
      <c r="AB45" s="11">
        <v>0.97255179334353614</v>
      </c>
      <c r="AC45" s="11">
        <v>0.24287426148713176</v>
      </c>
      <c r="AD45" s="11">
        <v>0.55042315505939676</v>
      </c>
      <c r="AE45" s="11">
        <v>0.34504443575813959</v>
      </c>
      <c r="AF45" s="11">
        <v>0.2014611965174794</v>
      </c>
      <c r="AG45" s="11">
        <v>0.5754309641612616</v>
      </c>
      <c r="AH45" s="11">
        <v>0.90967797380350413</v>
      </c>
      <c r="AI45" s="11">
        <v>0.29537758076078424</v>
      </c>
      <c r="AJ45" s="11">
        <v>0.88620572523457364</v>
      </c>
      <c r="AK45" s="11">
        <v>0.19216909340443478</v>
      </c>
      <c r="AL45" s="11">
        <v>0.85654672564557377</v>
      </c>
      <c r="AM45" s="11">
        <v>0.65196173629412491</v>
      </c>
      <c r="AN45" s="11">
        <v>0.62851107985834842</v>
      </c>
      <c r="AO45" s="9"/>
    </row>
    <row r="46" spans="1:46"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6">
      <c r="E47" s="24" t="s">
        <v>70</v>
      </c>
    </row>
    <row r="48" spans="1:46">
      <c r="E48" t="s">
        <v>45</v>
      </c>
      <c r="F48" s="5" t="s">
        <v>1</v>
      </c>
      <c r="G48" s="5" t="s">
        <v>2</v>
      </c>
      <c r="H48" s="5" t="s">
        <v>3</v>
      </c>
      <c r="I48" s="5" t="s">
        <v>4</v>
      </c>
      <c r="J48" s="5" t="s">
        <v>5</v>
      </c>
      <c r="K48" s="5" t="s">
        <v>6</v>
      </c>
      <c r="L48" s="5" t="s">
        <v>7</v>
      </c>
      <c r="M48" s="5" t="s">
        <v>8</v>
      </c>
      <c r="N48" s="5" t="s">
        <v>9</v>
      </c>
      <c r="O48" s="5" t="s">
        <v>10</v>
      </c>
      <c r="P48" s="5" t="s">
        <v>11</v>
      </c>
      <c r="Q48" s="5" t="s">
        <v>12</v>
      </c>
      <c r="R48" s="5" t="s">
        <v>13</v>
      </c>
      <c r="S48" s="5" t="s">
        <v>14</v>
      </c>
      <c r="T48" s="5" t="s">
        <v>15</v>
      </c>
      <c r="U48" s="5" t="s">
        <v>16</v>
      </c>
      <c r="V48" s="5" t="s">
        <v>17</v>
      </c>
      <c r="W48" s="5" t="s">
        <v>18</v>
      </c>
      <c r="X48" s="5" t="s">
        <v>19</v>
      </c>
      <c r="Y48" s="5" t="s">
        <v>20</v>
      </c>
      <c r="Z48" t="s">
        <v>21</v>
      </c>
      <c r="AA48" t="s">
        <v>22</v>
      </c>
      <c r="AB48" t="s">
        <v>23</v>
      </c>
      <c r="AC48" t="s">
        <v>24</v>
      </c>
      <c r="AD48" t="s">
        <v>25</v>
      </c>
      <c r="AE48" t="s">
        <v>26</v>
      </c>
      <c r="AF48" t="s">
        <v>27</v>
      </c>
      <c r="AG48" t="s">
        <v>28</v>
      </c>
      <c r="AH48" t="s">
        <v>29</v>
      </c>
      <c r="AI48" t="s">
        <v>30</v>
      </c>
      <c r="AJ48" t="s">
        <v>31</v>
      </c>
      <c r="AK48" t="s">
        <v>32</v>
      </c>
      <c r="AL48" t="s">
        <v>33</v>
      </c>
      <c r="AM48" t="s">
        <v>34</v>
      </c>
      <c r="AN48" t="s">
        <v>35</v>
      </c>
    </row>
    <row r="49" spans="5:40">
      <c r="E49">
        <v>11</v>
      </c>
      <c r="F49" s="4">
        <f>F27*SUM($D$4:$D$18)</f>
        <v>0.21218506334495049</v>
      </c>
      <c r="G49" s="4">
        <f t="shared" ref="G49:AN49" si="9">G27*SUM($D$4:$D$18)</f>
        <v>0.15871599819017138</v>
      </c>
      <c r="H49" s="4">
        <f t="shared" si="9"/>
        <v>9.3255474665788415E-2</v>
      </c>
      <c r="I49" s="4">
        <f t="shared" si="9"/>
        <v>4.7189973070364669E-2</v>
      </c>
      <c r="J49" s="4">
        <f t="shared" si="9"/>
        <v>0.17781558762384553</v>
      </c>
      <c r="K49" s="4">
        <f t="shared" si="9"/>
        <v>0.22144227521183743</v>
      </c>
      <c r="L49" s="4">
        <f t="shared" si="9"/>
        <v>0.26035950816730979</v>
      </c>
      <c r="M49" s="4">
        <f t="shared" si="9"/>
        <v>5.9775072299875574E-2</v>
      </c>
      <c r="N49" s="4">
        <f t="shared" si="9"/>
        <v>0.13073323474676721</v>
      </c>
      <c r="O49" s="4">
        <f t="shared" si="9"/>
        <v>0.15628709035445895</v>
      </c>
      <c r="P49" s="4">
        <f t="shared" si="9"/>
        <v>0.17203053868496437</v>
      </c>
      <c r="Q49" s="4">
        <f t="shared" si="9"/>
        <v>0.22496869271802092</v>
      </c>
      <c r="R49" s="4">
        <f t="shared" si="9"/>
        <v>0.10999969012699184</v>
      </c>
      <c r="S49" s="4">
        <f t="shared" si="9"/>
        <v>2.1695780920870034E-2</v>
      </c>
      <c r="T49" s="4">
        <f t="shared" si="9"/>
        <v>0.16609682796957664</v>
      </c>
      <c r="U49" s="4">
        <f t="shared" si="9"/>
        <v>0.12868756804882428</v>
      </c>
      <c r="V49" s="4">
        <f t="shared" si="9"/>
        <v>6.0984816680082043E-2</v>
      </c>
      <c r="W49" s="4">
        <f t="shared" si="9"/>
        <v>0.11528904271329904</v>
      </c>
      <c r="X49" s="4">
        <f t="shared" si="9"/>
        <v>0.17850677747985297</v>
      </c>
      <c r="Y49" s="4">
        <f t="shared" si="9"/>
        <v>0.13650636267693367</v>
      </c>
      <c r="Z49" s="4">
        <f t="shared" si="9"/>
        <v>0.11793774945638233</v>
      </c>
      <c r="AA49" s="4">
        <f t="shared" si="9"/>
        <v>0.2203918822078697</v>
      </c>
      <c r="AB49" s="4">
        <f t="shared" si="9"/>
        <v>0.13692695469107261</v>
      </c>
      <c r="AC49" s="4">
        <f t="shared" si="9"/>
        <v>2.9079677388349101E-2</v>
      </c>
      <c r="AD49" s="4">
        <f t="shared" si="9"/>
        <v>0.12300941999645283</v>
      </c>
      <c r="AE49" s="4">
        <f t="shared" si="9"/>
        <v>0.102927843439691</v>
      </c>
      <c r="AF49" s="4">
        <f t="shared" si="9"/>
        <v>0.13286011660748029</v>
      </c>
      <c r="AG49" s="4">
        <f t="shared" si="9"/>
        <v>0.21983295416608478</v>
      </c>
      <c r="AH49" s="4">
        <f t="shared" si="9"/>
        <v>0.30952885305476957</v>
      </c>
      <c r="AI49" s="4">
        <f t="shared" si="9"/>
        <v>0.20579701452565341</v>
      </c>
      <c r="AJ49" s="4">
        <f t="shared" si="9"/>
        <v>0.11711211989077769</v>
      </c>
      <c r="AK49" s="4">
        <f t="shared" si="9"/>
        <v>0.11726382680392777</v>
      </c>
      <c r="AL49" s="4">
        <f t="shared" si="9"/>
        <v>9.8481049379660332E-2</v>
      </c>
      <c r="AM49" s="4">
        <f t="shared" si="9"/>
        <v>0.12141942816225088</v>
      </c>
      <c r="AN49" s="4">
        <f t="shared" si="9"/>
        <v>0.21019822039700714</v>
      </c>
    </row>
    <row r="50" spans="5:40">
      <c r="E50">
        <v>18</v>
      </c>
      <c r="F50" s="4">
        <f>F28*SUM($D$4:$D$18)</f>
        <v>4.8033623799411798</v>
      </c>
      <c r="G50" s="4">
        <f t="shared" ref="F50:AN50" si="10">G28*SUM($D$4:$D$18)</f>
        <v>1.5626336770394218</v>
      </c>
      <c r="H50" s="4">
        <f t="shared" si="10"/>
        <v>0.63772138323047767</v>
      </c>
      <c r="I50" s="4">
        <f t="shared" si="10"/>
        <v>0.74550709351978539</v>
      </c>
      <c r="J50" s="4">
        <f t="shared" si="10"/>
        <v>4.3988449634894442</v>
      </c>
      <c r="K50" s="4">
        <f t="shared" si="10"/>
        <v>4.1234894446733925</v>
      </c>
      <c r="L50" s="4">
        <f t="shared" si="10"/>
        <v>5.6498517221586599</v>
      </c>
      <c r="M50" s="4">
        <f t="shared" si="10"/>
        <v>0.47036359615863693</v>
      </c>
      <c r="N50" s="4">
        <f t="shared" si="10"/>
        <v>1.6831227296992528</v>
      </c>
      <c r="O50" s="4">
        <f t="shared" si="10"/>
        <v>3.4607109906311138</v>
      </c>
      <c r="P50" s="4">
        <f t="shared" si="10"/>
        <v>4.0756947184586059</v>
      </c>
      <c r="Q50" s="4">
        <f t="shared" si="10"/>
        <v>4.452671548071037</v>
      </c>
      <c r="R50" s="4">
        <f t="shared" si="10"/>
        <v>2.3588623638988202</v>
      </c>
      <c r="S50" s="4">
        <f t="shared" si="10"/>
        <v>0.15506572499307009</v>
      </c>
      <c r="T50" s="4">
        <f t="shared" si="10"/>
        <v>3.7192130432435979</v>
      </c>
      <c r="U50" s="4">
        <f t="shared" si="10"/>
        <v>1.9751983983336383</v>
      </c>
      <c r="V50" s="4">
        <f t="shared" si="10"/>
        <v>0.518473885591756</v>
      </c>
      <c r="W50" s="4">
        <f t="shared" si="10"/>
        <v>1.9181383079674403</v>
      </c>
      <c r="X50" s="4">
        <f t="shared" si="10"/>
        <v>2.8841692709688518</v>
      </c>
      <c r="Y50" s="4">
        <f t="shared" si="10"/>
        <v>3.1901281454686687</v>
      </c>
      <c r="Z50" s="4">
        <f t="shared" si="10"/>
        <v>2.2350399013743023</v>
      </c>
      <c r="AA50" s="4">
        <f t="shared" si="10"/>
        <v>5.0926519851599181</v>
      </c>
      <c r="AB50" s="4">
        <f t="shared" si="10"/>
        <v>1.0388736648230594</v>
      </c>
      <c r="AC50" s="4">
        <f t="shared" si="10"/>
        <v>0.1609784905172843</v>
      </c>
      <c r="AD50" s="4">
        <f t="shared" si="10"/>
        <v>1.8378218609889645</v>
      </c>
      <c r="AE50" s="4">
        <f t="shared" si="10"/>
        <v>1.6339649940356475</v>
      </c>
      <c r="AF50" s="4">
        <f t="shared" si="10"/>
        <v>2.7330579167522986</v>
      </c>
      <c r="AG50" s="4">
        <f t="shared" si="10"/>
        <v>4.2814939203401714</v>
      </c>
      <c r="AH50" s="4">
        <f t="shared" si="10"/>
        <v>5.7242663469068056</v>
      </c>
      <c r="AI50" s="4">
        <f t="shared" si="10"/>
        <v>4.4955710662805028</v>
      </c>
      <c r="AJ50" s="4">
        <f t="shared" si="10"/>
        <v>0.798560263670413</v>
      </c>
      <c r="AK50" s="4">
        <f t="shared" si="10"/>
        <v>2.6127078377387227</v>
      </c>
      <c r="AL50" s="4">
        <f t="shared" si="10"/>
        <v>0.39430774372775196</v>
      </c>
      <c r="AM50" s="4">
        <f t="shared" si="10"/>
        <v>1.3632790237791668</v>
      </c>
      <c r="AN50" s="4">
        <f t="shared" si="10"/>
        <v>4.0125213220583129</v>
      </c>
    </row>
    <row r="51" spans="5:40">
      <c r="E51">
        <v>20</v>
      </c>
      <c r="F51" s="4">
        <f t="shared" ref="F51:AN51" si="11">F29*SUM($D$4:$D$18)</f>
        <v>5.561194357573938</v>
      </c>
      <c r="G51" s="4">
        <f t="shared" si="11"/>
        <v>4.3386257909386359</v>
      </c>
      <c r="H51" s="4">
        <f t="shared" si="11"/>
        <v>3.3331587165731422</v>
      </c>
      <c r="I51" s="4">
        <f t="shared" si="11"/>
        <v>3.6828325099403703</v>
      </c>
      <c r="J51" s="4">
        <f t="shared" si="11"/>
        <v>4.5175461291484744</v>
      </c>
      <c r="K51" s="4">
        <f t="shared" si="11"/>
        <v>5.2454488542119799</v>
      </c>
      <c r="L51" s="4">
        <f t="shared" si="11"/>
        <v>6.0273237917041911</v>
      </c>
      <c r="M51" s="4">
        <f t="shared" si="11"/>
        <v>1.6286182473573938</v>
      </c>
      <c r="N51" s="4">
        <f t="shared" si="11"/>
        <v>1.8938659398916753</v>
      </c>
      <c r="O51" s="4">
        <f t="shared" si="11"/>
        <v>2.8861295807109766</v>
      </c>
      <c r="P51" s="4">
        <f t="shared" si="11"/>
        <v>4.8993386923681106</v>
      </c>
      <c r="Q51" s="4">
        <f t="shared" si="11"/>
        <v>4.5494524860184402</v>
      </c>
      <c r="R51" s="4">
        <f t="shared" si="11"/>
        <v>3.403817731247059</v>
      </c>
      <c r="S51" s="4">
        <f t="shared" si="11"/>
        <v>0.28542930860904075</v>
      </c>
      <c r="T51" s="4">
        <f t="shared" si="11"/>
        <v>3.7012847824442621</v>
      </c>
      <c r="U51" s="4">
        <f t="shared" si="11"/>
        <v>4.2300547333640646</v>
      </c>
      <c r="V51" s="4">
        <f t="shared" si="11"/>
        <v>3.1456903802449117</v>
      </c>
      <c r="W51" s="4">
        <f t="shared" si="11"/>
        <v>2.9056101181505052</v>
      </c>
      <c r="X51" s="4">
        <f t="shared" si="11"/>
        <v>2.9846714989208833</v>
      </c>
      <c r="Y51" s="4">
        <f t="shared" si="11"/>
        <v>4.6443938380782441</v>
      </c>
      <c r="Z51" s="4">
        <f t="shared" si="11"/>
        <v>4.4706065121727816</v>
      </c>
      <c r="AA51" s="4">
        <f t="shared" si="11"/>
        <v>4.9996253184942026</v>
      </c>
      <c r="AB51" s="4">
        <f t="shared" si="11"/>
        <v>3.3781659030249718</v>
      </c>
      <c r="AC51" s="4">
        <f t="shared" si="11"/>
        <v>0.35902717519141319</v>
      </c>
      <c r="AD51" s="4">
        <f t="shared" si="11"/>
        <v>2.3384861623764484</v>
      </c>
      <c r="AE51" s="4">
        <f t="shared" si="11"/>
        <v>4.068467511657115</v>
      </c>
      <c r="AF51" s="4">
        <f t="shared" si="11"/>
        <v>5.3353313154087987</v>
      </c>
      <c r="AG51" s="4">
        <f t="shared" si="11"/>
        <v>4.8093715300340802</v>
      </c>
      <c r="AH51" s="4">
        <f t="shared" si="11"/>
        <v>7.2547731389612098</v>
      </c>
      <c r="AI51" s="4">
        <f t="shared" si="11"/>
        <v>5.9884101797858706</v>
      </c>
      <c r="AJ51" s="4">
        <f t="shared" si="11"/>
        <v>2.3596497500332894</v>
      </c>
      <c r="AK51" s="4">
        <f t="shared" si="11"/>
        <v>2.2380740014285463</v>
      </c>
      <c r="AL51" s="4">
        <f t="shared" si="11"/>
        <v>1.8676520218109649</v>
      </c>
      <c r="AM51" s="4">
        <f t="shared" si="11"/>
        <v>4.0681563561394682</v>
      </c>
      <c r="AN51" s="4">
        <f t="shared" si="11"/>
        <v>3.3350488422264375</v>
      </c>
    </row>
    <row r="52" spans="5:40">
      <c r="E52">
        <v>30</v>
      </c>
      <c r="F52" s="4">
        <f t="shared" ref="F52:AN52" si="12">F30*SUM($D$4:$D$18)</f>
        <v>0.16963041320911179</v>
      </c>
      <c r="G52" s="4">
        <f t="shared" si="12"/>
        <v>0.43035252002713509</v>
      </c>
      <c r="H52" s="4">
        <f t="shared" si="12"/>
        <v>0.28308164822840187</v>
      </c>
      <c r="I52" s="4">
        <f t="shared" si="12"/>
        <v>4.8740839516861603E-2</v>
      </c>
      <c r="J52" s="4">
        <f t="shared" si="12"/>
        <v>8.8016915172021773E-2</v>
      </c>
      <c r="K52" s="4">
        <f t="shared" si="12"/>
        <v>0.31977740430532503</v>
      </c>
      <c r="L52" s="4">
        <f t="shared" si="12"/>
        <v>0.25721885235328873</v>
      </c>
      <c r="M52" s="4">
        <f t="shared" si="12"/>
        <v>0.17998063724362362</v>
      </c>
      <c r="N52" s="4">
        <f t="shared" si="12"/>
        <v>0.32061992459511385</v>
      </c>
      <c r="O52" s="4">
        <f t="shared" si="12"/>
        <v>0.1552275806080004</v>
      </c>
      <c r="P52" s="4">
        <f t="shared" si="12"/>
        <v>0.10416529571833161</v>
      </c>
      <c r="Q52" s="4">
        <f t="shared" si="12"/>
        <v>0.29712870690200294</v>
      </c>
      <c r="R52" s="4">
        <f t="shared" si="12"/>
        <v>9.971727796339605E-2</v>
      </c>
      <c r="S52" s="4">
        <f t="shared" si="12"/>
        <v>7.2393709824621399E-2</v>
      </c>
      <c r="T52" s="4">
        <f t="shared" si="12"/>
        <v>0.14898178220862321</v>
      </c>
      <c r="U52" s="4">
        <f t="shared" si="12"/>
        <v>0.23114838752793496</v>
      </c>
      <c r="V52" s="4">
        <f t="shared" si="12"/>
        <v>0.15494952241446944</v>
      </c>
      <c r="W52" s="4">
        <f t="shared" si="12"/>
        <v>0.19828353890236472</v>
      </c>
      <c r="X52" s="4">
        <f t="shared" si="12"/>
        <v>0.34326231890204406</v>
      </c>
      <c r="Y52" s="4">
        <f t="shared" si="12"/>
        <v>7.7629187083970166E-2</v>
      </c>
      <c r="Z52" s="4">
        <f t="shared" si="12"/>
        <v>0.13861836225846516</v>
      </c>
      <c r="AA52" s="4">
        <f t="shared" si="12"/>
        <v>0.1725394479714556</v>
      </c>
      <c r="AB52" s="4">
        <f t="shared" si="12"/>
        <v>0.42353073541082087</v>
      </c>
      <c r="AC52" s="4">
        <f t="shared" si="12"/>
        <v>0.10446250985656522</v>
      </c>
      <c r="AD52" s="4">
        <f t="shared" si="12"/>
        <v>0.25477762694807865</v>
      </c>
      <c r="AE52" s="4">
        <f t="shared" si="12"/>
        <v>0.16616173090963665</v>
      </c>
      <c r="AF52" s="4">
        <f t="shared" si="12"/>
        <v>0.11909113400476591</v>
      </c>
      <c r="AG52" s="4">
        <f t="shared" si="12"/>
        <v>0.29523067794922325</v>
      </c>
      <c r="AH52" s="4">
        <f t="shared" si="12"/>
        <v>0.45412549003986891</v>
      </c>
      <c r="AI52" s="4">
        <f t="shared" si="12"/>
        <v>0.17997859185864284</v>
      </c>
      <c r="AJ52" s="4">
        <f t="shared" si="12"/>
        <v>0.38396786742180261</v>
      </c>
      <c r="AK52" s="4">
        <f t="shared" si="12"/>
        <v>0.11292288529895872</v>
      </c>
      <c r="AL52" s="4">
        <f t="shared" si="12"/>
        <v>0.36648921679588037</v>
      </c>
      <c r="AM52" s="4">
        <f t="shared" si="12"/>
        <v>0.29237430073708004</v>
      </c>
      <c r="AN52" s="4">
        <f t="shared" si="12"/>
        <v>0.31401395972879215</v>
      </c>
    </row>
    <row r="53" spans="5:40">
      <c r="E53">
        <v>34</v>
      </c>
      <c r="F53" s="4">
        <f t="shared" ref="F53:AN53" si="13">F31*SUM($D$4:$D$18)</f>
        <v>3.1915366675687618</v>
      </c>
      <c r="G53" s="4">
        <f t="shared" si="13"/>
        <v>4.9420331707213982</v>
      </c>
      <c r="H53" s="4">
        <f t="shared" si="13"/>
        <v>3.927977038578915</v>
      </c>
      <c r="I53" s="4">
        <f t="shared" si="13"/>
        <v>3.2537015902230437</v>
      </c>
      <c r="J53" s="4">
        <f t="shared" si="13"/>
        <v>2.107340549683022</v>
      </c>
      <c r="K53" s="4">
        <f t="shared" si="13"/>
        <v>3.8869406661614718</v>
      </c>
      <c r="L53" s="4">
        <f t="shared" si="13"/>
        <v>3.4999465119305011</v>
      </c>
      <c r="M53" s="4">
        <f t="shared" si="13"/>
        <v>1.9959608316982993</v>
      </c>
      <c r="N53" s="4">
        <f t="shared" si="13"/>
        <v>2.1178811008892962</v>
      </c>
      <c r="O53" s="4">
        <f t="shared" si="13"/>
        <v>1.3719801565957717</v>
      </c>
      <c r="P53" s="4">
        <f t="shared" si="13"/>
        <v>2.7188658919316331</v>
      </c>
      <c r="Q53" s="4">
        <f t="shared" si="13"/>
        <v>2.948476176736837</v>
      </c>
      <c r="R53" s="4">
        <f t="shared" si="13"/>
        <v>2.2700235244329647</v>
      </c>
      <c r="S53" s="4">
        <f t="shared" si="13"/>
        <v>0.47262120770367078</v>
      </c>
      <c r="T53" s="4">
        <f t="shared" si="13"/>
        <v>1.9699841845084078</v>
      </c>
      <c r="U53" s="4">
        <f t="shared" si="13"/>
        <v>3.8008746046196156</v>
      </c>
      <c r="V53" s="4">
        <f t="shared" si="13"/>
        <v>3.3031369533986314</v>
      </c>
      <c r="W53" s="4">
        <f t="shared" si="13"/>
        <v>2.4480356148808458</v>
      </c>
      <c r="X53" s="4">
        <f t="shared" si="13"/>
        <v>2.5526866852352477</v>
      </c>
      <c r="Y53" s="4">
        <f t="shared" si="13"/>
        <v>2.8784621752956472</v>
      </c>
      <c r="Z53" s="4">
        <f t="shared" si="13"/>
        <v>3.5070493973464214</v>
      </c>
      <c r="AA53" s="4">
        <f t="shared" si="13"/>
        <v>2.5060273762614989</v>
      </c>
      <c r="AB53" s="4">
        <f t="shared" si="13"/>
        <v>4.3059923763558867</v>
      </c>
      <c r="AC53" s="4">
        <f t="shared" si="13"/>
        <v>0.66796948924712674</v>
      </c>
      <c r="AD53" s="4">
        <f t="shared" si="13"/>
        <v>2.1848626992107687</v>
      </c>
      <c r="AE53" s="4">
        <f t="shared" si="13"/>
        <v>3.5819787154714353</v>
      </c>
      <c r="AF53" s="4">
        <f t="shared" si="13"/>
        <v>3.9611875956799634</v>
      </c>
      <c r="AG53" s="4">
        <f t="shared" si="13"/>
        <v>3.2849117984266374</v>
      </c>
      <c r="AH53" s="4">
        <f t="shared" si="13"/>
        <v>5.4114227179081924</v>
      </c>
      <c r="AI53" s="4">
        <f t="shared" si="13"/>
        <v>3.8138895410628972</v>
      </c>
      <c r="AJ53" s="4">
        <f t="shared" si="13"/>
        <v>3.3207248232984989</v>
      </c>
      <c r="AK53" s="4">
        <f t="shared" si="13"/>
        <v>1.074585880371941</v>
      </c>
      <c r="AL53" s="4">
        <f t="shared" si="13"/>
        <v>3.0165545455566125</v>
      </c>
      <c r="AM53" s="4">
        <f t="shared" si="13"/>
        <v>4.2449395519038537</v>
      </c>
      <c r="AN53" s="4">
        <f t="shared" si="13"/>
        <v>2.1196474353566921</v>
      </c>
    </row>
    <row r="54" spans="5:40">
      <c r="E54">
        <v>55</v>
      </c>
      <c r="F54" s="4">
        <f t="shared" ref="F54:AN54" si="14">F32*SUM($D$4:$D$18)</f>
        <v>0.16227105698773486</v>
      </c>
      <c r="G54" s="4">
        <f t="shared" si="14"/>
        <v>0.1363251268239899</v>
      </c>
      <c r="H54" s="4">
        <f t="shared" si="14"/>
        <v>0.10462086308766809</v>
      </c>
      <c r="I54" s="4">
        <f t="shared" si="14"/>
        <v>0.10997296095268115</v>
      </c>
      <c r="J54" s="4">
        <f t="shared" si="14"/>
        <v>0.12998476840390474</v>
      </c>
      <c r="K54" s="4">
        <f t="shared" si="14"/>
        <v>0.15706527709209747</v>
      </c>
      <c r="L54" s="4">
        <f t="shared" si="14"/>
        <v>0.17671533971788964</v>
      </c>
      <c r="M54" s="4">
        <f t="shared" si="14"/>
        <v>5.1745094470140057E-2</v>
      </c>
      <c r="N54" s="4">
        <f t="shared" si="14"/>
        <v>6.0720451177682384E-2</v>
      </c>
      <c r="O54" s="4">
        <f t="shared" si="14"/>
        <v>8.4099542472891989E-2</v>
      </c>
      <c r="P54" s="4">
        <f t="shared" si="14"/>
        <v>0.14225204160555244</v>
      </c>
      <c r="Q54" s="4">
        <f t="shared" si="14"/>
        <v>0.13525619246972989</v>
      </c>
      <c r="R54" s="4">
        <f t="shared" si="14"/>
        <v>0.10015269287800976</v>
      </c>
      <c r="S54" s="4">
        <f t="shared" si="14"/>
        <v>9.8139897076227819E-3</v>
      </c>
      <c r="T54" s="4">
        <f t="shared" si="14"/>
        <v>0.10793446519957609</v>
      </c>
      <c r="U54" s="4">
        <f t="shared" si="14"/>
        <v>0.1282325955380495</v>
      </c>
      <c r="V54" s="4">
        <f t="shared" si="14"/>
        <v>9.6506053360890173E-2</v>
      </c>
      <c r="W54" s="4">
        <f t="shared" si="14"/>
        <v>8.8026910177355588E-2</v>
      </c>
      <c r="X54" s="4">
        <f t="shared" si="14"/>
        <v>9.1916233562293143E-2</v>
      </c>
      <c r="Y54" s="4">
        <f t="shared" si="14"/>
        <v>0.13546977627832785</v>
      </c>
      <c r="Z54" s="4">
        <f t="shared" si="14"/>
        <v>0.13306687698484265</v>
      </c>
      <c r="AA54" s="4">
        <f t="shared" si="14"/>
        <v>0.14508278940809557</v>
      </c>
      <c r="AB54" s="4">
        <f t="shared" si="14"/>
        <v>0.10828944567376605</v>
      </c>
      <c r="AC54" s="4">
        <f t="shared" si="14"/>
        <v>1.2680535932149739E-2</v>
      </c>
      <c r="AD54" s="4">
        <f t="shared" si="14"/>
        <v>7.2384913618510474E-2</v>
      </c>
      <c r="AE54" s="4">
        <f t="shared" si="14"/>
        <v>0.1225719949093599</v>
      </c>
      <c r="AF54" s="4">
        <f t="shared" si="14"/>
        <v>0.15772582108139185</v>
      </c>
      <c r="AG54" s="4">
        <f t="shared" si="14"/>
        <v>0.14325900402435995</v>
      </c>
      <c r="AH54" s="4">
        <f t="shared" si="14"/>
        <v>0.21744678325774705</v>
      </c>
      <c r="AI54" s="4">
        <f t="shared" si="14"/>
        <v>0.17575020123887114</v>
      </c>
      <c r="AJ54" s="4">
        <f t="shared" si="14"/>
        <v>7.7380394729676991E-2</v>
      </c>
      <c r="AK54" s="4">
        <f t="shared" si="14"/>
        <v>6.5170997009120143E-2</v>
      </c>
      <c r="AL54" s="4">
        <f t="shared" si="14"/>
        <v>6.2939554172085618E-2</v>
      </c>
      <c r="AM54" s="4">
        <f t="shared" si="14"/>
        <v>0.12564772903308941</v>
      </c>
      <c r="AN54" s="4">
        <f t="shared" si="14"/>
        <v>9.999394174806718E-2</v>
      </c>
    </row>
    <row r="55" spans="5:40">
      <c r="E55">
        <v>64</v>
      </c>
      <c r="F55" s="4">
        <f t="shared" ref="F55:AN55" si="15">F33*SUM($D$4:$D$18)</f>
        <v>0.8510029120667425</v>
      </c>
      <c r="G55" s="4">
        <f t="shared" si="15"/>
        <v>0.51035470656540982</v>
      </c>
      <c r="H55" s="4">
        <f t="shared" si="15"/>
        <v>0.31557777502882239</v>
      </c>
      <c r="I55" s="4">
        <f t="shared" si="15"/>
        <v>0.27473582138416386</v>
      </c>
      <c r="J55" s="4">
        <f t="shared" si="15"/>
        <v>0.7315764310818238</v>
      </c>
      <c r="K55" s="4">
        <f t="shared" si="15"/>
        <v>0.80505054574507584</v>
      </c>
      <c r="L55" s="4">
        <f t="shared" si="15"/>
        <v>0.99333656178878338</v>
      </c>
      <c r="M55" s="4">
        <f t="shared" si="15"/>
        <v>0.18417489145585647</v>
      </c>
      <c r="N55" s="4">
        <f t="shared" si="15"/>
        <v>0.37318288734671168</v>
      </c>
      <c r="O55" s="4">
        <f t="shared" si="15"/>
        <v>0.56889475898878694</v>
      </c>
      <c r="P55" s="4">
        <f t="shared" si="15"/>
        <v>0.71897441720528288</v>
      </c>
      <c r="Q55" s="4">
        <f t="shared" si="15"/>
        <v>0.80123502217485532</v>
      </c>
      <c r="R55" s="4">
        <f t="shared" si="15"/>
        <v>0.45524285633508244</v>
      </c>
      <c r="S55" s="4">
        <f t="shared" si="15"/>
        <v>5.2470003071720756E-2</v>
      </c>
      <c r="T55" s="4">
        <f t="shared" si="15"/>
        <v>0.6350035201599683</v>
      </c>
      <c r="U55" s="4">
        <f t="shared" si="15"/>
        <v>0.49163474845922317</v>
      </c>
      <c r="V55" s="4">
        <f t="shared" si="15"/>
        <v>0.25523517746440061</v>
      </c>
      <c r="W55" s="4">
        <f t="shared" si="15"/>
        <v>0.41166457786478894</v>
      </c>
      <c r="X55" s="4">
        <f t="shared" si="15"/>
        <v>0.56563716883045378</v>
      </c>
      <c r="Y55" s="4">
        <f t="shared" si="15"/>
        <v>0.60064163062340103</v>
      </c>
      <c r="Z55" s="4">
        <f t="shared" si="15"/>
        <v>0.5045328172442386</v>
      </c>
      <c r="AA55" s="4">
        <f t="shared" si="15"/>
        <v>0.85684589540768696</v>
      </c>
      <c r="AB55" s="4">
        <f t="shared" si="15"/>
        <v>0.40395466782508893</v>
      </c>
      <c r="AC55" s="4">
        <f t="shared" si="15"/>
        <v>6.6206705870393165E-2</v>
      </c>
      <c r="AD55" s="4">
        <f t="shared" si="15"/>
        <v>0.39220229959278896</v>
      </c>
      <c r="AE55" s="4">
        <f t="shared" si="15"/>
        <v>0.42670578202244275</v>
      </c>
      <c r="AF55" s="4">
        <f t="shared" si="15"/>
        <v>0.5956308412703597</v>
      </c>
      <c r="AG55" s="4">
        <f t="shared" si="15"/>
        <v>0.79423466932397169</v>
      </c>
      <c r="AH55" s="4">
        <f t="shared" si="15"/>
        <v>1.1193100400567901</v>
      </c>
      <c r="AI55" s="4">
        <f t="shared" si="15"/>
        <v>0.84056993483190301</v>
      </c>
      <c r="AJ55" s="4">
        <f t="shared" si="15"/>
        <v>0.31643809595202183</v>
      </c>
      <c r="AK55" s="4">
        <f t="shared" si="15"/>
        <v>0.43107869729992221</v>
      </c>
      <c r="AL55" s="4">
        <f t="shared" si="15"/>
        <v>0.24270967599281412</v>
      </c>
      <c r="AM55" s="4">
        <f t="shared" si="15"/>
        <v>0.43420396597034089</v>
      </c>
      <c r="AN55" s="4">
        <f t="shared" si="15"/>
        <v>0.69890042281848619</v>
      </c>
    </row>
    <row r="56" spans="5:40">
      <c r="E56">
        <v>70</v>
      </c>
      <c r="F56" s="4">
        <f t="shared" ref="F56:AN56" si="16">F34*SUM($D$4:$D$18)</f>
        <v>0.15394578563486022</v>
      </c>
      <c r="G56" s="4">
        <f t="shared" si="16"/>
        <v>0.23272485098733414</v>
      </c>
      <c r="H56" s="4">
        <f t="shared" si="16"/>
        <v>0.1579015951409653</v>
      </c>
      <c r="I56" s="4">
        <f t="shared" si="16"/>
        <v>6.8602373207947626E-2</v>
      </c>
      <c r="J56" s="4">
        <f t="shared" si="16"/>
        <v>0.10666671821196294</v>
      </c>
      <c r="K56" s="4">
        <f t="shared" si="16"/>
        <v>0.20803977437741886</v>
      </c>
      <c r="L56" s="4">
        <f t="shared" si="16"/>
        <v>0.19772770499593462</v>
      </c>
      <c r="M56" s="4">
        <f t="shared" si="16"/>
        <v>9.4387562743990697E-2</v>
      </c>
      <c r="N56" s="4">
        <f t="shared" si="16"/>
        <v>0.15809762514542372</v>
      </c>
      <c r="O56" s="4">
        <f t="shared" si="16"/>
        <v>0.1099748568431243</v>
      </c>
      <c r="P56" s="4">
        <f t="shared" si="16"/>
        <v>0.11694754946578832</v>
      </c>
      <c r="Q56" s="4">
        <f t="shared" si="16"/>
        <v>0.19118942377413486</v>
      </c>
      <c r="R56" s="4">
        <f t="shared" si="16"/>
        <v>9.0710839471001226E-2</v>
      </c>
      <c r="S56" s="4">
        <f t="shared" si="16"/>
        <v>3.3174394725660694E-2</v>
      </c>
      <c r="T56" s="4">
        <f t="shared" si="16"/>
        <v>0.11862116950272544</v>
      </c>
      <c r="U56" s="4">
        <f t="shared" si="16"/>
        <v>0.15270544172821698</v>
      </c>
      <c r="V56" s="4">
        <f t="shared" si="16"/>
        <v>0.10370720484373258</v>
      </c>
      <c r="W56" s="4">
        <f t="shared" si="16"/>
        <v>0.12255494308669444</v>
      </c>
      <c r="X56" s="4">
        <f t="shared" si="16"/>
        <v>0.18485710630102417</v>
      </c>
      <c r="Y56" s="4">
        <f t="shared" si="16"/>
        <v>0.10022371254100824</v>
      </c>
      <c r="Z56" s="4">
        <f t="shared" si="16"/>
        <v>0.11944075520901894</v>
      </c>
      <c r="AA56" s="4">
        <f t="shared" si="16"/>
        <v>0.14892981641163205</v>
      </c>
      <c r="AB56" s="4">
        <f t="shared" si="16"/>
        <v>0.2161410344869576</v>
      </c>
      <c r="AC56" s="4">
        <f t="shared" si="16"/>
        <v>4.6999190359125892E-2</v>
      </c>
      <c r="AD56" s="4">
        <f t="shared" si="16"/>
        <v>0.13779352509316664</v>
      </c>
      <c r="AE56" s="4">
        <f t="shared" si="16"/>
        <v>0.12347547368464469</v>
      </c>
      <c r="AF56" s="4">
        <f t="shared" si="16"/>
        <v>0.12415191624753819</v>
      </c>
      <c r="AG56" s="4">
        <f t="shared" si="16"/>
        <v>0.19316994439152294</v>
      </c>
      <c r="AH56" s="4">
        <f t="shared" si="16"/>
        <v>0.29255840514550313</v>
      </c>
      <c r="AI56" s="4">
        <f t="shared" si="16"/>
        <v>0.16252276493729698</v>
      </c>
      <c r="AJ56" s="4">
        <f t="shared" si="16"/>
        <v>0.18658809939526477</v>
      </c>
      <c r="AK56" s="4">
        <f t="shared" si="16"/>
        <v>8.2062692833753184E-2</v>
      </c>
      <c r="AL56" s="4">
        <f t="shared" si="16"/>
        <v>0.17204283341216625</v>
      </c>
      <c r="AM56" s="4">
        <f t="shared" si="16"/>
        <v>0.17326952443443111</v>
      </c>
      <c r="AN56" s="4">
        <f t="shared" si="16"/>
        <v>0.18117471677376054</v>
      </c>
    </row>
    <row r="57" spans="5:40">
      <c r="E57">
        <v>74</v>
      </c>
      <c r="F57" s="4">
        <f t="shared" ref="F57:AN57" si="17">F35*SUM($D$4:$D$18)</f>
        <v>0.41883025366474186</v>
      </c>
      <c r="G57" s="4">
        <f t="shared" si="17"/>
        <v>0.26152027597731686</v>
      </c>
      <c r="H57" s="4">
        <f t="shared" si="17"/>
        <v>0.19569972520628615</v>
      </c>
      <c r="I57" s="4">
        <f t="shared" si="17"/>
        <v>0.24154990437091031</v>
      </c>
      <c r="J57" s="4">
        <f t="shared" si="17"/>
        <v>0.35338871977893832</v>
      </c>
      <c r="K57" s="4">
        <f t="shared" si="17"/>
        <v>0.37317394314422947</v>
      </c>
      <c r="L57" s="4">
        <f t="shared" si="17"/>
        <v>0.45470308929548581</v>
      </c>
      <c r="M57" s="4">
        <f t="shared" si="17"/>
        <v>9.4457621783298279E-2</v>
      </c>
      <c r="N57" s="4">
        <f t="shared" si="17"/>
        <v>0.11893566952338101</v>
      </c>
      <c r="O57" s="4">
        <f t="shared" si="17"/>
        <v>0.22768782373782856</v>
      </c>
      <c r="P57" s="4">
        <f t="shared" si="17"/>
        <v>0.37053156642991564</v>
      </c>
      <c r="Q57" s="4">
        <f t="shared" si="17"/>
        <v>0.3368350191306424</v>
      </c>
      <c r="R57" s="4">
        <f t="shared" si="17"/>
        <v>0.24677422215860559</v>
      </c>
      <c r="S57" s="4">
        <f t="shared" si="17"/>
        <v>1.3990506194885304E-2</v>
      </c>
      <c r="T57" s="4">
        <f t="shared" si="17"/>
        <v>0.28434304409325595</v>
      </c>
      <c r="U57" s="4">
        <f t="shared" si="17"/>
        <v>0.28028744676372247</v>
      </c>
      <c r="V57" s="4">
        <f t="shared" si="17"/>
        <v>0.19372628902391814</v>
      </c>
      <c r="W57" s="4">
        <f t="shared" si="17"/>
        <v>0.19846702673099847</v>
      </c>
      <c r="X57" s="4">
        <f t="shared" si="17"/>
        <v>0.20651608252105028</v>
      </c>
      <c r="Y57" s="4">
        <f t="shared" si="17"/>
        <v>0.34167543434119674</v>
      </c>
      <c r="Z57" s="4">
        <f t="shared" si="17"/>
        <v>0.30860830441941667</v>
      </c>
      <c r="AA57" s="4">
        <f t="shared" si="17"/>
        <v>0.38794083349810005</v>
      </c>
      <c r="AB57" s="4">
        <f t="shared" si="17"/>
        <v>0.19233144474743444</v>
      </c>
      <c r="AC57" s="4">
        <f t="shared" si="17"/>
        <v>1.5764347403333327E-2</v>
      </c>
      <c r="AD57" s="4">
        <f t="shared" si="17"/>
        <v>0.1558941881023117</v>
      </c>
      <c r="AE57" s="4">
        <f t="shared" si="17"/>
        <v>0.27026099798748732</v>
      </c>
      <c r="AF57" s="4">
        <f t="shared" si="17"/>
        <v>0.37374765226319884</v>
      </c>
      <c r="AG57" s="4">
        <f t="shared" si="17"/>
        <v>0.35054442047413081</v>
      </c>
      <c r="AH57" s="4">
        <f t="shared" si="17"/>
        <v>0.51538077981360209</v>
      </c>
      <c r="AI57" s="4">
        <f t="shared" si="17"/>
        <v>0.43965484349962408</v>
      </c>
      <c r="AJ57" s="4">
        <f t="shared" si="17"/>
        <v>0.12737580224470535</v>
      </c>
      <c r="AK57" s="4">
        <f t="shared" si="17"/>
        <v>0.17604131504360648</v>
      </c>
      <c r="AL57" s="4">
        <f t="shared" si="17"/>
        <v>9.0907223873609735E-2</v>
      </c>
      <c r="AM57" s="4">
        <f t="shared" si="17"/>
        <v>0.25383350374944974</v>
      </c>
      <c r="AN57" s="4">
        <f t="shared" si="17"/>
        <v>0.2507809039542177</v>
      </c>
    </row>
    <row r="58" spans="5:40">
      <c r="E58">
        <v>107</v>
      </c>
      <c r="F58" s="4">
        <f t="shared" ref="F58:AN58" si="18">F36*SUM($D$4:$D$18)</f>
        <v>5.0388431452936615</v>
      </c>
      <c r="G58" s="4">
        <f t="shared" si="18"/>
        <v>5.1417125678640661</v>
      </c>
      <c r="H58" s="4">
        <f t="shared" si="18"/>
        <v>3.8654042067874959</v>
      </c>
      <c r="I58" s="4">
        <f t="shared" si="18"/>
        <v>3.4236823112386356</v>
      </c>
      <c r="J58" s="4">
        <f t="shared" si="18"/>
        <v>3.875309431071714</v>
      </c>
      <c r="K58" s="4">
        <f t="shared" si="18"/>
        <v>5.3109245239606748</v>
      </c>
      <c r="L58" s="4">
        <f t="shared" si="18"/>
        <v>5.6424733277285037</v>
      </c>
      <c r="M58" s="4">
        <f t="shared" si="18"/>
        <v>2.00271804224182</v>
      </c>
      <c r="N58" s="4">
        <f t="shared" si="18"/>
        <v>2.5489353246806599</v>
      </c>
      <c r="O58" s="4">
        <f t="shared" si="18"/>
        <v>2.7142970859670239</v>
      </c>
      <c r="P58" s="4">
        <f t="shared" si="18"/>
        <v>4.3132601317099164</v>
      </c>
      <c r="Q58" s="4">
        <f t="shared" si="18"/>
        <v>4.5651259991645494</v>
      </c>
      <c r="R58" s="4">
        <f t="shared" si="18"/>
        <v>3.1401133396574035</v>
      </c>
      <c r="S58" s="4">
        <f t="shared" si="18"/>
        <v>0.47268215099520849</v>
      </c>
      <c r="T58" s="4">
        <f t="shared" si="18"/>
        <v>3.4066284899133161</v>
      </c>
      <c r="U58" s="4">
        <f t="shared" si="18"/>
        <v>4.3581561685512646</v>
      </c>
      <c r="V58" s="4">
        <f t="shared" si="18"/>
        <v>3.2999279775813402</v>
      </c>
      <c r="W58" s="4">
        <f t="shared" si="18"/>
        <v>3.0528804987517204</v>
      </c>
      <c r="X58" s="4">
        <f t="shared" si="18"/>
        <v>3.4725804262390745</v>
      </c>
      <c r="Y58" s="4">
        <f t="shared" si="18"/>
        <v>4.1015465218330629</v>
      </c>
      <c r="Z58" s="4">
        <f t="shared" si="18"/>
        <v>4.2513101024260838</v>
      </c>
      <c r="AA58" s="4">
        <f t="shared" si="18"/>
        <v>4.5018554451724064</v>
      </c>
      <c r="AB58" s="4">
        <f t="shared" si="18"/>
        <v>4.3067962826244157</v>
      </c>
      <c r="AC58" s="4">
        <f t="shared" si="18"/>
        <v>0.64137246323362063</v>
      </c>
      <c r="AD58" s="4">
        <f t="shared" si="18"/>
        <v>2.7257424497553764</v>
      </c>
      <c r="AE58" s="4">
        <f t="shared" si="18"/>
        <v>4.0441269341362558</v>
      </c>
      <c r="AF58" s="4">
        <f t="shared" si="18"/>
        <v>4.9179647130554391</v>
      </c>
      <c r="AG58" s="4">
        <f t="shared" si="18"/>
        <v>4.8163419735498856</v>
      </c>
      <c r="AH58" s="4">
        <f t="shared" si="18"/>
        <v>7.3806230475689203</v>
      </c>
      <c r="AI58" s="4">
        <f t="shared" si="18"/>
        <v>5.4978652212045205</v>
      </c>
      <c r="AJ58" s="4">
        <f t="shared" si="18"/>
        <v>3.2807961542451647</v>
      </c>
      <c r="AK58" s="4">
        <f t="shared" si="18"/>
        <v>2.0894940876259667</v>
      </c>
      <c r="AL58" s="4">
        <f t="shared" si="18"/>
        <v>2.8246639489217547</v>
      </c>
      <c r="AM58" s="4">
        <f t="shared" si="18"/>
        <v>4.478697179687761</v>
      </c>
      <c r="AN58" s="4">
        <f t="shared" si="18"/>
        <v>3.5644329167164424</v>
      </c>
    </row>
    <row r="59" spans="5:40">
      <c r="E59">
        <v>152</v>
      </c>
      <c r="F59" s="4">
        <f t="shared" ref="F59:AN59" si="19">F37*SUM($D$4:$D$18)</f>
        <v>0.43847410269218762</v>
      </c>
      <c r="G59" s="4">
        <f t="shared" si="19"/>
        <v>0.31026173508661459</v>
      </c>
      <c r="H59" s="4">
        <f t="shared" si="19"/>
        <v>0.22777725962513759</v>
      </c>
      <c r="I59" s="4">
        <f t="shared" si="19"/>
        <v>0.24730748971544242</v>
      </c>
      <c r="J59" s="4">
        <f t="shared" si="19"/>
        <v>0.36376980048688029</v>
      </c>
      <c r="K59" s="4">
        <f t="shared" si="19"/>
        <v>0.40965003126988581</v>
      </c>
      <c r="L59" s="4">
        <f t="shared" si="19"/>
        <v>0.48426118239873939</v>
      </c>
      <c r="M59" s="4">
        <f t="shared" si="19"/>
        <v>0.11482207203632117</v>
      </c>
      <c r="N59" s="4">
        <f t="shared" si="19"/>
        <v>0.15518083152765058</v>
      </c>
      <c r="O59" s="4">
        <f t="shared" si="19"/>
        <v>0.24547750786471623</v>
      </c>
      <c r="P59" s="4">
        <f t="shared" si="19"/>
        <v>0.38274041206581527</v>
      </c>
      <c r="Q59" s="4">
        <f t="shared" si="19"/>
        <v>0.37073170543076067</v>
      </c>
      <c r="R59" s="4">
        <f t="shared" si="19"/>
        <v>0.25831158238312607</v>
      </c>
      <c r="S59" s="4">
        <f t="shared" si="19"/>
        <v>2.2155549934717279E-2</v>
      </c>
      <c r="T59" s="4">
        <f t="shared" si="19"/>
        <v>0.30149578484925738</v>
      </c>
      <c r="U59" s="4">
        <f t="shared" si="19"/>
        <v>0.30664148601154867</v>
      </c>
      <c r="V59" s="4">
        <f t="shared" si="19"/>
        <v>0.21137994143717251</v>
      </c>
      <c r="W59" s="4">
        <f t="shared" si="19"/>
        <v>0.22103492250167189</v>
      </c>
      <c r="X59" s="4">
        <f t="shared" si="19"/>
        <v>0.24542989037328192</v>
      </c>
      <c r="Y59" s="4">
        <f t="shared" si="19"/>
        <v>0.35084689585647222</v>
      </c>
      <c r="Z59" s="4">
        <f t="shared" si="19"/>
        <v>0.32458572925319901</v>
      </c>
      <c r="AA59" s="4">
        <f t="shared" si="19"/>
        <v>0.40788617599183119</v>
      </c>
      <c r="AB59" s="4">
        <f t="shared" si="19"/>
        <v>0.24021987099281475</v>
      </c>
      <c r="AC59" s="4">
        <f t="shared" si="19"/>
        <v>2.7540180387250573E-2</v>
      </c>
      <c r="AD59" s="4">
        <f t="shared" si="19"/>
        <v>0.1847726335008601</v>
      </c>
      <c r="AE59" s="4">
        <f t="shared" si="19"/>
        <v>0.28928335785383219</v>
      </c>
      <c r="AF59" s="4">
        <f t="shared" si="19"/>
        <v>0.38760811319090149</v>
      </c>
      <c r="AG59" s="4">
        <f t="shared" si="19"/>
        <v>0.38423799619665955</v>
      </c>
      <c r="AH59" s="4">
        <f t="shared" si="19"/>
        <v>0.5671630874996606</v>
      </c>
      <c r="AI59" s="4">
        <f t="shared" si="19"/>
        <v>0.46047799676954648</v>
      </c>
      <c r="AJ59" s="4">
        <f t="shared" si="19"/>
        <v>0.17073787166383747</v>
      </c>
      <c r="AK59" s="4">
        <f t="shared" si="19"/>
        <v>0.18899593845223758</v>
      </c>
      <c r="AL59" s="4">
        <f t="shared" si="19"/>
        <v>0.13225438710626564</v>
      </c>
      <c r="AM59" s="4">
        <f t="shared" si="19"/>
        <v>0.28703516566081982</v>
      </c>
      <c r="AN59" s="4">
        <f t="shared" si="19"/>
        <v>0.28647650258496266</v>
      </c>
    </row>
    <row r="60" spans="5:40">
      <c r="E60">
        <v>154</v>
      </c>
      <c r="F60" s="4">
        <f t="shared" ref="F60:AN60" si="20">F38*SUM($D$4:$D$18)</f>
        <v>3.7907612056312701</v>
      </c>
      <c r="G60" s="4">
        <f t="shared" si="20"/>
        <v>2.8131540516153204</v>
      </c>
      <c r="H60" s="4">
        <f t="shared" si="20"/>
        <v>2.2419396253514936</v>
      </c>
      <c r="I60" s="4">
        <f t="shared" si="20"/>
        <v>2.7249520805502012</v>
      </c>
      <c r="J60" s="4">
        <f t="shared" si="20"/>
        <v>3.0950997164047398</v>
      </c>
      <c r="K60" s="4">
        <f t="shared" si="20"/>
        <v>3.4497946129548334</v>
      </c>
      <c r="L60" s="4">
        <f t="shared" si="20"/>
        <v>4.0107998004594405</v>
      </c>
      <c r="M60" s="4">
        <f t="shared" si="20"/>
        <v>1.0458680788852597</v>
      </c>
      <c r="N60" s="4">
        <f t="shared" si="20"/>
        <v>1.0386657601808038</v>
      </c>
      <c r="O60" s="4">
        <f t="shared" si="20"/>
        <v>1.8422892722521407</v>
      </c>
      <c r="P60" s="4">
        <f t="shared" si="20"/>
        <v>3.3924305041039617</v>
      </c>
      <c r="Q60" s="4">
        <f t="shared" si="20"/>
        <v>2.9177928608093504</v>
      </c>
      <c r="R60" s="4">
        <f t="shared" si="20"/>
        <v>2.3608976729182132</v>
      </c>
      <c r="S60" s="4">
        <f t="shared" si="20"/>
        <v>0.13995576193505349</v>
      </c>
      <c r="T60" s="4">
        <f t="shared" si="20"/>
        <v>2.4556609848030106</v>
      </c>
      <c r="U60" s="4">
        <f t="shared" si="20"/>
        <v>2.8928548709296784</v>
      </c>
      <c r="V60" s="4">
        <f t="shared" si="20"/>
        <v>2.2275432332310237</v>
      </c>
      <c r="W60" s="4">
        <f t="shared" si="20"/>
        <v>1.9140670587279232</v>
      </c>
      <c r="X60" s="4">
        <f t="shared" si="20"/>
        <v>1.7758919406023734</v>
      </c>
      <c r="Y60" s="4">
        <f t="shared" si="20"/>
        <v>3.278582048776411</v>
      </c>
      <c r="Z60" s="4">
        <f t="shared" si="20"/>
        <v>3.1482389220447429</v>
      </c>
      <c r="AA60" s="4">
        <f t="shared" si="20"/>
        <v>3.3399224417156321</v>
      </c>
      <c r="AB60" s="4">
        <f t="shared" si="20"/>
        <v>2.1177773336211669</v>
      </c>
      <c r="AC60" s="4">
        <f t="shared" si="20"/>
        <v>0.16549115667762401</v>
      </c>
      <c r="AD60" s="4">
        <f t="shared" si="20"/>
        <v>1.4315688001267004</v>
      </c>
      <c r="AE60" s="4">
        <f t="shared" si="20"/>
        <v>2.8524396485374979</v>
      </c>
      <c r="AF60" s="4">
        <f t="shared" si="20"/>
        <v>3.7969705655066965</v>
      </c>
      <c r="AG60" s="4">
        <f t="shared" si="20"/>
        <v>3.1293454635037259</v>
      </c>
      <c r="AH60" s="4">
        <f t="shared" si="20"/>
        <v>4.7586880194775212</v>
      </c>
      <c r="AI60" s="4">
        <f t="shared" si="20"/>
        <v>4.1273813942721249</v>
      </c>
      <c r="AJ60" s="4">
        <f t="shared" si="20"/>
        <v>1.3910691706608147</v>
      </c>
      <c r="AK60" s="4">
        <f t="shared" si="20"/>
        <v>1.4401766334954804</v>
      </c>
      <c r="AL60" s="4">
        <f t="shared" si="20"/>
        <v>1.0567340928436699</v>
      </c>
      <c r="AM60" s="4">
        <f t="shared" si="20"/>
        <v>2.7496501523190702</v>
      </c>
      <c r="AN60" s="4">
        <f t="shared" si="20"/>
        <v>2.0002996662773849</v>
      </c>
    </row>
    <row r="61" spans="5:40">
      <c r="E61">
        <v>164</v>
      </c>
      <c r="F61" s="4">
        <f t="shared" ref="F61:AN61" si="21">F39*SUM($D$4:$D$18)</f>
        <v>2.8437311173702149</v>
      </c>
      <c r="G61" s="4">
        <f t="shared" si="21"/>
        <v>5.9954688729255388</v>
      </c>
      <c r="H61" s="4">
        <f t="shared" si="21"/>
        <v>4.2495365849567452</v>
      </c>
      <c r="I61" s="4">
        <f t="shared" si="21"/>
        <v>1.860487831318459</v>
      </c>
      <c r="J61" s="4">
        <f t="shared" si="21"/>
        <v>1.6435497367462484</v>
      </c>
      <c r="K61" s="4">
        <f t="shared" si="21"/>
        <v>4.5009605857512529</v>
      </c>
      <c r="L61" s="4">
        <f t="shared" si="21"/>
        <v>3.7469501401506284</v>
      </c>
      <c r="M61" s="4">
        <f t="shared" si="21"/>
        <v>2.4790995889063443</v>
      </c>
      <c r="N61" s="4">
        <f t="shared" si="21"/>
        <v>3.7667940886249824</v>
      </c>
      <c r="O61" s="4">
        <f t="shared" si="21"/>
        <v>1.9331910462917856</v>
      </c>
      <c r="P61" s="4">
        <f t="shared" si="21"/>
        <v>2.0631744471146067</v>
      </c>
      <c r="Q61" s="4">
        <f t="shared" si="21"/>
        <v>3.8787639196847956</v>
      </c>
      <c r="R61" s="4">
        <f t="shared" si="21"/>
        <v>1.8534768121938983</v>
      </c>
      <c r="S61" s="4">
        <f t="shared" si="21"/>
        <v>0.85176504303413492</v>
      </c>
      <c r="T61" s="4">
        <f t="shared" si="21"/>
        <v>2.1375791326631042</v>
      </c>
      <c r="U61" s="4">
        <f t="shared" si="21"/>
        <v>3.7082566356997289</v>
      </c>
      <c r="V61" s="4">
        <f t="shared" si="21"/>
        <v>2.8329699939960458</v>
      </c>
      <c r="W61" s="4">
        <f t="shared" si="21"/>
        <v>2.8181912217776666</v>
      </c>
      <c r="X61" s="4">
        <f t="shared" si="21"/>
        <v>4.1410160085191459</v>
      </c>
      <c r="Y61" s="4">
        <f t="shared" si="21"/>
        <v>1.911776435816245</v>
      </c>
      <c r="Z61" s="4">
        <f t="shared" si="21"/>
        <v>2.74915121965619</v>
      </c>
      <c r="AA61" s="4">
        <f t="shared" si="21"/>
        <v>2.5618639164115122</v>
      </c>
      <c r="AB61" s="4">
        <f t="shared" si="21"/>
        <v>5.6621483575048925</v>
      </c>
      <c r="AC61" s="4">
        <f t="shared" si="21"/>
        <v>1.2239211001745687</v>
      </c>
      <c r="AD61" s="4">
        <f t="shared" si="21"/>
        <v>3.2068450933475727</v>
      </c>
      <c r="AE61" s="4">
        <f t="shared" si="21"/>
        <v>3.0377599386402045</v>
      </c>
      <c r="AF61" s="4">
        <f t="shared" si="21"/>
        <v>2.7675802492101247</v>
      </c>
      <c r="AG61" s="4">
        <f t="shared" si="21"/>
        <v>4.013388585061259</v>
      </c>
      <c r="AH61" s="4">
        <f t="shared" si="21"/>
        <v>6.3461454863096138</v>
      </c>
      <c r="AI61" s="4">
        <f t="shared" si="21"/>
        <v>3.2161779285655596</v>
      </c>
      <c r="AJ61" s="4">
        <f t="shared" si="21"/>
        <v>4.8778771910999019</v>
      </c>
      <c r="AK61" s="4">
        <f t="shared" si="21"/>
        <v>1.4385830829998563</v>
      </c>
      <c r="AL61" s="4">
        <f t="shared" si="21"/>
        <v>4.594273555701526</v>
      </c>
      <c r="AM61" s="4">
        <f t="shared" si="21"/>
        <v>4.4605062128835202</v>
      </c>
      <c r="AN61" s="4">
        <f t="shared" si="21"/>
        <v>3.670196661158236</v>
      </c>
    </row>
    <row r="62" spans="5:40">
      <c r="E62">
        <v>180</v>
      </c>
      <c r="F62" s="4">
        <f t="shared" ref="F62:AN62" si="22">F40*SUM($D$4:$D$18)</f>
        <v>2.1102644443153928</v>
      </c>
      <c r="G62" s="4">
        <f t="shared" si="22"/>
        <v>1.6241710212112661</v>
      </c>
      <c r="H62" s="4">
        <f t="shared" si="22"/>
        <v>1.1059745964677048</v>
      </c>
      <c r="I62" s="4">
        <f t="shared" si="22"/>
        <v>0.93945295526166273</v>
      </c>
      <c r="J62" s="4">
        <f t="shared" si="22"/>
        <v>1.7389909080239518</v>
      </c>
      <c r="K62" s="4">
        <f t="shared" si="22"/>
        <v>2.1004395096781834</v>
      </c>
      <c r="L62" s="4">
        <f t="shared" si="22"/>
        <v>2.4382607838784427</v>
      </c>
      <c r="M62" s="4">
        <f t="shared" si="22"/>
        <v>0.61132552509238103</v>
      </c>
      <c r="N62" s="4">
        <f t="shared" si="22"/>
        <v>1.0139693121229503</v>
      </c>
      <c r="O62" s="4">
        <f t="shared" si="22"/>
        <v>1.3231031760929477</v>
      </c>
      <c r="P62" s="4">
        <f t="shared" si="22"/>
        <v>1.7846659149965938</v>
      </c>
      <c r="Q62" s="4">
        <f t="shared" si="22"/>
        <v>1.9831562004469756</v>
      </c>
      <c r="R62" s="4">
        <f t="shared" si="22"/>
        <v>1.1944449654806419</v>
      </c>
      <c r="S62" s="4">
        <f t="shared" si="22"/>
        <v>0.16344644911880776</v>
      </c>
      <c r="T62" s="4">
        <f t="shared" si="22"/>
        <v>1.527302808200989</v>
      </c>
      <c r="U62" s="4">
        <f t="shared" si="22"/>
        <v>1.4492646849089041</v>
      </c>
      <c r="V62" s="4">
        <f t="shared" si="22"/>
        <v>0.90762548189017822</v>
      </c>
      <c r="W62" s="4">
        <f t="shared" si="22"/>
        <v>1.1282807359532956</v>
      </c>
      <c r="X62" s="4">
        <f t="shared" si="22"/>
        <v>1.4575401571831055</v>
      </c>
      <c r="Y62" s="4">
        <f t="shared" si="22"/>
        <v>1.5612701914164595</v>
      </c>
      <c r="Z62" s="4">
        <f t="shared" si="22"/>
        <v>1.4395152784270899</v>
      </c>
      <c r="AA62" s="4">
        <f t="shared" si="22"/>
        <v>2.0426026996817725</v>
      </c>
      <c r="AB62" s="4">
        <f t="shared" si="22"/>
        <v>1.333090959052007</v>
      </c>
      <c r="AC62" s="4">
        <f t="shared" si="22"/>
        <v>0.21482978602568267</v>
      </c>
      <c r="AD62" s="4">
        <f t="shared" si="22"/>
        <v>1.0591795590631421</v>
      </c>
      <c r="AE62" s="4">
        <f t="shared" si="22"/>
        <v>1.2900347208966372</v>
      </c>
      <c r="AF62" s="4">
        <f t="shared" si="22"/>
        <v>1.6776999675064461</v>
      </c>
      <c r="AG62" s="4">
        <f t="shared" si="22"/>
        <v>2.0079232995399345</v>
      </c>
      <c r="AH62" s="4">
        <f t="shared" si="22"/>
        <v>2.9213986236309109</v>
      </c>
      <c r="AI62" s="4">
        <f t="shared" si="22"/>
        <v>2.1615013655444453</v>
      </c>
      <c r="AJ62" s="4">
        <f t="shared" si="22"/>
        <v>1.0392777323773608</v>
      </c>
      <c r="AK62" s="4">
        <f t="shared" si="22"/>
        <v>1.0065435364911404</v>
      </c>
      <c r="AL62" s="4">
        <f t="shared" si="22"/>
        <v>0.85317865042958951</v>
      </c>
      <c r="AM62" s="4">
        <f t="shared" si="22"/>
        <v>1.3849760589355997</v>
      </c>
      <c r="AN62" s="4">
        <f t="shared" si="22"/>
        <v>1.6784643410124978</v>
      </c>
    </row>
    <row r="63" spans="5:40">
      <c r="E63">
        <v>236</v>
      </c>
      <c r="F63" s="4">
        <f t="shared" ref="F63:AN63" si="23">F41*SUM($D$4:$D$18)</f>
        <v>1.2027820260993904</v>
      </c>
      <c r="G63" s="4">
        <f t="shared" si="23"/>
        <v>1.4982745750842619</v>
      </c>
      <c r="H63" s="4">
        <f t="shared" si="23"/>
        <v>1.3089933925295776</v>
      </c>
      <c r="I63" s="4">
        <f t="shared" si="23"/>
        <v>1.4643511511148193</v>
      </c>
      <c r="J63" s="4">
        <f t="shared" si="23"/>
        <v>0.84772604894403325</v>
      </c>
      <c r="K63" s="4">
        <f t="shared" si="23"/>
        <v>1.2273386752080884</v>
      </c>
      <c r="L63" s="4">
        <f t="shared" si="23"/>
        <v>1.1750662674840842</v>
      </c>
      <c r="M63" s="4">
        <f t="shared" si="23"/>
        <v>0.59191494084303609</v>
      </c>
      <c r="N63" s="4">
        <f t="shared" si="23"/>
        <v>0.36776747689190359</v>
      </c>
      <c r="O63" s="4">
        <f t="shared" si="23"/>
        <v>0.35419095711340598</v>
      </c>
      <c r="P63" s="4">
        <f t="shared" si="23"/>
        <v>1.1069579881023774</v>
      </c>
      <c r="Q63" s="4">
        <f t="shared" si="23"/>
        <v>0.82453877935178066</v>
      </c>
      <c r="R63" s="4">
        <f t="shared" si="23"/>
        <v>0.89430696340005422</v>
      </c>
      <c r="S63" s="4">
        <f t="shared" si="23"/>
        <v>7.9525085887509964E-2</v>
      </c>
      <c r="T63" s="4">
        <f t="shared" si="23"/>
        <v>0.65482136852552986</v>
      </c>
      <c r="U63" s="4">
        <f t="shared" si="23"/>
        <v>1.3590182130316393</v>
      </c>
      <c r="V63" s="4">
        <f t="shared" si="23"/>
        <v>1.2703728406703734</v>
      </c>
      <c r="W63" s="4">
        <f t="shared" si="23"/>
        <v>0.77682824761119151</v>
      </c>
      <c r="X63" s="4">
        <f t="shared" si="23"/>
        <v>0.53461775762074226</v>
      </c>
      <c r="Y63" s="4">
        <f t="shared" si="23"/>
        <v>1.2344192491940111</v>
      </c>
      <c r="Z63" s="4">
        <f t="shared" si="23"/>
        <v>1.4079338410624791</v>
      </c>
      <c r="AA63" s="4">
        <f t="shared" si="23"/>
        <v>0.86901664503725728</v>
      </c>
      <c r="AB63" s="4">
        <f t="shared" si="23"/>
        <v>1.2050892848872197</v>
      </c>
      <c r="AC63" s="4">
        <f t="shared" si="23"/>
        <v>0.10779653708038149</v>
      </c>
      <c r="AD63" s="4">
        <f t="shared" si="23"/>
        <v>0.53491411218067975</v>
      </c>
      <c r="AE63" s="4">
        <f t="shared" si="23"/>
        <v>1.3854127530186828</v>
      </c>
      <c r="AF63" s="4">
        <f t="shared" si="23"/>
        <v>1.6675466352898394</v>
      </c>
      <c r="AG63" s="4">
        <f t="shared" si="23"/>
        <v>0.98919656934460898</v>
      </c>
      <c r="AH63" s="4">
        <f t="shared" si="23"/>
        <v>1.6904154301730381</v>
      </c>
      <c r="AI63" s="4">
        <f t="shared" si="23"/>
        <v>1.4791086526226975</v>
      </c>
      <c r="AJ63" s="4">
        <f t="shared" si="23"/>
        <v>0.81225134821652167</v>
      </c>
      <c r="AK63" s="4">
        <f t="shared" si="23"/>
        <v>0.29472758237987934</v>
      </c>
      <c r="AL63" s="4">
        <f t="shared" si="23"/>
        <v>0.70049763237724638</v>
      </c>
      <c r="AM63" s="4">
        <f t="shared" si="23"/>
        <v>1.4447930172420695</v>
      </c>
      <c r="AN63" s="4">
        <f t="shared" si="23"/>
        <v>0.39076221348585305</v>
      </c>
    </row>
    <row r="66" spans="5:40">
      <c r="E66" t="s">
        <v>45</v>
      </c>
      <c r="F66" s="5" t="s">
        <v>1</v>
      </c>
      <c r="G66" s="5" t="s">
        <v>2</v>
      </c>
      <c r="H66" s="5" t="s">
        <v>3</v>
      </c>
      <c r="I66" s="5" t="s">
        <v>4</v>
      </c>
      <c r="J66" s="5" t="s">
        <v>5</v>
      </c>
      <c r="K66" s="5" t="s">
        <v>6</v>
      </c>
      <c r="L66" s="5" t="s">
        <v>7</v>
      </c>
      <c r="M66" s="5" t="s">
        <v>8</v>
      </c>
      <c r="N66" s="5" t="s">
        <v>9</v>
      </c>
      <c r="O66" s="5" t="s">
        <v>10</v>
      </c>
      <c r="P66" s="5" t="s">
        <v>11</v>
      </c>
      <c r="Q66" s="5" t="s">
        <v>12</v>
      </c>
      <c r="R66" s="5" t="s">
        <v>13</v>
      </c>
      <c r="S66" s="5" t="s">
        <v>14</v>
      </c>
      <c r="T66" s="5" t="s">
        <v>15</v>
      </c>
      <c r="U66" s="5" t="s">
        <v>16</v>
      </c>
      <c r="V66" s="5" t="s">
        <v>17</v>
      </c>
      <c r="W66" s="5" t="s">
        <v>18</v>
      </c>
      <c r="X66" s="5" t="s">
        <v>19</v>
      </c>
      <c r="Y66" s="5" t="s">
        <v>20</v>
      </c>
      <c r="Z66" t="s">
        <v>21</v>
      </c>
      <c r="AA66" t="s">
        <v>22</v>
      </c>
      <c r="AB66" t="s">
        <v>23</v>
      </c>
      <c r="AC66" t="s">
        <v>24</v>
      </c>
      <c r="AD66" t="s">
        <v>25</v>
      </c>
      <c r="AE66" t="s">
        <v>26</v>
      </c>
      <c r="AF66" t="s">
        <v>27</v>
      </c>
      <c r="AG66" t="s">
        <v>28</v>
      </c>
      <c r="AH66" t="s">
        <v>29</v>
      </c>
      <c r="AI66" t="s">
        <v>30</v>
      </c>
      <c r="AJ66" t="s">
        <v>31</v>
      </c>
      <c r="AK66" t="s">
        <v>32</v>
      </c>
      <c r="AL66" t="s">
        <v>33</v>
      </c>
      <c r="AM66" t="s">
        <v>34</v>
      </c>
      <c r="AN66" t="s">
        <v>35</v>
      </c>
    </row>
    <row r="67" spans="5:40">
      <c r="E67">
        <v>11</v>
      </c>
      <c r="F67" s="4">
        <f>F4*LN(F27)</f>
        <v>-58.660631276148855</v>
      </c>
      <c r="G67" s="4">
        <f t="shared" ref="G67:AN67" si="24">G4*LN(G27)</f>
        <v>-17.340865172582813</v>
      </c>
      <c r="H67" s="4">
        <f t="shared" si="24"/>
        <v>-18.404412500282568</v>
      </c>
      <c r="I67" s="4">
        <f t="shared" si="24"/>
        <v>-59.300205488522721</v>
      </c>
      <c r="J67" s="4">
        <f t="shared" si="24"/>
        <v>-17.113604055664091</v>
      </c>
      <c r="K67" s="4">
        <f t="shared" si="24"/>
        <v>-8.33738706949811</v>
      </c>
      <c r="L67" s="4">
        <f t="shared" si="24"/>
        <v>-16.350971233681495</v>
      </c>
      <c r="M67" s="4">
        <f t="shared" si="24"/>
        <v>-9.6469602936172283</v>
      </c>
      <c r="N67" s="4">
        <f t="shared" si="24"/>
        <v>-8.8643901455049896</v>
      </c>
      <c r="O67" s="4">
        <f t="shared" si="24"/>
        <v>0</v>
      </c>
      <c r="P67" s="4">
        <f t="shared" si="24"/>
        <v>-68.719016039578833</v>
      </c>
      <c r="Q67" s="4">
        <f t="shared" si="24"/>
        <v>0</v>
      </c>
      <c r="R67" s="4">
        <f t="shared" si="24"/>
        <v>-90.370714677334604</v>
      </c>
      <c r="S67" s="4">
        <f t="shared" si="24"/>
        <v>0</v>
      </c>
      <c r="T67" s="4">
        <f t="shared" si="24"/>
        <v>-8.6249780971703895</v>
      </c>
      <c r="U67" s="4">
        <f t="shared" si="24"/>
        <v>-8.8801615029154419</v>
      </c>
      <c r="V67" s="4">
        <f t="shared" si="24"/>
        <v>-28.880772270562833</v>
      </c>
      <c r="W67" s="4">
        <f t="shared" si="24"/>
        <v>-8.9901066265776155</v>
      </c>
      <c r="X67" s="4">
        <f t="shared" si="24"/>
        <v>0</v>
      </c>
      <c r="Y67" s="4">
        <f t="shared" si="24"/>
        <v>-8.821177789938071</v>
      </c>
      <c r="Z67" s="4">
        <f t="shared" si="24"/>
        <v>0</v>
      </c>
      <c r="AA67" s="4">
        <f t="shared" si="24"/>
        <v>-25.026425315945477</v>
      </c>
      <c r="AB67" s="4">
        <f t="shared" si="24"/>
        <v>-17.636202820586995</v>
      </c>
      <c r="AC67" s="4">
        <f t="shared" si="24"/>
        <v>-31.102528373479522</v>
      </c>
      <c r="AD67" s="4">
        <f t="shared" si="24"/>
        <v>-8.925288078717637</v>
      </c>
      <c r="AE67" s="4">
        <f t="shared" si="24"/>
        <v>-9.1035208228933442</v>
      </c>
      <c r="AF67" s="4">
        <f t="shared" si="24"/>
        <v>-8.8482521965860155</v>
      </c>
      <c r="AG67" s="4">
        <f t="shared" si="24"/>
        <v>-25.034043173402836</v>
      </c>
      <c r="AH67" s="4">
        <f t="shared" si="24"/>
        <v>0</v>
      </c>
      <c r="AI67" s="4">
        <f t="shared" si="24"/>
        <v>-25.231976099633712</v>
      </c>
      <c r="AJ67" s="4">
        <f t="shared" si="24"/>
        <v>0</v>
      </c>
      <c r="AK67" s="4">
        <f t="shared" si="24"/>
        <v>0</v>
      </c>
      <c r="AL67" s="4">
        <f t="shared" si="24"/>
        <v>-9.1476848789109173</v>
      </c>
      <c r="AM67" s="4">
        <f t="shared" si="24"/>
        <v>-8.9382981163878572</v>
      </c>
      <c r="AN67" s="4">
        <f t="shared" si="24"/>
        <v>0</v>
      </c>
    </row>
    <row r="68" spans="5:40">
      <c r="E68">
        <v>18</v>
      </c>
      <c r="F68" s="4">
        <f t="shared" ref="F68:AN68" si="25">F5*LN(F28)</f>
        <v>-31.562865414061093</v>
      </c>
      <c r="G68" s="4">
        <f t="shared" si="25"/>
        <v>-6.3834210852382514</v>
      </c>
      <c r="H68" s="4">
        <f t="shared" si="25"/>
        <v>-29.11859012773191</v>
      </c>
      <c r="I68" s="4">
        <f t="shared" si="25"/>
        <v>-14.246968734435908</v>
      </c>
      <c r="J68" s="4">
        <f t="shared" si="25"/>
        <v>-16.045355218042193</v>
      </c>
      <c r="K68" s="4">
        <f t="shared" si="25"/>
        <v>-16.239281940066959</v>
      </c>
      <c r="L68" s="4">
        <f t="shared" si="25"/>
        <v>0</v>
      </c>
      <c r="M68" s="4">
        <f t="shared" si="25"/>
        <v>-22.752129036070144</v>
      </c>
      <c r="N68" s="4">
        <f t="shared" si="25"/>
        <v>0</v>
      </c>
      <c r="O68" s="4">
        <f t="shared" si="25"/>
        <v>-11.176639361861957</v>
      </c>
      <c r="P68" s="4">
        <f t="shared" si="25"/>
        <v>-81.371287834392859</v>
      </c>
      <c r="Q68" s="4">
        <f t="shared" si="25"/>
        <v>0</v>
      </c>
      <c r="R68" s="4">
        <f t="shared" si="25"/>
        <v>-17.914842851680159</v>
      </c>
      <c r="S68" s="4">
        <f t="shared" si="25"/>
        <v>-8.6936999572382128</v>
      </c>
      <c r="T68" s="4">
        <f t="shared" si="25"/>
        <v>-5.5162816391218641</v>
      </c>
      <c r="U68" s="4">
        <f t="shared" si="25"/>
        <v>0</v>
      </c>
      <c r="V68" s="4">
        <f t="shared" si="25"/>
        <v>-22.459978066181186</v>
      </c>
      <c r="W68" s="4">
        <f t="shared" si="25"/>
        <v>0</v>
      </c>
      <c r="X68" s="4">
        <f t="shared" si="25"/>
        <v>0</v>
      </c>
      <c r="Y68" s="4">
        <f t="shared" si="25"/>
        <v>-39.688128553704345</v>
      </c>
      <c r="Z68" s="4">
        <f t="shared" si="25"/>
        <v>0</v>
      </c>
      <c r="AA68" s="4">
        <f t="shared" si="25"/>
        <v>-5.2019950239376422</v>
      </c>
      <c r="AB68" s="4">
        <f t="shared" si="25"/>
        <v>0</v>
      </c>
      <c r="AC68" s="4">
        <f t="shared" si="25"/>
        <v>-8.6562782597068022</v>
      </c>
      <c r="AD68" s="4">
        <f t="shared" si="25"/>
        <v>0</v>
      </c>
      <c r="AE68" s="4">
        <f t="shared" si="25"/>
        <v>-6.3387841647828962</v>
      </c>
      <c r="AF68" s="4">
        <f t="shared" si="25"/>
        <v>0</v>
      </c>
      <c r="AG68" s="4">
        <f t="shared" si="25"/>
        <v>0</v>
      </c>
      <c r="AH68" s="4">
        <f t="shared" si="25"/>
        <v>0</v>
      </c>
      <c r="AI68" s="4">
        <f t="shared" si="25"/>
        <v>0</v>
      </c>
      <c r="AJ68" s="4">
        <f t="shared" si="25"/>
        <v>0</v>
      </c>
      <c r="AK68" s="4">
        <f t="shared" si="25"/>
        <v>0</v>
      </c>
      <c r="AL68" s="4">
        <f t="shared" si="25"/>
        <v>0</v>
      </c>
      <c r="AM68" s="4">
        <f t="shared" si="25"/>
        <v>0</v>
      </c>
      <c r="AN68" s="4">
        <f t="shared" si="25"/>
        <v>0</v>
      </c>
    </row>
    <row r="69" spans="5:40">
      <c r="E69">
        <v>20</v>
      </c>
      <c r="F69" s="4">
        <f t="shared" ref="F69:AN69" si="26">F6*LN(F29)</f>
        <v>-20.455923359222162</v>
      </c>
      <c r="G69" s="4">
        <f t="shared" si="26"/>
        <v>-5.3622360775730904</v>
      </c>
      <c r="H69" s="4">
        <f t="shared" si="26"/>
        <v>-22.50349327834676</v>
      </c>
      <c r="I69" s="4">
        <f t="shared" si="26"/>
        <v>-22.104446310453952</v>
      </c>
      <c r="J69" s="4">
        <f t="shared" si="26"/>
        <v>-15.96547434860609</v>
      </c>
      <c r="K69" s="4">
        <f t="shared" si="26"/>
        <v>0</v>
      </c>
      <c r="L69" s="4">
        <f t="shared" si="26"/>
        <v>-5.03349064092642</v>
      </c>
      <c r="M69" s="4">
        <f t="shared" si="26"/>
        <v>-6.3420617832031683</v>
      </c>
      <c r="N69" s="4">
        <f t="shared" si="26"/>
        <v>-6.1911735267258532</v>
      </c>
      <c r="O69" s="4">
        <f t="shared" si="26"/>
        <v>-51.928896405667111</v>
      </c>
      <c r="P69" s="4">
        <f t="shared" si="26"/>
        <v>0</v>
      </c>
      <c r="Q69" s="4">
        <f t="shared" si="26"/>
        <v>0</v>
      </c>
      <c r="R69" s="4">
        <f t="shared" si="26"/>
        <v>0</v>
      </c>
      <c r="S69" s="4">
        <f t="shared" si="26"/>
        <v>0</v>
      </c>
      <c r="T69" s="4">
        <f t="shared" si="26"/>
        <v>0</v>
      </c>
      <c r="U69" s="4">
        <f t="shared" si="26"/>
        <v>-16.162736415625155</v>
      </c>
      <c r="V69" s="4">
        <f t="shared" si="26"/>
        <v>0</v>
      </c>
      <c r="W69" s="4">
        <f t="shared" si="26"/>
        <v>0</v>
      </c>
      <c r="X69" s="4">
        <f t="shared" si="26"/>
        <v>-22.945216189346567</v>
      </c>
      <c r="Y69" s="4">
        <f t="shared" si="26"/>
        <v>0</v>
      </c>
      <c r="Z69" s="4">
        <f t="shared" si="26"/>
        <v>-5.3322696530414921</v>
      </c>
      <c r="AA69" s="4">
        <f t="shared" si="26"/>
        <v>0</v>
      </c>
      <c r="AB69" s="4">
        <f t="shared" si="26"/>
        <v>0</v>
      </c>
      <c r="AC69" s="4">
        <f t="shared" si="26"/>
        <v>-7.8541509339591355</v>
      </c>
      <c r="AD69" s="4">
        <f t="shared" si="26"/>
        <v>-17.940869869960835</v>
      </c>
      <c r="AE69" s="4">
        <f t="shared" si="26"/>
        <v>0</v>
      </c>
      <c r="AF69" s="4">
        <f t="shared" si="26"/>
        <v>0</v>
      </c>
      <c r="AG69" s="4">
        <f t="shared" si="26"/>
        <v>0</v>
      </c>
      <c r="AH69" s="4">
        <f t="shared" si="26"/>
        <v>0</v>
      </c>
      <c r="AI69" s="4">
        <f t="shared" si="26"/>
        <v>0</v>
      </c>
      <c r="AJ69" s="4">
        <f t="shared" si="26"/>
        <v>0</v>
      </c>
      <c r="AK69" s="4">
        <f t="shared" si="26"/>
        <v>-12.048356124588446</v>
      </c>
      <c r="AL69" s="4">
        <f t="shared" si="26"/>
        <v>0</v>
      </c>
      <c r="AM69" s="4">
        <f t="shared" si="26"/>
        <v>0</v>
      </c>
      <c r="AN69" s="4">
        <f t="shared" si="26"/>
        <v>0</v>
      </c>
    </row>
    <row r="70" spans="5:40">
      <c r="E70">
        <v>30</v>
      </c>
      <c r="F70" s="4">
        <f t="shared" ref="F70:AN70" si="27">F7*LN(F30)</f>
        <v>-77.435342874416733</v>
      </c>
      <c r="G70" s="4">
        <f t="shared" si="27"/>
        <v>-23.018832988962959</v>
      </c>
      <c r="H70" s="4">
        <f t="shared" si="27"/>
        <v>-40.459068254106157</v>
      </c>
      <c r="I70" s="4">
        <f t="shared" si="27"/>
        <v>-19.702063488107864</v>
      </c>
      <c r="J70" s="4">
        <f t="shared" si="27"/>
        <v>-46.300100013119796</v>
      </c>
      <c r="K70" s="4">
        <f t="shared" si="27"/>
        <v>-55.78946712007631</v>
      </c>
      <c r="L70" s="4">
        <f t="shared" si="27"/>
        <v>-16.375243456797197</v>
      </c>
      <c r="M70" s="4">
        <f t="shared" si="27"/>
        <v>-8.5446997422592705</v>
      </c>
      <c r="N70" s="4">
        <f t="shared" si="27"/>
        <v>-31.869170521670647</v>
      </c>
      <c r="O70" s="4">
        <f t="shared" si="27"/>
        <v>0</v>
      </c>
      <c r="P70" s="4">
        <f t="shared" si="27"/>
        <v>-281.83866991248203</v>
      </c>
      <c r="Q70" s="4">
        <f t="shared" si="27"/>
        <v>-8.0433836149913027</v>
      </c>
      <c r="R70" s="4">
        <f t="shared" si="27"/>
        <v>-36.540840220035363</v>
      </c>
      <c r="S70" s="4">
        <f t="shared" si="27"/>
        <v>-56.732577610515889</v>
      </c>
      <c r="T70" s="4">
        <f t="shared" si="27"/>
        <v>-8.7337249850805492</v>
      </c>
      <c r="U70" s="4">
        <f t="shared" si="27"/>
        <v>-8.2944891419534237</v>
      </c>
      <c r="V70" s="4">
        <f t="shared" si="27"/>
        <v>-8.6944496144567811</v>
      </c>
      <c r="W70" s="4">
        <f t="shared" si="27"/>
        <v>-8.4478509954967986</v>
      </c>
      <c r="X70" s="4">
        <f t="shared" si="27"/>
        <v>0</v>
      </c>
      <c r="Y70" s="4">
        <f t="shared" si="27"/>
        <v>-84.470449840249572</v>
      </c>
      <c r="Z70" s="4">
        <f t="shared" si="27"/>
        <v>-26.417473364059965</v>
      </c>
      <c r="AA70" s="4">
        <f t="shared" si="27"/>
        <v>-17.173846244549654</v>
      </c>
      <c r="AB70" s="4">
        <f t="shared" si="27"/>
        <v>0</v>
      </c>
      <c r="AC70" s="4">
        <f t="shared" si="27"/>
        <v>0</v>
      </c>
      <c r="AD70" s="4">
        <f t="shared" si="27"/>
        <v>-24.591473708933933</v>
      </c>
      <c r="AE70" s="4">
        <f t="shared" si="27"/>
        <v>-8.6245874198550805</v>
      </c>
      <c r="AF70" s="4">
        <f t="shared" si="27"/>
        <v>-8.9576599845098812</v>
      </c>
      <c r="AG70" s="4">
        <f t="shared" si="27"/>
        <v>-16.099584013151208</v>
      </c>
      <c r="AH70" s="4">
        <f t="shared" si="27"/>
        <v>0</v>
      </c>
      <c r="AI70" s="4">
        <f t="shared" si="27"/>
        <v>-17.089422213592453</v>
      </c>
      <c r="AJ70" s="4">
        <f t="shared" si="27"/>
        <v>0</v>
      </c>
      <c r="AK70" s="4">
        <f t="shared" si="27"/>
        <v>0</v>
      </c>
      <c r="AL70" s="4">
        <f t="shared" si="27"/>
        <v>-7.83357991771289</v>
      </c>
      <c r="AM70" s="4">
        <f t="shared" si="27"/>
        <v>0</v>
      </c>
      <c r="AN70" s="4">
        <f t="shared" si="27"/>
        <v>0</v>
      </c>
    </row>
    <row r="71" spans="5:40">
      <c r="E71">
        <v>34</v>
      </c>
      <c r="F71" s="4">
        <f t="shared" ref="F71:AN71" si="28">F8*LN(F31)</f>
        <v>-17.007873668193604</v>
      </c>
      <c r="G71" s="4">
        <f t="shared" si="28"/>
        <v>-5.2320169179650122</v>
      </c>
      <c r="H71" s="4">
        <f t="shared" si="28"/>
        <v>-38.231684348290464</v>
      </c>
      <c r="I71" s="4">
        <f t="shared" si="28"/>
        <v>-5.6500004384453595</v>
      </c>
      <c r="J71" s="4">
        <f t="shared" si="28"/>
        <v>-48.674935903953561</v>
      </c>
      <c r="K71" s="4">
        <f t="shared" si="28"/>
        <v>-38.305199453121205</v>
      </c>
      <c r="L71" s="4">
        <f t="shared" si="28"/>
        <v>0</v>
      </c>
      <c r="M71" s="4">
        <f t="shared" si="28"/>
        <v>-18.416004549640018</v>
      </c>
      <c r="N71" s="4">
        <f t="shared" si="28"/>
        <v>-6.0793776293550117</v>
      </c>
      <c r="O71" s="4">
        <f t="shared" si="28"/>
        <v>-26.054154685743757</v>
      </c>
      <c r="P71" s="4">
        <f t="shared" si="28"/>
        <v>-58.295788956486874</v>
      </c>
      <c r="Q71" s="4">
        <f t="shared" si="28"/>
        <v>-11.497010501754882</v>
      </c>
      <c r="R71" s="4">
        <f t="shared" si="28"/>
        <v>-6.0100035428864835</v>
      </c>
      <c r="S71" s="4">
        <f t="shared" si="28"/>
        <v>0</v>
      </c>
      <c r="T71" s="4">
        <f t="shared" si="28"/>
        <v>-12.30353644592615</v>
      </c>
      <c r="U71" s="4">
        <f t="shared" si="28"/>
        <v>0</v>
      </c>
      <c r="V71" s="4">
        <f t="shared" si="28"/>
        <v>0</v>
      </c>
      <c r="W71" s="4">
        <f t="shared" si="28"/>
        <v>0</v>
      </c>
      <c r="X71" s="4">
        <f t="shared" si="28"/>
        <v>-5.8926473309381429</v>
      </c>
      <c r="Y71" s="4">
        <f t="shared" si="28"/>
        <v>-11.545075105773808</v>
      </c>
      <c r="Z71" s="4">
        <f t="shared" si="28"/>
        <v>0</v>
      </c>
      <c r="AA71" s="4">
        <f t="shared" si="28"/>
        <v>0</v>
      </c>
      <c r="AB71" s="4">
        <f t="shared" si="28"/>
        <v>0</v>
      </c>
      <c r="AC71" s="4">
        <f t="shared" si="28"/>
        <v>0</v>
      </c>
      <c r="AD71" s="4">
        <f t="shared" si="28"/>
        <v>0</v>
      </c>
      <c r="AE71" s="4">
        <f t="shared" si="28"/>
        <v>0</v>
      </c>
      <c r="AF71" s="4">
        <f t="shared" si="28"/>
        <v>0</v>
      </c>
      <c r="AG71" s="4">
        <f t="shared" si="28"/>
        <v>-5.6404539357303358</v>
      </c>
      <c r="AH71" s="4">
        <f t="shared" si="28"/>
        <v>0</v>
      </c>
      <c r="AI71" s="4">
        <f t="shared" si="28"/>
        <v>0</v>
      </c>
      <c r="AJ71" s="4">
        <f t="shared" si="28"/>
        <v>0</v>
      </c>
      <c r="AK71" s="4">
        <f t="shared" si="28"/>
        <v>0</v>
      </c>
      <c r="AL71" s="4">
        <f t="shared" si="28"/>
        <v>0</v>
      </c>
      <c r="AM71" s="4">
        <f t="shared" si="28"/>
        <v>0</v>
      </c>
      <c r="AN71" s="4">
        <f t="shared" si="28"/>
        <v>0</v>
      </c>
    </row>
    <row r="72" spans="5:40">
      <c r="E72">
        <v>55</v>
      </c>
      <c r="F72" s="4">
        <f t="shared" ref="F72:AN72" si="29">F9*LN(F32)</f>
        <v>-8.6482808882049493</v>
      </c>
      <c r="G72" s="4">
        <f t="shared" si="29"/>
        <v>-70.580050763013517</v>
      </c>
      <c r="H72" s="4">
        <f t="shared" si="29"/>
        <v>-9.0872060288473762</v>
      </c>
      <c r="I72" s="4">
        <f t="shared" si="29"/>
        <v>-18.074628980878678</v>
      </c>
      <c r="J72" s="4">
        <f t="shared" si="29"/>
        <v>-8.8701317390272756</v>
      </c>
      <c r="K72" s="4">
        <f t="shared" si="29"/>
        <v>-26.04266255970348</v>
      </c>
      <c r="L72" s="4">
        <f t="shared" si="29"/>
        <v>-8.5630088287247084</v>
      </c>
      <c r="M72" s="4">
        <f t="shared" si="29"/>
        <v>-39.164877526758978</v>
      </c>
      <c r="N72" s="4">
        <f t="shared" si="29"/>
        <v>-9.6312684529723036</v>
      </c>
      <c r="O72" s="4">
        <f t="shared" si="29"/>
        <v>-9.3055478898052257</v>
      </c>
      <c r="P72" s="4">
        <f t="shared" si="29"/>
        <v>-175.59897182710489</v>
      </c>
      <c r="Q72" s="4">
        <f t="shared" si="29"/>
        <v>0</v>
      </c>
      <c r="R72" s="4">
        <f t="shared" si="29"/>
        <v>-18.261706132593591</v>
      </c>
      <c r="S72" s="4">
        <f t="shared" si="29"/>
        <v>-11.453740127571768</v>
      </c>
      <c r="T72" s="4">
        <f t="shared" si="29"/>
        <v>0</v>
      </c>
      <c r="U72" s="4">
        <f t="shared" si="29"/>
        <v>-8.88370324895841</v>
      </c>
      <c r="V72" s="4">
        <f t="shared" si="29"/>
        <v>-18.335886561977233</v>
      </c>
      <c r="W72" s="4">
        <f t="shared" si="29"/>
        <v>-9.2599064512929221</v>
      </c>
      <c r="X72" s="4">
        <f t="shared" si="29"/>
        <v>-9.216671358964442</v>
      </c>
      <c r="Y72" s="4">
        <f t="shared" si="29"/>
        <v>0</v>
      </c>
      <c r="Z72" s="4">
        <f t="shared" si="29"/>
        <v>0</v>
      </c>
      <c r="AA72" s="4">
        <f t="shared" si="29"/>
        <v>-8.7602444755753091</v>
      </c>
      <c r="AB72" s="4">
        <f t="shared" si="29"/>
        <v>0</v>
      </c>
      <c r="AC72" s="4">
        <f t="shared" si="29"/>
        <v>0</v>
      </c>
      <c r="AD72" s="4">
        <f t="shared" si="29"/>
        <v>0</v>
      </c>
      <c r="AE72" s="4">
        <f t="shared" si="29"/>
        <v>-8.928850445599954</v>
      </c>
      <c r="AF72" s="4">
        <f t="shared" si="29"/>
        <v>0</v>
      </c>
      <c r="AG72" s="4">
        <f t="shared" si="29"/>
        <v>0</v>
      </c>
      <c r="AH72" s="4">
        <f t="shared" si="29"/>
        <v>-8.35559487058058</v>
      </c>
      <c r="AI72" s="4">
        <f t="shared" si="29"/>
        <v>0</v>
      </c>
      <c r="AJ72" s="4">
        <f t="shared" si="29"/>
        <v>0</v>
      </c>
      <c r="AK72" s="4">
        <f t="shared" si="29"/>
        <v>0</v>
      </c>
      <c r="AL72" s="4">
        <f t="shared" si="29"/>
        <v>0</v>
      </c>
      <c r="AM72" s="4">
        <f t="shared" si="29"/>
        <v>0</v>
      </c>
      <c r="AN72" s="4">
        <f t="shared" si="29"/>
        <v>0</v>
      </c>
    </row>
    <row r="73" spans="5:40">
      <c r="E73">
        <v>64</v>
      </c>
      <c r="F73" s="4">
        <f t="shared" ref="F73:AN73" si="30">F10*LN(F33)</f>
        <v>-90.884735057895682</v>
      </c>
      <c r="G73" s="4">
        <f t="shared" si="30"/>
        <v>0</v>
      </c>
      <c r="H73" s="4">
        <f t="shared" si="30"/>
        <v>-39.915719256653674</v>
      </c>
      <c r="I73" s="4">
        <f t="shared" si="30"/>
        <v>0</v>
      </c>
      <c r="J73" s="4">
        <f t="shared" si="30"/>
        <v>-35.71173658038289</v>
      </c>
      <c r="K73" s="4">
        <f t="shared" si="30"/>
        <v>0</v>
      </c>
      <c r="L73" s="4">
        <f t="shared" si="30"/>
        <v>-13.672958951091134</v>
      </c>
      <c r="M73" s="4">
        <f t="shared" si="30"/>
        <v>-8.5216632132791563</v>
      </c>
      <c r="N73" s="4">
        <f t="shared" si="30"/>
        <v>-7.8154804024132298</v>
      </c>
      <c r="O73" s="4">
        <f t="shared" si="30"/>
        <v>-22.18156067194646</v>
      </c>
      <c r="P73" s="4">
        <f t="shared" si="30"/>
        <v>-107.39584860726045</v>
      </c>
      <c r="Q73" s="4">
        <f t="shared" si="30"/>
        <v>-35.25697350753952</v>
      </c>
      <c r="R73" s="4">
        <f t="shared" si="30"/>
        <v>0</v>
      </c>
      <c r="S73" s="4">
        <f t="shared" si="30"/>
        <v>-19.554614760507047</v>
      </c>
      <c r="T73" s="4">
        <f t="shared" si="30"/>
        <v>0</v>
      </c>
      <c r="U73" s="4">
        <f t="shared" si="30"/>
        <v>0</v>
      </c>
      <c r="V73" s="4">
        <f t="shared" si="30"/>
        <v>-32.781454527178084</v>
      </c>
      <c r="W73" s="4">
        <f t="shared" si="30"/>
        <v>-7.717340130126126</v>
      </c>
      <c r="X73" s="4">
        <f t="shared" si="30"/>
        <v>0</v>
      </c>
      <c r="Y73" s="4">
        <f t="shared" si="30"/>
        <v>0</v>
      </c>
      <c r="Z73" s="4">
        <f t="shared" si="30"/>
        <v>-7.5139161297694423</v>
      </c>
      <c r="AA73" s="4">
        <f t="shared" si="30"/>
        <v>0</v>
      </c>
      <c r="AB73" s="4">
        <f t="shared" si="30"/>
        <v>-23.208739059548943</v>
      </c>
      <c r="AC73" s="4">
        <f t="shared" si="30"/>
        <v>0</v>
      </c>
      <c r="AD73" s="4">
        <f t="shared" si="30"/>
        <v>0</v>
      </c>
      <c r="AE73" s="4">
        <f t="shared" si="30"/>
        <v>0</v>
      </c>
      <c r="AF73" s="4">
        <f t="shared" si="30"/>
        <v>0</v>
      </c>
      <c r="AG73" s="4">
        <f t="shared" si="30"/>
        <v>0</v>
      </c>
      <c r="AH73" s="4">
        <f t="shared" si="30"/>
        <v>0</v>
      </c>
      <c r="AI73" s="4">
        <f t="shared" si="30"/>
        <v>0</v>
      </c>
      <c r="AJ73" s="4">
        <f t="shared" si="30"/>
        <v>0</v>
      </c>
      <c r="AK73" s="4">
        <f t="shared" si="30"/>
        <v>0</v>
      </c>
      <c r="AL73" s="4">
        <f t="shared" si="30"/>
        <v>0</v>
      </c>
      <c r="AM73" s="4">
        <f t="shared" si="30"/>
        <v>0</v>
      </c>
      <c r="AN73" s="4">
        <f t="shared" si="30"/>
        <v>0</v>
      </c>
    </row>
    <row r="74" spans="5:40">
      <c r="E74">
        <v>70</v>
      </c>
      <c r="F74" s="4">
        <f t="shared" ref="F74:AN74" si="31">F11*LN(F34)</f>
        <v>-34.803794069576426</v>
      </c>
      <c r="G74" s="4">
        <f t="shared" si="31"/>
        <v>-66.301537262298126</v>
      </c>
      <c r="H74" s="4">
        <f t="shared" si="31"/>
        <v>-52.05346195836772</v>
      </c>
      <c r="I74" s="4">
        <f t="shared" si="31"/>
        <v>-9.5092218874930694</v>
      </c>
      <c r="J74" s="4">
        <f t="shared" si="31"/>
        <v>-108.81407791358237</v>
      </c>
      <c r="K74" s="4">
        <f t="shared" si="31"/>
        <v>-25.199459196316997</v>
      </c>
      <c r="L74" s="4">
        <f t="shared" si="31"/>
        <v>0</v>
      </c>
      <c r="M74" s="4">
        <f t="shared" si="31"/>
        <v>-9.1901397026162979</v>
      </c>
      <c r="N74" s="4">
        <f t="shared" si="31"/>
        <v>-26.023008880830066</v>
      </c>
      <c r="O74" s="4">
        <f t="shared" si="31"/>
        <v>-9.0372972509826148</v>
      </c>
      <c r="P74" s="4">
        <f t="shared" si="31"/>
        <v>-215.41976345700783</v>
      </c>
      <c r="Q74" s="4">
        <f t="shared" si="31"/>
        <v>0</v>
      </c>
      <c r="R74" s="4">
        <f t="shared" si="31"/>
        <v>-9.2298721574622764</v>
      </c>
      <c r="S74" s="4">
        <f t="shared" si="31"/>
        <v>-30.707312044008461</v>
      </c>
      <c r="T74" s="4">
        <f t="shared" si="31"/>
        <v>-26.88484215268593</v>
      </c>
      <c r="U74" s="4">
        <f t="shared" si="31"/>
        <v>0</v>
      </c>
      <c r="V74" s="4">
        <f t="shared" si="31"/>
        <v>0</v>
      </c>
      <c r="W74" s="4">
        <f t="shared" si="31"/>
        <v>0</v>
      </c>
      <c r="X74" s="4">
        <f t="shared" si="31"/>
        <v>-8.5179658882423954</v>
      </c>
      <c r="Y74" s="4">
        <f t="shared" si="31"/>
        <v>-63.911009426149342</v>
      </c>
      <c r="Z74" s="4">
        <f t="shared" si="31"/>
        <v>-8.9547285403681869</v>
      </c>
      <c r="AA74" s="4">
        <f t="shared" si="31"/>
        <v>0</v>
      </c>
      <c r="AB74" s="4">
        <f t="shared" si="31"/>
        <v>-8.3616178844416851</v>
      </c>
      <c r="AC74" s="4">
        <f t="shared" si="31"/>
        <v>0</v>
      </c>
      <c r="AD74" s="4">
        <f t="shared" si="31"/>
        <v>0</v>
      </c>
      <c r="AE74" s="4">
        <f t="shared" si="31"/>
        <v>0</v>
      </c>
      <c r="AF74" s="4">
        <f t="shared" si="31"/>
        <v>-8.9160430697216206</v>
      </c>
      <c r="AG74" s="4">
        <f t="shared" si="31"/>
        <v>-8.4739786741496594</v>
      </c>
      <c r="AH74" s="4">
        <f t="shared" si="31"/>
        <v>0</v>
      </c>
      <c r="AI74" s="4">
        <f t="shared" si="31"/>
        <v>0</v>
      </c>
      <c r="AJ74" s="4">
        <f t="shared" si="31"/>
        <v>-17.017291012263794</v>
      </c>
      <c r="AK74" s="4">
        <f t="shared" si="31"/>
        <v>-9.3300655145942084</v>
      </c>
      <c r="AL74" s="4">
        <f t="shared" si="31"/>
        <v>-8.5898055392182151</v>
      </c>
      <c r="AM74" s="4">
        <f t="shared" si="31"/>
        <v>0</v>
      </c>
      <c r="AN74" s="4">
        <f t="shared" si="31"/>
        <v>-8.53808716477484</v>
      </c>
    </row>
    <row r="75" spans="5:40">
      <c r="E75">
        <v>74</v>
      </c>
      <c r="F75" s="4">
        <f t="shared" ref="F75:AN75" si="32">F12*LN(F35)</f>
        <v>-84.700916312927617</v>
      </c>
      <c r="G75" s="4">
        <f t="shared" si="32"/>
        <v>-16.342074397594573</v>
      </c>
      <c r="H75" s="4">
        <f t="shared" si="32"/>
        <v>-42.304837731257415</v>
      </c>
      <c r="I75" s="4">
        <f t="shared" si="32"/>
        <v>0</v>
      </c>
      <c r="J75" s="4">
        <f t="shared" si="32"/>
        <v>-31.479921504999453</v>
      </c>
      <c r="K75" s="4">
        <f t="shared" si="32"/>
        <v>-15.631008740088078</v>
      </c>
      <c r="L75" s="4">
        <f t="shared" si="32"/>
        <v>-15.235808723093232</v>
      </c>
      <c r="M75" s="4">
        <f t="shared" si="32"/>
        <v>0</v>
      </c>
      <c r="N75" s="4">
        <f t="shared" si="32"/>
        <v>-17.917932523592391</v>
      </c>
      <c r="O75" s="4">
        <f t="shared" si="32"/>
        <v>0</v>
      </c>
      <c r="P75" s="4">
        <f t="shared" si="32"/>
        <v>-31.290441503387051</v>
      </c>
      <c r="Q75" s="4">
        <f t="shared" si="32"/>
        <v>0</v>
      </c>
      <c r="R75" s="4">
        <f t="shared" si="32"/>
        <v>-32.916300712889203</v>
      </c>
      <c r="S75" s="4">
        <f t="shared" si="32"/>
        <v>-22.198340091698991</v>
      </c>
      <c r="T75" s="4">
        <f t="shared" si="32"/>
        <v>0</v>
      </c>
      <c r="U75" s="4">
        <f t="shared" si="32"/>
        <v>-8.101733344329471</v>
      </c>
      <c r="V75" s="4">
        <f t="shared" si="32"/>
        <v>-16.942205469962889</v>
      </c>
      <c r="W75" s="4">
        <f t="shared" si="32"/>
        <v>-8.4469260423518797</v>
      </c>
      <c r="X75" s="4">
        <f t="shared" si="32"/>
        <v>-8.4071707256682071</v>
      </c>
      <c r="Y75" s="4">
        <f t="shared" si="32"/>
        <v>-47.422126514597906</v>
      </c>
      <c r="Z75" s="4">
        <f t="shared" si="32"/>
        <v>0</v>
      </c>
      <c r="AA75" s="4">
        <f t="shared" si="32"/>
        <v>-7.7766961794834994</v>
      </c>
      <c r="AB75" s="4">
        <f t="shared" si="32"/>
        <v>0</v>
      </c>
      <c r="AC75" s="4">
        <f t="shared" si="32"/>
        <v>-54.898990598196306</v>
      </c>
      <c r="AD75" s="4">
        <f t="shared" si="32"/>
        <v>0</v>
      </c>
      <c r="AE75" s="4">
        <f t="shared" si="32"/>
        <v>-8.1381608651974151</v>
      </c>
      <c r="AF75" s="4">
        <f t="shared" si="32"/>
        <v>-23.441904520138294</v>
      </c>
      <c r="AG75" s="4">
        <f t="shared" si="32"/>
        <v>0</v>
      </c>
      <c r="AH75" s="4">
        <f t="shared" si="32"/>
        <v>-7.4926430107574467</v>
      </c>
      <c r="AI75" s="4">
        <f t="shared" si="32"/>
        <v>0</v>
      </c>
      <c r="AJ75" s="4">
        <f t="shared" si="32"/>
        <v>-8.8904072266813774</v>
      </c>
      <c r="AK75" s="4">
        <f t="shared" si="32"/>
        <v>0</v>
      </c>
      <c r="AL75" s="4">
        <f t="shared" si="32"/>
        <v>-18.455419095823967</v>
      </c>
      <c r="AM75" s="4">
        <f t="shared" si="32"/>
        <v>-8.2008704614575567</v>
      </c>
      <c r="AN75" s="4">
        <f t="shared" si="32"/>
        <v>-8.2129693511680557</v>
      </c>
    </row>
    <row r="76" spans="5:40">
      <c r="E76">
        <v>107</v>
      </c>
      <c r="F76" s="4">
        <f t="shared" ref="F76:AN76" si="33">F13*LN(F36)</f>
        <v>-26.063086082201082</v>
      </c>
      <c r="G76" s="4">
        <f t="shared" si="33"/>
        <v>-10.384815058259198</v>
      </c>
      <c r="H76" s="4">
        <f t="shared" si="33"/>
        <v>-43.821819836999886</v>
      </c>
      <c r="I76" s="4">
        <f t="shared" si="33"/>
        <v>-50.391693598231562</v>
      </c>
      <c r="J76" s="4">
        <f t="shared" si="33"/>
        <v>-43.801345797723307</v>
      </c>
      <c r="K76" s="4">
        <f t="shared" si="33"/>
        <v>-10.320055614880397</v>
      </c>
      <c r="L76" s="4">
        <f t="shared" si="33"/>
        <v>-15.298413704534642</v>
      </c>
      <c r="M76" s="4">
        <f t="shared" si="33"/>
        <v>-12.270576916929897</v>
      </c>
      <c r="N76" s="4">
        <f t="shared" si="33"/>
        <v>-11.788235970521594</v>
      </c>
      <c r="O76" s="4">
        <f t="shared" si="33"/>
        <v>-116.62521435686551</v>
      </c>
      <c r="P76" s="4">
        <f t="shared" si="33"/>
        <v>-64.417196499142264</v>
      </c>
      <c r="Q76" s="4">
        <f t="shared" si="33"/>
        <v>-10.622695245430123</v>
      </c>
      <c r="R76" s="4">
        <f t="shared" si="33"/>
        <v>-34.113209056868364</v>
      </c>
      <c r="S76" s="4">
        <f t="shared" si="33"/>
        <v>-7.5791258390968661</v>
      </c>
      <c r="T76" s="4">
        <f t="shared" si="33"/>
        <v>-5.6040706479511408</v>
      </c>
      <c r="U76" s="4">
        <f t="shared" si="33"/>
        <v>-5.3577446667189577</v>
      </c>
      <c r="V76" s="4">
        <f t="shared" si="33"/>
        <v>-22.543572377014041</v>
      </c>
      <c r="W76" s="4">
        <f t="shared" si="33"/>
        <v>-11.427416333524684</v>
      </c>
      <c r="X76" s="4">
        <f t="shared" si="33"/>
        <v>-5.5848957812302915</v>
      </c>
      <c r="Y76" s="4">
        <f t="shared" si="33"/>
        <v>-37.92900744134095</v>
      </c>
      <c r="Z76" s="4">
        <f t="shared" si="33"/>
        <v>-10.765133085367784</v>
      </c>
      <c r="AA76" s="4">
        <f t="shared" si="33"/>
        <v>-10.650608209135468</v>
      </c>
      <c r="AB76" s="4">
        <f t="shared" si="33"/>
        <v>-10.739198863388712</v>
      </c>
      <c r="AC76" s="4">
        <f t="shared" si="33"/>
        <v>-14.547877324880446</v>
      </c>
      <c r="AD76" s="4">
        <f t="shared" si="33"/>
        <v>0</v>
      </c>
      <c r="AE76" s="4">
        <f t="shared" si="33"/>
        <v>-10.865056097167265</v>
      </c>
      <c r="AF76" s="4">
        <f t="shared" si="33"/>
        <v>-15.710696906412181</v>
      </c>
      <c r="AG76" s="4">
        <f t="shared" si="33"/>
        <v>-31.546674145379619</v>
      </c>
      <c r="AH76" s="4">
        <f t="shared" si="33"/>
        <v>0</v>
      </c>
      <c r="AI76" s="4">
        <f t="shared" si="33"/>
        <v>-25.627169311098129</v>
      </c>
      <c r="AJ76" s="4">
        <f t="shared" si="33"/>
        <v>-5.6417076146177276</v>
      </c>
      <c r="AK76" s="4">
        <f t="shared" si="33"/>
        <v>-24.371487056698488</v>
      </c>
      <c r="AL76" s="4">
        <f t="shared" si="33"/>
        <v>-11.582808672247511</v>
      </c>
      <c r="AM76" s="4">
        <f t="shared" si="33"/>
        <v>-5.3304615414838183</v>
      </c>
      <c r="AN76" s="4">
        <f t="shared" si="33"/>
        <v>0</v>
      </c>
    </row>
    <row r="77" spans="5:40">
      <c r="E77">
        <v>152</v>
      </c>
      <c r="F77" s="4">
        <f t="shared" ref="F77:AN77" si="34">F14*LN(F37)</f>
        <v>-15.308496530562255</v>
      </c>
      <c r="G77" s="4">
        <f t="shared" si="34"/>
        <v>-16.000265537021576</v>
      </c>
      <c r="H77" s="4">
        <f t="shared" si="34"/>
        <v>-58.164265575621698</v>
      </c>
      <c r="I77" s="4">
        <f t="shared" si="34"/>
        <v>0</v>
      </c>
      <c r="J77" s="4">
        <f t="shared" si="34"/>
        <v>-62.728222121297286</v>
      </c>
      <c r="K77" s="4">
        <f t="shared" si="34"/>
        <v>-7.722245803573565</v>
      </c>
      <c r="L77" s="4">
        <f t="shared" si="34"/>
        <v>-7.5549246222722415</v>
      </c>
      <c r="M77" s="4">
        <f t="shared" si="34"/>
        <v>0</v>
      </c>
      <c r="N77" s="4">
        <f t="shared" si="34"/>
        <v>-8.6929579245713366</v>
      </c>
      <c r="O77" s="4">
        <f t="shared" si="34"/>
        <v>-8.2343436911161376</v>
      </c>
      <c r="P77" s="4">
        <f t="shared" si="34"/>
        <v>-62.321536259140004</v>
      </c>
      <c r="Q77" s="4">
        <f t="shared" si="34"/>
        <v>-7.8220703814525825</v>
      </c>
      <c r="R77" s="4">
        <f t="shared" si="34"/>
        <v>-81.833824765807194</v>
      </c>
      <c r="S77" s="4">
        <f t="shared" si="34"/>
        <v>0</v>
      </c>
      <c r="T77" s="4">
        <f t="shared" si="34"/>
        <v>-8.0287929810245302</v>
      </c>
      <c r="U77" s="4">
        <f t="shared" si="34"/>
        <v>-8.0118697493227717</v>
      </c>
      <c r="V77" s="4">
        <f t="shared" si="34"/>
        <v>0</v>
      </c>
      <c r="W77" s="4">
        <f t="shared" si="34"/>
        <v>-16.678456614182313</v>
      </c>
      <c r="X77" s="4">
        <f t="shared" si="34"/>
        <v>-8.2345376889729831</v>
      </c>
      <c r="Y77" s="4">
        <f t="shared" si="34"/>
        <v>-23.631597246990417</v>
      </c>
      <c r="Z77" s="4">
        <f t="shared" si="34"/>
        <v>-7.9549993264803387</v>
      </c>
      <c r="AA77" s="4">
        <f t="shared" si="34"/>
        <v>0</v>
      </c>
      <c r="AB77" s="4">
        <f t="shared" si="34"/>
        <v>0</v>
      </c>
      <c r="AC77" s="4">
        <f t="shared" si="34"/>
        <v>0</v>
      </c>
      <c r="AD77" s="4">
        <f t="shared" si="34"/>
        <v>0</v>
      </c>
      <c r="AE77" s="4">
        <f t="shared" si="34"/>
        <v>0</v>
      </c>
      <c r="AF77" s="4">
        <f t="shared" si="34"/>
        <v>-7.7775542048319481</v>
      </c>
      <c r="AG77" s="4">
        <f t="shared" si="34"/>
        <v>-31.145147496520384</v>
      </c>
      <c r="AH77" s="4">
        <f t="shared" si="34"/>
        <v>0</v>
      </c>
      <c r="AI77" s="4">
        <f t="shared" si="34"/>
        <v>-22.815851829343142</v>
      </c>
      <c r="AJ77" s="4">
        <f t="shared" si="34"/>
        <v>-8.5974195503535871</v>
      </c>
      <c r="AK77" s="4">
        <f t="shared" si="34"/>
        <v>0</v>
      </c>
      <c r="AL77" s="4">
        <f t="shared" si="34"/>
        <v>0</v>
      </c>
      <c r="AM77" s="4">
        <f t="shared" si="34"/>
        <v>0</v>
      </c>
      <c r="AN77" s="4">
        <f t="shared" si="34"/>
        <v>0</v>
      </c>
    </row>
    <row r="78" spans="5:40">
      <c r="E78">
        <v>154</v>
      </c>
      <c r="F78" s="4">
        <f t="shared" ref="F78:AN78" si="35">F15*LN(F38)</f>
        <v>-5.4972268927719101</v>
      </c>
      <c r="G78" s="4">
        <f t="shared" si="35"/>
        <v>-23.181949781329564</v>
      </c>
      <c r="H78" s="4">
        <f t="shared" si="35"/>
        <v>-54.202071079345032</v>
      </c>
      <c r="I78" s="4">
        <f t="shared" si="35"/>
        <v>-5.8273428946710304</v>
      </c>
      <c r="J78" s="4">
        <f t="shared" si="35"/>
        <v>-22.799894453389193</v>
      </c>
      <c r="K78" s="4">
        <f t="shared" si="35"/>
        <v>0</v>
      </c>
      <c r="L78" s="4">
        <f t="shared" si="35"/>
        <v>-5.440803064595606</v>
      </c>
      <c r="M78" s="4">
        <f t="shared" si="35"/>
        <v>0</v>
      </c>
      <c r="N78" s="4">
        <f t="shared" si="35"/>
        <v>-20.375570312737</v>
      </c>
      <c r="O78" s="4">
        <f t="shared" si="35"/>
        <v>0</v>
      </c>
      <c r="P78" s="4">
        <f t="shared" si="35"/>
        <v>-28.041235550763158</v>
      </c>
      <c r="Q78" s="4">
        <f t="shared" si="35"/>
        <v>-5.7589662766315231</v>
      </c>
      <c r="R78" s="4">
        <f t="shared" si="35"/>
        <v>0</v>
      </c>
      <c r="S78" s="4">
        <f t="shared" si="35"/>
        <v>0</v>
      </c>
      <c r="T78" s="4">
        <f t="shared" si="35"/>
        <v>-11.862795544517933</v>
      </c>
      <c r="U78" s="4">
        <f t="shared" si="35"/>
        <v>0</v>
      </c>
      <c r="V78" s="4">
        <f t="shared" si="35"/>
        <v>-24.115577793920096</v>
      </c>
      <c r="W78" s="4">
        <f t="shared" si="35"/>
        <v>0</v>
      </c>
      <c r="X78" s="4">
        <f t="shared" si="35"/>
        <v>0</v>
      </c>
      <c r="Y78" s="4">
        <f t="shared" si="35"/>
        <v>0</v>
      </c>
      <c r="Z78" s="4">
        <f t="shared" si="35"/>
        <v>0</v>
      </c>
      <c r="AA78" s="4">
        <f t="shared" si="35"/>
        <v>0</v>
      </c>
      <c r="AB78" s="4">
        <f t="shared" si="35"/>
        <v>0</v>
      </c>
      <c r="AC78" s="4">
        <f t="shared" si="35"/>
        <v>0</v>
      </c>
      <c r="AD78" s="4">
        <f t="shared" si="35"/>
        <v>-6.471022831548825</v>
      </c>
      <c r="AE78" s="4">
        <f t="shared" si="35"/>
        <v>0</v>
      </c>
      <c r="AF78" s="4">
        <f t="shared" si="35"/>
        <v>0</v>
      </c>
      <c r="AG78" s="4">
        <f t="shared" si="35"/>
        <v>0</v>
      </c>
      <c r="AH78" s="4">
        <f t="shared" si="35"/>
        <v>0</v>
      </c>
      <c r="AI78" s="4">
        <f t="shared" si="35"/>
        <v>-5.4121505766014311</v>
      </c>
      <c r="AJ78" s="4">
        <f t="shared" si="35"/>
        <v>0</v>
      </c>
      <c r="AK78" s="4">
        <f t="shared" si="35"/>
        <v>0</v>
      </c>
      <c r="AL78" s="4">
        <f t="shared" si="35"/>
        <v>0</v>
      </c>
      <c r="AM78" s="4">
        <f t="shared" si="35"/>
        <v>0</v>
      </c>
      <c r="AN78" s="4">
        <f t="shared" si="35"/>
        <v>-6.1364967350376514</v>
      </c>
    </row>
    <row r="79" spans="5:40">
      <c r="E79">
        <v>164</v>
      </c>
      <c r="F79" s="4">
        <f t="shared" ref="F79:AN79" si="36">F16*LN(F39)</f>
        <v>-17.354030321588958</v>
      </c>
      <c r="G79" s="4">
        <f t="shared" si="36"/>
        <v>-10.0775794828562</v>
      </c>
      <c r="H79" s="4">
        <f t="shared" si="36"/>
        <v>0</v>
      </c>
      <c r="I79" s="4">
        <f t="shared" si="36"/>
        <v>-12.417910018545935</v>
      </c>
      <c r="J79" s="4">
        <f t="shared" si="36"/>
        <v>0</v>
      </c>
      <c r="K79" s="4">
        <f t="shared" si="36"/>
        <v>-5.3255029000159642</v>
      </c>
      <c r="L79" s="4">
        <f t="shared" si="36"/>
        <v>-11.01770304878905</v>
      </c>
      <c r="M79" s="4">
        <f t="shared" si="36"/>
        <v>0</v>
      </c>
      <c r="N79" s="4">
        <f t="shared" si="36"/>
        <v>0</v>
      </c>
      <c r="O79" s="4">
        <f t="shared" si="36"/>
        <v>-61.706217080821624</v>
      </c>
      <c r="P79" s="4">
        <f t="shared" si="36"/>
        <v>0</v>
      </c>
      <c r="Q79" s="4">
        <f t="shared" si="36"/>
        <v>-5.4742772120346297</v>
      </c>
      <c r="R79" s="4">
        <f t="shared" si="36"/>
        <v>0</v>
      </c>
      <c r="S79" s="4">
        <f t="shared" si="36"/>
        <v>-13.980476597567561</v>
      </c>
      <c r="T79" s="4">
        <f t="shared" si="36"/>
        <v>0</v>
      </c>
      <c r="U79" s="4">
        <f t="shared" si="36"/>
        <v>-5.5192318808500556</v>
      </c>
      <c r="V79" s="4">
        <f t="shared" si="36"/>
        <v>0</v>
      </c>
      <c r="W79" s="4">
        <f t="shared" si="36"/>
        <v>0</v>
      </c>
      <c r="X79" s="4">
        <f t="shared" si="36"/>
        <v>-5.4088525670981857</v>
      </c>
      <c r="Y79" s="4">
        <f t="shared" si="36"/>
        <v>0</v>
      </c>
      <c r="Z79" s="4">
        <f t="shared" si="36"/>
        <v>-5.8185015208731059</v>
      </c>
      <c r="AA79" s="4">
        <f t="shared" si="36"/>
        <v>-5.889058651603353</v>
      </c>
      <c r="AB79" s="4">
        <f t="shared" si="36"/>
        <v>-5.0959903488514575</v>
      </c>
      <c r="AC79" s="4">
        <f t="shared" si="36"/>
        <v>-13.25546803228332</v>
      </c>
      <c r="AD79" s="4">
        <f t="shared" si="36"/>
        <v>-5.6645061206348188</v>
      </c>
      <c r="AE79" s="4">
        <f t="shared" si="36"/>
        <v>0</v>
      </c>
      <c r="AF79" s="4">
        <f t="shared" si="36"/>
        <v>0</v>
      </c>
      <c r="AG79" s="4">
        <f t="shared" si="36"/>
        <v>0</v>
      </c>
      <c r="AH79" s="4">
        <f t="shared" si="36"/>
        <v>-24.909730594714912</v>
      </c>
      <c r="AI79" s="4">
        <f t="shared" si="36"/>
        <v>0</v>
      </c>
      <c r="AJ79" s="4">
        <f t="shared" si="36"/>
        <v>-5.2450836141119002</v>
      </c>
      <c r="AK79" s="4">
        <f t="shared" si="36"/>
        <v>-6.4661350784799154</v>
      </c>
      <c r="AL79" s="4">
        <f t="shared" si="36"/>
        <v>0</v>
      </c>
      <c r="AM79" s="4">
        <f t="shared" si="36"/>
        <v>-5.3345314772746342</v>
      </c>
      <c r="AN79" s="4">
        <f t="shared" si="36"/>
        <v>-5.5295484907349746</v>
      </c>
    </row>
    <row r="80" spans="5:40">
      <c r="E80">
        <v>180</v>
      </c>
      <c r="F80" s="4">
        <f t="shared" ref="F80:AN80" si="37">F17*LN(F40)</f>
        <v>-42.580863281726373</v>
      </c>
      <c r="G80" s="4">
        <f t="shared" si="37"/>
        <v>-6.3447961926898762</v>
      </c>
      <c r="H80" s="4">
        <f t="shared" si="37"/>
        <v>0</v>
      </c>
      <c r="I80" s="4">
        <f t="shared" si="37"/>
        <v>-6.8922512731240024</v>
      </c>
      <c r="J80" s="4">
        <f t="shared" si="37"/>
        <v>0</v>
      </c>
      <c r="K80" s="4">
        <f t="shared" si="37"/>
        <v>-30.438235621791343</v>
      </c>
      <c r="L80" s="4">
        <f t="shared" si="37"/>
        <v>-5.9385087458578196</v>
      </c>
      <c r="M80" s="4">
        <f t="shared" si="37"/>
        <v>-7.321919424904852</v>
      </c>
      <c r="N80" s="4">
        <f t="shared" si="37"/>
        <v>0</v>
      </c>
      <c r="O80" s="4">
        <f t="shared" si="37"/>
        <v>-26.199255475822319</v>
      </c>
      <c r="P80" s="4">
        <f t="shared" si="37"/>
        <v>0</v>
      </c>
      <c r="Q80" s="4">
        <f t="shared" si="37"/>
        <v>-12.290208242620876</v>
      </c>
      <c r="R80" s="4">
        <f t="shared" si="37"/>
        <v>0</v>
      </c>
      <c r="S80" s="4">
        <f t="shared" si="37"/>
        <v>0</v>
      </c>
      <c r="T80" s="4">
        <f t="shared" si="37"/>
        <v>-6.4062904282496573</v>
      </c>
      <c r="U80" s="4">
        <f t="shared" si="37"/>
        <v>-19.376212270684768</v>
      </c>
      <c r="V80" s="4">
        <f t="shared" si="37"/>
        <v>0</v>
      </c>
      <c r="W80" s="4">
        <f t="shared" si="37"/>
        <v>-6.7090987360106764</v>
      </c>
      <c r="X80" s="4">
        <f t="shared" si="37"/>
        <v>0</v>
      </c>
      <c r="Y80" s="4">
        <f t="shared" si="37"/>
        <v>0</v>
      </c>
      <c r="Z80" s="4">
        <f t="shared" si="37"/>
        <v>-12.930974585589061</v>
      </c>
      <c r="AA80" s="4">
        <f t="shared" si="37"/>
        <v>0</v>
      </c>
      <c r="AB80" s="4">
        <f t="shared" si="37"/>
        <v>0</v>
      </c>
      <c r="AC80" s="4">
        <f t="shared" si="37"/>
        <v>0</v>
      </c>
      <c r="AD80" s="4">
        <f t="shared" si="37"/>
        <v>0</v>
      </c>
      <c r="AE80" s="4">
        <f t="shared" si="37"/>
        <v>0</v>
      </c>
      <c r="AF80" s="4">
        <f t="shared" si="37"/>
        <v>0</v>
      </c>
      <c r="AG80" s="4">
        <f t="shared" si="37"/>
        <v>0</v>
      </c>
      <c r="AH80" s="4">
        <f t="shared" si="37"/>
        <v>-28.78865627605677</v>
      </c>
      <c r="AI80" s="4">
        <f t="shared" si="37"/>
        <v>0</v>
      </c>
      <c r="AJ80" s="4">
        <f t="shared" si="37"/>
        <v>0</v>
      </c>
      <c r="AK80" s="4">
        <f t="shared" si="37"/>
        <v>-6.823271517018715</v>
      </c>
      <c r="AL80" s="4">
        <f t="shared" si="37"/>
        <v>0</v>
      </c>
      <c r="AM80" s="4">
        <f t="shared" si="37"/>
        <v>0</v>
      </c>
      <c r="AN80" s="4">
        <f t="shared" si="37"/>
        <v>0</v>
      </c>
    </row>
    <row r="81" spans="5:40">
      <c r="E81">
        <v>236</v>
      </c>
      <c r="F81" s="4">
        <f t="shared" ref="F81:AN81" si="38">F18*LN(F41)</f>
        <v>-53.161252070995658</v>
      </c>
      <c r="G81" s="4">
        <f t="shared" si="38"/>
        <v>0</v>
      </c>
      <c r="H81" s="4">
        <f t="shared" si="38"/>
        <v>0</v>
      </c>
      <c r="I81" s="4">
        <f t="shared" si="38"/>
        <v>-6.4483814934156074</v>
      </c>
      <c r="J81" s="4">
        <f t="shared" si="38"/>
        <v>0</v>
      </c>
      <c r="K81" s="4">
        <f t="shared" si="38"/>
        <v>-26.499782363821463</v>
      </c>
      <c r="L81" s="4">
        <f t="shared" si="38"/>
        <v>0</v>
      </c>
      <c r="M81" s="4">
        <f t="shared" si="38"/>
        <v>-7.3541860729420465</v>
      </c>
      <c r="N81" s="4">
        <f t="shared" si="38"/>
        <v>0</v>
      </c>
      <c r="O81" s="4">
        <f t="shared" si="38"/>
        <v>-31.470851287700544</v>
      </c>
      <c r="P81" s="4">
        <f t="shared" si="38"/>
        <v>0</v>
      </c>
      <c r="Q81" s="4">
        <f t="shared" si="38"/>
        <v>-14.045449683641511</v>
      </c>
      <c r="R81" s="4">
        <f t="shared" si="38"/>
        <v>0</v>
      </c>
      <c r="S81" s="4">
        <f t="shared" si="38"/>
        <v>-9.3614764988535253</v>
      </c>
      <c r="T81" s="4">
        <f t="shared" si="38"/>
        <v>0</v>
      </c>
      <c r="U81" s="4">
        <f t="shared" si="38"/>
        <v>0</v>
      </c>
      <c r="V81" s="4">
        <f t="shared" si="38"/>
        <v>-13.180966609591456</v>
      </c>
      <c r="W81" s="4">
        <f t="shared" si="38"/>
        <v>0</v>
      </c>
      <c r="X81" s="4">
        <f t="shared" si="38"/>
        <v>0</v>
      </c>
      <c r="Y81" s="4">
        <f t="shared" si="38"/>
        <v>0</v>
      </c>
      <c r="Z81" s="4">
        <f t="shared" si="38"/>
        <v>0</v>
      </c>
      <c r="AA81" s="4">
        <f t="shared" si="38"/>
        <v>0</v>
      </c>
      <c r="AB81" s="4">
        <f t="shared" si="38"/>
        <v>-6.6432400779726404</v>
      </c>
      <c r="AC81" s="4">
        <f t="shared" si="38"/>
        <v>0</v>
      </c>
      <c r="AD81" s="4">
        <f t="shared" si="38"/>
        <v>-7.4554428204661942</v>
      </c>
      <c r="AE81" s="4">
        <f t="shared" si="38"/>
        <v>0</v>
      </c>
      <c r="AF81" s="4">
        <f t="shared" si="38"/>
        <v>0</v>
      </c>
      <c r="AG81" s="4">
        <f t="shared" si="38"/>
        <v>0</v>
      </c>
      <c r="AH81" s="4">
        <f t="shared" si="38"/>
        <v>-6.3048194221149734</v>
      </c>
      <c r="AI81" s="4">
        <f t="shared" si="38"/>
        <v>0</v>
      </c>
      <c r="AJ81" s="4">
        <f t="shared" si="38"/>
        <v>0</v>
      </c>
      <c r="AK81" s="4">
        <f t="shared" si="38"/>
        <v>0</v>
      </c>
      <c r="AL81" s="4">
        <f t="shared" si="38"/>
        <v>0</v>
      </c>
      <c r="AM81" s="4">
        <f t="shared" si="38"/>
        <v>0</v>
      </c>
      <c r="AN81" s="4">
        <f t="shared" si="38"/>
        <v>0</v>
      </c>
    </row>
    <row r="82" spans="5:40" ht="16" thickBot="1"/>
    <row r="83" spans="5:40" ht="16" thickBot="1">
      <c r="E83" s="20" t="s">
        <v>46</v>
      </c>
      <c r="F83" s="21">
        <f>SUM(F67:AN81)</f>
        <v>-6766.6998561402688</v>
      </c>
    </row>
  </sheetData>
  <mergeCells count="2">
    <mergeCell ref="B25:D25"/>
    <mergeCell ref="A20:D2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7"/>
  <sheetViews>
    <sheetView tabSelected="1" workbookViewId="0">
      <selection activeCell="A4" sqref="A4"/>
    </sheetView>
  </sheetViews>
  <sheetFormatPr baseColWidth="10" defaultRowHeight="15" x14ac:dyDescent="0"/>
  <cols>
    <col min="1" max="1" width="12.1640625" bestFit="1" customWidth="1"/>
    <col min="2" max="2" width="13.1640625" bestFit="1" customWidth="1"/>
    <col min="3" max="5" width="6.1640625" customWidth="1"/>
    <col min="6" max="6" width="8.33203125" bestFit="1" customWidth="1"/>
    <col min="7" max="26" width="7.33203125" style="5" customWidth="1"/>
    <col min="27" max="41" width="7.33203125" customWidth="1"/>
    <col min="42" max="42" width="2.83203125" customWidth="1"/>
    <col min="43" max="45" width="7.6640625" customWidth="1"/>
  </cols>
  <sheetData>
    <row r="1" spans="1:41" ht="20">
      <c r="A1" s="31" t="s">
        <v>80</v>
      </c>
    </row>
    <row r="3" spans="1:41" ht="20">
      <c r="B3" s="32"/>
      <c r="E3" t="s">
        <v>39</v>
      </c>
      <c r="F3" t="s">
        <v>0</v>
      </c>
      <c r="G3" t="s">
        <v>1</v>
      </c>
      <c r="H3" t="s">
        <v>2</v>
      </c>
      <c r="I3" t="s">
        <v>3</v>
      </c>
      <c r="J3" t="s">
        <v>4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10</v>
      </c>
      <c r="Q3" t="s">
        <v>11</v>
      </c>
      <c r="R3" t="s">
        <v>12</v>
      </c>
      <c r="S3" t="s">
        <v>13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20</v>
      </c>
      <c r="AA3" t="s">
        <v>21</v>
      </c>
      <c r="AB3" t="s">
        <v>22</v>
      </c>
      <c r="AC3" t="s">
        <v>23</v>
      </c>
      <c r="AD3" t="s">
        <v>24</v>
      </c>
      <c r="AE3" t="s">
        <v>25</v>
      </c>
      <c r="AF3" t="s">
        <v>26</v>
      </c>
      <c r="AG3" t="s">
        <v>27</v>
      </c>
      <c r="AH3" t="s">
        <v>28</v>
      </c>
      <c r="AI3" t="s">
        <v>29</v>
      </c>
      <c r="AJ3" t="s">
        <v>30</v>
      </c>
      <c r="AK3" t="s">
        <v>31</v>
      </c>
      <c r="AL3" t="s">
        <v>32</v>
      </c>
      <c r="AM3" t="s">
        <v>33</v>
      </c>
      <c r="AN3" t="s">
        <v>34</v>
      </c>
      <c r="AO3" t="s">
        <v>35</v>
      </c>
    </row>
    <row r="4" spans="1:41">
      <c r="E4">
        <f>SUM(G4:AO4)</f>
        <v>68</v>
      </c>
      <c r="F4">
        <v>11</v>
      </c>
      <c r="G4">
        <v>7</v>
      </c>
      <c r="H4">
        <v>2</v>
      </c>
      <c r="I4">
        <v>2</v>
      </c>
      <c r="J4">
        <v>6</v>
      </c>
      <c r="K4">
        <v>2</v>
      </c>
      <c r="L4">
        <v>1</v>
      </c>
      <c r="M4">
        <v>2</v>
      </c>
      <c r="N4">
        <v>1</v>
      </c>
      <c r="O4">
        <v>1</v>
      </c>
      <c r="P4">
        <v>0</v>
      </c>
      <c r="Q4">
        <v>8</v>
      </c>
      <c r="R4">
        <v>0</v>
      </c>
      <c r="S4">
        <v>10</v>
      </c>
      <c r="T4">
        <v>0</v>
      </c>
      <c r="U4">
        <v>1</v>
      </c>
      <c r="V4">
        <v>1</v>
      </c>
      <c r="W4">
        <v>3</v>
      </c>
      <c r="X4">
        <v>1</v>
      </c>
      <c r="Y4">
        <v>0</v>
      </c>
      <c r="Z4">
        <v>1</v>
      </c>
      <c r="AA4">
        <v>0</v>
      </c>
      <c r="AB4">
        <v>3</v>
      </c>
      <c r="AC4">
        <v>2</v>
      </c>
      <c r="AD4">
        <v>3</v>
      </c>
      <c r="AE4">
        <v>1</v>
      </c>
      <c r="AF4">
        <v>1</v>
      </c>
      <c r="AG4">
        <v>1</v>
      </c>
      <c r="AH4">
        <v>3</v>
      </c>
      <c r="AI4">
        <v>0</v>
      </c>
      <c r="AJ4">
        <v>3</v>
      </c>
      <c r="AK4">
        <v>0</v>
      </c>
      <c r="AL4">
        <v>0</v>
      </c>
      <c r="AM4">
        <v>1</v>
      </c>
      <c r="AN4">
        <v>1</v>
      </c>
      <c r="AO4">
        <v>0</v>
      </c>
    </row>
    <row r="5" spans="1:41">
      <c r="E5">
        <f t="shared" ref="E5:E18" si="0">SUM(G5:AO5)</f>
        <v>57</v>
      </c>
      <c r="F5">
        <v>18</v>
      </c>
      <c r="G5">
        <v>6</v>
      </c>
      <c r="H5">
        <v>1</v>
      </c>
      <c r="I5">
        <v>4</v>
      </c>
      <c r="J5">
        <v>2</v>
      </c>
      <c r="K5">
        <v>3</v>
      </c>
      <c r="L5">
        <v>3</v>
      </c>
      <c r="M5">
        <v>0</v>
      </c>
      <c r="N5">
        <v>3</v>
      </c>
      <c r="O5">
        <v>0</v>
      </c>
      <c r="P5">
        <v>2</v>
      </c>
      <c r="Q5">
        <v>15</v>
      </c>
      <c r="R5">
        <v>0</v>
      </c>
      <c r="S5">
        <v>3</v>
      </c>
      <c r="T5">
        <v>1</v>
      </c>
      <c r="U5">
        <v>1</v>
      </c>
      <c r="V5">
        <v>0</v>
      </c>
      <c r="W5">
        <v>3</v>
      </c>
      <c r="X5">
        <v>0</v>
      </c>
      <c r="Y5">
        <v>0</v>
      </c>
      <c r="Z5">
        <v>7</v>
      </c>
      <c r="AA5">
        <v>0</v>
      </c>
      <c r="AB5">
        <v>1</v>
      </c>
      <c r="AC5">
        <v>0</v>
      </c>
      <c r="AD5">
        <v>1</v>
      </c>
      <c r="AE5">
        <v>0</v>
      </c>
      <c r="AF5">
        <v>1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</row>
    <row r="6" spans="1:41">
      <c r="E6">
        <f t="shared" si="0"/>
        <v>42</v>
      </c>
      <c r="F6">
        <v>20</v>
      </c>
      <c r="G6">
        <v>4</v>
      </c>
      <c r="H6">
        <v>1</v>
      </c>
      <c r="I6">
        <v>4</v>
      </c>
      <c r="J6">
        <v>4</v>
      </c>
      <c r="K6">
        <v>3</v>
      </c>
      <c r="L6">
        <v>0</v>
      </c>
      <c r="M6">
        <v>1</v>
      </c>
      <c r="N6">
        <v>1</v>
      </c>
      <c r="O6">
        <v>1</v>
      </c>
      <c r="P6">
        <v>9</v>
      </c>
      <c r="Q6">
        <v>0</v>
      </c>
      <c r="R6">
        <v>0</v>
      </c>
      <c r="S6">
        <v>0</v>
      </c>
      <c r="T6">
        <v>0</v>
      </c>
      <c r="U6">
        <v>0</v>
      </c>
      <c r="V6">
        <v>3</v>
      </c>
      <c r="W6">
        <v>0</v>
      </c>
      <c r="X6">
        <v>0</v>
      </c>
      <c r="Y6">
        <v>4</v>
      </c>
      <c r="Z6">
        <v>0</v>
      </c>
      <c r="AA6">
        <v>1</v>
      </c>
      <c r="AB6">
        <v>0</v>
      </c>
      <c r="AC6">
        <v>0</v>
      </c>
      <c r="AD6">
        <v>1</v>
      </c>
      <c r="AE6">
        <v>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0</v>
      </c>
      <c r="AN6">
        <v>0</v>
      </c>
      <c r="AO6">
        <v>0</v>
      </c>
    </row>
    <row r="7" spans="1:41">
      <c r="E7">
        <f t="shared" si="0"/>
        <v>108</v>
      </c>
      <c r="F7">
        <v>30</v>
      </c>
      <c r="G7">
        <v>9</v>
      </c>
      <c r="H7">
        <v>3</v>
      </c>
      <c r="I7">
        <v>5</v>
      </c>
      <c r="J7">
        <v>2</v>
      </c>
      <c r="K7">
        <v>5</v>
      </c>
      <c r="L7">
        <v>7</v>
      </c>
      <c r="M7">
        <v>2</v>
      </c>
      <c r="N7">
        <v>1</v>
      </c>
      <c r="O7">
        <v>4</v>
      </c>
      <c r="P7">
        <v>0</v>
      </c>
      <c r="Q7">
        <v>31</v>
      </c>
      <c r="R7">
        <v>1</v>
      </c>
      <c r="S7">
        <v>4</v>
      </c>
      <c r="T7">
        <v>6</v>
      </c>
      <c r="U7">
        <v>1</v>
      </c>
      <c r="V7">
        <v>1</v>
      </c>
      <c r="W7">
        <v>1</v>
      </c>
      <c r="X7">
        <v>1</v>
      </c>
      <c r="Y7">
        <v>0</v>
      </c>
      <c r="Z7">
        <v>9</v>
      </c>
      <c r="AA7">
        <v>3</v>
      </c>
      <c r="AB7">
        <v>2</v>
      </c>
      <c r="AC7">
        <v>0</v>
      </c>
      <c r="AD7">
        <v>0</v>
      </c>
      <c r="AE7">
        <v>3</v>
      </c>
      <c r="AF7">
        <v>1</v>
      </c>
      <c r="AG7">
        <v>1</v>
      </c>
      <c r="AH7">
        <v>2</v>
      </c>
      <c r="AI7">
        <v>0</v>
      </c>
      <c r="AJ7">
        <v>2</v>
      </c>
      <c r="AK7">
        <v>0</v>
      </c>
      <c r="AL7">
        <v>0</v>
      </c>
      <c r="AM7">
        <v>1</v>
      </c>
      <c r="AN7">
        <v>0</v>
      </c>
      <c r="AO7">
        <v>0</v>
      </c>
    </row>
    <row r="8" spans="1:41">
      <c r="E8">
        <f t="shared" si="0"/>
        <v>54</v>
      </c>
      <c r="F8">
        <v>34</v>
      </c>
      <c r="G8">
        <v>3</v>
      </c>
      <c r="H8">
        <v>1</v>
      </c>
      <c r="I8">
        <v>7</v>
      </c>
      <c r="J8">
        <v>1</v>
      </c>
      <c r="K8">
        <v>8</v>
      </c>
      <c r="L8">
        <v>7</v>
      </c>
      <c r="M8">
        <v>0</v>
      </c>
      <c r="N8">
        <v>3</v>
      </c>
      <c r="O8">
        <v>1</v>
      </c>
      <c r="P8">
        <v>4</v>
      </c>
      <c r="Q8">
        <v>10</v>
      </c>
      <c r="R8">
        <v>2</v>
      </c>
      <c r="S8">
        <v>1</v>
      </c>
      <c r="T8">
        <v>0</v>
      </c>
      <c r="U8">
        <v>2</v>
      </c>
      <c r="V8">
        <v>0</v>
      </c>
      <c r="W8">
        <v>0</v>
      </c>
      <c r="X8">
        <v>0</v>
      </c>
      <c r="Y8">
        <v>1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>
      <c r="E9">
        <f t="shared" si="0"/>
        <v>54</v>
      </c>
      <c r="F9">
        <v>55</v>
      </c>
      <c r="G9">
        <v>1</v>
      </c>
      <c r="H9">
        <v>8</v>
      </c>
      <c r="I9">
        <v>1</v>
      </c>
      <c r="J9">
        <v>2</v>
      </c>
      <c r="K9">
        <v>1</v>
      </c>
      <c r="L9">
        <v>3</v>
      </c>
      <c r="M9">
        <v>1</v>
      </c>
      <c r="N9">
        <v>4</v>
      </c>
      <c r="O9">
        <v>1</v>
      </c>
      <c r="P9">
        <v>1</v>
      </c>
      <c r="Q9">
        <v>20</v>
      </c>
      <c r="R9">
        <v>0</v>
      </c>
      <c r="S9">
        <v>2</v>
      </c>
      <c r="T9">
        <v>1</v>
      </c>
      <c r="U9">
        <v>0</v>
      </c>
      <c r="V9">
        <v>1</v>
      </c>
      <c r="W9">
        <v>2</v>
      </c>
      <c r="X9">
        <v>1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1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</row>
    <row r="10" spans="1:41">
      <c r="E10">
        <f t="shared" si="0"/>
        <v>61</v>
      </c>
      <c r="F10">
        <v>64</v>
      </c>
      <c r="G10">
        <v>13</v>
      </c>
      <c r="H10">
        <v>0</v>
      </c>
      <c r="I10">
        <v>5</v>
      </c>
      <c r="J10">
        <v>0</v>
      </c>
      <c r="K10">
        <v>5</v>
      </c>
      <c r="L10">
        <v>0</v>
      </c>
      <c r="M10">
        <v>2</v>
      </c>
      <c r="N10">
        <v>1</v>
      </c>
      <c r="O10">
        <v>1</v>
      </c>
      <c r="P10">
        <v>3</v>
      </c>
      <c r="Q10">
        <v>15</v>
      </c>
      <c r="R10">
        <v>5</v>
      </c>
      <c r="S10">
        <v>0</v>
      </c>
      <c r="T10">
        <v>2</v>
      </c>
      <c r="U10">
        <v>0</v>
      </c>
      <c r="V10">
        <v>0</v>
      </c>
      <c r="W10">
        <v>4</v>
      </c>
      <c r="X10">
        <v>1</v>
      </c>
      <c r="Y10">
        <v>0</v>
      </c>
      <c r="Z10">
        <v>0</v>
      </c>
      <c r="AA10">
        <v>1</v>
      </c>
      <c r="AB10">
        <v>0</v>
      </c>
      <c r="AC10">
        <v>3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</row>
    <row r="11" spans="1:41">
      <c r="E11">
        <f t="shared" si="0"/>
        <v>87</v>
      </c>
      <c r="F11">
        <v>70</v>
      </c>
      <c r="G11">
        <v>4</v>
      </c>
      <c r="H11">
        <v>8</v>
      </c>
      <c r="I11">
        <v>6</v>
      </c>
      <c r="J11">
        <v>1</v>
      </c>
      <c r="K11">
        <v>12</v>
      </c>
      <c r="L11">
        <v>3</v>
      </c>
      <c r="M11">
        <v>0</v>
      </c>
      <c r="N11">
        <v>1</v>
      </c>
      <c r="O11">
        <v>3</v>
      </c>
      <c r="P11">
        <v>1</v>
      </c>
      <c r="Q11">
        <v>24</v>
      </c>
      <c r="R11">
        <v>0</v>
      </c>
      <c r="S11">
        <v>1</v>
      </c>
      <c r="T11">
        <v>3</v>
      </c>
      <c r="U11">
        <v>3</v>
      </c>
      <c r="V11">
        <v>0</v>
      </c>
      <c r="W11">
        <v>0</v>
      </c>
      <c r="X11">
        <v>0</v>
      </c>
      <c r="Y11">
        <v>1</v>
      </c>
      <c r="Z11">
        <v>7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0</v>
      </c>
      <c r="AJ11">
        <v>0</v>
      </c>
      <c r="AK11">
        <v>2</v>
      </c>
      <c r="AL11">
        <v>1</v>
      </c>
      <c r="AM11">
        <v>1</v>
      </c>
      <c r="AN11">
        <v>0</v>
      </c>
      <c r="AO11">
        <v>1</v>
      </c>
    </row>
    <row r="12" spans="1:41">
      <c r="E12">
        <f t="shared" si="0"/>
        <v>65</v>
      </c>
      <c r="F12">
        <v>74</v>
      </c>
      <c r="G12">
        <v>11</v>
      </c>
      <c r="H12">
        <v>2</v>
      </c>
      <c r="I12">
        <v>5</v>
      </c>
      <c r="J12">
        <v>0</v>
      </c>
      <c r="K12">
        <v>4</v>
      </c>
      <c r="L12">
        <v>2</v>
      </c>
      <c r="M12">
        <v>2</v>
      </c>
      <c r="N12">
        <v>0</v>
      </c>
      <c r="O12">
        <v>2</v>
      </c>
      <c r="P12">
        <v>0</v>
      </c>
      <c r="Q12">
        <v>4</v>
      </c>
      <c r="R12">
        <v>0</v>
      </c>
      <c r="S12">
        <v>4</v>
      </c>
      <c r="T12">
        <v>2</v>
      </c>
      <c r="U12">
        <v>0</v>
      </c>
      <c r="V12">
        <v>1</v>
      </c>
      <c r="W12">
        <v>2</v>
      </c>
      <c r="X12">
        <v>1</v>
      </c>
      <c r="Y12">
        <v>1</v>
      </c>
      <c r="Z12">
        <v>6</v>
      </c>
      <c r="AA12">
        <v>0</v>
      </c>
      <c r="AB12">
        <v>1</v>
      </c>
      <c r="AC12">
        <v>0</v>
      </c>
      <c r="AD12">
        <v>5</v>
      </c>
      <c r="AE12">
        <v>0</v>
      </c>
      <c r="AF12">
        <v>1</v>
      </c>
      <c r="AG12">
        <v>3</v>
      </c>
      <c r="AH12">
        <v>0</v>
      </c>
      <c r="AI12">
        <v>1</v>
      </c>
      <c r="AJ12">
        <v>0</v>
      </c>
      <c r="AK12">
        <v>1</v>
      </c>
      <c r="AL12">
        <v>0</v>
      </c>
      <c r="AM12">
        <v>2</v>
      </c>
      <c r="AN12">
        <v>1</v>
      </c>
      <c r="AO12">
        <v>1</v>
      </c>
    </row>
    <row r="13" spans="1:41">
      <c r="E13">
        <f t="shared" si="0"/>
        <v>130</v>
      </c>
      <c r="F13">
        <v>107</v>
      </c>
      <c r="G13">
        <v>5</v>
      </c>
      <c r="H13">
        <v>2</v>
      </c>
      <c r="I13">
        <v>8</v>
      </c>
      <c r="J13">
        <v>9</v>
      </c>
      <c r="K13">
        <v>8</v>
      </c>
      <c r="L13">
        <v>2</v>
      </c>
      <c r="M13">
        <v>3</v>
      </c>
      <c r="N13">
        <v>2</v>
      </c>
      <c r="O13">
        <v>2</v>
      </c>
      <c r="P13">
        <v>20</v>
      </c>
      <c r="Q13">
        <v>12</v>
      </c>
      <c r="R13">
        <v>2</v>
      </c>
      <c r="S13">
        <v>6</v>
      </c>
      <c r="T13">
        <v>1</v>
      </c>
      <c r="U13">
        <v>1</v>
      </c>
      <c r="V13">
        <v>1</v>
      </c>
      <c r="W13">
        <v>4</v>
      </c>
      <c r="X13">
        <v>2</v>
      </c>
      <c r="Y13">
        <v>1</v>
      </c>
      <c r="Z13">
        <v>7</v>
      </c>
      <c r="AA13">
        <v>2</v>
      </c>
      <c r="AB13">
        <v>2</v>
      </c>
      <c r="AC13">
        <v>2</v>
      </c>
      <c r="AD13">
        <v>2</v>
      </c>
      <c r="AE13">
        <v>0</v>
      </c>
      <c r="AF13">
        <v>2</v>
      </c>
      <c r="AG13">
        <v>3</v>
      </c>
      <c r="AH13">
        <v>6</v>
      </c>
      <c r="AI13">
        <v>0</v>
      </c>
      <c r="AJ13">
        <v>5</v>
      </c>
      <c r="AK13">
        <v>1</v>
      </c>
      <c r="AL13">
        <v>4</v>
      </c>
      <c r="AM13">
        <v>2</v>
      </c>
      <c r="AN13">
        <v>1</v>
      </c>
      <c r="AO13">
        <v>0</v>
      </c>
    </row>
    <row r="14" spans="1:41">
      <c r="E14">
        <f t="shared" si="0"/>
        <v>60</v>
      </c>
      <c r="F14">
        <v>152</v>
      </c>
      <c r="G14">
        <v>2</v>
      </c>
      <c r="H14">
        <v>2</v>
      </c>
      <c r="I14">
        <v>7</v>
      </c>
      <c r="J14">
        <v>0</v>
      </c>
      <c r="K14">
        <v>8</v>
      </c>
      <c r="L14">
        <v>1</v>
      </c>
      <c r="M14">
        <v>1</v>
      </c>
      <c r="N14">
        <v>0</v>
      </c>
      <c r="O14">
        <v>1</v>
      </c>
      <c r="P14">
        <v>1</v>
      </c>
      <c r="Q14">
        <v>8</v>
      </c>
      <c r="R14">
        <v>1</v>
      </c>
      <c r="S14">
        <v>10</v>
      </c>
      <c r="T14">
        <v>0</v>
      </c>
      <c r="U14">
        <v>1</v>
      </c>
      <c r="V14">
        <v>1</v>
      </c>
      <c r="W14">
        <v>0</v>
      </c>
      <c r="X14">
        <v>2</v>
      </c>
      <c r="Y14">
        <v>1</v>
      </c>
      <c r="Z14">
        <v>3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4</v>
      </c>
      <c r="AI14">
        <v>0</v>
      </c>
      <c r="AJ14">
        <v>3</v>
      </c>
      <c r="AK14">
        <v>1</v>
      </c>
      <c r="AL14">
        <v>0</v>
      </c>
      <c r="AM14">
        <v>0</v>
      </c>
      <c r="AN14">
        <v>0</v>
      </c>
      <c r="AO14">
        <v>0</v>
      </c>
    </row>
    <row r="15" spans="1:41">
      <c r="E15">
        <f t="shared" si="0"/>
        <v>38</v>
      </c>
      <c r="F15">
        <v>154</v>
      </c>
      <c r="G15">
        <v>1</v>
      </c>
      <c r="H15">
        <v>4</v>
      </c>
      <c r="I15">
        <v>9</v>
      </c>
      <c r="J15">
        <v>1</v>
      </c>
      <c r="K15">
        <v>4</v>
      </c>
      <c r="L15">
        <v>0</v>
      </c>
      <c r="M15">
        <v>1</v>
      </c>
      <c r="N15">
        <v>0</v>
      </c>
      <c r="O15">
        <v>3</v>
      </c>
      <c r="P15">
        <v>0</v>
      </c>
      <c r="Q15">
        <v>5</v>
      </c>
      <c r="R15">
        <v>1</v>
      </c>
      <c r="S15">
        <v>0</v>
      </c>
      <c r="T15">
        <v>0</v>
      </c>
      <c r="U15">
        <v>2</v>
      </c>
      <c r="V15">
        <v>0</v>
      </c>
      <c r="W15">
        <v>4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1</v>
      </c>
    </row>
    <row r="16" spans="1:41">
      <c r="E16">
        <f t="shared" si="0"/>
        <v>40</v>
      </c>
      <c r="F16">
        <v>164</v>
      </c>
      <c r="G16">
        <v>3</v>
      </c>
      <c r="H16">
        <v>2</v>
      </c>
      <c r="I16">
        <v>0</v>
      </c>
      <c r="J16">
        <v>2</v>
      </c>
      <c r="K16">
        <v>0</v>
      </c>
      <c r="L16">
        <v>1</v>
      </c>
      <c r="M16">
        <v>2</v>
      </c>
      <c r="N16">
        <v>0</v>
      </c>
      <c r="O16">
        <v>0</v>
      </c>
      <c r="P16">
        <v>10</v>
      </c>
      <c r="Q16">
        <v>0</v>
      </c>
      <c r="R16">
        <v>1</v>
      </c>
      <c r="S16">
        <v>0</v>
      </c>
      <c r="T16">
        <v>2</v>
      </c>
      <c r="U16">
        <v>0</v>
      </c>
      <c r="V16">
        <v>1</v>
      </c>
      <c r="W16">
        <v>0</v>
      </c>
      <c r="X16">
        <v>0</v>
      </c>
      <c r="Y16">
        <v>1</v>
      </c>
      <c r="Z16">
        <v>0</v>
      </c>
      <c r="AA16">
        <v>1</v>
      </c>
      <c r="AB16">
        <v>1</v>
      </c>
      <c r="AC16">
        <v>1</v>
      </c>
      <c r="AD16">
        <v>2</v>
      </c>
      <c r="AE16">
        <v>1</v>
      </c>
      <c r="AF16">
        <v>0</v>
      </c>
      <c r="AG16">
        <v>0</v>
      </c>
      <c r="AH16">
        <v>0</v>
      </c>
      <c r="AI16">
        <v>5</v>
      </c>
      <c r="AJ16">
        <v>0</v>
      </c>
      <c r="AK16">
        <v>1</v>
      </c>
      <c r="AL16">
        <v>1</v>
      </c>
      <c r="AM16">
        <v>0</v>
      </c>
      <c r="AN16">
        <v>1</v>
      </c>
      <c r="AO16">
        <v>1</v>
      </c>
    </row>
    <row r="17" spans="1:49">
      <c r="E17">
        <f t="shared" si="0"/>
        <v>35</v>
      </c>
      <c r="F17">
        <v>180</v>
      </c>
      <c r="G17">
        <v>7</v>
      </c>
      <c r="H17">
        <v>1</v>
      </c>
      <c r="I17">
        <v>0</v>
      </c>
      <c r="J17">
        <v>1</v>
      </c>
      <c r="K17">
        <v>0</v>
      </c>
      <c r="L17">
        <v>5</v>
      </c>
      <c r="M17">
        <v>1</v>
      </c>
      <c r="N17">
        <v>1</v>
      </c>
      <c r="O17">
        <v>0</v>
      </c>
      <c r="P17">
        <v>4</v>
      </c>
      <c r="Q17">
        <v>0</v>
      </c>
      <c r="R17">
        <v>2</v>
      </c>
      <c r="S17">
        <v>0</v>
      </c>
      <c r="T17">
        <v>0</v>
      </c>
      <c r="U17">
        <v>1</v>
      </c>
      <c r="V17">
        <v>3</v>
      </c>
      <c r="W17">
        <v>0</v>
      </c>
      <c r="X17">
        <v>1</v>
      </c>
      <c r="Y17">
        <v>0</v>
      </c>
      <c r="Z17">
        <v>0</v>
      </c>
      <c r="AA17">
        <v>2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5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</row>
    <row r="18" spans="1:49">
      <c r="E18">
        <f t="shared" si="0"/>
        <v>26</v>
      </c>
      <c r="F18">
        <v>236</v>
      </c>
      <c r="G18">
        <v>8</v>
      </c>
      <c r="H18">
        <v>0</v>
      </c>
      <c r="I18">
        <v>0</v>
      </c>
      <c r="J18">
        <v>1</v>
      </c>
      <c r="K18">
        <v>0</v>
      </c>
      <c r="L18">
        <v>4</v>
      </c>
      <c r="M18">
        <v>0</v>
      </c>
      <c r="N18">
        <v>1</v>
      </c>
      <c r="O18">
        <v>0</v>
      </c>
      <c r="P18">
        <v>4</v>
      </c>
      <c r="Q18">
        <v>0</v>
      </c>
      <c r="R18">
        <v>2</v>
      </c>
      <c r="S18">
        <v>0</v>
      </c>
      <c r="T18">
        <v>1</v>
      </c>
      <c r="U18">
        <v>0</v>
      </c>
      <c r="V18">
        <v>0</v>
      </c>
      <c r="W18">
        <v>2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1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9"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</row>
    <row r="20" spans="1:49" ht="15" customHeight="1">
      <c r="B20" s="28" t="s">
        <v>79</v>
      </c>
      <c r="C20" s="28"/>
      <c r="D20" s="28"/>
      <c r="E20" s="28"/>
      <c r="F20" s="28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</row>
    <row r="21" spans="1:49">
      <c r="B21" s="28"/>
      <c r="C21" s="28"/>
      <c r="D21" s="28"/>
      <c r="E21" s="28"/>
      <c r="F21" s="28"/>
    </row>
    <row r="22" spans="1:49">
      <c r="B22" s="28"/>
      <c r="C22" s="28"/>
      <c r="D22" s="28"/>
      <c r="E22" s="28"/>
      <c r="F22" s="28"/>
      <c r="G22" s="15" t="s">
        <v>40</v>
      </c>
    </row>
    <row r="23" spans="1:49">
      <c r="B23" s="28"/>
      <c r="C23" s="28"/>
      <c r="D23" s="28"/>
      <c r="E23" s="28"/>
      <c r="F23" s="28"/>
      <c r="G23" t="s">
        <v>1</v>
      </c>
      <c r="H23" t="s">
        <v>2</v>
      </c>
      <c r="I23" t="s">
        <v>3</v>
      </c>
      <c r="J23" t="s">
        <v>4</v>
      </c>
      <c r="K23" t="s">
        <v>5</v>
      </c>
      <c r="L23" t="s">
        <v>6</v>
      </c>
      <c r="M23" t="s">
        <v>7</v>
      </c>
      <c r="N23" t="s">
        <v>8</v>
      </c>
      <c r="O23" t="s">
        <v>9</v>
      </c>
      <c r="P23" t="s">
        <v>10</v>
      </c>
      <c r="Q23" t="s">
        <v>11</v>
      </c>
      <c r="R23" t="s">
        <v>12</v>
      </c>
      <c r="S23" t="s">
        <v>13</v>
      </c>
      <c r="T23" t="s">
        <v>14</v>
      </c>
      <c r="U23" t="s">
        <v>15</v>
      </c>
      <c r="V23" t="s">
        <v>16</v>
      </c>
      <c r="W23" t="s">
        <v>17</v>
      </c>
      <c r="X23" t="s">
        <v>18</v>
      </c>
      <c r="Y23" t="s">
        <v>19</v>
      </c>
      <c r="Z23" t="s">
        <v>20</v>
      </c>
      <c r="AA23" t="s">
        <v>21</v>
      </c>
      <c r="AB23" t="s">
        <v>22</v>
      </c>
      <c r="AC23" t="s">
        <v>23</v>
      </c>
      <c r="AD23" t="s">
        <v>24</v>
      </c>
      <c r="AE23" t="s">
        <v>25</v>
      </c>
      <c r="AF23" t="s">
        <v>26</v>
      </c>
      <c r="AG23" t="s">
        <v>27</v>
      </c>
      <c r="AH23" t="s">
        <v>28</v>
      </c>
      <c r="AI23" t="s">
        <v>29</v>
      </c>
      <c r="AJ23" t="s">
        <v>30</v>
      </c>
      <c r="AK23" t="s">
        <v>31</v>
      </c>
      <c r="AL23" t="s">
        <v>32</v>
      </c>
      <c r="AM23" t="s">
        <v>33</v>
      </c>
      <c r="AN23" t="s">
        <v>34</v>
      </c>
      <c r="AO23" t="s">
        <v>35</v>
      </c>
    </row>
    <row r="24" spans="1:49">
      <c r="D24" s="2"/>
      <c r="E24" s="2"/>
      <c r="F24" t="s">
        <v>37</v>
      </c>
      <c r="G24" s="1">
        <f>G43/SUM($G43:$AO43)</f>
        <v>3.6066804670885216E-2</v>
      </c>
      <c r="H24" s="1">
        <f t="shared" ref="H24:AO26" si="1">H43/SUM($G43:$AO43)</f>
        <v>4.4939924640288828E-2</v>
      </c>
      <c r="I24" s="1">
        <f t="shared" si="1"/>
        <v>4.1149900454283767E-2</v>
      </c>
      <c r="J24" s="1">
        <f t="shared" si="1"/>
        <v>4.9927806789352068E-2</v>
      </c>
      <c r="K24" s="1">
        <f t="shared" si="1"/>
        <v>2.5144156361707366E-2</v>
      </c>
      <c r="L24" s="1">
        <f t="shared" si="1"/>
        <v>3.5224340175574041E-2</v>
      </c>
      <c r="M24" s="1">
        <f t="shared" si="1"/>
        <v>3.3201881396339554E-2</v>
      </c>
      <c r="N24" s="1">
        <f t="shared" si="1"/>
        <v>1.7715380014675462E-2</v>
      </c>
      <c r="O24" s="1">
        <f t="shared" si="1"/>
        <v>6.9427003824423673E-3</v>
      </c>
      <c r="P24" s="1">
        <f t="shared" si="1"/>
        <v>7.593527521556117E-3</v>
      </c>
      <c r="Q24" s="1">
        <f t="shared" si="1"/>
        <v>3.4203849567369667E-2</v>
      </c>
      <c r="R24" s="1">
        <f t="shared" si="1"/>
        <v>2.1237252966879686E-2</v>
      </c>
      <c r="S24" s="1">
        <f t="shared" si="1"/>
        <v>2.8084783292717533E-2</v>
      </c>
      <c r="T24" s="1">
        <f t="shared" si="1"/>
        <v>1.6083930410425431E-3</v>
      </c>
      <c r="U24" s="1">
        <f t="shared" si="1"/>
        <v>1.8004603167305226E-2</v>
      </c>
      <c r="V24" s="1">
        <f t="shared" si="1"/>
        <v>4.268499572333545E-2</v>
      </c>
      <c r="W24" s="1">
        <f t="shared" si="1"/>
        <v>4.1760090713131678E-2</v>
      </c>
      <c r="X24" s="1">
        <f t="shared" si="1"/>
        <v>2.285805395437315E-2</v>
      </c>
      <c r="Y24" s="1">
        <f t="shared" si="1"/>
        <v>1.1570015848021656E-2</v>
      </c>
      <c r="Z24" s="1">
        <f t="shared" si="1"/>
        <v>3.9690924398458567E-2</v>
      </c>
      <c r="AA24" s="1">
        <f t="shared" si="1"/>
        <v>4.5558574819495809E-2</v>
      </c>
      <c r="AB24" s="1">
        <f t="shared" si="1"/>
        <v>2.4147985945002851E-2</v>
      </c>
      <c r="AC24" s="1">
        <f t="shared" si="1"/>
        <v>3.5173036483421301E-2</v>
      </c>
      <c r="AD24" s="1">
        <f t="shared" si="1"/>
        <v>2.1233879953624787E-3</v>
      </c>
      <c r="AE24" s="1">
        <f t="shared" si="1"/>
        <v>1.3635015426824082E-2</v>
      </c>
      <c r="AF24" s="1">
        <f t="shared" si="1"/>
        <v>4.4805843935692397E-2</v>
      </c>
      <c r="AG24" s="1">
        <f t="shared" si="1"/>
        <v>5.4555978749455968E-2</v>
      </c>
      <c r="AH24" s="1">
        <f t="shared" si="1"/>
        <v>2.7144677036733247E-2</v>
      </c>
      <c r="AI24" s="1">
        <f t="shared" si="1"/>
        <v>4.8281591699065263E-2</v>
      </c>
      <c r="AJ24" s="1">
        <f t="shared" si="1"/>
        <v>4.5797630002435849E-2</v>
      </c>
      <c r="AK24" s="1">
        <f t="shared" si="1"/>
        <v>2.219560175845723E-2</v>
      </c>
      <c r="AL24" s="1">
        <f t="shared" si="1"/>
        <v>6.7503632003011954E-3</v>
      </c>
      <c r="AM24" s="1">
        <f t="shared" si="1"/>
        <v>1.8839079155528297E-2</v>
      </c>
      <c r="AN24" s="1">
        <f t="shared" si="1"/>
        <v>4.5232899212266545E-2</v>
      </c>
      <c r="AO24" s="1">
        <f t="shared" si="1"/>
        <v>6.1489495002175721E-3</v>
      </c>
    </row>
    <row r="25" spans="1:49">
      <c r="C25" s="27" t="s">
        <v>78</v>
      </c>
      <c r="D25" s="27"/>
      <c r="E25" s="27"/>
      <c r="F25" t="s">
        <v>36</v>
      </c>
      <c r="G25" s="1">
        <f t="shared" ref="G25:V26" si="2">G44/SUM($G44:$AO44)</f>
        <v>5.5585429332685794E-2</v>
      </c>
      <c r="H25" s="1">
        <f t="shared" si="2"/>
        <v>1.3346024429062953E-2</v>
      </c>
      <c r="I25" s="1">
        <f t="shared" si="2"/>
        <v>3.7923156876258457E-3</v>
      </c>
      <c r="J25" s="1">
        <f t="shared" si="2"/>
        <v>7.39671475012356E-3</v>
      </c>
      <c r="K25" s="1">
        <f t="shared" si="2"/>
        <v>5.179748588396222E-2</v>
      </c>
      <c r="L25" s="1">
        <f t="shared" si="2"/>
        <v>4.576833352483789E-2</v>
      </c>
      <c r="M25" s="1">
        <f t="shared" si="2"/>
        <v>6.4973240001076155E-2</v>
      </c>
      <c r="N25" s="1">
        <f t="shared" si="2"/>
        <v>3.3865308768321173E-3</v>
      </c>
      <c r="O25" s="1">
        <f t="shared" si="2"/>
        <v>1.6824257336740544E-2</v>
      </c>
      <c r="P25" s="1">
        <f t="shared" si="2"/>
        <v>4.0108037339023288E-2</v>
      </c>
      <c r="Q25" s="1">
        <f t="shared" si="2"/>
        <v>4.7507530395065223E-2</v>
      </c>
      <c r="R25" s="1">
        <f t="shared" si="2"/>
        <v>5.0310818881344421E-2</v>
      </c>
      <c r="S25" s="1">
        <f t="shared" si="2"/>
        <v>2.6890379603084602E-2</v>
      </c>
      <c r="T25" s="1">
        <f t="shared" si="2"/>
        <v>1.0720961123384751E-3</v>
      </c>
      <c r="U25" s="1">
        <f t="shared" si="2"/>
        <v>4.3073650533765502E-2</v>
      </c>
      <c r="V25" s="1">
        <f t="shared" si="2"/>
        <v>2.0515944506877531E-2</v>
      </c>
      <c r="W25" s="1">
        <f t="shared" si="1"/>
        <v>3.6979646043842984E-3</v>
      </c>
      <c r="X25" s="1">
        <f t="shared" si="1"/>
        <v>2.061808025022949E-2</v>
      </c>
      <c r="Y25" s="1">
        <f t="shared" si="1"/>
        <v>3.1031740654541097E-2</v>
      </c>
      <c r="Z25" s="1">
        <f t="shared" si="1"/>
        <v>3.6937610742761924E-2</v>
      </c>
      <c r="AA25" s="1">
        <f t="shared" si="1"/>
        <v>2.4585027620388899E-2</v>
      </c>
      <c r="AB25" s="1">
        <f t="shared" si="1"/>
        <v>5.932620330955838E-2</v>
      </c>
      <c r="AC25" s="1">
        <f t="shared" si="1"/>
        <v>7.291211728085078E-3</v>
      </c>
      <c r="AD25" s="1">
        <f t="shared" si="1"/>
        <v>7.9080245224860842E-4</v>
      </c>
      <c r="AE25" s="1">
        <f t="shared" si="1"/>
        <v>1.9249857063569062E-2</v>
      </c>
      <c r="AF25" s="1">
        <f t="shared" si="1"/>
        <v>1.7025918214854125E-2</v>
      </c>
      <c r="AG25" s="1">
        <f t="shared" si="1"/>
        <v>3.0625679625780038E-2</v>
      </c>
      <c r="AH25" s="1">
        <f t="shared" si="1"/>
        <v>4.8124840831754459E-2</v>
      </c>
      <c r="AI25" s="1">
        <f t="shared" si="1"/>
        <v>6.3441162295467285E-2</v>
      </c>
      <c r="AJ25" s="1">
        <f t="shared" si="1"/>
        <v>5.1528299689588532E-2</v>
      </c>
      <c r="AK25" s="1">
        <f t="shared" si="1"/>
        <v>5.0910825789206825E-3</v>
      </c>
      <c r="AL25" s="1">
        <f t="shared" si="1"/>
        <v>3.0302747501660159E-2</v>
      </c>
      <c r="AM25" s="1">
        <f t="shared" si="1"/>
        <v>4.5427429775369329E-4</v>
      </c>
      <c r="AN25" s="1">
        <f t="shared" si="1"/>
        <v>1.2393003348870415E-2</v>
      </c>
      <c r="AO25" s="1">
        <f t="shared" si="1"/>
        <v>4.5135703995137562E-2</v>
      </c>
    </row>
    <row r="26" spans="1:49">
      <c r="A26" s="35" t="s">
        <v>81</v>
      </c>
      <c r="B26" s="24" t="s">
        <v>77</v>
      </c>
      <c r="C26" t="s">
        <v>37</v>
      </c>
      <c r="D26" t="s">
        <v>36</v>
      </c>
      <c r="E26" t="s">
        <v>38</v>
      </c>
      <c r="F26" t="s">
        <v>38</v>
      </c>
      <c r="G26" s="1">
        <f t="shared" si="2"/>
        <v>1.6685206470021363E-2</v>
      </c>
      <c r="H26" s="1">
        <f t="shared" si="1"/>
        <v>6.1893867578984518E-2</v>
      </c>
      <c r="I26" s="1">
        <f t="shared" si="1"/>
        <v>4.1398714623348723E-2</v>
      </c>
      <c r="J26" s="1">
        <f t="shared" si="1"/>
        <v>5.8580654104094564E-3</v>
      </c>
      <c r="K26" s="1">
        <f t="shared" si="1"/>
        <v>5.1514247838714278E-3</v>
      </c>
      <c r="L26" s="1">
        <f t="shared" si="1"/>
        <v>4.0563176682311408E-2</v>
      </c>
      <c r="M26" s="1">
        <f t="shared" si="1"/>
        <v>2.8344642603377473E-2</v>
      </c>
      <c r="N26" s="1">
        <f t="shared" si="1"/>
        <v>2.622302515294974E-2</v>
      </c>
      <c r="O26" s="1">
        <f t="shared" si="1"/>
        <v>4.5227756725793086E-2</v>
      </c>
      <c r="P26" s="1">
        <f t="shared" si="1"/>
        <v>1.7042818866241163E-2</v>
      </c>
      <c r="Q26" s="1">
        <f t="shared" si="1"/>
        <v>8.1545549978163587E-3</v>
      </c>
      <c r="R26" s="1">
        <f t="shared" si="1"/>
        <v>3.6581440260041918E-2</v>
      </c>
      <c r="S26" s="1">
        <f t="shared" si="1"/>
        <v>1.0642229475113318E-2</v>
      </c>
      <c r="T26" s="1">
        <f t="shared" si="1"/>
        <v>1.0623854030341266E-2</v>
      </c>
      <c r="U26" s="1">
        <f t="shared" si="1"/>
        <v>1.5602372761913922E-2</v>
      </c>
      <c r="V26" s="1">
        <f t="shared" si="1"/>
        <v>3.111867184035343E-2</v>
      </c>
      <c r="W26" s="1">
        <f t="shared" si="1"/>
        <v>2.2302485846705661E-2</v>
      </c>
      <c r="X26" s="1">
        <f t="shared" si="1"/>
        <v>2.631863558061396E-2</v>
      </c>
      <c r="Y26" s="1">
        <f t="shared" si="1"/>
        <v>4.6430401700145119E-2</v>
      </c>
      <c r="Z26" s="1">
        <f t="shared" si="1"/>
        <v>5.7624151091529114E-3</v>
      </c>
      <c r="AA26" s="1">
        <f t="shared" si="1"/>
        <v>1.6689059231914816E-2</v>
      </c>
      <c r="AB26" s="1">
        <f t="shared" si="1"/>
        <v>1.6623623877052702E-2</v>
      </c>
      <c r="AC26" s="1">
        <f t="shared" si="1"/>
        <v>6.1848673521378822E-2</v>
      </c>
      <c r="AD26" s="1">
        <f t="shared" si="1"/>
        <v>1.5445399420653321E-2</v>
      </c>
      <c r="AE26" s="1">
        <f t="shared" si="1"/>
        <v>3.5003731676684961E-2</v>
      </c>
      <c r="AF26" s="1">
        <f t="shared" si="1"/>
        <v>2.1942832046205882E-2</v>
      </c>
      <c r="AG26" s="1">
        <f t="shared" si="1"/>
        <v>1.2811767821433258E-2</v>
      </c>
      <c r="AH26" s="1">
        <f t="shared" si="1"/>
        <v>3.6594083811360284E-2</v>
      </c>
      <c r="AI26" s="1">
        <f t="shared" si="1"/>
        <v>5.785026195667984E-2</v>
      </c>
      <c r="AJ26" s="1">
        <f t="shared" si="1"/>
        <v>1.8784307101221254E-2</v>
      </c>
      <c r="AK26" s="1">
        <f t="shared" si="1"/>
        <v>5.6357562597644642E-2</v>
      </c>
      <c r="AL26" s="1">
        <f t="shared" si="1"/>
        <v>1.2220843764021458E-2</v>
      </c>
      <c r="AM26" s="1">
        <f t="shared" si="1"/>
        <v>5.4471421627975171E-2</v>
      </c>
      <c r="AN26" s="1">
        <f t="shared" si="1"/>
        <v>4.1460998635209197E-2</v>
      </c>
      <c r="AO26" s="1">
        <f t="shared" si="1"/>
        <v>3.996967241105813E-2</v>
      </c>
      <c r="AU26" t="s">
        <v>71</v>
      </c>
      <c r="AV26" t="s">
        <v>72</v>
      </c>
      <c r="AW26" t="s">
        <v>73</v>
      </c>
    </row>
    <row r="27" spans="1:49">
      <c r="A27" s="19">
        <f ca="1">PRODUCT(G27:AO27)</f>
        <v>1.6039036546511443E-51</v>
      </c>
      <c r="B27" s="23">
        <f ca="1">$C$45*C27^C$44*D27^D$44*E27^E$44</f>
        <v>1.4155653440034304</v>
      </c>
      <c r="C27" s="30">
        <f ca="1">AU27/SUM($AU27:$AW27)</f>
        <v>3.3806762458573877E-2</v>
      </c>
      <c r="D27" s="30">
        <f ca="1">AV27/SUM($AU27:$AW27)</f>
        <v>0.13080656077776198</v>
      </c>
      <c r="E27" s="30">
        <f ca="1">AW27/SUM($AU27:$AW27)</f>
        <v>0.83538667676366418</v>
      </c>
      <c r="F27">
        <v>11</v>
      </c>
      <c r="G27" s="13">
        <f t="shared" ref="G27" ca="1" si="3">MMULT($C27:$E27,G$24:G$26)*$B27</f>
        <v>3.1749488500660165E-2</v>
      </c>
      <c r="H27" s="13">
        <f t="shared" ref="H27:AO34" ca="1" si="4">MMULT($C27:$E27,H$24:H$26)*$B27</f>
        <v>7.7814098713582067E-2</v>
      </c>
      <c r="I27" s="13">
        <f t="shared" ca="1" si="4"/>
        <v>5.1627280868965238E-2</v>
      </c>
      <c r="J27" s="13">
        <f t="shared" ca="1" si="4"/>
        <v>1.0686366242924751E-2</v>
      </c>
      <c r="K27" s="13">
        <f t="shared" ca="1" si="4"/>
        <v>1.6886173015932204E-2</v>
      </c>
      <c r="L27" s="13">
        <f t="shared" ca="1" si="4"/>
        <v>5.8128147581453966E-2</v>
      </c>
      <c r="M27" s="13">
        <f t="shared" ca="1" si="4"/>
        <v>4.7138483045076417E-2</v>
      </c>
      <c r="N27" s="13">
        <f t="shared" ca="1" si="4"/>
        <v>3.2484741655780955E-2</v>
      </c>
      <c r="O27" s="13">
        <f t="shared" ca="1" si="4"/>
        <v>5.6931346935385159E-2</v>
      </c>
      <c r="P27" s="13">
        <f t="shared" ca="1" si="4"/>
        <v>2.7943898056308352E-2</v>
      </c>
      <c r="Q27" s="13">
        <f t="shared" ca="1" si="4"/>
        <v>2.0076715096558905E-2</v>
      </c>
      <c r="R27" s="13">
        <f t="shared" ca="1" si="4"/>
        <v>5.3591316136394729E-2</v>
      </c>
      <c r="S27" s="13">
        <f t="shared" ca="1" si="4"/>
        <v>1.8908089048815219E-2</v>
      </c>
      <c r="T27" s="13">
        <f t="shared" ca="1" si="4"/>
        <v>1.2838665065002423E-2</v>
      </c>
      <c r="U27" s="13">
        <f t="shared" ca="1" si="4"/>
        <v>2.7287864121291583E-2</v>
      </c>
      <c r="V27" s="13">
        <f t="shared" ca="1" si="4"/>
        <v>4.2640771228597614E-2</v>
      </c>
      <c r="W27" s="13">
        <f t="shared" ca="1" si="4"/>
        <v>2.905687245453141E-2</v>
      </c>
      <c r="X27" s="13">
        <f t="shared" ca="1" si="4"/>
        <v>3.6034595275002475E-2</v>
      </c>
      <c r="Y27" s="13">
        <f t="shared" ca="1" si="4"/>
        <v>6.1205703359570304E-2</v>
      </c>
      <c r="Z27" s="13">
        <f t="shared" ca="1" si="4"/>
        <v>1.5553309455698848E-2</v>
      </c>
      <c r="AA27" s="13">
        <f t="shared" ca="1" si="4"/>
        <v>2.6468083046739321E-2</v>
      </c>
      <c r="AB27" s="13">
        <f t="shared" ca="1" si="4"/>
        <v>3.1798942447223352E-2</v>
      </c>
      <c r="AC27" s="13">
        <f t="shared" ca="1" si="4"/>
        <v>7.6172112833500782E-2</v>
      </c>
      <c r="AD27" s="13">
        <f t="shared" ca="1" si="4"/>
        <v>1.8512916330894694E-2</v>
      </c>
      <c r="AE27" s="13">
        <f t="shared" ca="1" si="4"/>
        <v>4.5610385114662269E-2</v>
      </c>
      <c r="AF27" s="13">
        <f t="shared" ca="1" si="4"/>
        <v>3.124519610395908E-2</v>
      </c>
      <c r="AG27" s="13">
        <f t="shared" ca="1" si="4"/>
        <v>2.343210933031839E-2</v>
      </c>
      <c r="AH27" s="13">
        <f t="shared" ca="1" si="4"/>
        <v>5.3484204363806423E-2</v>
      </c>
      <c r="AI27" s="13">
        <f t="shared" ca="1" si="4"/>
        <v>8.2468151103452333E-2</v>
      </c>
      <c r="AJ27" s="13">
        <f t="shared" ca="1" si="4"/>
        <v>3.3946204172453635E-2</v>
      </c>
      <c r="AK27" s="13">
        <f t="shared" ca="1" si="4"/>
        <v>6.8650198794677819E-2</v>
      </c>
      <c r="AL27" s="13">
        <f t="shared" ca="1" si="4"/>
        <v>2.0385749272710779E-2</v>
      </c>
      <c r="AM27" s="13">
        <f t="shared" ca="1" si="4"/>
        <v>6.5400548932280728E-2</v>
      </c>
      <c r="AN27" s="13">
        <f t="shared" ca="1" si="4"/>
        <v>5.3488877512724325E-2</v>
      </c>
      <c r="AO27" s="13">
        <f t="shared" ca="1" si="4"/>
        <v>5.5917738786493663E-2</v>
      </c>
      <c r="AQ27" s="12">
        <v>5.6181194769265641E-2</v>
      </c>
      <c r="AR27" s="9">
        <v>0.61800755850626266</v>
      </c>
      <c r="AS27" s="10">
        <v>0.33267740666624346</v>
      </c>
      <c r="AU27">
        <f ca="1">GAMMAINV(RAND(),C$43,1)</f>
        <v>0.17987944816462437</v>
      </c>
      <c r="AV27">
        <f ca="1">GAMMAINV(RAND(),D$43,1)</f>
        <v>0.69599719872166665</v>
      </c>
      <c r="AW27">
        <f ca="1">GAMMAINV(RAND(),E$43,1)</f>
        <v>4.4449359681946419</v>
      </c>
    </row>
    <row r="28" spans="1:49">
      <c r="A28" s="19">
        <f t="shared" ref="A28:A41" ca="1" si="5">PRODUCT(G28:AO28)</f>
        <v>1.1000018204050359E-28</v>
      </c>
      <c r="B28" s="23">
        <f t="shared" ref="B28:B41" ca="1" si="6">$C$45*C28^C$44*D28^D$44*E28^E$44</f>
        <v>6.3669445563882485</v>
      </c>
      <c r="C28" s="30">
        <f ca="1">AU28/SUM($AU28:$AW28)</f>
        <v>0.15542614691811379</v>
      </c>
      <c r="D28" s="30">
        <f ca="1">AV28/SUM($AU28:$AW28)</f>
        <v>1.829265905274843E-2</v>
      </c>
      <c r="E28" s="30">
        <f ca="1">AW28/SUM($AU28:$AW28)</f>
        <v>0.82628119402913769</v>
      </c>
      <c r="F28">
        <v>18</v>
      </c>
      <c r="G28" s="13">
        <f t="shared" ref="G28:G41" ca="1" si="7">MMULT($C28:$E28,G$24:G$26)*$B28</f>
        <v>0.12994425829613537</v>
      </c>
      <c r="H28" s="13">
        <f t="shared" ca="1" si="4"/>
        <v>0.37164308963431825</v>
      </c>
      <c r="I28" s="13">
        <f t="shared" ca="1" si="4"/>
        <v>0.25895714170139883</v>
      </c>
      <c r="J28" s="13">
        <f t="shared" ca="1" si="4"/>
        <v>8.1088142008677769E-2</v>
      </c>
      <c r="K28" s="13">
        <f t="shared" ca="1" si="4"/>
        <v>5.8016226013414267E-2</v>
      </c>
      <c r="L28" s="13">
        <f t="shared" ca="1" si="4"/>
        <v>0.25358647557154623</v>
      </c>
      <c r="M28" s="13">
        <f t="shared" ca="1" si="4"/>
        <v>0.18954151336660374</v>
      </c>
      <c r="N28" s="13">
        <f t="shared" ca="1" si="4"/>
        <v>0.15588174087320375</v>
      </c>
      <c r="O28" s="13">
        <f t="shared" ca="1" si="4"/>
        <v>0.24676801499766204</v>
      </c>
      <c r="P28" s="13">
        <f t="shared" ca="1" si="4"/>
        <v>0.10184612964165353</v>
      </c>
      <c r="Q28" s="13">
        <f t="shared" ca="1" si="4"/>
        <v>8.2281088064320523E-2</v>
      </c>
      <c r="R28" s="13">
        <f t="shared" ca="1" si="4"/>
        <v>0.21932659086080036</v>
      </c>
      <c r="S28" s="13">
        <f t="shared" ca="1" si="4"/>
        <v>8.6911851097614803E-2</v>
      </c>
      <c r="T28" s="13">
        <f t="shared" ca="1" si="4"/>
        <v>5.7607405164944711E-2</v>
      </c>
      <c r="U28" s="13">
        <f t="shared" ca="1" si="4"/>
        <v>0.10491619897740193</v>
      </c>
      <c r="V28" s="13">
        <f t="shared" ca="1" si="4"/>
        <v>0.208341890679868</v>
      </c>
      <c r="W28" s="13">
        <f t="shared" ca="1" si="4"/>
        <v>0.15908689762377973</v>
      </c>
      <c r="X28" s="13">
        <f t="shared" ca="1" si="4"/>
        <v>0.16348080349601682</v>
      </c>
      <c r="Y28" s="13">
        <f t="shared" ca="1" si="4"/>
        <v>0.25932885938911499</v>
      </c>
      <c r="Z28" s="13">
        <f t="shared" ca="1" si="4"/>
        <v>7.3895202955141334E-2</v>
      </c>
      <c r="AA28" s="13">
        <f t="shared" ca="1" si="4"/>
        <v>0.13574691932183289</v>
      </c>
      <c r="AB28" s="13">
        <f t="shared" ca="1" si="4"/>
        <v>0.11826122124778017</v>
      </c>
      <c r="AC28" s="13">
        <f t="shared" ca="1" si="4"/>
        <v>0.36103492327320585</v>
      </c>
      <c r="AD28" s="13">
        <f t="shared" ca="1" si="4"/>
        <v>8.3449880335278351E-2</v>
      </c>
      <c r="AE28" s="13">
        <f t="shared" ca="1" si="4"/>
        <v>0.19988573048400782</v>
      </c>
      <c r="AF28" s="13">
        <f t="shared" ca="1" si="4"/>
        <v>0.16176113039030252</v>
      </c>
      <c r="AG28" s="13">
        <f t="shared" ca="1" si="4"/>
        <v>0.12495621173255925</v>
      </c>
      <c r="AH28" s="13">
        <f t="shared" ca="1" si="4"/>
        <v>0.22498443567910317</v>
      </c>
      <c r="AI28" s="13">
        <f t="shared" ca="1" si="4"/>
        <v>0.35951151621842775</v>
      </c>
      <c r="AJ28" s="13">
        <f t="shared" ca="1" si="4"/>
        <v>0.15014438552750323</v>
      </c>
      <c r="AK28" s="13">
        <f t="shared" ca="1" si="4"/>
        <v>0.31904823104732605</v>
      </c>
      <c r="AL28" s="13">
        <f t="shared" ca="1" si="4"/>
        <v>7.4501873096948487E-2</v>
      </c>
      <c r="AM28" s="13">
        <f t="shared" ca="1" si="4"/>
        <v>0.30526383593521561</v>
      </c>
      <c r="AN28" s="13">
        <f t="shared" ca="1" si="4"/>
        <v>0.26432701204073389</v>
      </c>
      <c r="AO28" s="13">
        <f t="shared" ca="1" si="4"/>
        <v>0.22161772964440585</v>
      </c>
      <c r="AQ28" s="12">
        <v>1.5708972676590327E-2</v>
      </c>
      <c r="AR28" s="9">
        <v>0.69667268509368763</v>
      </c>
      <c r="AS28" s="10">
        <v>4.9207575381756352E-2</v>
      </c>
      <c r="AU28">
        <f ca="1">GAMMAINV(RAND(),C$43,1)</f>
        <v>0.76209822111054071</v>
      </c>
      <c r="AV28">
        <f ca="1">GAMMAINV(RAND(),D$43,1)</f>
        <v>8.9694064994263245E-2</v>
      </c>
      <c r="AW28">
        <f ca="1">GAMMAINV(RAND(),E$43,1)</f>
        <v>4.0514896662687034</v>
      </c>
    </row>
    <row r="29" spans="1:49">
      <c r="A29" s="19">
        <f t="shared" ca="1" si="5"/>
        <v>2.8653339281289017E-40</v>
      </c>
      <c r="B29" s="23">
        <f t="shared" ca="1" si="6"/>
        <v>2.8107188822534601</v>
      </c>
      <c r="C29" s="30">
        <f ca="1">AU29/SUM($AU29:$AW29)</f>
        <v>0.28038343951962991</v>
      </c>
      <c r="D29" s="30">
        <f ca="1">AV29/SUM($AU29:$AW29)</f>
        <v>0.31086737436288092</v>
      </c>
      <c r="E29" s="30">
        <f ca="1">AW29/SUM($AU29:$AW29)</f>
        <v>0.40874918611748917</v>
      </c>
      <c r="F29">
        <v>20</v>
      </c>
      <c r="G29" s="13">
        <f t="shared" ca="1" si="7"/>
        <v>9.6161145755251254E-2</v>
      </c>
      <c r="H29" s="13">
        <f t="shared" ca="1" si="4"/>
        <v>0.11818601321232705</v>
      </c>
      <c r="I29" s="13">
        <f t="shared" ca="1" si="4"/>
        <v>8.3305066482900578E-2</v>
      </c>
      <c r="J29" s="13">
        <f t="shared" ca="1" si="4"/>
        <v>5.2540225477145881E-2</v>
      </c>
      <c r="K29" s="13">
        <f t="shared" ca="1" si="4"/>
        <v>7.0992558990982654E-2</v>
      </c>
      <c r="L29" s="13">
        <f t="shared" ca="1" si="4"/>
        <v>0.11435232354335972</v>
      </c>
      <c r="M29" s="13">
        <f t="shared" ca="1" si="4"/>
        <v>0.11550134272984447</v>
      </c>
      <c r="N29" s="13">
        <f t="shared" ca="1" si="4"/>
        <v>4.7047221753348016E-2</v>
      </c>
      <c r="O29" s="13">
        <f t="shared" ca="1" si="4"/>
        <v>7.213299553100852E-2</v>
      </c>
      <c r="P29" s="13">
        <f t="shared" ca="1" si="4"/>
        <v>6.0609268180370719E-2</v>
      </c>
      <c r="Q29" s="13">
        <f t="shared" ca="1" si="4"/>
        <v>7.7834151672197316E-2</v>
      </c>
      <c r="R29" s="13">
        <f t="shared" ca="1" si="4"/>
        <v>0.10272390550953937</v>
      </c>
      <c r="S29" s="13">
        <f t="shared" ca="1" si="4"/>
        <v>5.7855422826724123E-2</v>
      </c>
      <c r="T29" s="13">
        <f t="shared" ca="1" si="4"/>
        <v>1.4409819764136999E-2</v>
      </c>
      <c r="U29" s="13">
        <f t="shared" ca="1" si="4"/>
        <v>6.9750356747567743E-2</v>
      </c>
      <c r="V29" s="13">
        <f t="shared" ca="1" si="4"/>
        <v>8.7316768305970474E-2</v>
      </c>
      <c r="W29" s="13">
        <f t="shared" ca="1" si="4"/>
        <v>6.1764247069922479E-2</v>
      </c>
      <c r="X29" s="13">
        <f t="shared" ca="1" si="4"/>
        <v>6.6266152397983946E-2</v>
      </c>
      <c r="Y29" s="13">
        <f t="shared" ca="1" si="4"/>
        <v>8.9575321401900942E-2</v>
      </c>
      <c r="Z29" s="13">
        <f t="shared" ca="1" si="4"/>
        <v>7.0174539413439554E-2</v>
      </c>
      <c r="AA29" s="13">
        <f t="shared" ca="1" si="4"/>
        <v>7.6558901333435764E-2</v>
      </c>
      <c r="AB29" s="13">
        <f t="shared" ca="1" si="4"/>
        <v>8.9965965389737321E-2</v>
      </c>
      <c r="AC29" s="13">
        <f t="shared" ca="1" si="4"/>
        <v>0.10514655300011611</v>
      </c>
      <c r="AD29" s="13">
        <f t="shared" ca="1" si="4"/>
        <v>2.0109265628027739E-2</v>
      </c>
      <c r="AE29" s="13">
        <f t="shared" ca="1" si="4"/>
        <v>6.7780294377709591E-2</v>
      </c>
      <c r="AF29" s="13">
        <f t="shared" ca="1" si="4"/>
        <v>7.539678598532247E-2</v>
      </c>
      <c r="AG29" s="13">
        <f t="shared" ca="1" si="4"/>
        <v>8.4473112703671319E-2</v>
      </c>
      <c r="AH29" s="13">
        <f t="shared" ca="1" si="4"/>
        <v>0.10548392651098708</v>
      </c>
      <c r="AI29" s="13">
        <f t="shared" ca="1" si="4"/>
        <v>0.1599450648188076</v>
      </c>
      <c r="AJ29" s="13">
        <f t="shared" ca="1" si="4"/>
        <v>0.10269645703357527</v>
      </c>
      <c r="AK29" s="13">
        <f t="shared" ca="1" si="4"/>
        <v>8.6688299924527479E-2</v>
      </c>
      <c r="AL29" s="13">
        <f t="shared" ca="1" si="4"/>
        <v>4.5837443977947152E-2</v>
      </c>
      <c r="AM29" s="13">
        <f t="shared" ca="1" si="4"/>
        <v>7.7824685690683376E-2</v>
      </c>
      <c r="AN29" s="13">
        <f t="shared" ca="1" si="4"/>
        <v>9.4109292693854887E-2</v>
      </c>
      <c r="AO29" s="13">
        <f t="shared" ca="1" si="4"/>
        <v>9.0203986419135032E-2</v>
      </c>
      <c r="AQ29" s="12">
        <v>0.91976861416565814</v>
      </c>
      <c r="AR29" s="9">
        <v>0.78505985013770374</v>
      </c>
      <c r="AS29" s="10">
        <v>0.16599257742799645</v>
      </c>
      <c r="AU29">
        <f ca="1">GAMMAINV(RAND(),C$43,1)</f>
        <v>0.97769571270058375</v>
      </c>
      <c r="AV29">
        <f ca="1">GAMMAINV(RAND(),D$43,1)</f>
        <v>1.0839930477127817</v>
      </c>
      <c r="AW29">
        <f ca="1">GAMMAINV(RAND(),E$43,1)</f>
        <v>1.4253064571916114</v>
      </c>
    </row>
    <row r="30" spans="1:49">
      <c r="A30" s="19">
        <f t="shared" ca="1" si="5"/>
        <v>1.7000370779323659E-42</v>
      </c>
      <c r="B30" s="23">
        <f t="shared" ca="1" si="6"/>
        <v>2.4342983407393972</v>
      </c>
      <c r="C30" s="30">
        <f ca="1">AU30/SUM($AU30:$AW30)</f>
        <v>0.28553109905936042</v>
      </c>
      <c r="D30" s="30">
        <f ca="1">AV30/SUM($AU30:$AW30)</f>
        <v>0.33751818905163056</v>
      </c>
      <c r="E30" s="30">
        <f ca="1">AW30/SUM($AU30:$AW30)</f>
        <v>0.37695071188900908</v>
      </c>
      <c r="F30">
        <v>30</v>
      </c>
      <c r="G30" s="13">
        <f t="shared" ca="1" si="7"/>
        <v>8.6049496657522928E-2</v>
      </c>
      <c r="H30" s="13">
        <f t="shared" ca="1" si="4"/>
        <v>9.8996120647263527E-2</v>
      </c>
      <c r="I30" s="13">
        <f t="shared" ca="1" si="4"/>
        <v>6.970571130490448E-2</v>
      </c>
      <c r="J30" s="13">
        <f t="shared" ca="1" si="4"/>
        <v>4.6155925671035339E-2</v>
      </c>
      <c r="K30" s="13">
        <f t="shared" ca="1" si="4"/>
        <v>6.4761745579112961E-2</v>
      </c>
      <c r="L30" s="13">
        <f t="shared" ca="1" si="4"/>
        <v>9.9308680713083436E-2</v>
      </c>
      <c r="M30" s="13">
        <f t="shared" ca="1" si="4"/>
        <v>0.10247021413829947</v>
      </c>
      <c r="N30" s="13">
        <f t="shared" ca="1" si="4"/>
        <v>3.9158356056509629E-2</v>
      </c>
      <c r="O30" s="13">
        <f t="shared" ca="1" si="4"/>
        <v>6.0150257931942473E-2</v>
      </c>
      <c r="P30" s="13">
        <f t="shared" ca="1" si="4"/>
        <v>5.3870250832613195E-2</v>
      </c>
      <c r="Q30" s="13">
        <f t="shared" ca="1" si="4"/>
        <v>7.0289838040028224E-2</v>
      </c>
      <c r="R30" s="13">
        <f t="shared" ca="1" si="4"/>
        <v>8.966521920211748E-2</v>
      </c>
      <c r="S30" s="13">
        <f t="shared" ca="1" si="4"/>
        <v>5.1379925049847751E-2</v>
      </c>
      <c r="T30" s="13">
        <f t="shared" ca="1" si="4"/>
        <v>1.1747357844325132E-2</v>
      </c>
      <c r="U30" s="13">
        <f t="shared" ca="1" si="4"/>
        <v>6.2221493674908333E-2</v>
      </c>
      <c r="V30" s="13">
        <f t="shared" ca="1" si="4"/>
        <v>7.5080098967503589E-2</v>
      </c>
      <c r="W30" s="13">
        <f t="shared" ca="1" si="4"/>
        <v>5.2529414328498961E-2</v>
      </c>
      <c r="X30" s="13">
        <f t="shared" ca="1" si="4"/>
        <v>5.6978381701852071E-2</v>
      </c>
      <c r="Y30" s="13">
        <f t="shared" ca="1" si="4"/>
        <v>7.6143267915933635E-2</v>
      </c>
      <c r="Z30" s="13">
        <f t="shared" ca="1" si="4"/>
        <v>6.3224217810578257E-2</v>
      </c>
      <c r="AA30" s="13">
        <f t="shared" ca="1" si="4"/>
        <v>6.7179907503505498E-2</v>
      </c>
      <c r="AB30" s="13">
        <f t="shared" ca="1" si="4"/>
        <v>8.0782094345768427E-2</v>
      </c>
      <c r="AC30" s="13">
        <f t="shared" ca="1" si="4"/>
        <v>8.719124483880758E-2</v>
      </c>
      <c r="AD30" s="13">
        <f t="shared" ca="1" si="4"/>
        <v>1.6298498448073545E-2</v>
      </c>
      <c r="AE30" s="13">
        <f t="shared" ca="1" si="4"/>
        <v>5.7413119674966123E-2</v>
      </c>
      <c r="AF30" s="13">
        <f t="shared" ca="1" si="4"/>
        <v>6.5266910278255916E-2</v>
      </c>
      <c r="AG30" s="13">
        <f t="shared" ca="1" si="4"/>
        <v>7.4838991008743264E-2</v>
      </c>
      <c r="AH30" s="13">
        <f t="shared" ca="1" si="4"/>
        <v>9.1986838571690072E-2</v>
      </c>
      <c r="AI30" s="13">
        <f t="shared" ca="1" si="4"/>
        <v>0.13876751669078286</v>
      </c>
      <c r="AJ30" s="13">
        <f t="shared" ca="1" si="4"/>
        <v>9.1405818836056044E-2</v>
      </c>
      <c r="AK30" s="13">
        <f t="shared" ca="1" si="4"/>
        <v>7.1324675748738506E-2</v>
      </c>
      <c r="AL30" s="13">
        <f t="shared" ca="1" si="4"/>
        <v>4.0803277528185744E-2</v>
      </c>
      <c r="AM30" s="13">
        <f t="shared" ca="1" si="4"/>
        <v>6.3451227682976452E-2</v>
      </c>
      <c r="AN30" s="13">
        <f t="shared" ca="1" si="4"/>
        <v>7.9667321778568348E-2</v>
      </c>
      <c r="AO30" s="13">
        <f t="shared" ca="1" si="4"/>
        <v>7.8034923736398032E-2</v>
      </c>
      <c r="AQ30" s="12">
        <v>4.3462739425238484E-3</v>
      </c>
      <c r="AR30" s="9">
        <v>0.11208575361182904</v>
      </c>
      <c r="AS30" s="10">
        <v>0.7418329090573218</v>
      </c>
      <c r="AU30">
        <f ca="1">GAMMAINV(RAND(),C$43,1)</f>
        <v>1.371716697466109</v>
      </c>
      <c r="AV30">
        <f ca="1">GAMMAINV(RAND(),D$43,1)</f>
        <v>1.6214672837594954</v>
      </c>
      <c r="AW30">
        <f ca="1">GAMMAINV(RAND(),E$43,1)</f>
        <v>1.8109046171268168</v>
      </c>
    </row>
    <row r="31" spans="1:49">
      <c r="A31" s="19">
        <f t="shared" ca="1" si="5"/>
        <v>2.6804432035865329E-67</v>
      </c>
      <c r="B31" s="23">
        <f t="shared" ca="1" si="6"/>
        <v>0.49935497994862371</v>
      </c>
      <c r="C31" s="30">
        <f ca="1">AU31/SUM($AU31:$AW31)</f>
        <v>0.50936255441673972</v>
      </c>
      <c r="D31" s="30">
        <f ca="1">AV31/SUM($AU31:$AW31)</f>
        <v>0.36281251661165043</v>
      </c>
      <c r="E31" s="30">
        <f ca="1">AW31/SUM($AU31:$AW31)</f>
        <v>0.12782492897160977</v>
      </c>
      <c r="F31">
        <v>34</v>
      </c>
      <c r="G31" s="13">
        <f t="shared" ca="1" si="7"/>
        <v>2.0309243714704446E-2</v>
      </c>
      <c r="H31" s="13">
        <f t="shared" ca="1" si="4"/>
        <v>1.7799208021590986E-2</v>
      </c>
      <c r="I31" s="13">
        <f t="shared" ca="1" si="4"/>
        <v>1.3796132328828356E-2</v>
      </c>
      <c r="J31" s="13">
        <f t="shared" ca="1" si="4"/>
        <v>1.441327362680451E-2</v>
      </c>
      <c r="K31" s="13">
        <f t="shared" ca="1" si="4"/>
        <v>1.6108566674367174E-2</v>
      </c>
      <c r="L31" s="13">
        <f t="shared" ca="1" si="4"/>
        <v>1.9840506557103076E-2</v>
      </c>
      <c r="M31" s="13">
        <f t="shared" ca="1" si="4"/>
        <v>2.202557530427832E-2</v>
      </c>
      <c r="N31" s="13">
        <f t="shared" ca="1" si="4"/>
        <v>6.7933166961374547E-3</v>
      </c>
      <c r="O31" s="13">
        <f t="shared" ca="1" si="4"/>
        <v>7.7008715029814479E-3</v>
      </c>
      <c r="P31" s="13">
        <f t="shared" ca="1" si="4"/>
        <v>1.0285740667272565E-2</v>
      </c>
      <c r="Q31" s="13">
        <f t="shared" ca="1" si="4"/>
        <v>1.7827393371166105E-2</v>
      </c>
      <c r="R31" s="13">
        <f t="shared" ca="1" si="4"/>
        <v>1.6851670705186155E-2</v>
      </c>
      <c r="S31" s="13">
        <f t="shared" ca="1" si="4"/>
        <v>1.2694525140627914E-2</v>
      </c>
      <c r="T31" s="13">
        <f t="shared" ca="1" si="4"/>
        <v>1.2814539692808393E-3</v>
      </c>
      <c r="U31" s="13">
        <f t="shared" ca="1" si="4"/>
        <v>1.3379169240939523E-2</v>
      </c>
      <c r="V31" s="13">
        <f t="shared" ca="1" si="4"/>
        <v>1.6560269958281231E-2</v>
      </c>
      <c r="W31" s="13">
        <f t="shared" ca="1" si="4"/>
        <v>1.2715329522776006E-2</v>
      </c>
      <c r="X31" s="13">
        <f t="shared" ca="1" si="4"/>
        <v>1.1229351003914661E-2</v>
      </c>
      <c r="Y31" s="13">
        <f t="shared" ca="1" si="4"/>
        <v>1.1528608196439805E-2</v>
      </c>
      <c r="Z31" s="13">
        <f t="shared" ca="1" si="4"/>
        <v>1.7155379511529831E-2</v>
      </c>
      <c r="AA31" s="13">
        <f t="shared" ca="1" si="4"/>
        <v>1.7107335143995206E-2</v>
      </c>
      <c r="AB31" s="13">
        <f t="shared" ca="1" si="4"/>
        <v>1.7951453227002475E-2</v>
      </c>
      <c r="AC31" s="13">
        <f t="shared" ca="1" si="4"/>
        <v>1.4215124674617691E-2</v>
      </c>
      <c r="AD31" s="13">
        <f t="shared" ca="1" si="4"/>
        <v>1.66924105308621E-3</v>
      </c>
      <c r="AE31" s="13">
        <f t="shared" ca="1" si="4"/>
        <v>9.1899317499696299E-3</v>
      </c>
      <c r="AF31" s="13">
        <f t="shared" ca="1" si="4"/>
        <v>1.5881723626451016E-2</v>
      </c>
      <c r="AG31" s="13">
        <f t="shared" ca="1" si="4"/>
        <v>2.0242760248040309E-2</v>
      </c>
      <c r="AH31" s="13">
        <f t="shared" ca="1" si="4"/>
        <v>1.7959008638560373E-2</v>
      </c>
      <c r="AI31" s="13">
        <f t="shared" ca="1" si="4"/>
        <v>2.7466914935619601E-2</v>
      </c>
      <c r="AJ31" s="13">
        <f t="shared" ca="1" si="4"/>
        <v>2.2183252056289886E-2</v>
      </c>
      <c r="AK31" s="13">
        <f t="shared" ca="1" si="4"/>
        <v>1.0165178736649367E-2</v>
      </c>
      <c r="AL31" s="13">
        <f t="shared" ca="1" si="4"/>
        <v>7.9870464856810607E-3</v>
      </c>
      <c r="AM31" s="13">
        <f t="shared" ca="1" si="4"/>
        <v>8.3509847207720051E-3</v>
      </c>
      <c r="AN31" s="13">
        <f t="shared" ca="1" si="4"/>
        <v>1.6396835614307437E-2</v>
      </c>
      <c r="AO31" s="13">
        <f t="shared" ca="1" si="4"/>
        <v>1.2292603323370987E-2</v>
      </c>
      <c r="AQ31" s="12">
        <v>0.63418197822053035</v>
      </c>
      <c r="AR31" s="9">
        <v>8.6464629722235675E-2</v>
      </c>
      <c r="AS31" s="10">
        <v>0.3662655663333555</v>
      </c>
      <c r="AU31">
        <f ca="1">GAMMAINV(RAND(),C$43,1)</f>
        <v>1.6424440751096574</v>
      </c>
      <c r="AV31">
        <f ca="1">GAMMAINV(RAND(),D$43,1)</f>
        <v>1.169892178208469</v>
      </c>
      <c r="AW31">
        <f ca="1">GAMMAINV(RAND(),E$43,1)</f>
        <v>0.4121726173631613</v>
      </c>
    </row>
    <row r="32" spans="1:49">
      <c r="A32" s="19">
        <f t="shared" ca="1" si="5"/>
        <v>5.9960120668170659E-45</v>
      </c>
      <c r="B32" s="23">
        <f t="shared" ca="1" si="6"/>
        <v>2.0764483294245002</v>
      </c>
      <c r="C32" s="30">
        <f ca="1">AU32/SUM($AU32:$AW32)</f>
        <v>0.21915426817165914</v>
      </c>
      <c r="D32" s="30">
        <f ca="1">AV32/SUM($AU32:$AW32)</f>
        <v>0.38346210197282904</v>
      </c>
      <c r="E32" s="30">
        <f ca="1">AW32/SUM($AU32:$AW32)</f>
        <v>0.39738362985551173</v>
      </c>
      <c r="F32">
        <v>55</v>
      </c>
      <c r="G32" s="13">
        <f t="shared" ca="1" si="7"/>
        <v>7.4439691832427463E-2</v>
      </c>
      <c r="H32" s="13">
        <f t="shared" ca="1" si="4"/>
        <v>8.2148616255799473E-2</v>
      </c>
      <c r="I32" s="13">
        <f t="shared" ca="1" si="4"/>
        <v>5.5905375271879609E-2</v>
      </c>
      <c r="J32" s="13">
        <f t="shared" ca="1" si="4"/>
        <v>3.3443590422193838E-2</v>
      </c>
      <c r="K32" s="13">
        <f t="shared" ca="1" si="4"/>
        <v>5.6936034368587816E-2</v>
      </c>
      <c r="L32" s="13">
        <f t="shared" ca="1" si="4"/>
        <v>8.5942386229161102E-2</v>
      </c>
      <c r="M32" s="13">
        <f t="shared" ca="1" si="4"/>
        <v>9.0231659670563208E-2</v>
      </c>
      <c r="N32" s="13">
        <f t="shared" ca="1" si="4"/>
        <v>3.2395933515780573E-2</v>
      </c>
      <c r="O32" s="13">
        <f t="shared" ca="1" si="4"/>
        <v>5.3875025111062562E-2</v>
      </c>
      <c r="P32" s="13">
        <f t="shared" ca="1" si="4"/>
        <v>4.9453946539533111E-2</v>
      </c>
      <c r="Q32" s="13">
        <f t="shared" ca="1" si="4"/>
        <v>6.0120952840913906E-2</v>
      </c>
      <c r="R32" s="13">
        <f t="shared" ca="1" si="4"/>
        <v>7.9908776083876976E-2</v>
      </c>
      <c r="S32" s="13">
        <f t="shared" ca="1" si="4"/>
        <v>4.2972906732501294E-2</v>
      </c>
      <c r="T32" s="13">
        <f t="shared" ca="1" si="4"/>
        <v>1.0351801135190918E-2</v>
      </c>
      <c r="U32" s="13">
        <f t="shared" ca="1" si="4"/>
        <v>5.5364395227527334E-2</v>
      </c>
      <c r="V32" s="13">
        <f t="shared" ca="1" si="4"/>
        <v>6.1437407016149824E-2</v>
      </c>
      <c r="W32" s="13">
        <f t="shared" ca="1" si="4"/>
        <v>4.035073619206727E-2</v>
      </c>
      <c r="X32" s="13">
        <f t="shared" ca="1" si="4"/>
        <v>4.8535500059483767E-2</v>
      </c>
      <c r="Y32" s="13">
        <f t="shared" ca="1" si="4"/>
        <v>6.8285657034836744E-2</v>
      </c>
      <c r="Z32" s="13">
        <f t="shared" ca="1" si="4"/>
        <v>5.2227864071926422E-2</v>
      </c>
      <c r="AA32" s="13">
        <f t="shared" ca="1" si="4"/>
        <v>5.4078483380833417E-2</v>
      </c>
      <c r="AB32" s="13">
        <f t="shared" ca="1" si="4"/>
        <v>7.1943620585360094E-2</v>
      </c>
      <c r="AC32" s="13">
        <f t="shared" ca="1" si="4"/>
        <v>7.2845700385397949E-2</v>
      </c>
      <c r="AD32" s="13">
        <f t="shared" ca="1" si="4"/>
        <v>1.4340660645307011E-2</v>
      </c>
      <c r="AE32" s="13">
        <f t="shared" ca="1" si="4"/>
        <v>5.0415485260020598E-2</v>
      </c>
      <c r="AF32" s="13">
        <f t="shared" ca="1" si="4"/>
        <v>5.2052216876613489E-2</v>
      </c>
      <c r="AG32" s="13">
        <f t="shared" ca="1" si="4"/>
        <v>5.9783335075978473E-2</v>
      </c>
      <c r="AH32" s="13">
        <f t="shared" ca="1" si="4"/>
        <v>8.0866894612477924E-2</v>
      </c>
      <c r="AI32" s="13">
        <f t="shared" ca="1" si="4"/>
        <v>0.12022043089583234</v>
      </c>
      <c r="AJ32" s="13">
        <f t="shared" ca="1" si="4"/>
        <v>7.7369445538644471E-2</v>
      </c>
      <c r="AK32" s="13">
        <f t="shared" ca="1" si="4"/>
        <v>6.0657355781742445E-2</v>
      </c>
      <c r="AL32" s="13">
        <f t="shared" ca="1" si="4"/>
        <v>3.7284061288273614E-2</v>
      </c>
      <c r="AM32" s="13">
        <f t="shared" ca="1" si="4"/>
        <v>5.3881576701138856E-2</v>
      </c>
      <c r="AN32" s="13">
        <f t="shared" ca="1" si="4"/>
        <v>6.4662993406301217E-2</v>
      </c>
      <c r="AO32" s="13">
        <f t="shared" ca="1" si="4"/>
        <v>7.1717813379114773E-2</v>
      </c>
      <c r="AQ32" s="12">
        <v>0.95960384180373326</v>
      </c>
      <c r="AR32" s="9">
        <v>0.76472373087471646</v>
      </c>
      <c r="AS32" s="10">
        <v>0.23928875559518159</v>
      </c>
      <c r="AU32">
        <f ca="1">GAMMAINV(RAND(),C$43,1)</f>
        <v>0.83313795023815918</v>
      </c>
      <c r="AV32">
        <f ca="1">GAMMAINV(RAND(),D$43,1)</f>
        <v>1.4577714241979489</v>
      </c>
      <c r="AW32">
        <f ca="1">GAMMAINV(RAND(),E$43,1)</f>
        <v>1.5106955734792977</v>
      </c>
    </row>
    <row r="33" spans="1:49">
      <c r="A33" s="19">
        <f t="shared" ca="1" si="5"/>
        <v>1.6325674804869135E-26</v>
      </c>
      <c r="B33" s="23">
        <f t="shared" ca="1" si="6"/>
        <v>7.0295278252760216</v>
      </c>
      <c r="C33" s="30">
        <f ca="1">AU33/SUM($AU33:$AW33)</f>
        <v>0.31815227457019202</v>
      </c>
      <c r="D33" s="30">
        <f ca="1">AV33/SUM($AU33:$AW33)</f>
        <v>7.5013683405761741E-2</v>
      </c>
      <c r="E33" s="30">
        <f ca="1">AW33/SUM($AU33:$AW33)</f>
        <v>0.60683404202404623</v>
      </c>
      <c r="F33">
        <v>64</v>
      </c>
      <c r="G33" s="13">
        <f t="shared" ca="1" si="7"/>
        <v>0.1811478040908657</v>
      </c>
      <c r="H33" s="13">
        <f t="shared" ca="1" si="4"/>
        <v>0.37156804382786035</v>
      </c>
      <c r="I33" s="13">
        <f t="shared" ca="1" si="4"/>
        <v>0.27062669401319067</v>
      </c>
      <c r="J33" s="13">
        <f t="shared" ca="1" si="4"/>
        <v>0.14055100574085497</v>
      </c>
      <c r="K33" s="13">
        <f t="shared" ca="1" si="4"/>
        <v>0.10552200427498487</v>
      </c>
      <c r="L33" s="13">
        <f t="shared" ca="1" si="4"/>
        <v>0.27594461873928722</v>
      </c>
      <c r="M33" s="13">
        <f t="shared" ca="1" si="4"/>
        <v>0.22942712951738478</v>
      </c>
      <c r="N33" s="13">
        <f t="shared" ca="1" si="4"/>
        <v>0.15326654517014188</v>
      </c>
      <c r="O33" s="13">
        <f t="shared" ca="1" si="4"/>
        <v>0.21732929578674853</v>
      </c>
      <c r="P33" s="13">
        <f t="shared" ca="1" si="4"/>
        <v>0.11083254302318646</v>
      </c>
      <c r="Q33" s="13">
        <f t="shared" ca="1" si="4"/>
        <v>0.1363321314884969</v>
      </c>
      <c r="R33" s="13">
        <f t="shared" ca="1" si="4"/>
        <v>0.23007323626767295</v>
      </c>
      <c r="S33" s="13">
        <f t="shared" ca="1" si="4"/>
        <v>0.12238725141495908</v>
      </c>
      <c r="T33" s="13">
        <f t="shared" ca="1" si="4"/>
        <v>4.948121236058229E-2</v>
      </c>
      <c r="U33" s="13">
        <f t="shared" ca="1" si="4"/>
        <v>0.12953570708947354</v>
      </c>
      <c r="V33" s="13">
        <f t="shared" ca="1" si="4"/>
        <v>0.23902626101926691</v>
      </c>
      <c r="W33" s="13">
        <f t="shared" ca="1" si="4"/>
        <v>0.19048174049178881</v>
      </c>
      <c r="X33" s="13">
        <f t="shared" ca="1" si="4"/>
        <v>0.17426216358231164</v>
      </c>
      <c r="Y33" s="13">
        <f t="shared" ca="1" si="4"/>
        <v>0.24030005296101703</v>
      </c>
      <c r="Z33" s="13">
        <f t="shared" ca="1" si="4"/>
        <v>0.13282583685010599</v>
      </c>
      <c r="AA33" s="13">
        <f t="shared" ca="1" si="4"/>
        <v>0.18604535998937502</v>
      </c>
      <c r="AB33" s="13">
        <f t="shared" ca="1" si="4"/>
        <v>0.15620169364393829</v>
      </c>
      <c r="AC33" s="13">
        <f t="shared" ca="1" si="4"/>
        <v>0.34633923170077885</v>
      </c>
      <c r="AD33" s="13">
        <f t="shared" ca="1" si="4"/>
        <v>7.1052188892460913E-2</v>
      </c>
      <c r="AE33" s="13">
        <f t="shared" ca="1" si="4"/>
        <v>0.18996223313715557</v>
      </c>
      <c r="AF33" s="13">
        <f t="shared" ca="1" si="4"/>
        <v>0.2027872244616753</v>
      </c>
      <c r="AG33" s="13">
        <f t="shared" ca="1" si="4"/>
        <v>0.19281341513512745</v>
      </c>
      <c r="AH33" s="13">
        <f t="shared" ca="1" si="4"/>
        <v>0.24218620001466915</v>
      </c>
      <c r="AI33" s="13">
        <f t="shared" ca="1" si="4"/>
        <v>0.38820821727639537</v>
      </c>
      <c r="AJ33" s="13">
        <f t="shared" ca="1" si="4"/>
        <v>0.20972529288952427</v>
      </c>
      <c r="AK33" s="13">
        <f t="shared" ca="1" si="4"/>
        <v>0.29273181909444312</v>
      </c>
      <c r="AL33" s="13">
        <f t="shared" ca="1" si="4"/>
        <v>8.3207031536005518E-2</v>
      </c>
      <c r="AM33" s="13">
        <f t="shared" ca="1" si="4"/>
        <v>0.2747342320548109</v>
      </c>
      <c r="AN33" s="13">
        <f t="shared" ca="1" si="4"/>
        <v>0.28455908222505405</v>
      </c>
      <c r="AO33" s="13">
        <f t="shared" ca="1" si="4"/>
        <v>0.20805332551442696</v>
      </c>
      <c r="AQ33" s="12">
        <v>0.19738414767559853</v>
      </c>
      <c r="AR33" s="9">
        <v>0.72490179022845624</v>
      </c>
      <c r="AS33" s="10">
        <v>0.190585971399999</v>
      </c>
      <c r="AU33">
        <f ca="1">GAMMAINV(RAND(),C$43,1)</f>
        <v>2.1817929137339784</v>
      </c>
      <c r="AV33">
        <f ca="1">GAMMAINV(RAND(),D$43,1)</f>
        <v>0.51442135093604946</v>
      </c>
      <c r="AW33">
        <f ca="1">GAMMAINV(RAND(),E$43,1)</f>
        <v>4.1614859252200889</v>
      </c>
    </row>
    <row r="34" spans="1:49">
      <c r="A34" s="19">
        <f t="shared" ca="1" si="5"/>
        <v>5.9776539011682529E-47</v>
      </c>
      <c r="B34" s="23">
        <f t="shared" ca="1" si="6"/>
        <v>1.8462512062831204</v>
      </c>
      <c r="C34" s="30">
        <f ca="1">AU34/SUM($AU34:$AW34)</f>
        <v>0.49892261208808403</v>
      </c>
      <c r="D34" s="30">
        <f ca="1">AV34/SUM($AU34:$AW34)</f>
        <v>0.25273367082399795</v>
      </c>
      <c r="E34" s="30">
        <f ca="1">AW34/SUM($AU34:$AW34)</f>
        <v>0.24834371708791797</v>
      </c>
      <c r="F34">
        <v>70</v>
      </c>
      <c r="G34" s="13">
        <f t="shared" ca="1" si="7"/>
        <v>6.6809406553436104E-2</v>
      </c>
      <c r="H34" s="13">
        <f t="shared" ca="1" si="4"/>
        <v>7.6001830904168038E-2</v>
      </c>
      <c r="I34" s="13">
        <f t="shared" ca="1" si="4"/>
        <v>5.8655719041067679E-2</v>
      </c>
      <c r="J34" s="13">
        <f t="shared" ca="1" si="4"/>
        <v>5.2127655461733452E-2</v>
      </c>
      <c r="K34" s="13">
        <f t="shared" ca="1" si="4"/>
        <v>4.9692369823106382E-2</v>
      </c>
      <c r="L34" s="13">
        <f t="shared" ca="1" si="4"/>
        <v>7.2400794268679028E-2</v>
      </c>
      <c r="M34" s="13">
        <f t="shared" ca="1" si="4"/>
        <v>7.3896774555915229E-2</v>
      </c>
      <c r="N34" s="13">
        <f t="shared" ca="1" si="4"/>
        <v>2.9921856526820105E-2</v>
      </c>
      <c r="O34" s="13">
        <f t="shared" ca="1" si="4"/>
        <v>3.4982686152996274E-2</v>
      </c>
      <c r="P34" s="13">
        <f t="shared" ca="1" si="4"/>
        <v>3.3523695983227138E-2</v>
      </c>
      <c r="Q34" s="13">
        <f t="shared" ca="1" si="4"/>
        <v>5.7412798097801719E-2</v>
      </c>
      <c r="R34" s="13">
        <f t="shared" ca="1" si="4"/>
        <v>5.9810700847086534E-2</v>
      </c>
      <c r="S34" s="13">
        <f t="shared" ca="1" si="4"/>
        <v>4.3296748340908096E-2</v>
      </c>
      <c r="T34" s="13">
        <f t="shared" ca="1" si="4"/>
        <v>6.852889089998291E-3</v>
      </c>
      <c r="U34" s="13">
        <f t="shared" ca="1" si="4"/>
        <v>4.3837050231737472E-2</v>
      </c>
      <c r="V34" s="13">
        <f t="shared" ca="1" si="4"/>
        <v>6.3159711272932725E-2</v>
      </c>
      <c r="W34" s="13">
        <f t="shared" ca="1" si="4"/>
        <v>5.041804817846391E-2</v>
      </c>
      <c r="X34" s="13">
        <f t="shared" ca="1" si="4"/>
        <v>4.2743209492833174E-2</v>
      </c>
      <c r="Y34" s="13">
        <f t="shared" ref="Y34:AN34" ca="1" si="8">MMULT($C34:$E34,Y$24:Y$26)*$B34</f>
        <v>4.6425845388765478E-2</v>
      </c>
      <c r="Z34" s="13">
        <f t="shared" ca="1" si="8"/>
        <v>5.6438306465920178E-2</v>
      </c>
      <c r="AA34" s="13">
        <f t="shared" ca="1" si="8"/>
        <v>6.1089296127836014E-2</v>
      </c>
      <c r="AB34" s="13">
        <f t="shared" ca="1" si="8"/>
        <v>5.7547793937438731E-2</v>
      </c>
      <c r="AC34" s="13">
        <f t="shared" ca="1" si="8"/>
        <v>6.4159237071462108E-2</v>
      </c>
      <c r="AD34" s="13">
        <f t="shared" ca="1" si="8"/>
        <v>9.4067174610685655E-3</v>
      </c>
      <c r="AE34" s="13">
        <f t="shared" ca="1" si="8"/>
        <v>3.759126489793347E-2</v>
      </c>
      <c r="AF34" s="13">
        <f t="shared" ca="1" si="8"/>
        <v>5.927765390194855E-2</v>
      </c>
      <c r="AG34" s="13">
        <f t="shared" ca="1" si="8"/>
        <v>7.0418003695416204E-2</v>
      </c>
      <c r="AH34" s="13">
        <f t="shared" ca="1" si="8"/>
        <v>6.4238042879627602E-2</v>
      </c>
      <c r="AI34" s="13">
        <f t="shared" ca="1" si="8"/>
        <v>0.10060083387383563</v>
      </c>
      <c r="AJ34" s="13">
        <f t="shared" ca="1" si="8"/>
        <v>7.4842175958265089E-2</v>
      </c>
      <c r="AK34" s="13">
        <f t="shared" ca="1" si="8"/>
        <v>4.8660945486633099E-2</v>
      </c>
      <c r="AL34" s="13">
        <f t="shared" ca="1" si="8"/>
        <v>2.5960882654913902E-2</v>
      </c>
      <c r="AM34" s="13">
        <f t="shared" ca="1" si="8"/>
        <v>4.2540744845624763E-2</v>
      </c>
      <c r="AN34" s="13">
        <f t="shared" ca="1" si="8"/>
        <v>6.6458441179149966E-2</v>
      </c>
      <c r="AO34" s="13">
        <f t="shared" ref="H34:AO41" ca="1" si="9">MMULT($C34:$E34,AO$24:AO$26)*$B34</f>
        <v>4.5051075634369588E-2</v>
      </c>
      <c r="AQ34" s="12">
        <v>0.13173753932446131</v>
      </c>
      <c r="AR34" s="9">
        <v>0.21581907078652363</v>
      </c>
      <c r="AS34" s="10">
        <v>0.45043302451992939</v>
      </c>
      <c r="AU34">
        <f ca="1">GAMMAINV(RAND(),C$43,1)</f>
        <v>3.7238770676359385</v>
      </c>
      <c r="AV34">
        <f ca="1">GAMMAINV(RAND(),D$43,1)</f>
        <v>1.8863629312410832</v>
      </c>
      <c r="AW34">
        <f ca="1">GAMMAINV(RAND(),E$43,1)</f>
        <v>1.8535970319819715</v>
      </c>
    </row>
    <row r="35" spans="1:49">
      <c r="A35" s="19">
        <f t="shared" ca="1" si="5"/>
        <v>2.3304050799262775E-35</v>
      </c>
      <c r="B35" s="23">
        <f t="shared" ca="1" si="6"/>
        <v>3.9793598772517988</v>
      </c>
      <c r="C35" s="30">
        <f ca="1">AU35/SUM($AU35:$AW35)</f>
        <v>0.60151432137474548</v>
      </c>
      <c r="D35" s="30">
        <f ca="1">AV35/SUM($AU35:$AW35)</f>
        <v>6.6432228328089232E-2</v>
      </c>
      <c r="E35" s="30">
        <f ca="1">AW35/SUM($AU35:$AW35)</f>
        <v>0.33205345029716526</v>
      </c>
      <c r="F35">
        <v>74</v>
      </c>
      <c r="G35" s="13">
        <f t="shared" ca="1" si="7"/>
        <v>0.12307262295548176</v>
      </c>
      <c r="H35" s="13">
        <f t="shared" ca="1" si="9"/>
        <v>0.19288230586336011</v>
      </c>
      <c r="I35" s="13">
        <f t="shared" ca="1" si="9"/>
        <v>0.15420326912630833</v>
      </c>
      <c r="J35" s="13">
        <f t="shared" ca="1" si="9"/>
        <v>0.12920528627853597</v>
      </c>
      <c r="K35" s="13">
        <f t="shared" ca="1" si="9"/>
        <v>8.068606169407648E-2</v>
      </c>
      <c r="L35" s="13">
        <f t="shared" ca="1" si="9"/>
        <v>0.15001223824421112</v>
      </c>
      <c r="M35" s="13">
        <f t="shared" ca="1" si="9"/>
        <v>0.13410307744907826</v>
      </c>
      <c r="N35" s="13">
        <f t="shared" ca="1" si="9"/>
        <v>7.7949593696566774E-2</v>
      </c>
      <c r="O35" s="13">
        <f t="shared" ca="1" si="9"/>
        <v>8.0828118279531819E-2</v>
      </c>
      <c r="P35" s="13">
        <f t="shared" ca="1" si="9"/>
        <v>5.129875849334313E-2</v>
      </c>
      <c r="Q35" s="13">
        <f t="shared" ca="1" si="9"/>
        <v>0.10520585717722482</v>
      </c>
      <c r="R35" s="13">
        <f t="shared" ca="1" si="9"/>
        <v>0.11247169269454167</v>
      </c>
      <c r="S35" s="13">
        <f t="shared" ca="1" si="9"/>
        <v>8.8395813928055192E-2</v>
      </c>
      <c r="T35" s="13">
        <f t="shared" ca="1" si="9"/>
        <v>1.8171271618707775E-2</v>
      </c>
      <c r="U35" s="13">
        <f t="shared" ca="1" si="9"/>
        <v>7.5099780660789497E-2</v>
      </c>
      <c r="V35" s="13">
        <f t="shared" ca="1" si="9"/>
        <v>0.14871511920092356</v>
      </c>
      <c r="W35" s="13">
        <f t="shared" ca="1" si="9"/>
        <v>0.13040590745111208</v>
      </c>
      <c r="X35" s="13">
        <f t="shared" ca="1" si="9"/>
        <v>9.494094313403896E-2</v>
      </c>
      <c r="Y35" s="13">
        <f t="shared" ca="1" si="9"/>
        <v>9.7249240135673209E-2</v>
      </c>
      <c r="Z35" s="13">
        <f t="shared" ca="1" si="9"/>
        <v>0.11238483120863507</v>
      </c>
      <c r="AA35" s="13">
        <f t="shared" ca="1" si="9"/>
        <v>0.13760241684803809</v>
      </c>
      <c r="AB35" s="13">
        <f t="shared" ca="1" si="9"/>
        <v>9.545076816965635E-2</v>
      </c>
      <c r="AC35" s="13">
        <f t="shared" ca="1" si="9"/>
        <v>0.16784351833709948</v>
      </c>
      <c r="AD35" s="13">
        <f t="shared" ca="1" si="9"/>
        <v>2.5700621062555388E-2</v>
      </c>
      <c r="AE35" s="13">
        <f t="shared" ca="1" si="9"/>
        <v>8.3978730873810276E-2</v>
      </c>
      <c r="AF35" s="13">
        <f t="shared" ca="1" si="9"/>
        <v>0.14074446569104426</v>
      </c>
      <c r="AG35" s="13">
        <f t="shared" ca="1" si="9"/>
        <v>0.15561257506146284</v>
      </c>
      <c r="AH35" s="13">
        <f t="shared" ca="1" si="9"/>
        <v>0.12605077726011046</v>
      </c>
      <c r="AI35" s="13">
        <f t="shared" ca="1" si="9"/>
        <v>0.20878103852677915</v>
      </c>
      <c r="AJ35" s="13">
        <f t="shared" ca="1" si="9"/>
        <v>0.14806586907889185</v>
      </c>
      <c r="AK35" s="13">
        <f t="shared" ca="1" si="9"/>
        <v>0.12894282961565173</v>
      </c>
      <c r="AL35" s="13">
        <f t="shared" ca="1" si="9"/>
        <v>4.0316854822196643E-2</v>
      </c>
      <c r="AM35" s="13">
        <f t="shared" ca="1" si="9"/>
        <v>0.11719046854443579</v>
      </c>
      <c r="AN35" s="13">
        <f t="shared" ca="1" si="9"/>
        <v>0.16633246425962755</v>
      </c>
      <c r="AO35" s="13">
        <f t="shared" ca="1" si="9"/>
        <v>7.9464689810243336E-2</v>
      </c>
      <c r="AQ35" s="12">
        <v>0.41535591113531067</v>
      </c>
      <c r="AR35" s="9">
        <v>0.48732555551104262</v>
      </c>
      <c r="AS35" s="10">
        <v>2.133207916981783E-2</v>
      </c>
      <c r="AU35">
        <f ca="1">GAMMAINV(RAND(),C$43,1)</f>
        <v>2.9455083518388929</v>
      </c>
      <c r="AV35">
        <f ca="1">GAMMAINV(RAND(),D$43,1)</f>
        <v>0.32530677395085311</v>
      </c>
      <c r="AW35">
        <f ca="1">GAMMAINV(RAND(),E$43,1)</f>
        <v>1.6260065244529438</v>
      </c>
    </row>
    <row r="36" spans="1:49">
      <c r="A36" s="19">
        <f t="shared" ca="1" si="5"/>
        <v>2.6240553170380864E-44</v>
      </c>
      <c r="B36" s="23">
        <f t="shared" ca="1" si="6"/>
        <v>2.2774548869725293</v>
      </c>
      <c r="C36" s="30">
        <f ca="1">AU36/SUM($AU36:$AW36)</f>
        <v>0.74419702026561096</v>
      </c>
      <c r="D36" s="30">
        <f ca="1">AV36/SUM($AU36:$AW36)</f>
        <v>2.9960672011209454E-2</v>
      </c>
      <c r="E36" s="30">
        <f ca="1">AW36/SUM($AU36:$AW36)</f>
        <v>0.22584230772317954</v>
      </c>
      <c r="F36">
        <v>107</v>
      </c>
      <c r="G36" s="13">
        <f t="shared" ca="1" si="7"/>
        <v>7.3503514868085124E-2</v>
      </c>
      <c r="H36" s="13">
        <f t="shared" ca="1" si="9"/>
        <v>0.10891305740880462</v>
      </c>
      <c r="I36" s="13">
        <f t="shared" ca="1" si="9"/>
        <v>9.1295957991822982E-2</v>
      </c>
      <c r="J36" s="13">
        <f t="shared" ca="1" si="9"/>
        <v>8.8139177136685995E-2</v>
      </c>
      <c r="K36" s="13">
        <f t="shared" ca="1" si="9"/>
        <v>4.8800172307308314E-2</v>
      </c>
      <c r="L36" s="13">
        <f t="shared" ca="1" si="9"/>
        <v>8.3687312773488731E-2</v>
      </c>
      <c r="M36" s="13">
        <f t="shared" ca="1" si="9"/>
        <v>7.5285376703486798E-2</v>
      </c>
      <c r="N36" s="13">
        <f t="shared" ca="1" si="9"/>
        <v>4.3744133383266458E-2</v>
      </c>
      <c r="O36" s="13">
        <f t="shared" ca="1" si="9"/>
        <v>3.617769870826798E-2</v>
      </c>
      <c r="P36" s="13">
        <f t="shared" ca="1" si="9"/>
        <v>2.4372716054474705E-2</v>
      </c>
      <c r="Q36" s="13">
        <f t="shared" ca="1" si="9"/>
        <v>6.5407146956670548E-2</v>
      </c>
      <c r="R36" s="13">
        <f t="shared" ca="1" si="9"/>
        <v>5.8242909799636457E-2</v>
      </c>
      <c r="S36" s="13">
        <f t="shared" ca="1" si="9"/>
        <v>5.4908825939341932E-2</v>
      </c>
      <c r="T36" s="13">
        <f t="shared" ca="1" si="9"/>
        <v>8.2635121640973145E-3</v>
      </c>
      <c r="U36" s="13">
        <f t="shared" ca="1" si="9"/>
        <v>4.1479658025921309E-2</v>
      </c>
      <c r="V36" s="13">
        <f t="shared" ca="1" si="9"/>
        <v>8.975137874385114E-2</v>
      </c>
      <c r="W36" s="13">
        <f t="shared" ca="1" si="9"/>
        <v>8.250165379824545E-2</v>
      </c>
      <c r="X36" s="13">
        <f t="shared" ca="1" si="9"/>
        <v>5.3685279308804471E-2</v>
      </c>
      <c r="Y36" s="13">
        <f t="shared" ca="1" si="9"/>
        <v>4.5608430428445312E-2</v>
      </c>
      <c r="Z36" s="13">
        <f t="shared" ca="1" si="9"/>
        <v>7.2755438163927086E-2</v>
      </c>
      <c r="AA36" s="13">
        <f t="shared" ca="1" si="9"/>
        <v>8.7477577929322398E-2</v>
      </c>
      <c r="AB36" s="13">
        <f t="shared" ca="1" si="9"/>
        <v>5.352617883014589E-2</v>
      </c>
      <c r="AC36" s="13">
        <f t="shared" ca="1" si="9"/>
        <v>9.1923011534765259E-2</v>
      </c>
      <c r="AD36" s="13">
        <f t="shared" ca="1" si="9"/>
        <v>1.1597111477677686E-2</v>
      </c>
      <c r="AE36" s="13">
        <f t="shared" ca="1" si="9"/>
        <v>4.2427162686171568E-2</v>
      </c>
      <c r="AF36" s="13">
        <f t="shared" ca="1" si="9"/>
        <v>8.8388259483822465E-2</v>
      </c>
      <c r="AG36" s="13">
        <f t="shared" ca="1" si="9"/>
        <v>0.10114496446802901</v>
      </c>
      <c r="AH36" s="13">
        <f t="shared" ca="1" si="9"/>
        <v>6.8112600958208452E-2</v>
      </c>
      <c r="AI36" s="13">
        <f t="shared" ca="1" si="9"/>
        <v>0.11591515039171776</v>
      </c>
      <c r="AJ36" s="13">
        <f t="shared" ca="1" si="9"/>
        <v>9.0798877631758326E-2</v>
      </c>
      <c r="AK36" s="13">
        <f t="shared" ca="1" si="9"/>
        <v>6.6953427130883633E-2</v>
      </c>
      <c r="AL36" s="13">
        <f t="shared" ca="1" si="9"/>
        <v>1.9794440884402683E-2</v>
      </c>
      <c r="AM36" s="13">
        <f t="shared" ca="1" si="9"/>
        <v>5.9978023634145373E-2</v>
      </c>
      <c r="AN36" s="13">
        <f t="shared" ca="1" si="9"/>
        <v>9.8835026598157627E-2</v>
      </c>
      <c r="AO36" s="13">
        <f t="shared" ca="1" si="9"/>
        <v>3.4059722668688334E-2</v>
      </c>
      <c r="AQ36" s="12">
        <v>0.97827405839391046</v>
      </c>
      <c r="AR36" s="9">
        <v>0.72451074898320145</v>
      </c>
      <c r="AS36" s="10">
        <v>0.52297921787435453</v>
      </c>
      <c r="AU36">
        <f ca="1">GAMMAINV(RAND(),C$43,1)</f>
        <v>4.500396971942922</v>
      </c>
      <c r="AV36">
        <f ca="1">GAMMAINV(RAND(),D$43,1)</f>
        <v>0.18118174881766957</v>
      </c>
      <c r="AW36">
        <f ca="1">GAMMAINV(RAND(),E$43,1)</f>
        <v>1.3657405366273074</v>
      </c>
    </row>
    <row r="37" spans="1:49">
      <c r="A37" s="19">
        <f t="shared" ca="1" si="5"/>
        <v>1.2215897289278132E-63</v>
      </c>
      <c r="B37" s="23">
        <f t="shared" ca="1" si="6"/>
        <v>0.6390385130039079</v>
      </c>
      <c r="C37" s="30">
        <f ca="1">AU37/SUM($AU37:$AW37)</f>
        <v>0.66555565167486774</v>
      </c>
      <c r="D37" s="30">
        <f ca="1">AV37/SUM($AU37:$AW37)</f>
        <v>0.20794284015043799</v>
      </c>
      <c r="E37" s="30">
        <f ca="1">AW37/SUM($AU37:$AW37)</f>
        <v>0.12650150817469427</v>
      </c>
      <c r="F37">
        <v>152</v>
      </c>
      <c r="G37" s="13">
        <f t="shared" ca="1" si="7"/>
        <v>2.4074984538221756E-2</v>
      </c>
      <c r="H37" s="13">
        <f t="shared" ca="1" si="9"/>
        <v>2.5890580587921271E-2</v>
      </c>
      <c r="I37" s="13">
        <f t="shared" ca="1" si="9"/>
        <v>2.1352279175005508E-2</v>
      </c>
      <c r="J37" s="13">
        <f t="shared" ca="1" si="9"/>
        <v>2.2691543130437787E-2</v>
      </c>
      <c r="K37" s="13">
        <f t="shared" ca="1" si="9"/>
        <v>1.7993672423055249E-2</v>
      </c>
      <c r="L37" s="13">
        <f t="shared" ca="1" si="9"/>
        <v>2.4342420528603914E-2</v>
      </c>
      <c r="M37" s="13">
        <f t="shared" ca="1" si="9"/>
        <v>2.5046513761665414E-2</v>
      </c>
      <c r="N37" s="13">
        <f t="shared" ca="1" si="9"/>
        <v>1.0104495097058587E-2</v>
      </c>
      <c r="O37" s="13">
        <f t="shared" ca="1" si="9"/>
        <v>8.8446871588723323E-3</v>
      </c>
      <c r="P37" s="13">
        <f t="shared" ca="1" si="9"/>
        <v>9.9370722950226486E-3</v>
      </c>
      <c r="Q37" s="13">
        <f t="shared" ca="1" si="9"/>
        <v>2.1519608948579478E-2</v>
      </c>
      <c r="R37" s="13">
        <f t="shared" ca="1" si="9"/>
        <v>1.8675233175918265E-2</v>
      </c>
      <c r="S37" s="13">
        <f t="shared" ca="1" si="9"/>
        <v>1.6378497167478932E-2</v>
      </c>
      <c r="T37" s="13">
        <f t="shared" ca="1" si="9"/>
        <v>1.6853639704666264E-3</v>
      </c>
      <c r="U37" s="13">
        <f t="shared" ca="1" si="9"/>
        <v>1.4642702463706634E-2</v>
      </c>
      <c r="V37" s="13">
        <f t="shared" ca="1" si="9"/>
        <v>2.339644150727745E-2</v>
      </c>
      <c r="W37" s="13">
        <f t="shared" ca="1" si="9"/>
        <v>2.0055538519565562E-2</v>
      </c>
      <c r="X37" s="13">
        <f t="shared" ca="1" si="9"/>
        <v>1.4589272420445651E-2</v>
      </c>
      <c r="Y37" s="13">
        <f t="shared" ca="1" si="9"/>
        <v>1.2797917941145964E-2</v>
      </c>
      <c r="Z37" s="13">
        <f t="shared" ca="1" si="9"/>
        <v>2.2255401246542621E-2</v>
      </c>
      <c r="AA37" s="13">
        <f t="shared" ca="1" si="9"/>
        <v>2.39928534355963E-2</v>
      </c>
      <c r="AB37" s="13">
        <f t="shared" ca="1" si="9"/>
        <v>1.9497832661151154E-2</v>
      </c>
      <c r="AC37" s="13">
        <f t="shared" ca="1" si="9"/>
        <v>2.0928331713189755E-2</v>
      </c>
      <c r="AD37" s="13">
        <f t="shared" ca="1" si="9"/>
        <v>2.2567906517412745E-3</v>
      </c>
      <c r="AE37" s="13">
        <f t="shared" ca="1" si="9"/>
        <v>1.1186852524248723E-2</v>
      </c>
      <c r="AF37" s="13">
        <f t="shared" ca="1" si="9"/>
        <v>2.3092935892580845E-2</v>
      </c>
      <c r="AG37" s="13">
        <f t="shared" ca="1" si="9"/>
        <v>2.8308855750365465E-2</v>
      </c>
      <c r="AH37" s="13">
        <f t="shared" ca="1" si="9"/>
        <v>2.0898295062261412E-2</v>
      </c>
      <c r="AI37" s="13">
        <f t="shared" ca="1" si="9"/>
        <v>3.3641778058852365E-2</v>
      </c>
      <c r="AJ37" s="13">
        <f t="shared" ca="1" si="9"/>
        <v>2.7844221648116969E-2</v>
      </c>
      <c r="AK37" s="13">
        <f t="shared" ca="1" si="9"/>
        <v>1.46725664728381E-2</v>
      </c>
      <c r="AL37" s="13">
        <f t="shared" ca="1" si="9"/>
        <v>7.8856949437475163E-3</v>
      </c>
      <c r="AM37" s="13">
        <f t="shared" ca="1" si="9"/>
        <v>1.2476355113602707E-2</v>
      </c>
      <c r="AN37" s="13">
        <f t="shared" ca="1" si="9"/>
        <v>2.4236766959081744E-2</v>
      </c>
      <c r="AO37" s="13">
        <f t="shared" ca="1" si="9"/>
        <v>1.1844156059541915E-2</v>
      </c>
      <c r="AQ37" s="12">
        <v>0.27273019001132837</v>
      </c>
      <c r="AR37" s="9">
        <v>0.32733611405064211</v>
      </c>
      <c r="AS37" s="10">
        <v>6.4085943176740434E-2</v>
      </c>
      <c r="AU37">
        <f ca="1">GAMMAINV(RAND(),C$43,1)</f>
        <v>4.5663979441082834</v>
      </c>
      <c r="AV37">
        <f ca="1">GAMMAINV(RAND(),D$43,1)</f>
        <v>1.4267022680454442</v>
      </c>
      <c r="AW37">
        <f ca="1">GAMMAINV(RAND(),E$43,1)</f>
        <v>0.86793076642329137</v>
      </c>
    </row>
    <row r="38" spans="1:49">
      <c r="A38" s="19">
        <f t="shared" ca="1" si="5"/>
        <v>1.5637751660840498E-34</v>
      </c>
      <c r="B38" s="23">
        <f t="shared" ca="1" si="6"/>
        <v>4.1045949523160274</v>
      </c>
      <c r="C38" s="30">
        <f ca="1">AU38/SUM($AU38:$AW38)</f>
        <v>0.39877595382706804</v>
      </c>
      <c r="D38" s="30">
        <f ca="1">AV38/SUM($AU38:$AW38)</f>
        <v>0.18703839731182909</v>
      </c>
      <c r="E38" s="30">
        <f ca="1">AW38/SUM($AU38:$AW38)</f>
        <v>0.41418564886110293</v>
      </c>
      <c r="F38">
        <v>154</v>
      </c>
      <c r="G38" s="13">
        <f t="shared" ca="1" si="7"/>
        <v>0.13007443802799198</v>
      </c>
      <c r="H38" s="13">
        <f t="shared" ca="1" si="9"/>
        <v>0.18902781145848493</v>
      </c>
      <c r="I38" s="13">
        <f t="shared" ca="1" si="9"/>
        <v>0.14064662605489539</v>
      </c>
      <c r="J38" s="13">
        <f t="shared" ca="1" si="9"/>
        <v>9.7360192161204798E-2</v>
      </c>
      <c r="K38" s="13">
        <f t="shared" ca="1" si="9"/>
        <v>8.9679858084207364E-2</v>
      </c>
      <c r="L38" s="13">
        <f t="shared" ca="1" si="9"/>
        <v>0.1617528158398843</v>
      </c>
      <c r="M38" s="13">
        <f t="shared" ca="1" si="9"/>
        <v>0.15241406411698386</v>
      </c>
      <c r="N38" s="13">
        <f t="shared" ca="1" si="9"/>
        <v>7.6177504275394853E-2</v>
      </c>
      <c r="O38" s="13">
        <f t="shared" ca="1" si="9"/>
        <v>0.10117026925462128</v>
      </c>
      <c r="P38" s="13">
        <f t="shared" ca="1" si="9"/>
        <v>7.2194695264130915E-2</v>
      </c>
      <c r="Q38" s="13">
        <f t="shared" ca="1" si="9"/>
        <v>0.10632093202176823</v>
      </c>
      <c r="R38" s="13">
        <f t="shared" ca="1" si="9"/>
        <v>0.13557669349755547</v>
      </c>
      <c r="S38" s="13">
        <f t="shared" ca="1" si="9"/>
        <v>8.4706232429786699E-2</v>
      </c>
      <c r="T38" s="13">
        <f t="shared" ca="1" si="9"/>
        <v>2.1516941351717223E-2</v>
      </c>
      <c r="U38" s="13">
        <f t="shared" ca="1" si="9"/>
        <v>8.906358743447107E-2</v>
      </c>
      <c r="V38" s="13">
        <f t="shared" ca="1" si="9"/>
        <v>0.1385215689743152</v>
      </c>
      <c r="W38" s="13">
        <f t="shared" ca="1" si="9"/>
        <v>0.10910814169449257</v>
      </c>
      <c r="X38" s="13">
        <f t="shared" ca="1" si="9"/>
        <v>9.798659866071581E-2</v>
      </c>
      <c r="Y38" s="13">
        <f t="shared" ca="1" si="9"/>
        <v>0.12169622123117053</v>
      </c>
      <c r="Z38" s="13">
        <f t="shared" ca="1" si="9"/>
        <v>0.10312075442327039</v>
      </c>
      <c r="AA38" s="13">
        <f t="shared" ca="1" si="9"/>
        <v>0.12181771691756098</v>
      </c>
      <c r="AB38" s="13">
        <f t="shared" ca="1" si="9"/>
        <v>0.11333271233672737</v>
      </c>
      <c r="AC38" s="13">
        <f t="shared" ca="1" si="9"/>
        <v>0.16831601985206865</v>
      </c>
      <c r="AD38" s="13">
        <f t="shared" ca="1" si="9"/>
        <v>3.034087559996149E-2</v>
      </c>
      <c r="AE38" s="13">
        <f t="shared" ca="1" si="9"/>
        <v>9.6605016233160076E-2</v>
      </c>
      <c r="AF38" s="13">
        <f t="shared" ca="1" si="9"/>
        <v>0.12371413262151996</v>
      </c>
      <c r="AG38" s="13">
        <f t="shared" ca="1" si="9"/>
        <v>0.13459065713869242</v>
      </c>
      <c r="AH38" s="13">
        <f t="shared" ca="1" si="9"/>
        <v>0.14358932918667486</v>
      </c>
      <c r="AI38" s="13">
        <f t="shared" ca="1" si="9"/>
        <v>0.22608199046727184</v>
      </c>
      <c r="AJ38" s="13">
        <f t="shared" ca="1" si="9"/>
        <v>0.14645586615528114</v>
      </c>
      <c r="AK38" s="13">
        <f t="shared" ca="1" si="9"/>
        <v>0.13605005800766598</v>
      </c>
      <c r="AL38" s="13">
        <f t="shared" ca="1" si="9"/>
        <v>5.5089238114359861E-2</v>
      </c>
      <c r="AM38" s="13">
        <f t="shared" ca="1" si="9"/>
        <v>0.12378973872847029</v>
      </c>
      <c r="AN38" s="13">
        <f t="shared" ca="1" si="9"/>
        <v>0.15403851439784511</v>
      </c>
      <c r="AO38" s="13">
        <f t="shared" ca="1" si="9"/>
        <v>0.11266714030170465</v>
      </c>
      <c r="AQ38" s="12">
        <v>0.59355731881231921</v>
      </c>
      <c r="AR38" s="9">
        <v>0.43264384291544955</v>
      </c>
      <c r="AS38" s="10">
        <v>2.5954840247682354E-2</v>
      </c>
      <c r="AU38">
        <f ca="1">GAMMAINV(RAND(),C$43,1)</f>
        <v>2.1806520279725969</v>
      </c>
      <c r="AV38">
        <f ca="1">GAMMAINV(RAND(),D$43,1)</f>
        <v>1.0227940187779181</v>
      </c>
      <c r="AW38">
        <f ca="1">GAMMAINV(RAND(),E$43,1)</f>
        <v>2.2649178479246688</v>
      </c>
    </row>
    <row r="39" spans="1:49">
      <c r="A39" s="19">
        <f t="shared" ca="1" si="5"/>
        <v>6.4986887929971175E-38</v>
      </c>
      <c r="B39" s="23">
        <f t="shared" ca="1" si="6"/>
        <v>3.3238609768350149</v>
      </c>
      <c r="C39" s="30">
        <f ca="1">AU39/SUM($AU39:$AW39)</f>
        <v>0.12585762658301705</v>
      </c>
      <c r="D39" s="30">
        <f ca="1">AV39/SUM($AU39:$AW39)</f>
        <v>0.21069568385977402</v>
      </c>
      <c r="E39" s="30">
        <f ca="1">AW39/SUM($AU39:$AW39)</f>
        <v>0.66344668955720898</v>
      </c>
      <c r="F39">
        <v>164</v>
      </c>
      <c r="G39" s="13">
        <f t="shared" ca="1" si="7"/>
        <v>9.0810000773101765E-2</v>
      </c>
      <c r="H39" s="13">
        <f t="shared" ca="1" si="9"/>
        <v>0.16463503403755833</v>
      </c>
      <c r="I39" s="13">
        <f t="shared" ca="1" si="9"/>
        <v>0.111162852588889</v>
      </c>
      <c r="J39" s="13">
        <f t="shared" ca="1" si="9"/>
        <v>3.8984785085507886E-2</v>
      </c>
      <c r="K39" s="13">
        <f t="shared" ca="1" si="9"/>
        <v>5.8153561248605164E-2</v>
      </c>
      <c r="L39" s="13">
        <f t="shared" ca="1" si="9"/>
        <v>0.13623823912072389</v>
      </c>
      <c r="M39" s="13">
        <f t="shared" ca="1" si="9"/>
        <v>0.12189745109304716</v>
      </c>
      <c r="N39" s="13">
        <f t="shared" ca="1" si="9"/>
        <v>6.7609733258370164E-2</v>
      </c>
      <c r="O39" s="13">
        <f t="shared" ca="1" si="9"/>
        <v>0.11442323497311921</v>
      </c>
      <c r="P39" s="13">
        <f t="shared" ca="1" si="9"/>
        <v>6.884811449512665E-2</v>
      </c>
      <c r="Q39" s="13">
        <f t="shared" ca="1" si="9"/>
        <v>6.5561693440261193E-2</v>
      </c>
      <c r="R39" s="13">
        <f t="shared" ca="1" si="9"/>
        <v>0.12478763980446973</v>
      </c>
      <c r="S39" s="13">
        <f t="shared" ca="1" si="9"/>
        <v>5.4049047416368026E-2</v>
      </c>
      <c r="T39" s="13">
        <f t="shared" ca="1" si="9"/>
        <v>2.4851429402679578E-2</v>
      </c>
      <c r="U39" s="13">
        <f t="shared" ca="1" si="9"/>
        <v>7.2103822932355996E-2</v>
      </c>
      <c r="V39" s="13">
        <f t="shared" ca="1" si="9"/>
        <v>0.10084738135623064</v>
      </c>
      <c r="W39" s="13">
        <f t="shared" ca="1" si="9"/>
        <v>6.9240948408121492E-2</v>
      </c>
      <c r="X39" s="13">
        <f t="shared" ca="1" si="9"/>
        <v>8.2039578467090493E-2</v>
      </c>
      <c r="Y39" s="13">
        <f t="shared" ca="1" si="9"/>
        <v>0.12896090272596072</v>
      </c>
      <c r="Z39" s="13">
        <f t="shared" ca="1" si="9"/>
        <v>5.5179601964327987E-2</v>
      </c>
      <c r="AA39" s="13">
        <f t="shared" ca="1" si="9"/>
        <v>7.3078920653173896E-2</v>
      </c>
      <c r="AB39" s="13">
        <f t="shared" ca="1" si="9"/>
        <v>8.8307910999268616E-2</v>
      </c>
      <c r="AC39" s="13">
        <f t="shared" ca="1" si="9"/>
        <v>0.15620923222154545</v>
      </c>
      <c r="AD39" s="13">
        <f t="shared" ca="1" si="9"/>
        <v>3.5502366340983298E-2</v>
      </c>
      <c r="AE39" s="13">
        <f t="shared" ca="1" si="9"/>
        <v>9.6375489892880264E-2</v>
      </c>
      <c r="AF39" s="13">
        <f t="shared" ca="1" si="9"/>
        <v>7.905585267174936E-2</v>
      </c>
      <c r="AG39" s="13">
        <f t="shared" ca="1" si="9"/>
        <v>7.252302171866766E-2</v>
      </c>
      <c r="AH39" s="13">
        <f t="shared" ca="1" si="9"/>
        <v>0.12575590229445438</v>
      </c>
      <c r="AI39" s="13">
        <f t="shared" ca="1" si="9"/>
        <v>0.19219877225692716</v>
      </c>
      <c r="AJ39" s="13">
        <f t="shared" ca="1" si="9"/>
        <v>9.6668373023308551E-2</v>
      </c>
      <c r="AK39" s="13">
        <f t="shared" ca="1" si="9"/>
        <v>0.13713051547016203</v>
      </c>
      <c r="AL39" s="13">
        <f t="shared" ca="1" si="9"/>
        <v>5.0995077750783595E-2</v>
      </c>
      <c r="AM39" s="13">
        <f t="shared" ca="1" si="9"/>
        <v>0.12831977954352669</v>
      </c>
      <c r="AN39" s="13">
        <f t="shared" ca="1" si="9"/>
        <v>0.11903151650557135</v>
      </c>
      <c r="AO39" s="13">
        <f t="shared" ca="1" si="9"/>
        <v>0.12232319290009758</v>
      </c>
      <c r="AQ39" s="12">
        <v>0.13672629228733346</v>
      </c>
      <c r="AR39" s="9">
        <v>5.7477378209874641E-2</v>
      </c>
      <c r="AS39" s="10">
        <v>0.38257439469353938</v>
      </c>
      <c r="AU39">
        <f ca="1">GAMMAINV(RAND(),C$43,1)</f>
        <v>0.64614376418441721</v>
      </c>
      <c r="AV39">
        <f ca="1">GAMMAINV(RAND(),D$43,1)</f>
        <v>1.0816960875769028</v>
      </c>
      <c r="AW39">
        <f ca="1">GAMMAINV(RAND(),E$43,1)</f>
        <v>3.4060863291699071</v>
      </c>
    </row>
    <row r="40" spans="1:49">
      <c r="A40" s="19">
        <f t="shared" ca="1" si="5"/>
        <v>6.8633999087971577E-99</v>
      </c>
      <c r="B40" s="23">
        <f t="shared" ca="1" si="6"/>
        <v>6.7247210348905392E-2</v>
      </c>
      <c r="C40" s="30">
        <f ca="1">AU40/SUM($AU40:$AW40)</f>
        <v>2.9716076303868886E-2</v>
      </c>
      <c r="D40" s="30">
        <f ca="1">AV40/SUM($AU40:$AW40)</f>
        <v>0.77607652154517748</v>
      </c>
      <c r="E40" s="30">
        <f ca="1">AW40/SUM($AU40:$AW40)</f>
        <v>0.19420740215095364</v>
      </c>
      <c r="F40">
        <v>180</v>
      </c>
      <c r="G40" s="13">
        <f t="shared" ca="1" si="7"/>
        <v>3.1909272826232005E-3</v>
      </c>
      <c r="H40" s="13">
        <f t="shared" ca="1" si="9"/>
        <v>1.5946480061402282E-3</v>
      </c>
      <c r="I40" s="13">
        <f t="shared" ca="1" si="9"/>
        <v>8.2081121635126824E-4</v>
      </c>
      <c r="J40" s="13">
        <f t="shared" ca="1" si="9"/>
        <v>5.6230468629949728E-4</v>
      </c>
      <c r="K40" s="13">
        <f t="shared" ca="1" si="9"/>
        <v>2.8207812867910714E-3</v>
      </c>
      <c r="L40" s="13">
        <f t="shared" ca="1" si="9"/>
        <v>2.9887435857728546E-3</v>
      </c>
      <c r="M40" s="13">
        <f t="shared" ca="1" si="9"/>
        <v>3.8274136535321958E-3</v>
      </c>
      <c r="N40" s="13">
        <f t="shared" ca="1" si="9"/>
        <v>5.5461089553353587E-4</v>
      </c>
      <c r="O40" s="13">
        <f t="shared" ca="1" si="9"/>
        <v>1.4825848600054684E-3</v>
      </c>
      <c r="P40" s="13">
        <f t="shared" ca="1" si="9"/>
        <v>2.3309495375382788E-3</v>
      </c>
      <c r="Q40" s="13">
        <f t="shared" ca="1" si="9"/>
        <v>2.6542176746955273E-3</v>
      </c>
      <c r="R40" s="13">
        <f t="shared" ca="1" si="9"/>
        <v>3.1458594433199606E-3</v>
      </c>
      <c r="S40" s="13">
        <f t="shared" ca="1" si="9"/>
        <v>1.5984905044430116E-3</v>
      </c>
      <c r="T40" s="13">
        <f t="shared" ca="1" si="9"/>
        <v>1.9791222816441324E-4</v>
      </c>
      <c r="U40" s="13">
        <f t="shared" ca="1" si="9"/>
        <v>2.4877144720809904E-3</v>
      </c>
      <c r="V40" s="13">
        <f t="shared" ca="1" si="9"/>
        <v>1.56241158845169E-3</v>
      </c>
      <c r="W40" s="13">
        <f t="shared" ca="1" si="9"/>
        <v>5.677115335922543E-4</v>
      </c>
      <c r="X40" s="13">
        <f t="shared" ca="1" si="9"/>
        <v>1.4654332879722861E-3</v>
      </c>
      <c r="Y40" s="13">
        <f t="shared" ca="1" si="9"/>
        <v>2.2490122405823044E-3</v>
      </c>
      <c r="Z40" s="13">
        <f t="shared" ca="1" si="9"/>
        <v>2.0823081648057747E-3</v>
      </c>
      <c r="AA40" s="13">
        <f t="shared" ca="1" si="9"/>
        <v>1.5920658453682235E-3</v>
      </c>
      <c r="AB40" s="13">
        <f t="shared" ca="1" si="9"/>
        <v>3.3615325497105952E-3</v>
      </c>
      <c r="AC40" s="13">
        <f t="shared" ca="1" si="9"/>
        <v>1.2585458709057384E-3</v>
      </c>
      <c r="AD40" s="13">
        <f t="shared" ca="1" si="9"/>
        <v>2.4722985472626173E-4</v>
      </c>
      <c r="AE40" s="13">
        <f t="shared" ca="1" si="9"/>
        <v>1.4890230405999179E-3</v>
      </c>
      <c r="AF40" s="13">
        <f t="shared" ca="1" si="9"/>
        <v>1.2646732071473002E-3</v>
      </c>
      <c r="AG40" s="13">
        <f t="shared" ca="1" si="9"/>
        <v>1.8746639785269293E-3</v>
      </c>
      <c r="AH40" s="13">
        <f t="shared" ca="1" si="9"/>
        <v>3.043745542587753E-3</v>
      </c>
      <c r="AI40" s="13">
        <f t="shared" ca="1" si="9"/>
        <v>4.1629308305100631E-3</v>
      </c>
      <c r="AJ40" s="13">
        <f t="shared" ca="1" si="9"/>
        <v>3.0260492117185054E-3</v>
      </c>
      <c r="AK40" s="13">
        <f t="shared" ca="1" si="9"/>
        <v>1.0460768703838314E-3</v>
      </c>
      <c r="AL40" s="13">
        <f t="shared" ca="1" si="9"/>
        <v>1.7545619950853442E-3</v>
      </c>
      <c r="AM40" s="13">
        <f t="shared" ca="1" si="9"/>
        <v>7.7274632976035047E-4</v>
      </c>
      <c r="AN40" s="13">
        <f t="shared" ca="1" si="9"/>
        <v>1.2786449166991866E-3</v>
      </c>
      <c r="AO40" s="13">
        <f t="shared" ca="1" si="9"/>
        <v>2.8898741564795751E-3</v>
      </c>
      <c r="AQ40" s="12">
        <v>0.47294509856077749</v>
      </c>
      <c r="AR40" s="9">
        <v>0.89002219165218133</v>
      </c>
      <c r="AS40" s="10">
        <v>0.36843595387331796</v>
      </c>
      <c r="AU40">
        <f ca="1">GAMMAINV(RAND(),C$43,1)</f>
        <v>0.11823115563528475</v>
      </c>
      <c r="AV40">
        <f ca="1">GAMMAINV(RAND(),D$43,1)</f>
        <v>3.0877705072978312</v>
      </c>
      <c r="AW40">
        <f ca="1">GAMMAINV(RAND(),E$43,1)</f>
        <v>0.77269170244539576</v>
      </c>
    </row>
    <row r="41" spans="1:49">
      <c r="A41" s="19">
        <f t="shared" ca="1" si="5"/>
        <v>3.9857197379276397E-36</v>
      </c>
      <c r="B41" s="23">
        <f t="shared" ca="1" si="6"/>
        <v>3.7865346142027003</v>
      </c>
      <c r="C41" s="30">
        <f ca="1">AU41/SUM($AU41:$AW41)</f>
        <v>0.11687840821353807</v>
      </c>
      <c r="D41" s="30">
        <f ca="1">AV41/SUM($AU41:$AW41)</f>
        <v>0.14830628181902147</v>
      </c>
      <c r="E41" s="30">
        <f ca="1">AW41/SUM($AU41:$AW41)</f>
        <v>0.73481530996744049</v>
      </c>
      <c r="F41">
        <v>236</v>
      </c>
      <c r="G41" s="13">
        <f t="shared" ca="1" si="7"/>
        <v>9.3601788531706573E-2</v>
      </c>
      <c r="H41" s="13">
        <f t="shared" ca="1" si="9"/>
        <v>0.19959720454225741</v>
      </c>
      <c r="I41" s="13">
        <f t="shared" ca="1" si="9"/>
        <v>0.13552904194877474</v>
      </c>
      <c r="J41" s="13">
        <f t="shared" ca="1" si="9"/>
        <v>4.2549509062744115E-2</v>
      </c>
      <c r="K41" s="13">
        <f t="shared" ca="1" si="9"/>
        <v>5.4548996792349362E-2</v>
      </c>
      <c r="L41" s="13">
        <f t="shared" ca="1" si="9"/>
        <v>0.15415413862507177</v>
      </c>
      <c r="M41" s="13">
        <f t="shared" ca="1" si="9"/>
        <v>0.1300470168249605</v>
      </c>
      <c r="N41" s="13">
        <f t="shared" ca="1" si="9"/>
        <v>8.2704995187176153E-2</v>
      </c>
      <c r="O41" s="13">
        <f t="shared" ca="1" si="9"/>
        <v>0.138362409154625</v>
      </c>
      <c r="P41" s="13">
        <f t="shared" ca="1" si="9"/>
        <v>7.3303968613261383E-2</v>
      </c>
      <c r="Q41" s="13">
        <f t="shared" ca="1" si="9"/>
        <v>6.4505315572269961E-2</v>
      </c>
      <c r="R41" s="13">
        <f t="shared" ca="1" si="9"/>
        <v>0.13943606692797914</v>
      </c>
      <c r="S41" s="13">
        <f t="shared" ca="1" si="9"/>
        <v>5.7141041885118253E-2</v>
      </c>
      <c r="T41" s="13">
        <f t="shared" ca="1" si="9"/>
        <v>3.0873720504236739E-2</v>
      </c>
      <c r="U41" s="13">
        <f t="shared" ca="1" si="9"/>
        <v>7.556902501873361E-2</v>
      </c>
      <c r="V41" s="13">
        <f t="shared" ca="1" si="9"/>
        <v>0.11699662783669872</v>
      </c>
      <c r="W41" s="13">
        <f t="shared" ca="1" si="9"/>
        <v>8.2612690018779342E-2</v>
      </c>
      <c r="X41" s="13">
        <f t="shared" ca="1" si="9"/>
        <v>9.4923652287031687E-2</v>
      </c>
      <c r="Y41" s="13">
        <f t="shared" ca="1" si="9"/>
        <v>0.15173498868203347</v>
      </c>
      <c r="Z41" s="13">
        <f t="shared" ca="1" si="9"/>
        <v>5.4342082772941162E-2</v>
      </c>
      <c r="AA41" s="13">
        <f t="shared" ca="1" si="9"/>
        <v>8.0404427001290746E-2</v>
      </c>
      <c r="AB41" s="13">
        <f t="shared" ca="1" si="9"/>
        <v>9.0256293895453935E-2</v>
      </c>
      <c r="AC41" s="13">
        <f t="shared" ca="1" si="9"/>
        <v>0.19174879977728429</v>
      </c>
      <c r="AD41" s="13">
        <f t="shared" ca="1" si="9"/>
        <v>4.4359158883957021E-2</v>
      </c>
      <c r="AE41" s="13">
        <f t="shared" ca="1" si="9"/>
        <v>0.11423896007445315</v>
      </c>
      <c r="AF41" s="13">
        <f t="shared" ca="1" si="9"/>
        <v>9.0444466325209374E-2</v>
      </c>
      <c r="AG41" s="13">
        <f t="shared" ca="1" si="9"/>
        <v>7.699039575309248E-2</v>
      </c>
      <c r="AH41" s="13">
        <f t="shared" ca="1" si="9"/>
        <v>0.14085808758377882</v>
      </c>
      <c r="AI41" s="13">
        <f t="shared" ca="1" si="9"/>
        <v>0.21795693343347447</v>
      </c>
      <c r="AJ41" s="13">
        <f t="shared" ca="1" si="9"/>
        <v>0.10147049843285723</v>
      </c>
      <c r="AK41" s="13">
        <f t="shared" ca="1" si="9"/>
        <v>0.16949144608470526</v>
      </c>
      <c r="AL41" s="13">
        <f t="shared" ca="1" si="9"/>
        <v>5.4007807488729069E-2</v>
      </c>
      <c r="AM41" s="13">
        <f t="shared" ca="1" si="9"/>
        <v>0.1601540862037516</v>
      </c>
      <c r="AN41" s="13">
        <f t="shared" ca="1" si="9"/>
        <v>0.14233919128164196</v>
      </c>
      <c r="AO41" s="13">
        <f t="shared" ca="1" si="9"/>
        <v>0.13927978119427178</v>
      </c>
      <c r="AQ41" s="12">
        <v>0.94647394573115651</v>
      </c>
      <c r="AR41" s="9">
        <v>7.1305708855512351E-2</v>
      </c>
      <c r="AS41" s="10">
        <v>9.6665772114925774E-2</v>
      </c>
      <c r="AU41">
        <f ca="1">GAMMAINV(RAND(),C$43,1)</f>
        <v>0.41199346233069917</v>
      </c>
      <c r="AV41">
        <f ca="1">GAMMAINV(RAND(),D$43,1)</f>
        <v>0.5227759298396546</v>
      </c>
      <c r="AW41">
        <f ca="1">GAMMAINV(RAND(),E$43,1)</f>
        <v>2.5902055679436038</v>
      </c>
    </row>
    <row r="42" spans="1:49">
      <c r="AQ42" s="12">
        <v>0.4310721683253721</v>
      </c>
      <c r="AR42" s="9">
        <v>0.9047037435741605</v>
      </c>
      <c r="AS42" s="10">
        <v>0.54903512710220415</v>
      </c>
    </row>
    <row r="43" spans="1:49">
      <c r="B43" t="s">
        <v>75</v>
      </c>
      <c r="C43" s="29">
        <v>2</v>
      </c>
      <c r="D43" s="29">
        <v>1</v>
      </c>
      <c r="E43" s="29">
        <v>3</v>
      </c>
      <c r="G43" s="8">
        <v>0.64697305647351766</v>
      </c>
      <c r="H43" s="8">
        <v>0.80614073432703681</v>
      </c>
      <c r="I43" s="8">
        <v>0.73815457491803182</v>
      </c>
      <c r="J43" s="8">
        <v>0.89561429287363425</v>
      </c>
      <c r="K43" s="8">
        <v>0.45104055771577145</v>
      </c>
      <c r="L43" s="8">
        <v>0.63186077152131392</v>
      </c>
      <c r="M43" s="8">
        <v>0.59558152943338649</v>
      </c>
      <c r="N43" s="8">
        <v>0.31778178464300166</v>
      </c>
      <c r="O43" s="8">
        <v>0.12453945193083704</v>
      </c>
      <c r="P43" s="8">
        <v>0.13621411031187858</v>
      </c>
      <c r="Q43" s="8">
        <v>0.61355502101424253</v>
      </c>
      <c r="R43" s="8">
        <v>0.38095779730037838</v>
      </c>
      <c r="S43" s="8">
        <v>0.50379007103874618</v>
      </c>
      <c r="T43" s="8">
        <v>2.8851653792719811E-2</v>
      </c>
      <c r="U43" s="8">
        <v>0.32296992339738484</v>
      </c>
      <c r="V43" s="8">
        <v>0.76569139963148181</v>
      </c>
      <c r="W43" s="8">
        <v>0.74910028137580076</v>
      </c>
      <c r="X43" s="8">
        <v>0.41003202714642939</v>
      </c>
      <c r="Y43" s="8">
        <v>0.20754509818509759</v>
      </c>
      <c r="Z43" s="8">
        <v>0.71198319082198291</v>
      </c>
      <c r="AA43" s="8">
        <v>0.81723819641112694</v>
      </c>
      <c r="AB43" s="8">
        <v>0.43317106733133259</v>
      </c>
      <c r="AC43" s="8">
        <v>0.63094047634065353</v>
      </c>
      <c r="AD43" s="8">
        <v>3.8089729156068342E-2</v>
      </c>
      <c r="AE43" s="8">
        <v>0.24458744505517704</v>
      </c>
      <c r="AF43" s="8">
        <v>0.80373556968718451</v>
      </c>
      <c r="AG43" s="8">
        <v>0.97863530308612456</v>
      </c>
      <c r="AH43" s="8">
        <v>0.48692627000635214</v>
      </c>
      <c r="AI43" s="8">
        <v>0.86608418012052302</v>
      </c>
      <c r="AJ43" s="8">
        <v>0.82152641278582017</v>
      </c>
      <c r="AK43" s="8">
        <v>0.39814883633232068</v>
      </c>
      <c r="AL43" s="8">
        <v>0.12108927175161455</v>
      </c>
      <c r="AM43" s="8">
        <v>0.33793890902228152</v>
      </c>
      <c r="AN43" s="8">
        <v>0.81139616674005721</v>
      </c>
      <c r="AO43" s="8">
        <v>0.11030100083882566</v>
      </c>
      <c r="AP43" s="9"/>
    </row>
    <row r="44" spans="1:49">
      <c r="B44" t="s">
        <v>76</v>
      </c>
      <c r="C44">
        <f>C43-1</f>
        <v>1</v>
      </c>
      <c r="D44">
        <f>D43-1</f>
        <v>0</v>
      </c>
      <c r="E44">
        <f>E43-1</f>
        <v>2</v>
      </c>
      <c r="G44" s="9">
        <v>0.84797015145365107</v>
      </c>
      <c r="H44" s="9">
        <v>0.20359706657445764</v>
      </c>
      <c r="I44" s="9">
        <v>5.7852760095624234E-2</v>
      </c>
      <c r="J44" s="9">
        <v>0.11283880330188445</v>
      </c>
      <c r="K44" s="9">
        <v>0.79018409099727871</v>
      </c>
      <c r="L44" s="9">
        <v>0.69820780691562501</v>
      </c>
      <c r="M44" s="9">
        <v>0.99118363976995227</v>
      </c>
      <c r="N44" s="9">
        <v>5.1662407487085282E-2</v>
      </c>
      <c r="O44" s="9">
        <v>0.25665841234299858</v>
      </c>
      <c r="P44" s="9">
        <v>0.61185851949300663</v>
      </c>
      <c r="Q44" s="9">
        <v>0.72473970657277442</v>
      </c>
      <c r="R44" s="9">
        <v>0.76750460001366472</v>
      </c>
      <c r="S44" s="9">
        <v>0.41021972013923913</v>
      </c>
      <c r="T44" s="9">
        <v>1.6355104452129288E-2</v>
      </c>
      <c r="U44" s="9">
        <v>0.65709971849225146</v>
      </c>
      <c r="V44" s="9">
        <v>0.31297605828658714</v>
      </c>
      <c r="W44" s="9">
        <v>5.6413409832315131E-2</v>
      </c>
      <c r="X44" s="9">
        <v>0.31453416556035907</v>
      </c>
      <c r="Y44" s="9">
        <v>0.47339725785347619</v>
      </c>
      <c r="Z44" s="9">
        <v>0.56349283889505963</v>
      </c>
      <c r="AA44" s="9">
        <v>0.37505097729801162</v>
      </c>
      <c r="AB44" s="9">
        <v>0.90503662937428242</v>
      </c>
      <c r="AC44" s="9">
        <v>0.11122932731778545</v>
      </c>
      <c r="AD44" s="9">
        <v>1.2063896658775164E-2</v>
      </c>
      <c r="AE44" s="9">
        <v>0.29366156573080981</v>
      </c>
      <c r="AF44" s="9">
        <v>0.25973480137892346</v>
      </c>
      <c r="AG44" s="9">
        <v>0.4672026914681543</v>
      </c>
      <c r="AH44" s="9">
        <v>0.73415693750500866</v>
      </c>
      <c r="AI44" s="9">
        <v>0.96781139672603678</v>
      </c>
      <c r="AJ44" s="9">
        <v>0.78607758573587094</v>
      </c>
      <c r="AK44" s="9">
        <v>7.7665786112258162E-2</v>
      </c>
      <c r="AL44" s="9">
        <v>0.4622762780989198</v>
      </c>
      <c r="AM44" s="9">
        <v>6.9300723173723044E-3</v>
      </c>
      <c r="AN44" s="9">
        <v>0.18905848264317937</v>
      </c>
      <c r="AO44" s="9">
        <v>0.68855687924349507</v>
      </c>
      <c r="AP44" s="9"/>
    </row>
    <row r="45" spans="1:49">
      <c r="B45" t="s">
        <v>74</v>
      </c>
      <c r="C45">
        <v>60</v>
      </c>
      <c r="G45" s="11">
        <v>0.26236985453078943</v>
      </c>
      <c r="H45" s="11">
        <v>0.97326245630961727</v>
      </c>
      <c r="I45" s="11">
        <v>0.65098233893630453</v>
      </c>
      <c r="J45" s="11">
        <v>9.2116317069405151E-2</v>
      </c>
      <c r="K45" s="11">
        <v>8.1004605702605925E-2</v>
      </c>
      <c r="L45" s="11">
        <v>0.63784375605818477</v>
      </c>
      <c r="M45" s="11">
        <v>0.44571098175723334</v>
      </c>
      <c r="N45" s="11">
        <v>0.41234918531564602</v>
      </c>
      <c r="O45" s="11">
        <v>0.71119287461146241</v>
      </c>
      <c r="P45" s="11">
        <v>0.26799320192796883</v>
      </c>
      <c r="Q45" s="11">
        <v>0.12822792528126625</v>
      </c>
      <c r="R45" s="11">
        <v>0.57523214811867251</v>
      </c>
      <c r="S45" s="11">
        <v>0.16734585839771066</v>
      </c>
      <c r="T45" s="11">
        <v>0.16705691005413192</v>
      </c>
      <c r="U45" s="11">
        <v>0.24534262007686536</v>
      </c>
      <c r="V45" s="11">
        <v>0.48933175736329071</v>
      </c>
      <c r="W45" s="11">
        <v>0.35069988362377524</v>
      </c>
      <c r="X45" s="11">
        <v>0.41385263054078958</v>
      </c>
      <c r="Y45" s="11">
        <v>0.73010410520005964</v>
      </c>
      <c r="Z45" s="11">
        <v>9.0612244844012202E-2</v>
      </c>
      <c r="AA45" s="11">
        <v>0.26243043805304567</v>
      </c>
      <c r="AB45" s="11">
        <v>0.26140148677412745</v>
      </c>
      <c r="AC45" s="11">
        <v>0.97255179334353614</v>
      </c>
      <c r="AD45" s="11">
        <v>0.24287426148713176</v>
      </c>
      <c r="AE45" s="11">
        <v>0.55042315505939676</v>
      </c>
      <c r="AF45" s="11">
        <v>0.34504443575813959</v>
      </c>
      <c r="AG45" s="11">
        <v>0.2014611965174794</v>
      </c>
      <c r="AH45" s="11">
        <v>0.5754309641612616</v>
      </c>
      <c r="AI45" s="11">
        <v>0.90967797380350413</v>
      </c>
      <c r="AJ45" s="11">
        <v>0.29537758076078424</v>
      </c>
      <c r="AK45" s="11">
        <v>0.88620572523457364</v>
      </c>
      <c r="AL45" s="11">
        <v>0.19216909340443478</v>
      </c>
      <c r="AM45" s="11">
        <v>0.85654672564557377</v>
      </c>
      <c r="AN45" s="11">
        <v>0.65196173629412491</v>
      </c>
      <c r="AO45" s="11">
        <v>0.62851107985834842</v>
      </c>
      <c r="AP45" s="9"/>
    </row>
    <row r="47" spans="1:49">
      <c r="A47" t="s">
        <v>82</v>
      </c>
      <c r="G47" s="33"/>
      <c r="H47" s="33"/>
      <c r="I47" s="33"/>
      <c r="J47" s="33"/>
      <c r="K47" s="33"/>
      <c r="L47" s="33"/>
      <c r="M47" s="33"/>
      <c r="N47" s="34"/>
    </row>
  </sheetData>
  <mergeCells count="2">
    <mergeCell ref="C25:E25"/>
    <mergeCell ref="B20:F23"/>
  </mergeCell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44" sqref="D44"/>
    </sheetView>
  </sheetViews>
  <sheetFormatPr baseColWidth="10" defaultRowHeight="15" x14ac:dyDescent="0"/>
  <cols>
    <col min="2" max="4" width="12.6640625" customWidth="1"/>
  </cols>
  <sheetData>
    <row r="1" spans="1:8" ht="20">
      <c r="A1" s="31" t="s">
        <v>58</v>
      </c>
    </row>
    <row r="3" spans="1:8">
      <c r="B3" s="25" t="s">
        <v>59</v>
      </c>
      <c r="C3" s="25"/>
      <c r="D3" s="25"/>
    </row>
    <row r="4" spans="1:8">
      <c r="B4" s="26" t="s">
        <v>52</v>
      </c>
      <c r="C4" s="26" t="s">
        <v>53</v>
      </c>
      <c r="D4" s="26" t="s">
        <v>54</v>
      </c>
    </row>
    <row r="5" spans="1:8">
      <c r="B5" s="26">
        <v>2</v>
      </c>
      <c r="C5" s="26">
        <v>3</v>
      </c>
      <c r="D5" s="26">
        <v>1</v>
      </c>
    </row>
    <row r="7" spans="1:8">
      <c r="B7" s="6" t="s">
        <v>55</v>
      </c>
      <c r="C7" s="6"/>
      <c r="D7" s="6"/>
    </row>
    <row r="8" spans="1:8">
      <c r="A8" t="s">
        <v>57</v>
      </c>
      <c r="B8" t="s">
        <v>49</v>
      </c>
      <c r="C8" t="s">
        <v>51</v>
      </c>
      <c r="D8" t="s">
        <v>50</v>
      </c>
      <c r="F8" s="6" t="s">
        <v>56</v>
      </c>
      <c r="G8" s="6"/>
      <c r="H8" s="6"/>
    </row>
    <row r="9" spans="1:8">
      <c r="A9">
        <v>1</v>
      </c>
      <c r="B9" s="23">
        <v>1.4114465504657616</v>
      </c>
      <c r="C9" s="23">
        <v>2.7213696104223848</v>
      </c>
      <c r="D9" s="23">
        <v>1.123157281099302</v>
      </c>
      <c r="F9" s="23">
        <f>B9/SUM($B9:$D9)</f>
        <v>0.26854141598022407</v>
      </c>
      <c r="G9" s="23">
        <f>C9/SUM($B9:$D9)</f>
        <v>0.51776700176653667</v>
      </c>
      <c r="H9" s="23">
        <f>D9/SUM($B9:$D9)</f>
        <v>0.21369158225323928</v>
      </c>
    </row>
    <row r="10" spans="1:8">
      <c r="A10">
        <v>2</v>
      </c>
      <c r="B10" s="23">
        <v>1.0210884122123733</v>
      </c>
      <c r="C10" s="23">
        <v>1.1565237092108331</v>
      </c>
      <c r="D10" s="23">
        <v>2.5672717457701473</v>
      </c>
      <c r="F10" s="23">
        <f>B10/SUM($B10:$D10)</f>
        <v>0.21519776685627448</v>
      </c>
      <c r="G10" s="23">
        <f>C10/SUM($B10:$D10)</f>
        <v>0.24374120454394357</v>
      </c>
      <c r="H10" s="23">
        <f>D10/SUM($B10:$D10)</f>
        <v>0.541061028599782</v>
      </c>
    </row>
    <row r="11" spans="1:8">
      <c r="A11">
        <v>3</v>
      </c>
      <c r="B11" s="23">
        <v>0.92005168706266516</v>
      </c>
      <c r="C11" s="23">
        <v>1.8237660209716551</v>
      </c>
      <c r="D11" s="23">
        <v>2.465276406862059</v>
      </c>
      <c r="F11" s="23">
        <f>B11/SUM($B11:$D11)</f>
        <v>0.1766241244195618</v>
      </c>
      <c r="G11" s="23">
        <f>C11/SUM($B11:$D11)</f>
        <v>0.35011193515514627</v>
      </c>
      <c r="H11" s="23">
        <f>D11/SUM($B11:$D11)</f>
        <v>0.47326394042529196</v>
      </c>
    </row>
    <row r="12" spans="1:8">
      <c r="A12">
        <v>4</v>
      </c>
      <c r="B12" s="23">
        <v>2.5502493168188476</v>
      </c>
      <c r="C12" s="23">
        <v>0.4098234573699191</v>
      </c>
      <c r="D12" s="23">
        <v>0.39016124940133129</v>
      </c>
      <c r="F12" s="23">
        <f>B12/SUM($B12:$D12)</f>
        <v>0.76121527596630711</v>
      </c>
      <c r="G12" s="23">
        <f>C12/SUM($B12:$D12)</f>
        <v>0.12232681492821623</v>
      </c>
      <c r="H12" s="23">
        <f>D12/SUM($B12:$D12)</f>
        <v>0.11645790910547676</v>
      </c>
    </row>
    <row r="13" spans="1:8">
      <c r="A13">
        <v>5</v>
      </c>
      <c r="B13" s="23">
        <v>1.716744067891236</v>
      </c>
      <c r="C13" s="23">
        <v>2.7349505374159979</v>
      </c>
      <c r="D13" s="23">
        <v>1.6094333980214017</v>
      </c>
      <c r="F13" s="23">
        <f>B13/SUM($B13:$D13)</f>
        <v>0.28323837855733103</v>
      </c>
      <c r="G13" s="23">
        <f>C13/SUM($B13:$D13)</f>
        <v>0.45122797867229081</v>
      </c>
      <c r="H13" s="23">
        <f>D13/SUM($B13:$D13)</f>
        <v>0.26553364277037822</v>
      </c>
    </row>
    <row r="14" spans="1:8">
      <c r="A14">
        <v>6</v>
      </c>
      <c r="B14" s="23">
        <v>0.70862270576080566</v>
      </c>
      <c r="C14" s="23">
        <v>6.1867986747953809</v>
      </c>
      <c r="D14" s="23">
        <v>0.1419792454801054</v>
      </c>
      <c r="F14" s="23">
        <f>B14/SUM($B14:$D14)</f>
        <v>0.10069381344286583</v>
      </c>
      <c r="G14" s="23">
        <f>C14/SUM($B14:$D14)</f>
        <v>0.87913123091302536</v>
      </c>
      <c r="H14" s="23">
        <f>D14/SUM($B14:$D14)</f>
        <v>2.0174955644108761E-2</v>
      </c>
    </row>
    <row r="15" spans="1:8">
      <c r="A15">
        <v>7</v>
      </c>
      <c r="B15" s="23">
        <v>2.1577604162071302</v>
      </c>
      <c r="C15" s="23">
        <v>1.6776958540320477</v>
      </c>
      <c r="D15" s="23">
        <v>1.2362162886776273</v>
      </c>
      <c r="F15" s="23">
        <f>B15/SUM($B15:$D15)</f>
        <v>0.42545341623316058</v>
      </c>
      <c r="G15" s="23">
        <f>C15/SUM($B15:$D15)</f>
        <v>0.33079735226249807</v>
      </c>
      <c r="H15" s="23">
        <f>D15/SUM($B15:$D15)</f>
        <v>0.24374923150434127</v>
      </c>
    </row>
    <row r="16" spans="1:8">
      <c r="A16">
        <v>8</v>
      </c>
      <c r="B16" s="23">
        <v>3.4603986240552222</v>
      </c>
      <c r="C16" s="23">
        <v>3.9386049883625427</v>
      </c>
      <c r="D16" s="23">
        <v>4.3559375228208843</v>
      </c>
      <c r="F16" s="23">
        <f>B16/SUM($B16:$D16)</f>
        <v>0.29437821799734337</v>
      </c>
      <c r="G16" s="23">
        <f>C16/SUM($B16:$D16)</f>
        <v>0.33505952459051436</v>
      </c>
      <c r="H16" s="23">
        <f>D16/SUM($B16:$D16)</f>
        <v>0.37056225741214227</v>
      </c>
    </row>
    <row r="17" spans="1:8">
      <c r="A17">
        <v>9</v>
      </c>
      <c r="B17" s="23">
        <v>1.7595583088647997</v>
      </c>
      <c r="C17" s="23">
        <v>3.4298039003986807</v>
      </c>
      <c r="D17" s="23">
        <v>0.24966786218957907</v>
      </c>
      <c r="F17" s="23">
        <f>B17/SUM($B17:$D17)</f>
        <v>0.32350589824827469</v>
      </c>
      <c r="G17" s="23">
        <f>C17/SUM($B17:$D17)</f>
        <v>0.63059108983422008</v>
      </c>
      <c r="H17" s="23">
        <f>D17/SUM($B17:$D17)</f>
        <v>4.5903011917505225E-2</v>
      </c>
    </row>
    <row r="18" spans="1:8">
      <c r="A18">
        <v>10</v>
      </c>
      <c r="B18" s="23">
        <v>0.96497673476177503</v>
      </c>
      <c r="C18" s="23">
        <v>2.4097137378681488</v>
      </c>
      <c r="D18" s="23">
        <v>0.38947509333691382</v>
      </c>
      <c r="F18" s="23">
        <f>B18/SUM($B18:$D18)</f>
        <v>0.25635873817200644</v>
      </c>
      <c r="G18" s="23">
        <f>C18/SUM($B18:$D18)</f>
        <v>0.64017209010550158</v>
      </c>
      <c r="H18" s="23">
        <f>D18/SUM($B18:$D18)</f>
        <v>0.10346917172249195</v>
      </c>
    </row>
    <row r="19" spans="1:8">
      <c r="A19">
        <v>11</v>
      </c>
      <c r="B19" s="23">
        <v>0.22908830879076519</v>
      </c>
      <c r="C19" s="23">
        <v>2.4539072203291235</v>
      </c>
      <c r="D19" s="23">
        <v>0.3670963928735605</v>
      </c>
      <c r="F19" s="23">
        <f>B19/SUM($B19:$D19)</f>
        <v>7.5108657263365325E-2</v>
      </c>
      <c r="G19" s="23">
        <f>C19/SUM($B19:$D19)</f>
        <v>0.80453549699096372</v>
      </c>
      <c r="H19" s="23">
        <f>D19/SUM($B19:$D19)</f>
        <v>0.12035584574567092</v>
      </c>
    </row>
    <row r="20" spans="1:8">
      <c r="A20">
        <v>12</v>
      </c>
      <c r="B20" s="23">
        <v>2.5742109105488882</v>
      </c>
      <c r="C20" s="23">
        <v>1.6471822307110102</v>
      </c>
      <c r="D20" s="23">
        <v>0.73291871086913407</v>
      </c>
      <c r="F20" s="23">
        <f>B20/SUM($B20:$D20)</f>
        <v>0.51959000308845393</v>
      </c>
      <c r="G20" s="23">
        <f>C20/SUM($B20:$D20)</f>
        <v>0.33247447473520692</v>
      </c>
      <c r="H20" s="23">
        <f>D20/SUM($B20:$D20)</f>
        <v>0.14793552217633907</v>
      </c>
    </row>
    <row r="21" spans="1:8">
      <c r="A21">
        <v>13</v>
      </c>
      <c r="B21" s="23">
        <v>0.44133750662997112</v>
      </c>
      <c r="C21" s="23">
        <v>3.4320142772728843</v>
      </c>
      <c r="D21" s="23">
        <v>1.0865796971649426</v>
      </c>
      <c r="F21" s="23">
        <f>B21/SUM($B21:$D21)</f>
        <v>8.8980565218404556E-2</v>
      </c>
      <c r="G21" s="23">
        <f>C21/SUM($B21:$D21)</f>
        <v>0.69194792113015713</v>
      </c>
      <c r="H21" s="23">
        <f>D21/SUM($B21:$D21)</f>
        <v>0.21907151365143829</v>
      </c>
    </row>
    <row r="22" spans="1:8">
      <c r="A22">
        <v>14</v>
      </c>
      <c r="B22" s="23">
        <v>1.8364254791771515</v>
      </c>
      <c r="C22" s="23">
        <v>6.6549331967384493</v>
      </c>
      <c r="D22" s="23">
        <v>0.24826727222980335</v>
      </c>
      <c r="F22" s="23">
        <f>B22/SUM($B22:$D22)</f>
        <v>0.21012632463599326</v>
      </c>
      <c r="G22" s="23">
        <f>C22/SUM($B22:$D22)</f>
        <v>0.76146659321851895</v>
      </c>
      <c r="H22" s="23">
        <f>D22/SUM($B22:$D22)</f>
        <v>2.8407082145487816E-2</v>
      </c>
    </row>
    <row r="23" spans="1:8">
      <c r="A23">
        <v>15</v>
      </c>
      <c r="B23" s="23">
        <v>0.84943008305588885</v>
      </c>
      <c r="C23" s="23">
        <v>6.5352977212628707</v>
      </c>
      <c r="D23" s="23">
        <v>0.59432652089148719</v>
      </c>
      <c r="F23" s="23">
        <f>B23/SUM($B23:$D23)</f>
        <v>0.10645748837328621</v>
      </c>
      <c r="G23" s="23">
        <f>C23/SUM($B23:$D23)</f>
        <v>0.81905667700672868</v>
      </c>
      <c r="H23" s="23">
        <f>D23/SUM($B23:$D23)</f>
        <v>7.4485834619985092E-2</v>
      </c>
    </row>
    <row r="24" spans="1:8">
      <c r="A24">
        <v>16</v>
      </c>
      <c r="B24" s="23">
        <v>0.93058583356668811</v>
      </c>
      <c r="C24" s="23">
        <v>2.1995635732804604</v>
      </c>
      <c r="D24" s="23">
        <v>0.21689872142039079</v>
      </c>
      <c r="F24" s="23">
        <f>B24/SUM($B24:$D24)</f>
        <v>0.27803180531149618</v>
      </c>
      <c r="G24" s="23">
        <f>C24/SUM($B24:$D24)</f>
        <v>0.65716520617197505</v>
      </c>
      <c r="H24" s="23">
        <f>D24/SUM($B24:$D24)</f>
        <v>6.4802988516528881E-2</v>
      </c>
    </row>
    <row r="25" spans="1:8">
      <c r="A25">
        <v>17</v>
      </c>
      <c r="B25" s="23">
        <v>1.1635132520463138</v>
      </c>
      <c r="C25" s="23">
        <v>4.2996778957772177</v>
      </c>
      <c r="D25" s="23">
        <v>0.15818427246350447</v>
      </c>
      <c r="F25" s="23">
        <f>B25/SUM($B25:$D25)</f>
        <v>0.20698017212074107</v>
      </c>
      <c r="G25" s="23">
        <f>C25/SUM($B25:$D25)</f>
        <v>0.76488004701839851</v>
      </c>
      <c r="H25" s="23">
        <f>D25/SUM($B25:$D25)</f>
        <v>2.8139780860860445E-2</v>
      </c>
    </row>
    <row r="26" spans="1:8">
      <c r="A26">
        <v>18</v>
      </c>
      <c r="B26" s="23">
        <v>1.9690501937266467</v>
      </c>
      <c r="C26" s="23">
        <v>1.7549398163592236</v>
      </c>
      <c r="D26" s="23">
        <v>0.84770174169376322</v>
      </c>
      <c r="F26" s="23">
        <f>B26/SUM($B26:$D26)</f>
        <v>0.43070493389239328</v>
      </c>
      <c r="G26" s="23">
        <f>C26/SUM($B26:$D26)</f>
        <v>0.38387098510656892</v>
      </c>
      <c r="H26" s="23">
        <f>D26/SUM($B26:$D26)</f>
        <v>0.1854240810010378</v>
      </c>
    </row>
    <row r="27" spans="1:8">
      <c r="A27">
        <v>19</v>
      </c>
      <c r="B27" s="23">
        <v>4.0253911925956953E-2</v>
      </c>
      <c r="C27" s="23">
        <v>2.5189306984790254</v>
      </c>
      <c r="D27" s="23">
        <v>2.8540745707668935</v>
      </c>
      <c r="F27" s="23">
        <f>B27/SUM($B27:$D27)</f>
        <v>7.4361693350959573E-3</v>
      </c>
      <c r="G27" s="23">
        <f>C27/SUM($B27:$D27)</f>
        <v>0.46532608437450079</v>
      </c>
      <c r="H27" s="23">
        <f>D27/SUM($B27:$D27)</f>
        <v>0.52723774629040321</v>
      </c>
    </row>
  </sheetData>
  <mergeCells count="3">
    <mergeCell ref="B7:D7"/>
    <mergeCell ref="F8:H8"/>
    <mergeCell ref="B3:D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Unigram</vt:lpstr>
      <vt:lpstr>MixUni</vt:lpstr>
      <vt:lpstr>LSA</vt:lpstr>
      <vt:lpstr>pLSA</vt:lpstr>
      <vt:lpstr>LDA</vt:lpstr>
      <vt:lpstr>Dirichlet</vt:lpstr>
    </vt:vector>
  </TitlesOfParts>
  <Company>ian.durbach@uct.ac.za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Durbach</dc:creator>
  <cp:lastModifiedBy>Ian Durbach</cp:lastModifiedBy>
  <dcterms:created xsi:type="dcterms:W3CDTF">2017-08-29T19:06:52Z</dcterms:created>
  <dcterms:modified xsi:type="dcterms:W3CDTF">2017-08-29T22:52:06Z</dcterms:modified>
</cp:coreProperties>
</file>