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licht/Documents/"/>
    </mc:Choice>
  </mc:AlternateContent>
  <xr:revisionPtr revIDLastSave="0" documentId="13_ncr:1_{F4679F1D-15D7-4B48-AD48-36F1C23300C6}" xr6:coauthVersionLast="47" xr6:coauthVersionMax="47" xr10:uidLastSave="{00000000-0000-0000-0000-000000000000}"/>
  <bookViews>
    <workbookView xWindow="960" yWindow="1000" windowWidth="27840" windowHeight="15300" activeTab="2" xr2:uid="{7232EB20-F35E-244A-B0EF-96B87A9A4F89}"/>
  </bookViews>
  <sheets>
    <sheet name="Planilha1" sheetId="2" r:id="rId1"/>
    <sheet name="Planilha2" sheetId="3" r:id="rId2"/>
    <sheet name="Planilha3" sheetId="1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3" l="1"/>
  <c r="N37" i="3" s="1"/>
  <c r="O37" i="3" s="1"/>
  <c r="J37" i="3"/>
  <c r="D37" i="3"/>
  <c r="M36" i="3"/>
  <c r="N36" i="3" s="1"/>
  <c r="O36" i="3" s="1"/>
  <c r="J36" i="3"/>
  <c r="D36" i="3"/>
  <c r="M35" i="3"/>
  <c r="N35" i="3" s="1"/>
  <c r="O35" i="3" s="1"/>
  <c r="J35" i="3"/>
  <c r="D35" i="3"/>
  <c r="M34" i="3"/>
  <c r="N34" i="3" s="1"/>
  <c r="O34" i="3" s="1"/>
  <c r="J34" i="3"/>
  <c r="D34" i="3"/>
  <c r="M33" i="3"/>
  <c r="N33" i="3" s="1"/>
  <c r="O33" i="3" s="1"/>
  <c r="J33" i="3"/>
  <c r="D33" i="3"/>
  <c r="M32" i="3"/>
  <c r="N32" i="3" s="1"/>
  <c r="O32" i="3" s="1"/>
  <c r="J32" i="3"/>
  <c r="D32" i="3"/>
  <c r="M31" i="3"/>
  <c r="N31" i="3" s="1"/>
  <c r="O31" i="3" s="1"/>
  <c r="J31" i="3"/>
  <c r="D31" i="3"/>
  <c r="M30" i="3"/>
  <c r="N30" i="3" s="1"/>
  <c r="O30" i="3" s="1"/>
  <c r="J30" i="3"/>
  <c r="D30" i="3"/>
  <c r="M29" i="3"/>
  <c r="N29" i="3" s="1"/>
  <c r="O29" i="3" s="1"/>
  <c r="J29" i="3"/>
  <c r="D29" i="3"/>
  <c r="M28" i="3"/>
  <c r="N28" i="3" s="1"/>
  <c r="O28" i="3" s="1"/>
  <c r="J28" i="3"/>
  <c r="D28" i="3"/>
  <c r="M27" i="3"/>
  <c r="N27" i="3" s="1"/>
  <c r="O27" i="3" s="1"/>
  <c r="J27" i="3"/>
  <c r="D27" i="3"/>
  <c r="M26" i="3"/>
  <c r="N26" i="3" s="1"/>
  <c r="O26" i="3" s="1"/>
  <c r="J26" i="3"/>
  <c r="D26" i="3"/>
  <c r="M25" i="3"/>
  <c r="N25" i="3" s="1"/>
  <c r="O25" i="3" s="1"/>
  <c r="J25" i="3"/>
  <c r="D25" i="3"/>
  <c r="M24" i="3"/>
  <c r="N24" i="3" s="1"/>
  <c r="O24" i="3" s="1"/>
  <c r="J24" i="3"/>
  <c r="D24" i="3"/>
  <c r="M23" i="3"/>
  <c r="N23" i="3" s="1"/>
  <c r="O23" i="3" s="1"/>
  <c r="J23" i="3"/>
  <c r="D23" i="3"/>
  <c r="M22" i="3"/>
  <c r="N22" i="3" s="1"/>
  <c r="O22" i="3" s="1"/>
  <c r="J22" i="3"/>
  <c r="D22" i="3"/>
  <c r="M21" i="3"/>
  <c r="N21" i="3" s="1"/>
  <c r="O21" i="3" s="1"/>
  <c r="D21" i="3"/>
  <c r="C21" i="3"/>
  <c r="M20" i="3"/>
  <c r="N20" i="3" s="1"/>
  <c r="O20" i="3" s="1"/>
  <c r="D20" i="3"/>
  <c r="C20" i="3"/>
  <c r="M19" i="3"/>
  <c r="N19" i="3" s="1"/>
  <c r="O19" i="3" s="1"/>
  <c r="D19" i="3"/>
  <c r="C19" i="3"/>
  <c r="M18" i="3"/>
  <c r="N18" i="3" s="1"/>
  <c r="O18" i="3" s="1"/>
  <c r="D18" i="3"/>
  <c r="C18" i="3"/>
  <c r="M17" i="3"/>
  <c r="N17" i="3" s="1"/>
  <c r="O17" i="3" s="1"/>
  <c r="D17" i="3"/>
  <c r="C17" i="3"/>
  <c r="M16" i="3"/>
  <c r="N16" i="3" s="1"/>
  <c r="O16" i="3" s="1"/>
  <c r="D16" i="3"/>
  <c r="C16" i="3"/>
  <c r="M15" i="3"/>
  <c r="N15" i="3" s="1"/>
  <c r="O15" i="3" s="1"/>
  <c r="D15" i="3"/>
  <c r="C15" i="3"/>
  <c r="E15" i="3" s="1"/>
  <c r="M14" i="3"/>
  <c r="N14" i="3" s="1"/>
  <c r="O14" i="3" s="1"/>
  <c r="D14" i="3"/>
  <c r="C14" i="3"/>
  <c r="M13" i="3"/>
  <c r="N13" i="3" s="1"/>
  <c r="O13" i="3" s="1"/>
  <c r="D13" i="3"/>
  <c r="C13" i="3"/>
  <c r="E13" i="3" s="1"/>
  <c r="M12" i="3"/>
  <c r="N12" i="3" s="1"/>
  <c r="O12" i="3" s="1"/>
  <c r="D12" i="3"/>
  <c r="C12" i="3"/>
  <c r="M11" i="3"/>
  <c r="N11" i="3" s="1"/>
  <c r="O11" i="3" s="1"/>
  <c r="D11" i="3"/>
  <c r="C11" i="3"/>
  <c r="E11" i="3" s="1"/>
  <c r="M10" i="3"/>
  <c r="N10" i="3" s="1"/>
  <c r="O10" i="3" s="1"/>
  <c r="D10" i="3"/>
  <c r="C10" i="3"/>
  <c r="E10" i="3" s="1"/>
  <c r="M9" i="3"/>
  <c r="N9" i="3" s="1"/>
  <c r="O9" i="3" s="1"/>
  <c r="D9" i="3"/>
  <c r="C9" i="3"/>
  <c r="E9" i="3" s="1"/>
  <c r="M8" i="3"/>
  <c r="N8" i="3" s="1"/>
  <c r="O8" i="3" s="1"/>
  <c r="D8" i="3"/>
  <c r="D38" i="3" s="1"/>
  <c r="C8" i="3"/>
  <c r="M7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K3" i="3" s="1"/>
  <c r="C7" i="3"/>
  <c r="E7" i="3" s="1"/>
  <c r="M37" i="2"/>
  <c r="N37" i="2" s="1"/>
  <c r="O37" i="2" s="1"/>
  <c r="J37" i="2"/>
  <c r="D37" i="2"/>
  <c r="M36" i="2"/>
  <c r="N36" i="2" s="1"/>
  <c r="O36" i="2" s="1"/>
  <c r="J36" i="2"/>
  <c r="D36" i="2"/>
  <c r="M35" i="2"/>
  <c r="N35" i="2" s="1"/>
  <c r="O35" i="2" s="1"/>
  <c r="J35" i="2"/>
  <c r="D35" i="2"/>
  <c r="M34" i="2"/>
  <c r="N34" i="2" s="1"/>
  <c r="O34" i="2" s="1"/>
  <c r="J34" i="2"/>
  <c r="D34" i="2"/>
  <c r="M33" i="2"/>
  <c r="N33" i="2" s="1"/>
  <c r="O33" i="2" s="1"/>
  <c r="J33" i="2"/>
  <c r="D33" i="2"/>
  <c r="M32" i="2"/>
  <c r="N32" i="2" s="1"/>
  <c r="O32" i="2" s="1"/>
  <c r="J32" i="2"/>
  <c r="D32" i="2"/>
  <c r="M31" i="2"/>
  <c r="N31" i="2" s="1"/>
  <c r="O31" i="2" s="1"/>
  <c r="J31" i="2"/>
  <c r="D31" i="2"/>
  <c r="M30" i="2"/>
  <c r="N30" i="2" s="1"/>
  <c r="O30" i="2" s="1"/>
  <c r="J30" i="2"/>
  <c r="D30" i="2"/>
  <c r="M29" i="2"/>
  <c r="N29" i="2" s="1"/>
  <c r="O29" i="2" s="1"/>
  <c r="J29" i="2"/>
  <c r="D29" i="2"/>
  <c r="M28" i="2"/>
  <c r="N28" i="2" s="1"/>
  <c r="O28" i="2" s="1"/>
  <c r="J28" i="2"/>
  <c r="D28" i="2"/>
  <c r="M27" i="2"/>
  <c r="N27" i="2" s="1"/>
  <c r="O27" i="2" s="1"/>
  <c r="J27" i="2"/>
  <c r="D27" i="2"/>
  <c r="M26" i="2"/>
  <c r="N26" i="2" s="1"/>
  <c r="O26" i="2" s="1"/>
  <c r="J26" i="2"/>
  <c r="D26" i="2"/>
  <c r="M25" i="2"/>
  <c r="N25" i="2" s="1"/>
  <c r="O25" i="2" s="1"/>
  <c r="J25" i="2"/>
  <c r="D25" i="2"/>
  <c r="M24" i="2"/>
  <c r="N24" i="2" s="1"/>
  <c r="O24" i="2" s="1"/>
  <c r="J24" i="2"/>
  <c r="D24" i="2"/>
  <c r="M23" i="2"/>
  <c r="N23" i="2" s="1"/>
  <c r="O23" i="2" s="1"/>
  <c r="J23" i="2"/>
  <c r="D23" i="2"/>
  <c r="M22" i="2"/>
  <c r="N22" i="2" s="1"/>
  <c r="O22" i="2" s="1"/>
  <c r="J22" i="2"/>
  <c r="D22" i="2"/>
  <c r="M21" i="2"/>
  <c r="N21" i="2" s="1"/>
  <c r="O21" i="2" s="1"/>
  <c r="D21" i="2"/>
  <c r="C21" i="2"/>
  <c r="M20" i="2"/>
  <c r="N20" i="2" s="1"/>
  <c r="O20" i="2" s="1"/>
  <c r="D20" i="2"/>
  <c r="C20" i="2"/>
  <c r="M19" i="2"/>
  <c r="N19" i="2" s="1"/>
  <c r="O19" i="2" s="1"/>
  <c r="D19" i="2"/>
  <c r="C19" i="2"/>
  <c r="M18" i="2"/>
  <c r="N18" i="2" s="1"/>
  <c r="O18" i="2" s="1"/>
  <c r="D18" i="2"/>
  <c r="C18" i="2"/>
  <c r="M17" i="2"/>
  <c r="N17" i="2" s="1"/>
  <c r="O17" i="2" s="1"/>
  <c r="D17" i="2"/>
  <c r="C17" i="2"/>
  <c r="M16" i="2"/>
  <c r="N16" i="2" s="1"/>
  <c r="O16" i="2" s="1"/>
  <c r="D16" i="2"/>
  <c r="C16" i="2"/>
  <c r="M15" i="2"/>
  <c r="N15" i="2" s="1"/>
  <c r="O15" i="2" s="1"/>
  <c r="D15" i="2"/>
  <c r="C15" i="2"/>
  <c r="M14" i="2"/>
  <c r="N14" i="2" s="1"/>
  <c r="O14" i="2" s="1"/>
  <c r="D14" i="2"/>
  <c r="C14" i="2"/>
  <c r="M13" i="2"/>
  <c r="N13" i="2" s="1"/>
  <c r="O13" i="2" s="1"/>
  <c r="D13" i="2"/>
  <c r="C13" i="2"/>
  <c r="M12" i="2"/>
  <c r="N12" i="2" s="1"/>
  <c r="O12" i="2" s="1"/>
  <c r="D12" i="2"/>
  <c r="C12" i="2"/>
  <c r="M11" i="2"/>
  <c r="N11" i="2" s="1"/>
  <c r="O11" i="2" s="1"/>
  <c r="D11" i="2"/>
  <c r="C11" i="2"/>
  <c r="M10" i="2"/>
  <c r="N10" i="2" s="1"/>
  <c r="O10" i="2" s="1"/>
  <c r="D10" i="2"/>
  <c r="C10" i="2"/>
  <c r="M9" i="2"/>
  <c r="N9" i="2" s="1"/>
  <c r="O9" i="2" s="1"/>
  <c r="D9" i="2"/>
  <c r="C9" i="2"/>
  <c r="M8" i="2"/>
  <c r="N8" i="2" s="1"/>
  <c r="O8" i="2" s="1"/>
  <c r="D8" i="2"/>
  <c r="C8" i="2"/>
  <c r="M7" i="2"/>
  <c r="N7" i="2" s="1"/>
  <c r="H7" i="2"/>
  <c r="C7" i="2"/>
  <c r="E7" i="2" s="1"/>
  <c r="M8" i="1"/>
  <c r="N8" i="1" s="1"/>
  <c r="O8" i="1" s="1"/>
  <c r="M9" i="1"/>
  <c r="N9" i="1" s="1"/>
  <c r="O9" i="1" s="1"/>
  <c r="M10" i="1"/>
  <c r="N10" i="1" s="1"/>
  <c r="O10" i="1" s="1"/>
  <c r="M11" i="1"/>
  <c r="N11" i="1" s="1"/>
  <c r="O11" i="1" s="1"/>
  <c r="M12" i="1"/>
  <c r="N12" i="1" s="1"/>
  <c r="O12" i="1" s="1"/>
  <c r="M13" i="1"/>
  <c r="N13" i="1" s="1"/>
  <c r="O13" i="1" s="1"/>
  <c r="M14" i="1"/>
  <c r="N14" i="1" s="1"/>
  <c r="O14" i="1" s="1"/>
  <c r="M15" i="1"/>
  <c r="N15" i="1" s="1"/>
  <c r="O15" i="1" s="1"/>
  <c r="M16" i="1"/>
  <c r="N16" i="1" s="1"/>
  <c r="O16" i="1" s="1"/>
  <c r="M17" i="1"/>
  <c r="N17" i="1" s="1"/>
  <c r="O17" i="1" s="1"/>
  <c r="M18" i="1"/>
  <c r="N18" i="1" s="1"/>
  <c r="O18" i="1" s="1"/>
  <c r="M19" i="1"/>
  <c r="N19" i="1" s="1"/>
  <c r="O19" i="1" s="1"/>
  <c r="M20" i="1"/>
  <c r="N20" i="1" s="1"/>
  <c r="O20" i="1" s="1"/>
  <c r="M21" i="1"/>
  <c r="N21" i="1" s="1"/>
  <c r="O21" i="1" s="1"/>
  <c r="M22" i="1"/>
  <c r="N22" i="1" s="1"/>
  <c r="O22" i="1" s="1"/>
  <c r="M23" i="1"/>
  <c r="N23" i="1" s="1"/>
  <c r="O23" i="1" s="1"/>
  <c r="M24" i="1"/>
  <c r="N24" i="1" s="1"/>
  <c r="O24" i="1" s="1"/>
  <c r="M25" i="1"/>
  <c r="N25" i="1" s="1"/>
  <c r="O25" i="1" s="1"/>
  <c r="M26" i="1"/>
  <c r="N26" i="1" s="1"/>
  <c r="O26" i="1" s="1"/>
  <c r="M27" i="1"/>
  <c r="N27" i="1" s="1"/>
  <c r="O27" i="1" s="1"/>
  <c r="M28" i="1"/>
  <c r="N28" i="1" s="1"/>
  <c r="O28" i="1" s="1"/>
  <c r="M29" i="1"/>
  <c r="N29" i="1" s="1"/>
  <c r="O29" i="1" s="1"/>
  <c r="M30" i="1"/>
  <c r="N30" i="1" s="1"/>
  <c r="O30" i="1" s="1"/>
  <c r="M31" i="1"/>
  <c r="N31" i="1" s="1"/>
  <c r="O31" i="1" s="1"/>
  <c r="M32" i="1"/>
  <c r="N32" i="1" s="1"/>
  <c r="O32" i="1" s="1"/>
  <c r="M33" i="1"/>
  <c r="N33" i="1" s="1"/>
  <c r="O33" i="1" s="1"/>
  <c r="M34" i="1"/>
  <c r="N34" i="1" s="1"/>
  <c r="O34" i="1" s="1"/>
  <c r="M35" i="1"/>
  <c r="N35" i="1" s="1"/>
  <c r="O35" i="1" s="1"/>
  <c r="M36" i="1"/>
  <c r="N36" i="1" s="1"/>
  <c r="O36" i="1" s="1"/>
  <c r="M37" i="1"/>
  <c r="N37" i="1" s="1"/>
  <c r="O37" i="1" s="1"/>
  <c r="M7" i="1"/>
  <c r="N7" i="1" s="1"/>
  <c r="O7" i="1" s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8" i="1"/>
  <c r="H8" i="1" s="1"/>
  <c r="H9" i="1" s="1"/>
  <c r="H7" i="1"/>
  <c r="C21" i="1"/>
  <c r="C8" i="1"/>
  <c r="C9" i="1"/>
  <c r="E9" i="1" s="1"/>
  <c r="C10" i="1"/>
  <c r="C11" i="1"/>
  <c r="E11" i="1" s="1"/>
  <c r="C12" i="1"/>
  <c r="C13" i="1"/>
  <c r="C14" i="1"/>
  <c r="E14" i="1" s="1"/>
  <c r="C15" i="1"/>
  <c r="E15" i="1" s="1"/>
  <c r="C16" i="1"/>
  <c r="C17" i="1"/>
  <c r="E17" i="1" s="1"/>
  <c r="C18" i="1"/>
  <c r="C19" i="1"/>
  <c r="E19" i="1" s="1"/>
  <c r="C20" i="1"/>
  <c r="C7" i="1"/>
  <c r="E7" i="1" s="1"/>
  <c r="H10" i="1" l="1"/>
  <c r="H11" i="1" s="1"/>
  <c r="H12" i="1" s="1"/>
  <c r="E14" i="3"/>
  <c r="E20" i="1"/>
  <c r="E12" i="1"/>
  <c r="E12" i="3"/>
  <c r="E18" i="1"/>
  <c r="E10" i="1"/>
  <c r="D38" i="1"/>
  <c r="E8" i="3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K3" i="2" s="1"/>
  <c r="E21" i="3"/>
  <c r="E16" i="2"/>
  <c r="E17" i="3"/>
  <c r="E20" i="3"/>
  <c r="E19" i="3"/>
  <c r="M38" i="3"/>
  <c r="E18" i="3"/>
  <c r="E16" i="3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N7" i="3"/>
  <c r="E18" i="2"/>
  <c r="E12" i="2"/>
  <c r="E14" i="2"/>
  <c r="E20" i="2"/>
  <c r="E8" i="2"/>
  <c r="E10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E11" i="2"/>
  <c r="E13" i="2"/>
  <c r="E15" i="2"/>
  <c r="E17" i="2"/>
  <c r="E19" i="2"/>
  <c r="E21" i="2"/>
  <c r="E9" i="2"/>
  <c r="M38" i="2"/>
  <c r="N38" i="2"/>
  <c r="O7" i="2"/>
  <c r="D38" i="2"/>
  <c r="N38" i="1"/>
  <c r="M38" i="1"/>
  <c r="E13" i="1"/>
  <c r="H13" i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K3" i="1" s="1"/>
  <c r="E16" i="1"/>
  <c r="E21" i="1"/>
  <c r="E8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N38" i="3" l="1"/>
  <c r="O7" i="3"/>
</calcChain>
</file>

<file path=xl/sharedStrings.xml><?xml version="1.0" encoding="utf-8"?>
<sst xmlns="http://schemas.openxmlformats.org/spreadsheetml/2006/main" count="138" uniqueCount="21">
  <si>
    <t>ACOMPANHAMENTO DIÁRIO DE VENDAS</t>
  </si>
  <si>
    <t>Mês / Ano</t>
  </si>
  <si>
    <t>Vendedor</t>
  </si>
  <si>
    <t>Meta Mensal</t>
  </si>
  <si>
    <t>Data</t>
  </si>
  <si>
    <t>Venda</t>
  </si>
  <si>
    <t>Acumulado</t>
  </si>
  <si>
    <t>Planejamento Futuro</t>
  </si>
  <si>
    <t>Tendência</t>
  </si>
  <si>
    <t>Clientes Abordados</t>
  </si>
  <si>
    <t>Vendas Fechadas</t>
  </si>
  <si>
    <t>Taxa de Conversão</t>
  </si>
  <si>
    <t>Real</t>
  </si>
  <si>
    <t>Projetada</t>
  </si>
  <si>
    <t>Diferença</t>
  </si>
  <si>
    <t>Projetado</t>
  </si>
  <si>
    <t/>
  </si>
  <si>
    <t>Total</t>
  </si>
  <si>
    <t>Fulano de Tal</t>
  </si>
  <si>
    <t>Beltrano de Tal</t>
  </si>
  <si>
    <t>Cicrano de 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</si>
</sst>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m/yy"/>
    <numFmt numFmtId="165" formatCode="dd\ \-\ [$-416]ddd"/>
    <numFmt numFmtId="166" formatCode="#,##0.00_ ;[Red]\-#,##0.00\ 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theme="8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rgb="FF0070C0"/>
      </right>
      <top style="medium">
        <color indexed="64"/>
      </top>
      <bottom style="medium">
        <color indexed="64"/>
      </bottom>
      <diagonal/>
    </border>
    <border>
      <left style="thin">
        <color rgb="FF0070C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5" fillId="2" borderId="2" xfId="0" applyFont="1" applyFill="1" applyBorder="1"/>
    <xf numFmtId="0" fontId="6" fillId="2" borderId="3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6" xfId="0" applyBorder="1"/>
    <xf numFmtId="2" fontId="8" fillId="2" borderId="31" xfId="0" applyNumberFormat="1" applyFont="1" applyFill="1" applyBorder="1" applyAlignment="1">
      <alignment horizontal="center"/>
    </xf>
    <xf numFmtId="2" fontId="8" fillId="2" borderId="32" xfId="0" applyNumberFormat="1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0" fontId="8" fillId="4" borderId="31" xfId="0" applyFont="1" applyFill="1" applyBorder="1" applyAlignment="1">
      <alignment horizontal="center"/>
    </xf>
    <xf numFmtId="0" fontId="8" fillId="4" borderId="33" xfId="0" applyFont="1" applyFill="1" applyBorder="1" applyAlignment="1">
      <alignment horizontal="center"/>
    </xf>
    <xf numFmtId="165" fontId="0" fillId="7" borderId="30" xfId="0" applyNumberFormat="1" applyFill="1" applyBorder="1" applyAlignment="1" applyProtection="1">
      <alignment horizontal="left"/>
      <protection hidden="1"/>
    </xf>
    <xf numFmtId="4" fontId="0" fillId="0" borderId="31" xfId="1" applyNumberFormat="1" applyFont="1" applyBorder="1" applyProtection="1">
      <protection locked="0"/>
    </xf>
    <xf numFmtId="4" fontId="0" fillId="0" borderId="32" xfId="1" applyNumberFormat="1" applyFont="1" applyBorder="1" applyProtection="1">
      <protection hidden="1"/>
    </xf>
    <xf numFmtId="166" fontId="0" fillId="0" borderId="33" xfId="1" applyNumberFormat="1" applyFont="1" applyBorder="1" applyProtection="1">
      <protection hidden="1"/>
    </xf>
    <xf numFmtId="43" fontId="0" fillId="0" borderId="31" xfId="0" applyNumberFormat="1" applyBorder="1" applyProtection="1">
      <protection hidden="1"/>
    </xf>
    <xf numFmtId="43" fontId="0" fillId="0" borderId="33" xfId="0" applyNumberFormat="1" applyBorder="1" applyProtection="1">
      <protection hidden="1"/>
    </xf>
    <xf numFmtId="4" fontId="0" fillId="0" borderId="31" xfId="0" applyNumberFormat="1" applyBorder="1" applyProtection="1">
      <protection hidden="1"/>
    </xf>
    <xf numFmtId="4" fontId="0" fillId="0" borderId="33" xfId="0" applyNumberFormat="1" applyBorder="1" applyProtection="1">
      <protection hidden="1"/>
    </xf>
    <xf numFmtId="0" fontId="0" fillId="0" borderId="31" xfId="0" applyBorder="1" applyProtection="1">
      <protection locked="0"/>
    </xf>
    <xf numFmtId="0" fontId="0" fillId="0" borderId="32" xfId="0" applyBorder="1" applyProtection="1">
      <protection locked="0"/>
    </xf>
    <xf numFmtId="10" fontId="0" fillId="0" borderId="33" xfId="0" applyNumberFormat="1" applyBorder="1" applyProtection="1">
      <protection hidden="1"/>
    </xf>
    <xf numFmtId="4" fontId="0" fillId="0" borderId="35" xfId="1" applyNumberFormat="1" applyFont="1" applyBorder="1" applyProtection="1">
      <protection locked="0"/>
    </xf>
    <xf numFmtId="166" fontId="0" fillId="0" borderId="36" xfId="1" applyNumberFormat="1" applyFont="1" applyBorder="1" applyProtection="1">
      <protection hidden="1"/>
    </xf>
    <xf numFmtId="4" fontId="0" fillId="0" borderId="36" xfId="0" applyNumberFormat="1" applyBorder="1" applyProtection="1">
      <protection hidden="1"/>
    </xf>
    <xf numFmtId="165" fontId="9" fillId="8" borderId="37" xfId="0" applyNumberFormat="1" applyFont="1" applyFill="1" applyBorder="1" applyAlignment="1">
      <alignment horizontal="left"/>
    </xf>
    <xf numFmtId="4" fontId="9" fillId="8" borderId="38" xfId="1" applyNumberFormat="1" applyFont="1" applyFill="1" applyBorder="1" applyProtection="1">
      <protection hidden="1"/>
    </xf>
    <xf numFmtId="4" fontId="9" fillId="8" borderId="39" xfId="1" applyNumberFormat="1" applyFont="1" applyFill="1" applyBorder="1" applyProtection="1">
      <protection hidden="1"/>
    </xf>
    <xf numFmtId="2" fontId="0" fillId="3" borderId="40" xfId="1" applyNumberFormat="1" applyFont="1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9" fillId="8" borderId="38" xfId="0" applyFont="1" applyFill="1" applyBorder="1" applyProtection="1">
      <protection hidden="1"/>
    </xf>
    <xf numFmtId="0" fontId="9" fillId="8" borderId="40" xfId="0" applyFont="1" applyFill="1" applyBorder="1" applyProtection="1">
      <protection hidden="1"/>
    </xf>
    <xf numFmtId="0" fontId="0" fillId="0" borderId="45" xfId="0" applyBorder="1"/>
    <xf numFmtId="0" fontId="8" fillId="6" borderId="24" xfId="0" applyFont="1" applyFill="1" applyBorder="1" applyAlignment="1">
      <alignment horizontal="center" wrapText="1"/>
    </xf>
    <xf numFmtId="0" fontId="8" fillId="6" borderId="32" xfId="0" applyFont="1" applyFill="1" applyBorder="1" applyAlignment="1">
      <alignment horizont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4" borderId="27" xfId="0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 wrapText="1"/>
    </xf>
    <xf numFmtId="0" fontId="8" fillId="5" borderId="31" xfId="0" applyFont="1" applyFill="1" applyBorder="1" applyAlignment="1">
      <alignment horizontal="center" wrapText="1"/>
    </xf>
    <xf numFmtId="0" fontId="8" fillId="5" borderId="25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7" fillId="3" borderId="4" xfId="0" applyNumberFormat="1" applyFont="1" applyFill="1" applyBorder="1" applyAlignment="1" applyProtection="1">
      <alignment horizontal="center" vertical="center"/>
      <protection locked="0"/>
    </xf>
    <xf numFmtId="164" fontId="7" fillId="3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0" fillId="0" borderId="13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43" fontId="3" fillId="0" borderId="13" xfId="1" applyNumberFormat="1" applyFont="1" applyBorder="1" applyAlignment="1" applyProtection="1">
      <alignment horizontal="center"/>
      <protection locked="0"/>
    </xf>
    <xf numFmtId="43" fontId="3" fillId="0" borderId="5" xfId="1" applyNumberFormat="1" applyFont="1" applyBorder="1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9902-6A25-6A43-B9C4-73BC77B55A97}">
  <dimension ref="A1:O38"/>
  <sheetViews>
    <sheetView zoomScale="90" zoomScaleNormal="90" workbookViewId="0">
      <selection activeCell="C26" sqref="C26"/>
    </sheetView>
  </sheetViews>
  <sheetFormatPr baseColWidth="10" defaultRowHeight="16" x14ac:dyDescent="0.2"/>
  <sheetData>
    <row r="1" spans="1:15" ht="20" thickBo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1"/>
      <c r="J1" s="2" t="s">
        <v>1</v>
      </c>
      <c r="K1" s="67">
        <v>45566</v>
      </c>
      <c r="L1" s="68"/>
      <c r="M1" s="3"/>
      <c r="N1" s="4"/>
      <c r="O1" s="5"/>
    </row>
    <row r="2" spans="1:15" ht="17" thickBot="1" x14ac:dyDescent="0.25">
      <c r="A2" s="6"/>
      <c r="B2" s="6"/>
      <c r="C2" s="6"/>
      <c r="D2" s="6"/>
      <c r="E2" s="6"/>
      <c r="F2" s="7"/>
      <c r="G2" s="8"/>
      <c r="H2" s="6"/>
      <c r="I2" s="6"/>
      <c r="J2" s="6"/>
      <c r="K2" s="6"/>
      <c r="L2" s="6"/>
      <c r="M2" s="5"/>
      <c r="N2" s="5"/>
      <c r="O2" s="5"/>
    </row>
    <row r="3" spans="1:15" ht="17" thickBot="1" x14ac:dyDescent="0.25">
      <c r="A3" s="69" t="s">
        <v>2</v>
      </c>
      <c r="B3" s="70"/>
      <c r="C3" s="71" t="s">
        <v>19</v>
      </c>
      <c r="D3" s="71"/>
      <c r="E3" s="72"/>
      <c r="F3" s="9"/>
      <c r="G3" s="10"/>
      <c r="H3" s="73" t="s">
        <v>3</v>
      </c>
      <c r="I3" s="74"/>
      <c r="J3" s="74"/>
      <c r="K3" s="75">
        <f>H37</f>
        <v>4650</v>
      </c>
      <c r="L3" s="76"/>
      <c r="M3" s="11"/>
      <c r="N3" s="5"/>
      <c r="O3" s="5"/>
    </row>
    <row r="4" spans="1:15" ht="17" thickBot="1" x14ac:dyDescent="0.25">
      <c r="A4" s="6"/>
      <c r="B4" s="12"/>
      <c r="C4" s="6"/>
      <c r="D4" s="6"/>
      <c r="E4" s="6"/>
      <c r="F4" s="13"/>
      <c r="G4" s="14"/>
      <c r="H4" s="6"/>
      <c r="I4" s="4"/>
      <c r="J4" s="6"/>
      <c r="K4" s="6"/>
      <c r="L4" s="12"/>
      <c r="M4" s="15"/>
      <c r="N4" s="15"/>
      <c r="O4" s="6"/>
    </row>
    <row r="5" spans="1:15" ht="17" thickBot="1" x14ac:dyDescent="0.25">
      <c r="A5" s="52" t="s">
        <v>4</v>
      </c>
      <c r="B5" s="16"/>
      <c r="C5" s="54" t="s">
        <v>5</v>
      </c>
      <c r="D5" s="55"/>
      <c r="E5" s="56"/>
      <c r="F5" s="17"/>
      <c r="G5" s="57" t="s">
        <v>6</v>
      </c>
      <c r="H5" s="58"/>
      <c r="I5" s="17"/>
      <c r="J5" s="59" t="s">
        <v>7</v>
      </c>
      <c r="K5" s="61" t="s">
        <v>8</v>
      </c>
      <c r="L5" s="16"/>
      <c r="M5" s="63" t="s">
        <v>9</v>
      </c>
      <c r="N5" s="48" t="s">
        <v>10</v>
      </c>
      <c r="O5" s="50" t="s">
        <v>11</v>
      </c>
    </row>
    <row r="6" spans="1:15" ht="17" thickBot="1" x14ac:dyDescent="0.25">
      <c r="A6" s="53"/>
      <c r="B6" s="16"/>
      <c r="C6" s="18" t="s">
        <v>12</v>
      </c>
      <c r="D6" s="19" t="s">
        <v>13</v>
      </c>
      <c r="E6" s="20" t="s">
        <v>14</v>
      </c>
      <c r="F6" s="17"/>
      <c r="G6" s="21" t="s">
        <v>12</v>
      </c>
      <c r="H6" s="22" t="s">
        <v>15</v>
      </c>
      <c r="I6" s="17"/>
      <c r="J6" s="60"/>
      <c r="K6" s="62"/>
      <c r="L6" s="16"/>
      <c r="M6" s="64"/>
      <c r="N6" s="49"/>
      <c r="O6" s="51"/>
    </row>
    <row r="7" spans="1:15" ht="17" thickBot="1" x14ac:dyDescent="0.25">
      <c r="A7" s="23">
        <v>45566</v>
      </c>
      <c r="B7" s="16"/>
      <c r="C7" s="24">
        <f ca="1">RAND()*200</f>
        <v>86.164424065893968</v>
      </c>
      <c r="D7" s="25">
        <v>150</v>
      </c>
      <c r="E7" s="26">
        <f ca="1">D7-C7</f>
        <v>63.835575934106032</v>
      </c>
      <c r="F7" s="17"/>
      <c r="G7" s="27">
        <f ca="1">C7</f>
        <v>86.164424065893968</v>
      </c>
      <c r="H7" s="28">
        <f>D7</f>
        <v>150</v>
      </c>
      <c r="I7" s="17"/>
      <c r="J7" s="29"/>
      <c r="K7" s="30">
        <v>90</v>
      </c>
      <c r="L7" s="16"/>
      <c r="M7" s="31">
        <f ca="1">RANDBETWEEN(1,10)</f>
        <v>8</v>
      </c>
      <c r="N7" s="32">
        <f ca="1">RANDBETWEEN(0,M7)</f>
        <v>3</v>
      </c>
      <c r="O7" s="33">
        <f ca="1">N7/M7</f>
        <v>0.375</v>
      </c>
    </row>
    <row r="8" spans="1:15" ht="17" thickBot="1" x14ac:dyDescent="0.25">
      <c r="A8" s="23">
        <v>45567</v>
      </c>
      <c r="B8" s="16"/>
      <c r="C8" s="24">
        <f t="shared" ref="C8:C21" ca="1" si="0">RAND()*200</f>
        <v>17.22127420566002</v>
      </c>
      <c r="D8" s="25">
        <f>$D$7</f>
        <v>150</v>
      </c>
      <c r="E8" s="26">
        <f t="shared" ref="E8:E21" ca="1" si="1">D8-C8</f>
        <v>132.77872579433998</v>
      </c>
      <c r="F8" s="17"/>
      <c r="G8" s="27">
        <f ca="1">G7+C8</f>
        <v>103.38569827155399</v>
      </c>
      <c r="H8" s="28">
        <f>H7+D8</f>
        <v>300</v>
      </c>
      <c r="I8" s="17"/>
      <c r="J8" s="29" t="s">
        <v>16</v>
      </c>
      <c r="K8" s="30">
        <v>140</v>
      </c>
      <c r="L8" s="16"/>
      <c r="M8" s="31">
        <f t="shared" ref="M8:M37" ca="1" si="2">RANDBETWEEN(1,10)</f>
        <v>8</v>
      </c>
      <c r="N8" s="32">
        <f t="shared" ref="N8:N37" ca="1" si="3">RANDBETWEEN(0,M8)</f>
        <v>7</v>
      </c>
      <c r="O8" s="33">
        <f t="shared" ref="O8:O37" ca="1" si="4">N8/M8</f>
        <v>0.875</v>
      </c>
    </row>
    <row r="9" spans="1:15" ht="17" thickBot="1" x14ac:dyDescent="0.25">
      <c r="A9" s="23">
        <v>45568</v>
      </c>
      <c r="B9" s="16"/>
      <c r="C9" s="24">
        <f t="shared" ca="1" si="0"/>
        <v>72.822245811139481</v>
      </c>
      <c r="D9" s="25">
        <f t="shared" ref="D9:D37" si="5">$D$7</f>
        <v>150</v>
      </c>
      <c r="E9" s="26">
        <f t="shared" ca="1" si="1"/>
        <v>77.177754188860519</v>
      </c>
      <c r="F9" s="17"/>
      <c r="G9" s="27">
        <f t="shared" ref="G9:H25" ca="1" si="6">G8+C9</f>
        <v>176.20794408269347</v>
      </c>
      <c r="H9" s="28">
        <f t="shared" si="6"/>
        <v>450</v>
      </c>
      <c r="I9" s="17"/>
      <c r="J9" s="29" t="s">
        <v>16</v>
      </c>
      <c r="K9" s="30">
        <v>260</v>
      </c>
      <c r="L9" s="16"/>
      <c r="M9" s="31">
        <f t="shared" ca="1" si="2"/>
        <v>4</v>
      </c>
      <c r="N9" s="32">
        <f t="shared" ca="1" si="3"/>
        <v>0</v>
      </c>
      <c r="O9" s="33">
        <f t="shared" ca="1" si="4"/>
        <v>0</v>
      </c>
    </row>
    <row r="10" spans="1:15" ht="17" thickBot="1" x14ac:dyDescent="0.25">
      <c r="A10" s="23">
        <v>45569</v>
      </c>
      <c r="B10" s="16"/>
      <c r="C10" s="24">
        <f t="shared" ca="1" si="0"/>
        <v>109.25896456348082</v>
      </c>
      <c r="D10" s="25">
        <f t="shared" si="5"/>
        <v>150</v>
      </c>
      <c r="E10" s="26">
        <f t="shared" ca="1" si="1"/>
        <v>40.741035436519184</v>
      </c>
      <c r="F10" s="17"/>
      <c r="G10" s="27">
        <f t="shared" ca="1" si="6"/>
        <v>285.46690864617426</v>
      </c>
      <c r="H10" s="28">
        <f t="shared" si="6"/>
        <v>600</v>
      </c>
      <c r="I10" s="17"/>
      <c r="J10" s="29" t="s">
        <v>16</v>
      </c>
      <c r="K10" s="30">
        <v>350</v>
      </c>
      <c r="L10" s="16"/>
      <c r="M10" s="31">
        <f t="shared" ca="1" si="2"/>
        <v>3</v>
      </c>
      <c r="N10" s="32">
        <f t="shared" ca="1" si="3"/>
        <v>0</v>
      </c>
      <c r="O10" s="33">
        <f t="shared" ca="1" si="4"/>
        <v>0</v>
      </c>
    </row>
    <row r="11" spans="1:15" ht="17" thickBot="1" x14ac:dyDescent="0.25">
      <c r="A11" s="23">
        <v>45570</v>
      </c>
      <c r="B11" s="16"/>
      <c r="C11" s="24">
        <f t="shared" ca="1" si="0"/>
        <v>9.6917098239730048</v>
      </c>
      <c r="D11" s="25">
        <f t="shared" si="5"/>
        <v>150</v>
      </c>
      <c r="E11" s="26">
        <f t="shared" ca="1" si="1"/>
        <v>140.30829017602699</v>
      </c>
      <c r="F11" s="17"/>
      <c r="G11" s="27">
        <f t="shared" ca="1" si="6"/>
        <v>295.15861847014725</v>
      </c>
      <c r="H11" s="28">
        <f t="shared" si="6"/>
        <v>750</v>
      </c>
      <c r="I11" s="17"/>
      <c r="J11" s="29" t="s">
        <v>16</v>
      </c>
      <c r="K11" s="30">
        <v>400</v>
      </c>
      <c r="L11" s="16"/>
      <c r="M11" s="31">
        <f t="shared" ca="1" si="2"/>
        <v>1</v>
      </c>
      <c r="N11" s="32">
        <f t="shared" ca="1" si="3"/>
        <v>0</v>
      </c>
      <c r="O11" s="33">
        <f t="shared" ca="1" si="4"/>
        <v>0</v>
      </c>
    </row>
    <row r="12" spans="1:15" ht="17" thickBot="1" x14ac:dyDescent="0.25">
      <c r="A12" s="23">
        <v>45571</v>
      </c>
      <c r="B12" s="16"/>
      <c r="C12" s="24">
        <f t="shared" ca="1" si="0"/>
        <v>62.448574936673154</v>
      </c>
      <c r="D12" s="25">
        <f t="shared" si="5"/>
        <v>150</v>
      </c>
      <c r="E12" s="26">
        <f t="shared" ca="1" si="1"/>
        <v>87.551425063326846</v>
      </c>
      <c r="F12" s="17"/>
      <c r="G12" s="27">
        <f t="shared" ca="1" si="6"/>
        <v>357.60719340682039</v>
      </c>
      <c r="H12" s="28">
        <f t="shared" si="6"/>
        <v>900</v>
      </c>
      <c r="I12" s="17"/>
      <c r="J12" s="29" t="s">
        <v>16</v>
      </c>
      <c r="K12" s="30">
        <v>470</v>
      </c>
      <c r="L12" s="16"/>
      <c r="M12" s="31">
        <f t="shared" ca="1" si="2"/>
        <v>2</v>
      </c>
      <c r="N12" s="32">
        <f t="shared" ca="1" si="3"/>
        <v>2</v>
      </c>
      <c r="O12" s="33">
        <f t="shared" ca="1" si="4"/>
        <v>1</v>
      </c>
    </row>
    <row r="13" spans="1:15" ht="17" thickBot="1" x14ac:dyDescent="0.25">
      <c r="A13" s="23">
        <v>45572</v>
      </c>
      <c r="B13" s="16"/>
      <c r="C13" s="24">
        <f t="shared" ca="1" si="0"/>
        <v>121.18325774406952</v>
      </c>
      <c r="D13" s="25">
        <f t="shared" si="5"/>
        <v>150</v>
      </c>
      <c r="E13" s="26">
        <f t="shared" ca="1" si="1"/>
        <v>28.816742255930478</v>
      </c>
      <c r="F13" s="17"/>
      <c r="G13" s="27">
        <f t="shared" ca="1" si="6"/>
        <v>478.79045115088991</v>
      </c>
      <c r="H13" s="28">
        <f t="shared" si="6"/>
        <v>1050</v>
      </c>
      <c r="I13" s="17"/>
      <c r="J13" s="29" t="s">
        <v>16</v>
      </c>
      <c r="K13" s="30">
        <v>530</v>
      </c>
      <c r="L13" s="16"/>
      <c r="M13" s="31">
        <f t="shared" ca="1" si="2"/>
        <v>4</v>
      </c>
      <c r="N13" s="32">
        <f t="shared" ca="1" si="3"/>
        <v>0</v>
      </c>
      <c r="O13" s="33">
        <f t="shared" ca="1" si="4"/>
        <v>0</v>
      </c>
    </row>
    <row r="14" spans="1:15" ht="17" thickBot="1" x14ac:dyDescent="0.25">
      <c r="A14" s="23">
        <v>45573</v>
      </c>
      <c r="B14" s="16"/>
      <c r="C14" s="24">
        <f t="shared" ca="1" si="0"/>
        <v>197.84155855121628</v>
      </c>
      <c r="D14" s="25">
        <f t="shared" si="5"/>
        <v>150</v>
      </c>
      <c r="E14" s="26">
        <f t="shared" ca="1" si="1"/>
        <v>-47.841558551216281</v>
      </c>
      <c r="F14" s="17"/>
      <c r="G14" s="27">
        <f t="shared" ca="1" si="6"/>
        <v>676.63200970210619</v>
      </c>
      <c r="H14" s="28">
        <f t="shared" si="6"/>
        <v>1200</v>
      </c>
      <c r="I14" s="17"/>
      <c r="J14" s="29" t="s">
        <v>16</v>
      </c>
      <c r="K14" s="30">
        <v>650</v>
      </c>
      <c r="L14" s="16"/>
      <c r="M14" s="31">
        <f t="shared" ca="1" si="2"/>
        <v>5</v>
      </c>
      <c r="N14" s="32">
        <f t="shared" ca="1" si="3"/>
        <v>5</v>
      </c>
      <c r="O14" s="33">
        <f t="shared" ca="1" si="4"/>
        <v>1</v>
      </c>
    </row>
    <row r="15" spans="1:15" ht="17" thickBot="1" x14ac:dyDescent="0.25">
      <c r="A15" s="23">
        <v>45574</v>
      </c>
      <c r="B15" s="16"/>
      <c r="C15" s="24">
        <f t="shared" ca="1" si="0"/>
        <v>197.79394619793638</v>
      </c>
      <c r="D15" s="25">
        <f t="shared" si="5"/>
        <v>150</v>
      </c>
      <c r="E15" s="26">
        <f t="shared" ca="1" si="1"/>
        <v>-47.793946197936378</v>
      </c>
      <c r="F15" s="17"/>
      <c r="G15" s="27">
        <f t="shared" ca="1" si="6"/>
        <v>874.4259559000426</v>
      </c>
      <c r="H15" s="28">
        <f t="shared" si="6"/>
        <v>1350</v>
      </c>
      <c r="I15" s="17"/>
      <c r="J15" s="29" t="s">
        <v>16</v>
      </c>
      <c r="K15" s="30">
        <v>740</v>
      </c>
      <c r="L15" s="16"/>
      <c r="M15" s="31">
        <f t="shared" ca="1" si="2"/>
        <v>3</v>
      </c>
      <c r="N15" s="32">
        <f t="shared" ca="1" si="3"/>
        <v>1</v>
      </c>
      <c r="O15" s="33">
        <f t="shared" ca="1" si="4"/>
        <v>0.33333333333333331</v>
      </c>
    </row>
    <row r="16" spans="1:15" ht="17" thickBot="1" x14ac:dyDescent="0.25">
      <c r="A16" s="23">
        <v>45575</v>
      </c>
      <c r="B16" s="16"/>
      <c r="C16" s="24">
        <f t="shared" ca="1" si="0"/>
        <v>81.025214767449967</v>
      </c>
      <c r="D16" s="25">
        <f t="shared" si="5"/>
        <v>150</v>
      </c>
      <c r="E16" s="26">
        <f t="shared" ca="1" si="1"/>
        <v>68.974785232550033</v>
      </c>
      <c r="F16" s="17"/>
      <c r="G16" s="27">
        <f t="shared" ca="1" si="6"/>
        <v>955.45117066749253</v>
      </c>
      <c r="H16" s="28">
        <f t="shared" si="6"/>
        <v>1500</v>
      </c>
      <c r="I16" s="17"/>
      <c r="J16" s="29" t="s">
        <v>16</v>
      </c>
      <c r="K16" s="30">
        <v>807</v>
      </c>
      <c r="L16" s="16"/>
      <c r="M16" s="31">
        <f t="shared" ca="1" si="2"/>
        <v>3</v>
      </c>
      <c r="N16" s="32">
        <f t="shared" ca="1" si="3"/>
        <v>2</v>
      </c>
      <c r="O16" s="33">
        <f t="shared" ca="1" si="4"/>
        <v>0.66666666666666663</v>
      </c>
    </row>
    <row r="17" spans="1:15" ht="17" thickBot="1" x14ac:dyDescent="0.25">
      <c r="A17" s="23">
        <v>45576</v>
      </c>
      <c r="B17" s="16"/>
      <c r="C17" s="24">
        <f t="shared" ca="1" si="0"/>
        <v>50.656137036801695</v>
      </c>
      <c r="D17" s="25">
        <f t="shared" si="5"/>
        <v>150</v>
      </c>
      <c r="E17" s="26">
        <f t="shared" ca="1" si="1"/>
        <v>99.343862963198305</v>
      </c>
      <c r="F17" s="17"/>
      <c r="G17" s="27">
        <f t="shared" ca="1" si="6"/>
        <v>1006.1073077042943</v>
      </c>
      <c r="H17" s="28">
        <f t="shared" si="6"/>
        <v>1650</v>
      </c>
      <c r="I17" s="17"/>
      <c r="J17" s="29" t="s">
        <v>16</v>
      </c>
      <c r="K17" s="30">
        <v>871.52</v>
      </c>
      <c r="L17" s="16"/>
      <c r="M17" s="31">
        <f t="shared" ca="1" si="2"/>
        <v>1</v>
      </c>
      <c r="N17" s="32">
        <f t="shared" ca="1" si="3"/>
        <v>1</v>
      </c>
      <c r="O17" s="33">
        <f t="shared" ca="1" si="4"/>
        <v>1</v>
      </c>
    </row>
    <row r="18" spans="1:15" ht="17" thickBot="1" x14ac:dyDescent="0.25">
      <c r="A18" s="23">
        <v>45577</v>
      </c>
      <c r="B18" s="16"/>
      <c r="C18" s="24">
        <f t="shared" ca="1" si="0"/>
        <v>24.309436959838781</v>
      </c>
      <c r="D18" s="25">
        <f t="shared" si="5"/>
        <v>150</v>
      </c>
      <c r="E18" s="26">
        <f t="shared" ca="1" si="1"/>
        <v>125.69056304016122</v>
      </c>
      <c r="F18" s="17"/>
      <c r="G18" s="27">
        <f t="shared" ca="1" si="6"/>
        <v>1030.4167446641331</v>
      </c>
      <c r="H18" s="28">
        <f t="shared" si="6"/>
        <v>1800</v>
      </c>
      <c r="I18" s="17"/>
      <c r="J18" s="29" t="s">
        <v>16</v>
      </c>
      <c r="K18" s="30">
        <v>951.52</v>
      </c>
      <c r="L18" s="16"/>
      <c r="M18" s="31">
        <f t="shared" ca="1" si="2"/>
        <v>1</v>
      </c>
      <c r="N18" s="32">
        <f t="shared" ca="1" si="3"/>
        <v>0</v>
      </c>
      <c r="O18" s="33">
        <f t="shared" ca="1" si="4"/>
        <v>0</v>
      </c>
    </row>
    <row r="19" spans="1:15" ht="17" thickBot="1" x14ac:dyDescent="0.25">
      <c r="A19" s="23">
        <v>45578</v>
      </c>
      <c r="B19" s="16"/>
      <c r="C19" s="24">
        <f t="shared" ca="1" si="0"/>
        <v>86.875564521303588</v>
      </c>
      <c r="D19" s="25">
        <f t="shared" si="5"/>
        <v>150</v>
      </c>
      <c r="E19" s="26">
        <f t="shared" ca="1" si="1"/>
        <v>63.124435478696412</v>
      </c>
      <c r="F19" s="17"/>
      <c r="G19" s="27">
        <f t="shared" ca="1" si="6"/>
        <v>1117.2923091854368</v>
      </c>
      <c r="H19" s="28">
        <f t="shared" si="6"/>
        <v>1950</v>
      </c>
      <c r="I19" s="17"/>
      <c r="J19" s="29" t="s">
        <v>16</v>
      </c>
      <c r="K19" s="30">
        <v>1021.52</v>
      </c>
      <c r="L19" s="16"/>
      <c r="M19" s="31">
        <f t="shared" ca="1" si="2"/>
        <v>1</v>
      </c>
      <c r="N19" s="32">
        <f t="shared" ca="1" si="3"/>
        <v>1</v>
      </c>
      <c r="O19" s="33">
        <f t="shared" ca="1" si="4"/>
        <v>1</v>
      </c>
    </row>
    <row r="20" spans="1:15" ht="17" thickBot="1" x14ac:dyDescent="0.25">
      <c r="A20" s="23">
        <v>45579</v>
      </c>
      <c r="B20" s="16"/>
      <c r="C20" s="24">
        <f t="shared" ca="1" si="0"/>
        <v>36.12107088009666</v>
      </c>
      <c r="D20" s="25">
        <f t="shared" si="5"/>
        <v>150</v>
      </c>
      <c r="E20" s="26">
        <f t="shared" ca="1" si="1"/>
        <v>113.87892911990335</v>
      </c>
      <c r="F20" s="17"/>
      <c r="G20" s="27">
        <f t="shared" ca="1" si="6"/>
        <v>1153.4133800655334</v>
      </c>
      <c r="H20" s="28">
        <f t="shared" si="6"/>
        <v>2100</v>
      </c>
      <c r="I20" s="17"/>
      <c r="J20" s="29"/>
      <c r="K20" s="30">
        <v>1086.036129032258</v>
      </c>
      <c r="L20" s="16"/>
      <c r="M20" s="31">
        <f t="shared" ca="1" si="2"/>
        <v>9</v>
      </c>
      <c r="N20" s="32">
        <f t="shared" ca="1" si="3"/>
        <v>8</v>
      </c>
      <c r="O20" s="33">
        <f t="shared" ca="1" si="4"/>
        <v>0.88888888888888884</v>
      </c>
    </row>
    <row r="21" spans="1:15" ht="17" thickBot="1" x14ac:dyDescent="0.25">
      <c r="A21" s="23">
        <v>45580</v>
      </c>
      <c r="B21" s="16"/>
      <c r="C21" s="24">
        <f t="shared" ca="1" si="0"/>
        <v>133.80289599242349</v>
      </c>
      <c r="D21" s="25">
        <f t="shared" si="5"/>
        <v>150</v>
      </c>
      <c r="E21" s="26">
        <f t="shared" ca="1" si="1"/>
        <v>16.197104007576513</v>
      </c>
      <c r="F21" s="17"/>
      <c r="G21" s="27">
        <f t="shared" ca="1" si="6"/>
        <v>1287.2162760579567</v>
      </c>
      <c r="H21" s="28">
        <f t="shared" si="6"/>
        <v>2250</v>
      </c>
      <c r="I21" s="17"/>
      <c r="J21" s="29"/>
      <c r="K21" s="30">
        <v>1150.5522580645161</v>
      </c>
      <c r="L21" s="16"/>
      <c r="M21" s="31">
        <f t="shared" ca="1" si="2"/>
        <v>9</v>
      </c>
      <c r="N21" s="32">
        <f t="shared" ca="1" si="3"/>
        <v>7</v>
      </c>
      <c r="O21" s="33">
        <f t="shared" ca="1" si="4"/>
        <v>0.77777777777777779</v>
      </c>
    </row>
    <row r="22" spans="1:15" ht="17" thickBot="1" x14ac:dyDescent="0.25">
      <c r="A22" s="23">
        <v>45581</v>
      </c>
      <c r="B22" s="16"/>
      <c r="C22" s="24"/>
      <c r="D22" s="25">
        <f t="shared" si="5"/>
        <v>150</v>
      </c>
      <c r="E22" s="26"/>
      <c r="F22" s="17"/>
      <c r="G22" s="27">
        <f t="shared" ca="1" si="6"/>
        <v>1287.2162760579567</v>
      </c>
      <c r="H22" s="28">
        <f t="shared" si="6"/>
        <v>2400</v>
      </c>
      <c r="I22" s="17"/>
      <c r="J22" s="29">
        <f>$D$7</f>
        <v>150</v>
      </c>
      <c r="K22" s="30">
        <v>1215.0683870967741</v>
      </c>
      <c r="L22" s="16"/>
      <c r="M22" s="31">
        <f t="shared" ca="1" si="2"/>
        <v>3</v>
      </c>
      <c r="N22" s="32">
        <f t="shared" ca="1" si="3"/>
        <v>0</v>
      </c>
      <c r="O22" s="33">
        <f t="shared" ca="1" si="4"/>
        <v>0</v>
      </c>
    </row>
    <row r="23" spans="1:15" ht="17" thickBot="1" x14ac:dyDescent="0.25">
      <c r="A23" s="23">
        <v>45582</v>
      </c>
      <c r="B23" s="16"/>
      <c r="C23" s="24"/>
      <c r="D23" s="25">
        <f t="shared" si="5"/>
        <v>150</v>
      </c>
      <c r="E23" s="26" t="s">
        <v>16</v>
      </c>
      <c r="F23" s="17"/>
      <c r="G23" s="27">
        <f t="shared" ca="1" si="6"/>
        <v>1287.2162760579567</v>
      </c>
      <c r="H23" s="28">
        <f t="shared" si="6"/>
        <v>2550</v>
      </c>
      <c r="I23" s="17"/>
      <c r="J23" s="29">
        <f t="shared" ref="J23:J37" si="7">$D$7</f>
        <v>150</v>
      </c>
      <c r="K23" s="30">
        <v>1279.5845161290322</v>
      </c>
      <c r="L23" s="16"/>
      <c r="M23" s="31">
        <f t="shared" ca="1" si="2"/>
        <v>7</v>
      </c>
      <c r="N23" s="32">
        <f t="shared" ca="1" si="3"/>
        <v>2</v>
      </c>
      <c r="O23" s="33">
        <f t="shared" ca="1" si="4"/>
        <v>0.2857142857142857</v>
      </c>
    </row>
    <row r="24" spans="1:15" ht="17" thickBot="1" x14ac:dyDescent="0.25">
      <c r="A24" s="23">
        <v>45583</v>
      </c>
      <c r="B24" s="16"/>
      <c r="C24" s="24"/>
      <c r="D24" s="25">
        <f t="shared" si="5"/>
        <v>150</v>
      </c>
      <c r="E24" s="26" t="s">
        <v>16</v>
      </c>
      <c r="F24" s="17"/>
      <c r="G24" s="27">
        <f t="shared" ca="1" si="6"/>
        <v>1287.2162760579567</v>
      </c>
      <c r="H24" s="28">
        <f t="shared" si="6"/>
        <v>2700</v>
      </c>
      <c r="I24" s="17"/>
      <c r="J24" s="29">
        <f t="shared" si="7"/>
        <v>150</v>
      </c>
      <c r="K24" s="30">
        <v>1344.1006451612902</v>
      </c>
      <c r="L24" s="16"/>
      <c r="M24" s="31">
        <f t="shared" ca="1" si="2"/>
        <v>3</v>
      </c>
      <c r="N24" s="32">
        <f t="shared" ca="1" si="3"/>
        <v>2</v>
      </c>
      <c r="O24" s="33">
        <f t="shared" ca="1" si="4"/>
        <v>0.66666666666666663</v>
      </c>
    </row>
    <row r="25" spans="1:15" ht="17" thickBot="1" x14ac:dyDescent="0.25">
      <c r="A25" s="23">
        <v>45584</v>
      </c>
      <c r="B25" s="16"/>
      <c r="C25" s="24"/>
      <c r="D25" s="25">
        <f t="shared" si="5"/>
        <v>150</v>
      </c>
      <c r="E25" s="26" t="s">
        <v>16</v>
      </c>
      <c r="F25" s="17"/>
      <c r="G25" s="27">
        <f t="shared" ca="1" si="6"/>
        <v>1287.2162760579567</v>
      </c>
      <c r="H25" s="28">
        <f t="shared" si="6"/>
        <v>2850</v>
      </c>
      <c r="I25" s="17"/>
      <c r="J25" s="29">
        <f t="shared" si="7"/>
        <v>150</v>
      </c>
      <c r="K25" s="30">
        <v>1408.6167741935483</v>
      </c>
      <c r="L25" s="16"/>
      <c r="M25" s="31">
        <f t="shared" ca="1" si="2"/>
        <v>1</v>
      </c>
      <c r="N25" s="32">
        <f t="shared" ca="1" si="3"/>
        <v>1</v>
      </c>
      <c r="O25" s="33">
        <f t="shared" ca="1" si="4"/>
        <v>1</v>
      </c>
    </row>
    <row r="26" spans="1:15" ht="17" thickBot="1" x14ac:dyDescent="0.25">
      <c r="A26" s="23">
        <v>45585</v>
      </c>
      <c r="B26" s="16"/>
      <c r="C26" s="24"/>
      <c r="D26" s="25">
        <f t="shared" si="5"/>
        <v>150</v>
      </c>
      <c r="E26" s="26" t="s">
        <v>16</v>
      </c>
      <c r="F26" s="17"/>
      <c r="G26" s="27">
        <f ca="1">G25+C26</f>
        <v>1287.2162760579567</v>
      </c>
      <c r="H26" s="28">
        <f>H25+D26</f>
        <v>3000</v>
      </c>
      <c r="I26" s="17"/>
      <c r="J26" s="29">
        <f t="shared" si="7"/>
        <v>150</v>
      </c>
      <c r="K26" s="30">
        <v>1473.1329032258063</v>
      </c>
      <c r="L26" s="16"/>
      <c r="M26" s="31">
        <f t="shared" ca="1" si="2"/>
        <v>9</v>
      </c>
      <c r="N26" s="32">
        <f t="shared" ca="1" si="3"/>
        <v>0</v>
      </c>
      <c r="O26" s="33">
        <f t="shared" ca="1" si="4"/>
        <v>0</v>
      </c>
    </row>
    <row r="27" spans="1:15" ht="17" thickBot="1" x14ac:dyDescent="0.25">
      <c r="A27" s="23">
        <v>45586</v>
      </c>
      <c r="B27" s="16"/>
      <c r="C27" s="24"/>
      <c r="D27" s="25">
        <f t="shared" si="5"/>
        <v>150</v>
      </c>
      <c r="E27" s="26" t="s">
        <v>16</v>
      </c>
      <c r="F27" s="17"/>
      <c r="G27" s="27">
        <f t="shared" ref="G27:H37" ca="1" si="8">G26+C27</f>
        <v>1287.2162760579567</v>
      </c>
      <c r="H27" s="28">
        <f t="shared" si="8"/>
        <v>3150</v>
      </c>
      <c r="I27" s="17"/>
      <c r="J27" s="29">
        <f t="shared" si="7"/>
        <v>150</v>
      </c>
      <c r="K27" s="30">
        <v>1537.6490322580644</v>
      </c>
      <c r="L27" s="16"/>
      <c r="M27" s="31">
        <f t="shared" ca="1" si="2"/>
        <v>2</v>
      </c>
      <c r="N27" s="32">
        <f t="shared" ca="1" si="3"/>
        <v>0</v>
      </c>
      <c r="O27" s="33">
        <f t="shared" ca="1" si="4"/>
        <v>0</v>
      </c>
    </row>
    <row r="28" spans="1:15" ht="17" thickBot="1" x14ac:dyDescent="0.25">
      <c r="A28" s="23">
        <v>45587</v>
      </c>
      <c r="B28" s="16"/>
      <c r="C28" s="24"/>
      <c r="D28" s="25">
        <f t="shared" si="5"/>
        <v>150</v>
      </c>
      <c r="E28" s="26" t="s">
        <v>16</v>
      </c>
      <c r="F28" s="17"/>
      <c r="G28" s="27">
        <f t="shared" ca="1" si="8"/>
        <v>1287.2162760579567</v>
      </c>
      <c r="H28" s="28">
        <f t="shared" si="8"/>
        <v>3300</v>
      </c>
      <c r="I28" s="17"/>
      <c r="J28" s="29">
        <f t="shared" si="7"/>
        <v>150</v>
      </c>
      <c r="K28" s="30">
        <v>1602.1651612903224</v>
      </c>
      <c r="L28" s="16"/>
      <c r="M28" s="31">
        <f t="shared" ca="1" si="2"/>
        <v>3</v>
      </c>
      <c r="N28" s="32">
        <f t="shared" ca="1" si="3"/>
        <v>2</v>
      </c>
      <c r="O28" s="33">
        <f t="shared" ca="1" si="4"/>
        <v>0.66666666666666663</v>
      </c>
    </row>
    <row r="29" spans="1:15" ht="17" thickBot="1" x14ac:dyDescent="0.25">
      <c r="A29" s="23">
        <v>45588</v>
      </c>
      <c r="B29" s="16"/>
      <c r="C29" s="24"/>
      <c r="D29" s="25">
        <f t="shared" si="5"/>
        <v>150</v>
      </c>
      <c r="E29" s="26" t="s">
        <v>16</v>
      </c>
      <c r="F29" s="17"/>
      <c r="G29" s="27">
        <f t="shared" ca="1" si="8"/>
        <v>1287.2162760579567</v>
      </c>
      <c r="H29" s="28">
        <f t="shared" si="8"/>
        <v>3450</v>
      </c>
      <c r="I29" s="17"/>
      <c r="J29" s="29">
        <f t="shared" si="7"/>
        <v>150</v>
      </c>
      <c r="K29" s="30">
        <v>1666.6812903225805</v>
      </c>
      <c r="L29" s="16"/>
      <c r="M29" s="31">
        <f t="shared" ca="1" si="2"/>
        <v>8</v>
      </c>
      <c r="N29" s="32">
        <f t="shared" ca="1" si="3"/>
        <v>4</v>
      </c>
      <c r="O29" s="33">
        <f t="shared" ca="1" si="4"/>
        <v>0.5</v>
      </c>
    </row>
    <row r="30" spans="1:15" ht="17" thickBot="1" x14ac:dyDescent="0.25">
      <c r="A30" s="23">
        <v>45589</v>
      </c>
      <c r="B30" s="16"/>
      <c r="C30" s="24"/>
      <c r="D30" s="25">
        <f t="shared" si="5"/>
        <v>150</v>
      </c>
      <c r="E30" s="26" t="s">
        <v>16</v>
      </c>
      <c r="F30" s="17"/>
      <c r="G30" s="27">
        <f t="shared" ca="1" si="8"/>
        <v>1287.2162760579567</v>
      </c>
      <c r="H30" s="28">
        <f t="shared" si="8"/>
        <v>3600</v>
      </c>
      <c r="I30" s="17"/>
      <c r="J30" s="29">
        <f t="shared" si="7"/>
        <v>150</v>
      </c>
      <c r="K30" s="30">
        <v>1731.1974193548385</v>
      </c>
      <c r="L30" s="16"/>
      <c r="M30" s="31">
        <f t="shared" ca="1" si="2"/>
        <v>7</v>
      </c>
      <c r="N30" s="32">
        <f t="shared" ca="1" si="3"/>
        <v>0</v>
      </c>
      <c r="O30" s="33">
        <f t="shared" ca="1" si="4"/>
        <v>0</v>
      </c>
    </row>
    <row r="31" spans="1:15" ht="17" thickBot="1" x14ac:dyDescent="0.25">
      <c r="A31" s="23">
        <v>45590</v>
      </c>
      <c r="B31" s="16"/>
      <c r="C31" s="24"/>
      <c r="D31" s="25">
        <f t="shared" si="5"/>
        <v>150</v>
      </c>
      <c r="E31" s="26" t="s">
        <v>16</v>
      </c>
      <c r="F31" s="17"/>
      <c r="G31" s="27">
        <f t="shared" ca="1" si="8"/>
        <v>1287.2162760579567</v>
      </c>
      <c r="H31" s="28">
        <f t="shared" si="8"/>
        <v>3750</v>
      </c>
      <c r="I31" s="17"/>
      <c r="J31" s="29">
        <f t="shared" si="7"/>
        <v>150</v>
      </c>
      <c r="K31" s="30">
        <v>1795.7135483870966</v>
      </c>
      <c r="L31" s="16"/>
      <c r="M31" s="31">
        <f t="shared" ca="1" si="2"/>
        <v>5</v>
      </c>
      <c r="N31" s="32">
        <f t="shared" ca="1" si="3"/>
        <v>5</v>
      </c>
      <c r="O31" s="33">
        <f t="shared" ca="1" si="4"/>
        <v>1</v>
      </c>
    </row>
    <row r="32" spans="1:15" ht="17" thickBot="1" x14ac:dyDescent="0.25">
      <c r="A32" s="23">
        <v>45591</v>
      </c>
      <c r="B32" s="16"/>
      <c r="C32" s="24"/>
      <c r="D32" s="25">
        <f t="shared" si="5"/>
        <v>150</v>
      </c>
      <c r="E32" s="26" t="s">
        <v>16</v>
      </c>
      <c r="F32" s="17"/>
      <c r="G32" s="27">
        <f t="shared" ca="1" si="8"/>
        <v>1287.2162760579567</v>
      </c>
      <c r="H32" s="28">
        <f t="shared" si="8"/>
        <v>3900</v>
      </c>
      <c r="I32" s="17"/>
      <c r="J32" s="29">
        <f t="shared" si="7"/>
        <v>150</v>
      </c>
      <c r="K32" s="30">
        <v>1860.2296774193546</v>
      </c>
      <c r="L32" s="16"/>
      <c r="M32" s="31">
        <f t="shared" ca="1" si="2"/>
        <v>3</v>
      </c>
      <c r="N32" s="32">
        <f t="shared" ca="1" si="3"/>
        <v>3</v>
      </c>
      <c r="O32" s="33">
        <f t="shared" ca="1" si="4"/>
        <v>1</v>
      </c>
    </row>
    <row r="33" spans="1:15" ht="17" thickBot="1" x14ac:dyDescent="0.25">
      <c r="A33" s="23">
        <v>45592</v>
      </c>
      <c r="B33" s="16"/>
      <c r="C33" s="24"/>
      <c r="D33" s="25">
        <f t="shared" si="5"/>
        <v>150</v>
      </c>
      <c r="E33" s="26" t="s">
        <v>16</v>
      </c>
      <c r="F33" s="17"/>
      <c r="G33" s="27">
        <f t="shared" ca="1" si="8"/>
        <v>1287.2162760579567</v>
      </c>
      <c r="H33" s="28">
        <f t="shared" si="8"/>
        <v>4050</v>
      </c>
      <c r="I33" s="17"/>
      <c r="J33" s="29">
        <f t="shared" si="7"/>
        <v>150</v>
      </c>
      <c r="K33" s="30">
        <v>1924.7458064516127</v>
      </c>
      <c r="L33" s="16"/>
      <c r="M33" s="31">
        <f t="shared" ca="1" si="2"/>
        <v>7</v>
      </c>
      <c r="N33" s="32">
        <f t="shared" ca="1" si="3"/>
        <v>5</v>
      </c>
      <c r="O33" s="33">
        <f t="shared" ca="1" si="4"/>
        <v>0.7142857142857143</v>
      </c>
    </row>
    <row r="34" spans="1:15" ht="17" thickBot="1" x14ac:dyDescent="0.25">
      <c r="A34" s="23">
        <v>45593</v>
      </c>
      <c r="B34" s="16"/>
      <c r="C34" s="24"/>
      <c r="D34" s="25">
        <f t="shared" si="5"/>
        <v>150</v>
      </c>
      <c r="E34" s="26" t="s">
        <v>16</v>
      </c>
      <c r="F34" s="17"/>
      <c r="G34" s="27">
        <f t="shared" ca="1" si="8"/>
        <v>1287.2162760579567</v>
      </c>
      <c r="H34" s="28">
        <f t="shared" si="8"/>
        <v>4200</v>
      </c>
      <c r="I34" s="17"/>
      <c r="J34" s="29">
        <f t="shared" si="7"/>
        <v>150</v>
      </c>
      <c r="K34" s="30">
        <v>1989.2619354838707</v>
      </c>
      <c r="L34" s="16"/>
      <c r="M34" s="31">
        <f t="shared" ca="1" si="2"/>
        <v>8</v>
      </c>
      <c r="N34" s="32">
        <f t="shared" ca="1" si="3"/>
        <v>0</v>
      </c>
      <c r="O34" s="33">
        <f t="shared" ca="1" si="4"/>
        <v>0</v>
      </c>
    </row>
    <row r="35" spans="1:15" ht="17" thickBot="1" x14ac:dyDescent="0.25">
      <c r="A35" s="23">
        <v>45594</v>
      </c>
      <c r="B35" s="16"/>
      <c r="C35" s="24"/>
      <c r="D35" s="25">
        <f t="shared" si="5"/>
        <v>150</v>
      </c>
      <c r="E35" s="26" t="s">
        <v>16</v>
      </c>
      <c r="F35" s="17"/>
      <c r="G35" s="27">
        <f t="shared" ca="1" si="8"/>
        <v>1287.2162760579567</v>
      </c>
      <c r="H35" s="28">
        <f t="shared" si="8"/>
        <v>4350</v>
      </c>
      <c r="I35" s="17"/>
      <c r="J35" s="29">
        <f t="shared" si="7"/>
        <v>150</v>
      </c>
      <c r="K35" s="30">
        <v>2053.7780645161288</v>
      </c>
      <c r="L35" s="16"/>
      <c r="M35" s="31">
        <f t="shared" ca="1" si="2"/>
        <v>4</v>
      </c>
      <c r="N35" s="32">
        <f t="shared" ca="1" si="3"/>
        <v>3</v>
      </c>
      <c r="O35" s="33">
        <f t="shared" ca="1" si="4"/>
        <v>0.75</v>
      </c>
    </row>
    <row r="36" spans="1:15" ht="17" thickBot="1" x14ac:dyDescent="0.25">
      <c r="A36" s="23">
        <v>45595</v>
      </c>
      <c r="B36" s="16"/>
      <c r="C36" s="24"/>
      <c r="D36" s="25">
        <f t="shared" si="5"/>
        <v>150</v>
      </c>
      <c r="E36" s="26" t="s">
        <v>16</v>
      </c>
      <c r="F36" s="17"/>
      <c r="G36" s="27">
        <f t="shared" ca="1" si="8"/>
        <v>1287.2162760579567</v>
      </c>
      <c r="H36" s="28">
        <f t="shared" si="8"/>
        <v>4500</v>
      </c>
      <c r="I36" s="17"/>
      <c r="J36" s="29">
        <f t="shared" si="7"/>
        <v>150</v>
      </c>
      <c r="K36" s="30">
        <v>2118.2941935483868</v>
      </c>
      <c r="L36" s="16"/>
      <c r="M36" s="31">
        <f t="shared" ca="1" si="2"/>
        <v>5</v>
      </c>
      <c r="N36" s="32">
        <f t="shared" ca="1" si="3"/>
        <v>2</v>
      </c>
      <c r="O36" s="33">
        <f t="shared" ca="1" si="4"/>
        <v>0.4</v>
      </c>
    </row>
    <row r="37" spans="1:15" ht="17" thickBot="1" x14ac:dyDescent="0.25">
      <c r="A37" s="23">
        <v>45596</v>
      </c>
      <c r="B37" s="16"/>
      <c r="C37" s="34"/>
      <c r="D37" s="25">
        <f t="shared" si="5"/>
        <v>150</v>
      </c>
      <c r="E37" s="35" t="s">
        <v>16</v>
      </c>
      <c r="F37" s="17"/>
      <c r="G37" s="27">
        <f t="shared" ca="1" si="8"/>
        <v>1287.2162760579567</v>
      </c>
      <c r="H37" s="28">
        <f t="shared" si="8"/>
        <v>4650</v>
      </c>
      <c r="I37" s="17"/>
      <c r="J37" s="29">
        <f t="shared" si="7"/>
        <v>150</v>
      </c>
      <c r="K37" s="36">
        <v>2182.8103225806449</v>
      </c>
      <c r="L37" s="16"/>
      <c r="M37" s="31">
        <f t="shared" ca="1" si="2"/>
        <v>7</v>
      </c>
      <c r="N37" s="32">
        <f t="shared" ca="1" si="3"/>
        <v>1</v>
      </c>
      <c r="O37" s="33">
        <f t="shared" ca="1" si="4"/>
        <v>0.14285714285714285</v>
      </c>
    </row>
    <row r="38" spans="1:15" ht="17" thickBot="1" x14ac:dyDescent="0.25">
      <c r="A38" s="37" t="s">
        <v>17</v>
      </c>
      <c r="B38" s="16"/>
      <c r="C38" s="38">
        <v>1021.52</v>
      </c>
      <c r="D38" s="39">
        <f>SUM(D7:D37)</f>
        <v>4650</v>
      </c>
      <c r="E38" s="40"/>
      <c r="F38" s="41"/>
      <c r="G38" s="42"/>
      <c r="H38" s="42"/>
      <c r="I38" s="43"/>
      <c r="J38" s="42"/>
      <c r="K38" s="42"/>
      <c r="L38" s="44"/>
      <c r="M38" s="45">
        <f ca="1">SUM(M7:M37)</f>
        <v>144</v>
      </c>
      <c r="N38" s="46">
        <f ca="1">SUM(N7:N37)</f>
        <v>67</v>
      </c>
      <c r="O38" s="47"/>
    </row>
  </sheetData>
  <mergeCells count="14">
    <mergeCell ref="A1:H1"/>
    <mergeCell ref="K1:L1"/>
    <mergeCell ref="A3:B3"/>
    <mergeCell ref="C3:E3"/>
    <mergeCell ref="H3:J3"/>
    <mergeCell ref="K3:L3"/>
    <mergeCell ref="N5:N6"/>
    <mergeCell ref="O5:O6"/>
    <mergeCell ref="A5:A6"/>
    <mergeCell ref="C5:E5"/>
    <mergeCell ref="G5:H5"/>
    <mergeCell ref="J5:J6"/>
    <mergeCell ref="K5:K6"/>
    <mergeCell ref="M5:M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A808-1A62-E947-B28E-B85DDB456F8B}">
  <dimension ref="A1:O38"/>
  <sheetViews>
    <sheetView zoomScale="90" zoomScaleNormal="90" workbookViewId="0">
      <selection activeCell="C24" sqref="C24"/>
    </sheetView>
  </sheetViews>
  <sheetFormatPr baseColWidth="10" defaultRowHeight="16" x14ac:dyDescent="0.2"/>
  <sheetData>
    <row r="1" spans="1:15" ht="20" thickBo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1"/>
      <c r="J1" s="2" t="s">
        <v>1</v>
      </c>
      <c r="K1" s="67">
        <v>45566</v>
      </c>
      <c r="L1" s="68"/>
      <c r="M1" s="3"/>
      <c r="N1" s="4"/>
      <c r="O1" s="5"/>
    </row>
    <row r="2" spans="1:15" ht="17" thickBot="1" x14ac:dyDescent="0.25">
      <c r="A2" s="6"/>
      <c r="B2" s="6"/>
      <c r="C2" s="6"/>
      <c r="D2" s="6"/>
      <c r="E2" s="6"/>
      <c r="F2" s="7"/>
      <c r="G2" s="8"/>
      <c r="H2" s="6"/>
      <c r="I2" s="6"/>
      <c r="J2" s="6"/>
      <c r="K2" s="6"/>
      <c r="L2" s="6"/>
      <c r="M2" s="5"/>
      <c r="N2" s="5"/>
      <c r="O2" s="5"/>
    </row>
    <row r="3" spans="1:15" ht="17" thickBot="1" x14ac:dyDescent="0.25">
      <c r="A3" s="69" t="s">
        <v>2</v>
      </c>
      <c r="B3" s="70"/>
      <c r="C3" s="71" t="s">
        <v>20</v>
      </c>
      <c r="D3" s="71"/>
      <c r="E3" s="72"/>
      <c r="F3" s="9"/>
      <c r="G3" s="10"/>
      <c r="H3" s="73" t="s">
        <v>3</v>
      </c>
      <c r="I3" s="74"/>
      <c r="J3" s="74"/>
      <c r="K3" s="75">
        <f>H37</f>
        <v>4650</v>
      </c>
      <c r="L3" s="76"/>
      <c r="M3" s="11"/>
      <c r="N3" s="5"/>
      <c r="O3" s="5"/>
    </row>
    <row r="4" spans="1:15" ht="17" thickBot="1" x14ac:dyDescent="0.25">
      <c r="A4" s="6"/>
      <c r="B4" s="12"/>
      <c r="C4" s="6"/>
      <c r="D4" s="6"/>
      <c r="E4" s="6"/>
      <c r="F4" s="13"/>
      <c r="G4" s="14"/>
      <c r="H4" s="6"/>
      <c r="I4" s="4"/>
      <c r="J4" s="6"/>
      <c r="K4" s="6"/>
      <c r="L4" s="12"/>
      <c r="M4" s="15"/>
      <c r="N4" s="15"/>
      <c r="O4" s="6"/>
    </row>
    <row r="5" spans="1:15" ht="17" thickBot="1" x14ac:dyDescent="0.25">
      <c r="A5" s="52" t="s">
        <v>4</v>
      </c>
      <c r="B5" s="16"/>
      <c r="C5" s="54" t="s">
        <v>5</v>
      </c>
      <c r="D5" s="55"/>
      <c r="E5" s="56"/>
      <c r="F5" s="17"/>
      <c r="G5" s="57" t="s">
        <v>6</v>
      </c>
      <c r="H5" s="58"/>
      <c r="I5" s="17"/>
      <c r="J5" s="59" t="s">
        <v>7</v>
      </c>
      <c r="K5" s="61" t="s">
        <v>8</v>
      </c>
      <c r="L5" s="16"/>
      <c r="M5" s="63" t="s">
        <v>9</v>
      </c>
      <c r="N5" s="48" t="s">
        <v>10</v>
      </c>
      <c r="O5" s="50" t="s">
        <v>11</v>
      </c>
    </row>
    <row r="6" spans="1:15" ht="17" thickBot="1" x14ac:dyDescent="0.25">
      <c r="A6" s="53"/>
      <c r="B6" s="16"/>
      <c r="C6" s="18" t="s">
        <v>12</v>
      </c>
      <c r="D6" s="19" t="s">
        <v>13</v>
      </c>
      <c r="E6" s="20" t="s">
        <v>14</v>
      </c>
      <c r="F6" s="17"/>
      <c r="G6" s="21" t="s">
        <v>12</v>
      </c>
      <c r="H6" s="22" t="s">
        <v>15</v>
      </c>
      <c r="I6" s="17"/>
      <c r="J6" s="60"/>
      <c r="K6" s="62"/>
      <c r="L6" s="16"/>
      <c r="M6" s="64"/>
      <c r="N6" s="49"/>
      <c r="O6" s="51"/>
    </row>
    <row r="7" spans="1:15" ht="17" thickBot="1" x14ac:dyDescent="0.25">
      <c r="A7" s="23">
        <v>45566</v>
      </c>
      <c r="B7" s="16"/>
      <c r="C7" s="24">
        <f ca="1">RAND()*200</f>
        <v>94.310246015059334</v>
      </c>
      <c r="D7" s="25">
        <v>150</v>
      </c>
      <c r="E7" s="26">
        <f ca="1">D7-C7</f>
        <v>55.689753984940666</v>
      </c>
      <c r="F7" s="17"/>
      <c r="G7" s="27">
        <f ca="1">C7</f>
        <v>94.310246015059334</v>
      </c>
      <c r="H7" s="28">
        <f>D7</f>
        <v>150</v>
      </c>
      <c r="I7" s="17"/>
      <c r="J7" s="29"/>
      <c r="K7" s="30">
        <v>90</v>
      </c>
      <c r="L7" s="16"/>
      <c r="M7" s="31">
        <f ca="1">RANDBETWEEN(1,10)</f>
        <v>4</v>
      </c>
      <c r="N7" s="32">
        <f ca="1">RANDBETWEEN(0,M7)</f>
        <v>4</v>
      </c>
      <c r="O7" s="33">
        <f ca="1">N7/M7</f>
        <v>1</v>
      </c>
    </row>
    <row r="8" spans="1:15" ht="17" thickBot="1" x14ac:dyDescent="0.25">
      <c r="A8" s="23">
        <v>45567</v>
      </c>
      <c r="B8" s="16"/>
      <c r="C8" s="24">
        <f t="shared" ref="C8:C21" ca="1" si="0">RAND()*200</f>
        <v>123.97676670559828</v>
      </c>
      <c r="D8" s="25">
        <f>$D$7</f>
        <v>150</v>
      </c>
      <c r="E8" s="26">
        <f t="shared" ref="E8:E21" ca="1" si="1">D8-C8</f>
        <v>26.02323329440172</v>
      </c>
      <c r="F8" s="17"/>
      <c r="G8" s="27">
        <f ca="1">G7+C8</f>
        <v>218.28701272065763</v>
      </c>
      <c r="H8" s="28">
        <f>H7+D8</f>
        <v>300</v>
      </c>
      <c r="I8" s="17"/>
      <c r="J8" s="29" t="s">
        <v>16</v>
      </c>
      <c r="K8" s="30">
        <v>140</v>
      </c>
      <c r="L8" s="16"/>
      <c r="M8" s="31">
        <f t="shared" ref="M8:M37" ca="1" si="2">RANDBETWEEN(1,10)</f>
        <v>10</v>
      </c>
      <c r="N8" s="32">
        <f t="shared" ref="N8:N37" ca="1" si="3">RANDBETWEEN(0,M8)</f>
        <v>3</v>
      </c>
      <c r="O8" s="33">
        <f t="shared" ref="O8:O37" ca="1" si="4">N8/M8</f>
        <v>0.3</v>
      </c>
    </row>
    <row r="9" spans="1:15" ht="17" thickBot="1" x14ac:dyDescent="0.25">
      <c r="A9" s="23">
        <v>45568</v>
      </c>
      <c r="B9" s="16"/>
      <c r="C9" s="24">
        <f t="shared" ca="1" si="0"/>
        <v>62.331353058503701</v>
      </c>
      <c r="D9" s="25">
        <f t="shared" ref="D9:D37" si="5">$D$7</f>
        <v>150</v>
      </c>
      <c r="E9" s="26">
        <f t="shared" ca="1" si="1"/>
        <v>87.668646941496291</v>
      </c>
      <c r="F9" s="17"/>
      <c r="G9" s="27">
        <f t="shared" ref="G9:H25" ca="1" si="6">G8+C9</f>
        <v>280.61836577916131</v>
      </c>
      <c r="H9" s="28">
        <f t="shared" si="6"/>
        <v>450</v>
      </c>
      <c r="I9" s="17"/>
      <c r="J9" s="29" t="s">
        <v>16</v>
      </c>
      <c r="K9" s="30">
        <v>260</v>
      </c>
      <c r="L9" s="16"/>
      <c r="M9" s="31">
        <f t="shared" ca="1" si="2"/>
        <v>9</v>
      </c>
      <c r="N9" s="32">
        <f t="shared" ca="1" si="3"/>
        <v>6</v>
      </c>
      <c r="O9" s="33">
        <f t="shared" ca="1" si="4"/>
        <v>0.66666666666666663</v>
      </c>
    </row>
    <row r="10" spans="1:15" ht="17" thickBot="1" x14ac:dyDescent="0.25">
      <c r="A10" s="23">
        <v>45569</v>
      </c>
      <c r="B10" s="16"/>
      <c r="C10" s="24">
        <f t="shared" ca="1" si="0"/>
        <v>93.805014268940695</v>
      </c>
      <c r="D10" s="25">
        <f t="shared" si="5"/>
        <v>150</v>
      </c>
      <c r="E10" s="26">
        <f t="shared" ca="1" si="1"/>
        <v>56.194985731059305</v>
      </c>
      <c r="F10" s="17"/>
      <c r="G10" s="27">
        <f t="shared" ca="1" si="6"/>
        <v>374.42338004810199</v>
      </c>
      <c r="H10" s="28">
        <f t="shared" si="6"/>
        <v>600</v>
      </c>
      <c r="I10" s="17"/>
      <c r="J10" s="29" t="s">
        <v>16</v>
      </c>
      <c r="K10" s="30">
        <v>350</v>
      </c>
      <c r="L10" s="16"/>
      <c r="M10" s="31">
        <f t="shared" ca="1" si="2"/>
        <v>2</v>
      </c>
      <c r="N10" s="32">
        <f t="shared" ca="1" si="3"/>
        <v>0</v>
      </c>
      <c r="O10" s="33">
        <f t="shared" ca="1" si="4"/>
        <v>0</v>
      </c>
    </row>
    <row r="11" spans="1:15" ht="17" thickBot="1" x14ac:dyDescent="0.25">
      <c r="A11" s="23">
        <v>45570</v>
      </c>
      <c r="B11" s="16"/>
      <c r="C11" s="24">
        <f t="shared" ca="1" si="0"/>
        <v>129.61599498970989</v>
      </c>
      <c r="D11" s="25">
        <f t="shared" si="5"/>
        <v>150</v>
      </c>
      <c r="E11" s="26">
        <f t="shared" ca="1" si="1"/>
        <v>20.38400501029011</v>
      </c>
      <c r="F11" s="17"/>
      <c r="G11" s="27">
        <f t="shared" ca="1" si="6"/>
        <v>504.03937503781185</v>
      </c>
      <c r="H11" s="28">
        <f t="shared" si="6"/>
        <v>750</v>
      </c>
      <c r="I11" s="17"/>
      <c r="J11" s="29" t="s">
        <v>16</v>
      </c>
      <c r="K11" s="30">
        <v>400</v>
      </c>
      <c r="L11" s="16"/>
      <c r="M11" s="31">
        <f t="shared" ca="1" si="2"/>
        <v>5</v>
      </c>
      <c r="N11" s="32">
        <f t="shared" ca="1" si="3"/>
        <v>5</v>
      </c>
      <c r="O11" s="33">
        <f t="shared" ca="1" si="4"/>
        <v>1</v>
      </c>
    </row>
    <row r="12" spans="1:15" ht="17" thickBot="1" x14ac:dyDescent="0.25">
      <c r="A12" s="23">
        <v>45571</v>
      </c>
      <c r="B12" s="16"/>
      <c r="C12" s="24">
        <f t="shared" ca="1" si="0"/>
        <v>98.559384347154051</v>
      </c>
      <c r="D12" s="25">
        <f t="shared" si="5"/>
        <v>150</v>
      </c>
      <c r="E12" s="26">
        <f t="shared" ca="1" si="1"/>
        <v>51.440615652845949</v>
      </c>
      <c r="F12" s="17"/>
      <c r="G12" s="27">
        <f t="shared" ca="1" si="6"/>
        <v>602.59875938496589</v>
      </c>
      <c r="H12" s="28">
        <f t="shared" si="6"/>
        <v>900</v>
      </c>
      <c r="I12" s="17"/>
      <c r="J12" s="29" t="s">
        <v>16</v>
      </c>
      <c r="K12" s="30">
        <v>470</v>
      </c>
      <c r="L12" s="16"/>
      <c r="M12" s="31">
        <f t="shared" ca="1" si="2"/>
        <v>8</v>
      </c>
      <c r="N12" s="32">
        <f t="shared" ca="1" si="3"/>
        <v>8</v>
      </c>
      <c r="O12" s="33">
        <f t="shared" ca="1" si="4"/>
        <v>1</v>
      </c>
    </row>
    <row r="13" spans="1:15" ht="17" thickBot="1" x14ac:dyDescent="0.25">
      <c r="A13" s="23">
        <v>45572</v>
      </c>
      <c r="B13" s="16"/>
      <c r="C13" s="24">
        <f t="shared" ca="1" si="0"/>
        <v>167.73663497852246</v>
      </c>
      <c r="D13" s="25">
        <f t="shared" si="5"/>
        <v>150</v>
      </c>
      <c r="E13" s="26">
        <f t="shared" ca="1" si="1"/>
        <v>-17.73663497852246</v>
      </c>
      <c r="F13" s="17"/>
      <c r="G13" s="27">
        <f t="shared" ca="1" si="6"/>
        <v>770.33539436348838</v>
      </c>
      <c r="H13" s="28">
        <f t="shared" si="6"/>
        <v>1050</v>
      </c>
      <c r="I13" s="17"/>
      <c r="J13" s="29" t="s">
        <v>16</v>
      </c>
      <c r="K13" s="30">
        <v>530</v>
      </c>
      <c r="L13" s="16"/>
      <c r="M13" s="31">
        <f t="shared" ca="1" si="2"/>
        <v>5</v>
      </c>
      <c r="N13" s="32">
        <f t="shared" ca="1" si="3"/>
        <v>2</v>
      </c>
      <c r="O13" s="33">
        <f t="shared" ca="1" si="4"/>
        <v>0.4</v>
      </c>
    </row>
    <row r="14" spans="1:15" ht="17" thickBot="1" x14ac:dyDescent="0.25">
      <c r="A14" s="23">
        <v>45573</v>
      </c>
      <c r="B14" s="16"/>
      <c r="C14" s="24">
        <f t="shared" ca="1" si="0"/>
        <v>194.70218737597432</v>
      </c>
      <c r="D14" s="25">
        <f t="shared" si="5"/>
        <v>150</v>
      </c>
      <c r="E14" s="26">
        <f t="shared" ca="1" si="1"/>
        <v>-44.702187375974319</v>
      </c>
      <c r="F14" s="17"/>
      <c r="G14" s="27">
        <f t="shared" ca="1" si="6"/>
        <v>965.03758173946267</v>
      </c>
      <c r="H14" s="28">
        <f t="shared" si="6"/>
        <v>1200</v>
      </c>
      <c r="I14" s="17"/>
      <c r="J14" s="29" t="s">
        <v>16</v>
      </c>
      <c r="K14" s="30">
        <v>650</v>
      </c>
      <c r="L14" s="16"/>
      <c r="M14" s="31">
        <f t="shared" ca="1" si="2"/>
        <v>2</v>
      </c>
      <c r="N14" s="32">
        <f t="shared" ca="1" si="3"/>
        <v>0</v>
      </c>
      <c r="O14" s="33">
        <f t="shared" ca="1" si="4"/>
        <v>0</v>
      </c>
    </row>
    <row r="15" spans="1:15" ht="17" thickBot="1" x14ac:dyDescent="0.25">
      <c r="A15" s="23">
        <v>45574</v>
      </c>
      <c r="B15" s="16"/>
      <c r="C15" s="24">
        <f t="shared" ca="1" si="0"/>
        <v>26.16794745250337</v>
      </c>
      <c r="D15" s="25">
        <f t="shared" si="5"/>
        <v>150</v>
      </c>
      <c r="E15" s="26">
        <f t="shared" ca="1" si="1"/>
        <v>123.83205254749663</v>
      </c>
      <c r="F15" s="17"/>
      <c r="G15" s="27">
        <f t="shared" ca="1" si="6"/>
        <v>991.20552919196598</v>
      </c>
      <c r="H15" s="28">
        <f t="shared" si="6"/>
        <v>1350</v>
      </c>
      <c r="I15" s="17"/>
      <c r="J15" s="29" t="s">
        <v>16</v>
      </c>
      <c r="K15" s="30">
        <v>740</v>
      </c>
      <c r="L15" s="16"/>
      <c r="M15" s="31">
        <f t="shared" ca="1" si="2"/>
        <v>2</v>
      </c>
      <c r="N15" s="32">
        <f t="shared" ca="1" si="3"/>
        <v>0</v>
      </c>
      <c r="O15" s="33">
        <f t="shared" ca="1" si="4"/>
        <v>0</v>
      </c>
    </row>
    <row r="16" spans="1:15" ht="17" thickBot="1" x14ac:dyDescent="0.25">
      <c r="A16" s="23">
        <v>45575</v>
      </c>
      <c r="B16" s="16"/>
      <c r="C16" s="24">
        <f t="shared" ca="1" si="0"/>
        <v>134.63409319150631</v>
      </c>
      <c r="D16" s="25">
        <f t="shared" si="5"/>
        <v>150</v>
      </c>
      <c r="E16" s="26">
        <f t="shared" ca="1" si="1"/>
        <v>15.365906808493691</v>
      </c>
      <c r="F16" s="17"/>
      <c r="G16" s="27">
        <f t="shared" ca="1" si="6"/>
        <v>1125.8396223834723</v>
      </c>
      <c r="H16" s="28">
        <f t="shared" si="6"/>
        <v>1500</v>
      </c>
      <c r="I16" s="17"/>
      <c r="J16" s="29" t="s">
        <v>16</v>
      </c>
      <c r="K16" s="30">
        <v>807</v>
      </c>
      <c r="L16" s="16"/>
      <c r="M16" s="31">
        <f t="shared" ca="1" si="2"/>
        <v>7</v>
      </c>
      <c r="N16" s="32">
        <f t="shared" ca="1" si="3"/>
        <v>0</v>
      </c>
      <c r="O16" s="33">
        <f t="shared" ca="1" si="4"/>
        <v>0</v>
      </c>
    </row>
    <row r="17" spans="1:15" ht="17" thickBot="1" x14ac:dyDescent="0.25">
      <c r="A17" s="23">
        <v>45576</v>
      </c>
      <c r="B17" s="16"/>
      <c r="C17" s="24">
        <f t="shared" ca="1" si="0"/>
        <v>53.427998411408154</v>
      </c>
      <c r="D17" s="25">
        <f t="shared" si="5"/>
        <v>150</v>
      </c>
      <c r="E17" s="26">
        <f t="shared" ca="1" si="1"/>
        <v>96.572001588591846</v>
      </c>
      <c r="F17" s="17"/>
      <c r="G17" s="27">
        <f t="shared" ca="1" si="6"/>
        <v>1179.2676207948805</v>
      </c>
      <c r="H17" s="28">
        <f t="shared" si="6"/>
        <v>1650</v>
      </c>
      <c r="I17" s="17"/>
      <c r="J17" s="29" t="s">
        <v>16</v>
      </c>
      <c r="K17" s="30">
        <v>871.52</v>
      </c>
      <c r="L17" s="16"/>
      <c r="M17" s="31">
        <f t="shared" ca="1" si="2"/>
        <v>6</v>
      </c>
      <c r="N17" s="32">
        <f t="shared" ca="1" si="3"/>
        <v>3</v>
      </c>
      <c r="O17" s="33">
        <f t="shared" ca="1" si="4"/>
        <v>0.5</v>
      </c>
    </row>
    <row r="18" spans="1:15" ht="17" thickBot="1" x14ac:dyDescent="0.25">
      <c r="A18" s="23">
        <v>45577</v>
      </c>
      <c r="B18" s="16"/>
      <c r="C18" s="24">
        <f t="shared" ca="1" si="0"/>
        <v>20.649075579380984</v>
      </c>
      <c r="D18" s="25">
        <f t="shared" si="5"/>
        <v>150</v>
      </c>
      <c r="E18" s="26">
        <f t="shared" ca="1" si="1"/>
        <v>129.35092442061901</v>
      </c>
      <c r="F18" s="17"/>
      <c r="G18" s="27">
        <f t="shared" ca="1" si="6"/>
        <v>1199.9166963742614</v>
      </c>
      <c r="H18" s="28">
        <f t="shared" si="6"/>
        <v>1800</v>
      </c>
      <c r="I18" s="17"/>
      <c r="J18" s="29" t="s">
        <v>16</v>
      </c>
      <c r="K18" s="30">
        <v>951.52</v>
      </c>
      <c r="L18" s="16"/>
      <c r="M18" s="31">
        <f t="shared" ca="1" si="2"/>
        <v>2</v>
      </c>
      <c r="N18" s="32">
        <f t="shared" ca="1" si="3"/>
        <v>1</v>
      </c>
      <c r="O18" s="33">
        <f t="shared" ca="1" si="4"/>
        <v>0.5</v>
      </c>
    </row>
    <row r="19" spans="1:15" ht="17" thickBot="1" x14ac:dyDescent="0.25">
      <c r="A19" s="23">
        <v>45578</v>
      </c>
      <c r="B19" s="16"/>
      <c r="C19" s="24">
        <f t="shared" ca="1" si="0"/>
        <v>54.887275300356976</v>
      </c>
      <c r="D19" s="25">
        <f t="shared" si="5"/>
        <v>150</v>
      </c>
      <c r="E19" s="26">
        <f t="shared" ca="1" si="1"/>
        <v>95.112724699643024</v>
      </c>
      <c r="F19" s="17"/>
      <c r="G19" s="27">
        <f t="shared" ca="1" si="6"/>
        <v>1254.8039716746184</v>
      </c>
      <c r="H19" s="28">
        <f t="shared" si="6"/>
        <v>1950</v>
      </c>
      <c r="I19" s="17"/>
      <c r="J19" s="29" t="s">
        <v>16</v>
      </c>
      <c r="K19" s="30">
        <v>1021.52</v>
      </c>
      <c r="L19" s="16"/>
      <c r="M19" s="31">
        <f t="shared" ca="1" si="2"/>
        <v>7</v>
      </c>
      <c r="N19" s="32">
        <f t="shared" ca="1" si="3"/>
        <v>1</v>
      </c>
      <c r="O19" s="33">
        <f t="shared" ca="1" si="4"/>
        <v>0.14285714285714285</v>
      </c>
    </row>
    <row r="20" spans="1:15" ht="17" thickBot="1" x14ac:dyDescent="0.25">
      <c r="A20" s="23">
        <v>45579</v>
      </c>
      <c r="B20" s="16"/>
      <c r="C20" s="24">
        <f t="shared" ca="1" si="0"/>
        <v>56.47254622765545</v>
      </c>
      <c r="D20" s="25">
        <f t="shared" si="5"/>
        <v>150</v>
      </c>
      <c r="E20" s="26">
        <f t="shared" ca="1" si="1"/>
        <v>93.527453772344558</v>
      </c>
      <c r="F20" s="17"/>
      <c r="G20" s="27">
        <f t="shared" ca="1" si="6"/>
        <v>1311.2765179022738</v>
      </c>
      <c r="H20" s="28">
        <f t="shared" si="6"/>
        <v>2100</v>
      </c>
      <c r="I20" s="17"/>
      <c r="J20" s="29"/>
      <c r="K20" s="30">
        <v>1086.036129032258</v>
      </c>
      <c r="L20" s="16"/>
      <c r="M20" s="31">
        <f t="shared" ca="1" si="2"/>
        <v>2</v>
      </c>
      <c r="N20" s="32">
        <f t="shared" ca="1" si="3"/>
        <v>1</v>
      </c>
      <c r="O20" s="33">
        <f t="shared" ca="1" si="4"/>
        <v>0.5</v>
      </c>
    </row>
    <row r="21" spans="1:15" ht="17" thickBot="1" x14ac:dyDescent="0.25">
      <c r="A21" s="23">
        <v>45580</v>
      </c>
      <c r="B21" s="16"/>
      <c r="C21" s="24">
        <f t="shared" ca="1" si="0"/>
        <v>140.97248925399583</v>
      </c>
      <c r="D21" s="25">
        <f t="shared" si="5"/>
        <v>150</v>
      </c>
      <c r="E21" s="26">
        <f t="shared" ca="1" si="1"/>
        <v>9.0275107460041681</v>
      </c>
      <c r="F21" s="17"/>
      <c r="G21" s="27">
        <f t="shared" ca="1" si="6"/>
        <v>1452.2490071562697</v>
      </c>
      <c r="H21" s="28">
        <f t="shared" si="6"/>
        <v>2250</v>
      </c>
      <c r="I21" s="17"/>
      <c r="J21" s="29"/>
      <c r="K21" s="30">
        <v>1150.5522580645161</v>
      </c>
      <c r="L21" s="16"/>
      <c r="M21" s="31">
        <f t="shared" ca="1" si="2"/>
        <v>7</v>
      </c>
      <c r="N21" s="32">
        <f t="shared" ca="1" si="3"/>
        <v>2</v>
      </c>
      <c r="O21" s="33">
        <f t="shared" ca="1" si="4"/>
        <v>0.2857142857142857</v>
      </c>
    </row>
    <row r="22" spans="1:15" ht="17" thickBot="1" x14ac:dyDescent="0.25">
      <c r="A22" s="23">
        <v>45581</v>
      </c>
      <c r="B22" s="16"/>
      <c r="C22" s="24"/>
      <c r="D22" s="25">
        <f t="shared" si="5"/>
        <v>150</v>
      </c>
      <c r="E22" s="26"/>
      <c r="F22" s="17"/>
      <c r="G22" s="27">
        <f t="shared" ca="1" si="6"/>
        <v>1452.2490071562697</v>
      </c>
      <c r="H22" s="28">
        <f t="shared" si="6"/>
        <v>2400</v>
      </c>
      <c r="I22" s="17"/>
      <c r="J22" s="29">
        <f>$D$7</f>
        <v>150</v>
      </c>
      <c r="K22" s="30">
        <v>1215.0683870967741</v>
      </c>
      <c r="L22" s="16"/>
      <c r="M22" s="31">
        <f t="shared" ca="1" si="2"/>
        <v>10</v>
      </c>
      <c r="N22" s="32">
        <f t="shared" ca="1" si="3"/>
        <v>1</v>
      </c>
      <c r="O22" s="33">
        <f t="shared" ca="1" si="4"/>
        <v>0.1</v>
      </c>
    </row>
    <row r="23" spans="1:15" ht="17" thickBot="1" x14ac:dyDescent="0.25">
      <c r="A23" s="23">
        <v>45582</v>
      </c>
      <c r="B23" s="16"/>
      <c r="C23" s="24"/>
      <c r="D23" s="25">
        <f t="shared" si="5"/>
        <v>150</v>
      </c>
      <c r="E23" s="26" t="s">
        <v>16</v>
      </c>
      <c r="F23" s="17"/>
      <c r="G23" s="27">
        <f t="shared" ca="1" si="6"/>
        <v>1452.2490071562697</v>
      </c>
      <c r="H23" s="28">
        <f t="shared" si="6"/>
        <v>2550</v>
      </c>
      <c r="I23" s="17"/>
      <c r="J23" s="29">
        <f t="shared" ref="J23:J37" si="7">$D$7</f>
        <v>150</v>
      </c>
      <c r="K23" s="30">
        <v>1279.5845161290322</v>
      </c>
      <c r="L23" s="16"/>
      <c r="M23" s="31">
        <f t="shared" ca="1" si="2"/>
        <v>4</v>
      </c>
      <c r="N23" s="32">
        <f t="shared" ca="1" si="3"/>
        <v>2</v>
      </c>
      <c r="O23" s="33">
        <f t="shared" ca="1" si="4"/>
        <v>0.5</v>
      </c>
    </row>
    <row r="24" spans="1:15" ht="17" thickBot="1" x14ac:dyDescent="0.25">
      <c r="A24" s="23">
        <v>45583</v>
      </c>
      <c r="B24" s="16"/>
      <c r="C24" s="24"/>
      <c r="D24" s="25">
        <f t="shared" si="5"/>
        <v>150</v>
      </c>
      <c r="E24" s="26" t="s">
        <v>16</v>
      </c>
      <c r="F24" s="17"/>
      <c r="G24" s="27">
        <f t="shared" ca="1" si="6"/>
        <v>1452.2490071562697</v>
      </c>
      <c r="H24" s="28">
        <f t="shared" si="6"/>
        <v>2700</v>
      </c>
      <c r="I24" s="17"/>
      <c r="J24" s="29">
        <f t="shared" si="7"/>
        <v>150</v>
      </c>
      <c r="K24" s="30">
        <v>1344.1006451612902</v>
      </c>
      <c r="L24" s="16"/>
      <c r="M24" s="31">
        <f t="shared" ca="1" si="2"/>
        <v>2</v>
      </c>
      <c r="N24" s="32">
        <f t="shared" ca="1" si="3"/>
        <v>0</v>
      </c>
      <c r="O24" s="33">
        <f t="shared" ca="1" si="4"/>
        <v>0</v>
      </c>
    </row>
    <row r="25" spans="1:15" ht="17" thickBot="1" x14ac:dyDescent="0.25">
      <c r="A25" s="23">
        <v>45584</v>
      </c>
      <c r="B25" s="16"/>
      <c r="C25" s="24"/>
      <c r="D25" s="25">
        <f t="shared" si="5"/>
        <v>150</v>
      </c>
      <c r="E25" s="26" t="s">
        <v>16</v>
      </c>
      <c r="F25" s="17"/>
      <c r="G25" s="27">
        <f t="shared" ca="1" si="6"/>
        <v>1452.2490071562697</v>
      </c>
      <c r="H25" s="28">
        <f t="shared" si="6"/>
        <v>2850</v>
      </c>
      <c r="I25" s="17"/>
      <c r="J25" s="29">
        <f t="shared" si="7"/>
        <v>150</v>
      </c>
      <c r="K25" s="30">
        <v>1408.6167741935483</v>
      </c>
      <c r="L25" s="16"/>
      <c r="M25" s="31">
        <f t="shared" ca="1" si="2"/>
        <v>8</v>
      </c>
      <c r="N25" s="32">
        <f t="shared" ca="1" si="3"/>
        <v>6</v>
      </c>
      <c r="O25" s="33">
        <f t="shared" ca="1" si="4"/>
        <v>0.75</v>
      </c>
    </row>
    <row r="26" spans="1:15" ht="17" thickBot="1" x14ac:dyDescent="0.25">
      <c r="A26" s="23">
        <v>45585</v>
      </c>
      <c r="B26" s="16"/>
      <c r="C26" s="24"/>
      <c r="D26" s="25">
        <f t="shared" si="5"/>
        <v>150</v>
      </c>
      <c r="E26" s="26" t="s">
        <v>16</v>
      </c>
      <c r="F26" s="17"/>
      <c r="G26" s="27">
        <f ca="1">G25+C26</f>
        <v>1452.2490071562697</v>
      </c>
      <c r="H26" s="28">
        <f>H25+D26</f>
        <v>3000</v>
      </c>
      <c r="I26" s="17"/>
      <c r="J26" s="29">
        <f t="shared" si="7"/>
        <v>150</v>
      </c>
      <c r="K26" s="30">
        <v>1473.1329032258063</v>
      </c>
      <c r="L26" s="16"/>
      <c r="M26" s="31">
        <f t="shared" ca="1" si="2"/>
        <v>2</v>
      </c>
      <c r="N26" s="32">
        <f t="shared" ca="1" si="3"/>
        <v>1</v>
      </c>
      <c r="O26" s="33">
        <f t="shared" ca="1" si="4"/>
        <v>0.5</v>
      </c>
    </row>
    <row r="27" spans="1:15" ht="17" thickBot="1" x14ac:dyDescent="0.25">
      <c r="A27" s="23">
        <v>45586</v>
      </c>
      <c r="B27" s="16"/>
      <c r="C27" s="24"/>
      <c r="D27" s="25">
        <f t="shared" si="5"/>
        <v>150</v>
      </c>
      <c r="E27" s="26" t="s">
        <v>16</v>
      </c>
      <c r="F27" s="17"/>
      <c r="G27" s="27">
        <f t="shared" ref="G27:H37" ca="1" si="8">G26+C27</f>
        <v>1452.2490071562697</v>
      </c>
      <c r="H27" s="28">
        <f t="shared" si="8"/>
        <v>3150</v>
      </c>
      <c r="I27" s="17"/>
      <c r="J27" s="29">
        <f t="shared" si="7"/>
        <v>150</v>
      </c>
      <c r="K27" s="30">
        <v>1537.6490322580644</v>
      </c>
      <c r="L27" s="16"/>
      <c r="M27" s="31">
        <f t="shared" ca="1" si="2"/>
        <v>8</v>
      </c>
      <c r="N27" s="32">
        <f t="shared" ca="1" si="3"/>
        <v>3</v>
      </c>
      <c r="O27" s="33">
        <f t="shared" ca="1" si="4"/>
        <v>0.375</v>
      </c>
    </row>
    <row r="28" spans="1:15" ht="17" thickBot="1" x14ac:dyDescent="0.25">
      <c r="A28" s="23">
        <v>45587</v>
      </c>
      <c r="B28" s="16"/>
      <c r="C28" s="24"/>
      <c r="D28" s="25">
        <f t="shared" si="5"/>
        <v>150</v>
      </c>
      <c r="E28" s="26" t="s">
        <v>16</v>
      </c>
      <c r="F28" s="17"/>
      <c r="G28" s="27">
        <f t="shared" ca="1" si="8"/>
        <v>1452.2490071562697</v>
      </c>
      <c r="H28" s="28">
        <f t="shared" si="8"/>
        <v>3300</v>
      </c>
      <c r="I28" s="17"/>
      <c r="J28" s="29">
        <f t="shared" si="7"/>
        <v>150</v>
      </c>
      <c r="K28" s="30">
        <v>1602.1651612903224</v>
      </c>
      <c r="L28" s="16"/>
      <c r="M28" s="31">
        <f t="shared" ca="1" si="2"/>
        <v>6</v>
      </c>
      <c r="N28" s="32">
        <f t="shared" ca="1" si="3"/>
        <v>1</v>
      </c>
      <c r="O28" s="33">
        <f t="shared" ca="1" si="4"/>
        <v>0.16666666666666666</v>
      </c>
    </row>
    <row r="29" spans="1:15" ht="17" thickBot="1" x14ac:dyDescent="0.25">
      <c r="A29" s="23">
        <v>45588</v>
      </c>
      <c r="B29" s="16"/>
      <c r="C29" s="24"/>
      <c r="D29" s="25">
        <f t="shared" si="5"/>
        <v>150</v>
      </c>
      <c r="E29" s="26" t="s">
        <v>16</v>
      </c>
      <c r="F29" s="17"/>
      <c r="G29" s="27">
        <f t="shared" ca="1" si="8"/>
        <v>1452.2490071562697</v>
      </c>
      <c r="H29" s="28">
        <f t="shared" si="8"/>
        <v>3450</v>
      </c>
      <c r="I29" s="17"/>
      <c r="J29" s="29">
        <f t="shared" si="7"/>
        <v>150</v>
      </c>
      <c r="K29" s="30">
        <v>1666.6812903225805</v>
      </c>
      <c r="L29" s="16"/>
      <c r="M29" s="31">
        <f t="shared" ca="1" si="2"/>
        <v>4</v>
      </c>
      <c r="N29" s="32">
        <f t="shared" ca="1" si="3"/>
        <v>3</v>
      </c>
      <c r="O29" s="33">
        <f t="shared" ca="1" si="4"/>
        <v>0.75</v>
      </c>
    </row>
    <row r="30" spans="1:15" ht="17" thickBot="1" x14ac:dyDescent="0.25">
      <c r="A30" s="23">
        <v>45589</v>
      </c>
      <c r="B30" s="16"/>
      <c r="C30" s="24"/>
      <c r="D30" s="25">
        <f t="shared" si="5"/>
        <v>150</v>
      </c>
      <c r="E30" s="26" t="s">
        <v>16</v>
      </c>
      <c r="F30" s="17"/>
      <c r="G30" s="27">
        <f t="shared" ca="1" si="8"/>
        <v>1452.2490071562697</v>
      </c>
      <c r="H30" s="28">
        <f t="shared" si="8"/>
        <v>3600</v>
      </c>
      <c r="I30" s="17"/>
      <c r="J30" s="29">
        <f t="shared" si="7"/>
        <v>150</v>
      </c>
      <c r="K30" s="30">
        <v>1731.1974193548385</v>
      </c>
      <c r="L30" s="16"/>
      <c r="M30" s="31">
        <f t="shared" ca="1" si="2"/>
        <v>9</v>
      </c>
      <c r="N30" s="32">
        <f t="shared" ca="1" si="3"/>
        <v>4</v>
      </c>
      <c r="O30" s="33">
        <f t="shared" ca="1" si="4"/>
        <v>0.44444444444444442</v>
      </c>
    </row>
    <row r="31" spans="1:15" ht="17" thickBot="1" x14ac:dyDescent="0.25">
      <c r="A31" s="23">
        <v>45590</v>
      </c>
      <c r="B31" s="16"/>
      <c r="C31" s="24"/>
      <c r="D31" s="25">
        <f t="shared" si="5"/>
        <v>150</v>
      </c>
      <c r="E31" s="26" t="s">
        <v>16</v>
      </c>
      <c r="F31" s="17"/>
      <c r="G31" s="27">
        <f t="shared" ca="1" si="8"/>
        <v>1452.2490071562697</v>
      </c>
      <c r="H31" s="28">
        <f t="shared" si="8"/>
        <v>3750</v>
      </c>
      <c r="I31" s="17"/>
      <c r="J31" s="29">
        <f t="shared" si="7"/>
        <v>150</v>
      </c>
      <c r="K31" s="30">
        <v>1795.7135483870966</v>
      </c>
      <c r="L31" s="16"/>
      <c r="M31" s="31">
        <f t="shared" ca="1" si="2"/>
        <v>2</v>
      </c>
      <c r="N31" s="32">
        <f t="shared" ca="1" si="3"/>
        <v>0</v>
      </c>
      <c r="O31" s="33">
        <f t="shared" ca="1" si="4"/>
        <v>0</v>
      </c>
    </row>
    <row r="32" spans="1:15" ht="17" thickBot="1" x14ac:dyDescent="0.25">
      <c r="A32" s="23">
        <v>45591</v>
      </c>
      <c r="B32" s="16"/>
      <c r="C32" s="24"/>
      <c r="D32" s="25">
        <f t="shared" si="5"/>
        <v>150</v>
      </c>
      <c r="E32" s="26" t="s">
        <v>16</v>
      </c>
      <c r="F32" s="17"/>
      <c r="G32" s="27">
        <f t="shared" ca="1" si="8"/>
        <v>1452.2490071562697</v>
      </c>
      <c r="H32" s="28">
        <f t="shared" si="8"/>
        <v>3900</v>
      </c>
      <c r="I32" s="17"/>
      <c r="J32" s="29">
        <f t="shared" si="7"/>
        <v>150</v>
      </c>
      <c r="K32" s="30">
        <v>1860.2296774193546</v>
      </c>
      <c r="L32" s="16"/>
      <c r="M32" s="31">
        <f t="shared" ca="1" si="2"/>
        <v>7</v>
      </c>
      <c r="N32" s="32">
        <f t="shared" ca="1" si="3"/>
        <v>1</v>
      </c>
      <c r="O32" s="33">
        <f t="shared" ca="1" si="4"/>
        <v>0.14285714285714285</v>
      </c>
    </row>
    <row r="33" spans="1:15" ht="17" thickBot="1" x14ac:dyDescent="0.25">
      <c r="A33" s="23">
        <v>45592</v>
      </c>
      <c r="B33" s="16"/>
      <c r="C33" s="24"/>
      <c r="D33" s="25">
        <f t="shared" si="5"/>
        <v>150</v>
      </c>
      <c r="E33" s="26" t="s">
        <v>16</v>
      </c>
      <c r="F33" s="17"/>
      <c r="G33" s="27">
        <f t="shared" ca="1" si="8"/>
        <v>1452.2490071562697</v>
      </c>
      <c r="H33" s="28">
        <f t="shared" si="8"/>
        <v>4050</v>
      </c>
      <c r="I33" s="17"/>
      <c r="J33" s="29">
        <f t="shared" si="7"/>
        <v>150</v>
      </c>
      <c r="K33" s="30">
        <v>1924.7458064516127</v>
      </c>
      <c r="L33" s="16"/>
      <c r="M33" s="31">
        <f t="shared" ca="1" si="2"/>
        <v>8</v>
      </c>
      <c r="N33" s="32">
        <f t="shared" ca="1" si="3"/>
        <v>2</v>
      </c>
      <c r="O33" s="33">
        <f t="shared" ca="1" si="4"/>
        <v>0.25</v>
      </c>
    </row>
    <row r="34" spans="1:15" ht="17" thickBot="1" x14ac:dyDescent="0.25">
      <c r="A34" s="23">
        <v>45593</v>
      </c>
      <c r="B34" s="16"/>
      <c r="C34" s="24"/>
      <c r="D34" s="25">
        <f t="shared" si="5"/>
        <v>150</v>
      </c>
      <c r="E34" s="26" t="s">
        <v>16</v>
      </c>
      <c r="F34" s="17"/>
      <c r="G34" s="27">
        <f t="shared" ca="1" si="8"/>
        <v>1452.2490071562697</v>
      </c>
      <c r="H34" s="28">
        <f t="shared" si="8"/>
        <v>4200</v>
      </c>
      <c r="I34" s="17"/>
      <c r="J34" s="29">
        <f t="shared" si="7"/>
        <v>150</v>
      </c>
      <c r="K34" s="30">
        <v>1989.2619354838707</v>
      </c>
      <c r="L34" s="16"/>
      <c r="M34" s="31">
        <f t="shared" ca="1" si="2"/>
        <v>3</v>
      </c>
      <c r="N34" s="32">
        <f t="shared" ca="1" si="3"/>
        <v>2</v>
      </c>
      <c r="O34" s="33">
        <f t="shared" ca="1" si="4"/>
        <v>0.66666666666666663</v>
      </c>
    </row>
    <row r="35" spans="1:15" ht="17" thickBot="1" x14ac:dyDescent="0.25">
      <c r="A35" s="23">
        <v>45594</v>
      </c>
      <c r="B35" s="16"/>
      <c r="C35" s="24"/>
      <c r="D35" s="25">
        <f t="shared" si="5"/>
        <v>150</v>
      </c>
      <c r="E35" s="26" t="s">
        <v>16</v>
      </c>
      <c r="F35" s="17"/>
      <c r="G35" s="27">
        <f t="shared" ca="1" si="8"/>
        <v>1452.2490071562697</v>
      </c>
      <c r="H35" s="28">
        <f t="shared" si="8"/>
        <v>4350</v>
      </c>
      <c r="I35" s="17"/>
      <c r="J35" s="29">
        <f t="shared" si="7"/>
        <v>150</v>
      </c>
      <c r="K35" s="30">
        <v>2053.7780645161288</v>
      </c>
      <c r="L35" s="16"/>
      <c r="M35" s="31">
        <f t="shared" ca="1" si="2"/>
        <v>5</v>
      </c>
      <c r="N35" s="32">
        <f t="shared" ca="1" si="3"/>
        <v>5</v>
      </c>
      <c r="O35" s="33">
        <f t="shared" ca="1" si="4"/>
        <v>1</v>
      </c>
    </row>
    <row r="36" spans="1:15" ht="17" thickBot="1" x14ac:dyDescent="0.25">
      <c r="A36" s="23">
        <v>45595</v>
      </c>
      <c r="B36" s="16"/>
      <c r="C36" s="24"/>
      <c r="D36" s="25">
        <f t="shared" si="5"/>
        <v>150</v>
      </c>
      <c r="E36" s="26" t="s">
        <v>16</v>
      </c>
      <c r="F36" s="17"/>
      <c r="G36" s="27">
        <f t="shared" ca="1" si="8"/>
        <v>1452.2490071562697</v>
      </c>
      <c r="H36" s="28">
        <f t="shared" si="8"/>
        <v>4500</v>
      </c>
      <c r="I36" s="17"/>
      <c r="J36" s="29">
        <f t="shared" si="7"/>
        <v>150</v>
      </c>
      <c r="K36" s="30">
        <v>2118.2941935483868</v>
      </c>
      <c r="L36" s="16"/>
      <c r="M36" s="31">
        <f t="shared" ca="1" si="2"/>
        <v>10</v>
      </c>
      <c r="N36" s="32">
        <f t="shared" ca="1" si="3"/>
        <v>8</v>
      </c>
      <c r="O36" s="33">
        <f t="shared" ca="1" si="4"/>
        <v>0.8</v>
      </c>
    </row>
    <row r="37" spans="1:15" ht="17" thickBot="1" x14ac:dyDescent="0.25">
      <c r="A37" s="23">
        <v>45596</v>
      </c>
      <c r="B37" s="16"/>
      <c r="C37" s="34"/>
      <c r="D37" s="25">
        <f t="shared" si="5"/>
        <v>150</v>
      </c>
      <c r="E37" s="35" t="s">
        <v>16</v>
      </c>
      <c r="F37" s="17"/>
      <c r="G37" s="27">
        <f t="shared" ca="1" si="8"/>
        <v>1452.2490071562697</v>
      </c>
      <c r="H37" s="28">
        <f t="shared" si="8"/>
        <v>4650</v>
      </c>
      <c r="I37" s="17"/>
      <c r="J37" s="29">
        <f t="shared" si="7"/>
        <v>150</v>
      </c>
      <c r="K37" s="36">
        <v>2182.8103225806449</v>
      </c>
      <c r="L37" s="16"/>
      <c r="M37" s="31">
        <f t="shared" ca="1" si="2"/>
        <v>4</v>
      </c>
      <c r="N37" s="32">
        <f t="shared" ca="1" si="3"/>
        <v>3</v>
      </c>
      <c r="O37" s="33">
        <f t="shared" ca="1" si="4"/>
        <v>0.75</v>
      </c>
    </row>
    <row r="38" spans="1:15" ht="17" thickBot="1" x14ac:dyDescent="0.25">
      <c r="A38" s="37" t="s">
        <v>17</v>
      </c>
      <c r="B38" s="16"/>
      <c r="C38" s="38">
        <v>1021.52</v>
      </c>
      <c r="D38" s="39">
        <f>SUM(D7:D37)</f>
        <v>4650</v>
      </c>
      <c r="E38" s="40"/>
      <c r="F38" s="41"/>
      <c r="G38" s="42"/>
      <c r="H38" s="42"/>
      <c r="I38" s="43"/>
      <c r="J38" s="42"/>
      <c r="K38" s="42"/>
      <c r="L38" s="44"/>
      <c r="M38" s="45">
        <f ca="1">SUM(M7:M37)</f>
        <v>170</v>
      </c>
      <c r="N38" s="46">
        <f ca="1">SUM(N7:N37)</f>
        <v>78</v>
      </c>
      <c r="O38" s="47"/>
    </row>
  </sheetData>
  <mergeCells count="14">
    <mergeCell ref="A1:H1"/>
    <mergeCell ref="K1:L1"/>
    <mergeCell ref="A3:B3"/>
    <mergeCell ref="C3:E3"/>
    <mergeCell ref="H3:J3"/>
    <mergeCell ref="K3:L3"/>
    <mergeCell ref="N5:N6"/>
    <mergeCell ref="O5:O6"/>
    <mergeCell ref="A5:A6"/>
    <mergeCell ref="C5:E5"/>
    <mergeCell ref="G5:H5"/>
    <mergeCell ref="J5:J6"/>
    <mergeCell ref="K5:K6"/>
    <mergeCell ref="M5:M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A75D-C6E3-BA46-AA8C-DBAAA61CD9FF}">
  <dimension ref="A1:O38"/>
  <sheetViews>
    <sheetView tabSelected="1" zoomScale="90" zoomScaleNormal="90" workbookViewId="0">
      <selection activeCell="O9" sqref="O9"/>
    </sheetView>
  </sheetViews>
  <sheetFormatPr baseColWidth="10" defaultRowHeight="16" x14ac:dyDescent="0.2"/>
  <sheetData>
    <row r="1" spans="1:15" ht="20" thickBot="1" x14ac:dyDescent="0.25">
      <c r="A1" s="65" t="s">
        <v>0</v>
      </c>
      <c r="B1" s="66"/>
      <c r="C1" s="66"/>
      <c r="D1" s="66"/>
      <c r="E1" s="66"/>
      <c r="F1" s="66"/>
      <c r="G1" s="66"/>
      <c r="H1" s="66"/>
      <c r="I1" s="1"/>
      <c r="J1" s="2" t="s">
        <v>1</v>
      </c>
      <c r="K1" s="67">
        <v>45566</v>
      </c>
      <c r="L1" s="68"/>
      <c r="M1" s="3"/>
      <c r="N1" s="4"/>
      <c r="O1" s="5"/>
    </row>
    <row r="2" spans="1:15" ht="17" thickBot="1" x14ac:dyDescent="0.25">
      <c r="A2" s="6"/>
      <c r="B2" s="6"/>
      <c r="C2" s="6"/>
      <c r="D2" s="6"/>
      <c r="E2" s="6"/>
      <c r="F2" s="7"/>
      <c r="G2" s="8"/>
      <c r="H2" s="6"/>
      <c r="I2" s="6"/>
      <c r="J2" s="6"/>
      <c r="K2" s="6"/>
      <c r="L2" s="6"/>
      <c r="M2" s="5"/>
      <c r="N2" s="5"/>
      <c r="O2" s="5"/>
    </row>
    <row r="3" spans="1:15" ht="17" thickBot="1" x14ac:dyDescent="0.25">
      <c r="A3" s="69" t="s">
        <v>2</v>
      </c>
      <c r="B3" s="70"/>
      <c r="C3" s="71" t="s">
        <v>18</v>
      </c>
      <c r="D3" s="71"/>
      <c r="E3" s="72"/>
      <c r="F3" s="9"/>
      <c r="G3" s="10"/>
      <c r="H3" s="73" t="s">
        <v>3</v>
      </c>
      <c r="I3" s="74"/>
      <c r="J3" s="74"/>
      <c r="K3" s="75">
        <f>H37</f>
        <v>4650</v>
      </c>
      <c r="L3" s="76"/>
      <c r="M3" s="11"/>
      <c r="N3" s="5"/>
      <c r="O3" s="5"/>
    </row>
    <row r="4" spans="1:15" ht="17" thickBot="1" x14ac:dyDescent="0.25">
      <c r="A4" s="6"/>
      <c r="B4" s="12"/>
      <c r="C4" s="6"/>
      <c r="D4" s="6"/>
      <c r="E4" s="6"/>
      <c r="F4" s="13"/>
      <c r="G4" s="14"/>
      <c r="H4" s="6"/>
      <c r="I4" s="4"/>
      <c r="J4" s="6"/>
      <c r="K4" s="6"/>
      <c r="L4" s="12"/>
      <c r="M4" s="15"/>
      <c r="N4" s="15"/>
      <c r="O4" s="6"/>
    </row>
    <row r="5" spans="1:15" ht="17" thickBot="1" x14ac:dyDescent="0.25">
      <c r="A5" s="52" t="s">
        <v>4</v>
      </c>
      <c r="B5" s="16"/>
      <c r="C5" s="54" t="s">
        <v>5</v>
      </c>
      <c r="D5" s="55"/>
      <c r="E5" s="56"/>
      <c r="F5" s="17"/>
      <c r="G5" s="57" t="s">
        <v>6</v>
      </c>
      <c r="H5" s="58"/>
      <c r="I5" s="17"/>
      <c r="J5" s="59" t="s">
        <v>7</v>
      </c>
      <c r="K5" s="61" t="s">
        <v>8</v>
      </c>
      <c r="L5" s="16"/>
      <c r="M5" s="63" t="s">
        <v>9</v>
      </c>
      <c r="N5" s="48" t="s">
        <v>10</v>
      </c>
      <c r="O5" s="50" t="s">
        <v>11</v>
      </c>
    </row>
    <row r="6" spans="1:15" ht="17" thickBot="1" x14ac:dyDescent="0.25">
      <c r="A6" s="53"/>
      <c r="B6" s="16"/>
      <c r="C6" s="18" t="s">
        <v>12</v>
      </c>
      <c r="D6" s="19" t="s">
        <v>13</v>
      </c>
      <c r="E6" s="20" t="s">
        <v>14</v>
      </c>
      <c r="F6" s="17"/>
      <c r="G6" s="21" t="s">
        <v>12</v>
      </c>
      <c r="H6" s="22" t="s">
        <v>15</v>
      </c>
      <c r="I6" s="17"/>
      <c r="J6" s="60"/>
      <c r="K6" s="62"/>
      <c r="L6" s="16"/>
      <c r="M6" s="64"/>
      <c r="N6" s="49"/>
      <c r="O6" s="51"/>
    </row>
    <row r="7" spans="1:15" ht="17" thickBot="1" x14ac:dyDescent="0.25">
      <c r="A7" s="23">
        <v>45566</v>
      </c>
      <c r="B7" s="16"/>
      <c r="C7" s="24">
        <f ca="1">RAND()*200</f>
        <v>197.79948754944013</v>
      </c>
      <c r="D7" s="25">
        <v>150</v>
      </c>
      <c r="E7" s="26">
        <f ca="1">D7-C7</f>
        <v>-47.79948754944013</v>
      </c>
      <c r="F7" s="17"/>
      <c r="G7" s="27">
        <f ca="1">C7</f>
        <v>197.79948754944013</v>
      </c>
      <c r="H7" s="28">
        <f>D7</f>
        <v>150</v>
      </c>
      <c r="I7" s="17"/>
      <c r="J7" s="29"/>
      <c r="K7" s="30">
        <v>90</v>
      </c>
      <c r="L7" s="16"/>
      <c r="M7" s="31">
        <f ca="1">RANDBETWEEN(1,10)</f>
        <v>1</v>
      </c>
      <c r="N7" s="32">
        <f ca="1">RANDBETWEEN(0,M7)</f>
        <v>0</v>
      </c>
      <c r="O7" s="33">
        <f ca="1">N7/M7</f>
        <v>0</v>
      </c>
    </row>
    <row r="8" spans="1:15" ht="17" thickBot="1" x14ac:dyDescent="0.25">
      <c r="A8" s="23">
        <v>45567</v>
      </c>
      <c r="B8" s="16"/>
      <c r="C8" s="24">
        <f t="shared" ref="C8:C21" ca="1" si="0">RAND()*200</f>
        <v>108.79323436912959</v>
      </c>
      <c r="D8" s="25">
        <f>$D$7</f>
        <v>150</v>
      </c>
      <c r="E8" s="26">
        <f t="shared" ref="E8:E21" ca="1" si="1">D8-C8</f>
        <v>41.206765630870407</v>
      </c>
      <c r="F8" s="17"/>
      <c r="G8" s="27">
        <f ca="1">G7+C8</f>
        <v>306.59272191856974</v>
      </c>
      <c r="H8" s="28">
        <f>H7+D8</f>
        <v>300</v>
      </c>
      <c r="I8" s="17"/>
      <c r="J8" s="29" t="s">
        <v>16</v>
      </c>
      <c r="K8" s="30">
        <v>140</v>
      </c>
      <c r="L8" s="16"/>
      <c r="M8" s="31">
        <f t="shared" ref="M8:M37" ca="1" si="2">RANDBETWEEN(1,10)</f>
        <v>1</v>
      </c>
      <c r="N8" s="32">
        <f t="shared" ref="N8:N37" ca="1" si="3">RANDBETWEEN(0,M8)</f>
        <v>0</v>
      </c>
      <c r="O8" s="33">
        <f t="shared" ref="O8:O37" ca="1" si="4">N8/M8</f>
        <v>0</v>
      </c>
    </row>
    <row r="9" spans="1:15" ht="17" thickBot="1" x14ac:dyDescent="0.25">
      <c r="A9" s="23">
        <v>45568</v>
      </c>
      <c r="B9" s="16"/>
      <c r="C9" s="24">
        <f t="shared" ca="1" si="0"/>
        <v>89.315575340095776</v>
      </c>
      <c r="D9" s="25">
        <f t="shared" ref="D9:D37" si="5">$D$7</f>
        <v>150</v>
      </c>
      <c r="E9" s="26">
        <f t="shared" ca="1" si="1"/>
        <v>60.684424659904224</v>
      </c>
      <c r="F9" s="17"/>
      <c r="G9" s="27">
        <f t="shared" ref="G9:G25" ca="1" si="6">G8+C9</f>
        <v>395.90829725866553</v>
      </c>
      <c r="H9" s="28">
        <f t="shared" ref="H9:H25" si="7">H8+D9</f>
        <v>450</v>
      </c>
      <c r="I9" s="17"/>
      <c r="J9" s="29" t="s">
        <v>16</v>
      </c>
      <c r="K9" s="30">
        <v>260</v>
      </c>
      <c r="L9" s="16"/>
      <c r="M9" s="31">
        <f t="shared" ca="1" si="2"/>
        <v>4</v>
      </c>
      <c r="N9" s="32">
        <f t="shared" ca="1" si="3"/>
        <v>2</v>
      </c>
      <c r="O9" s="33">
        <f t="shared" ca="1" si="4"/>
        <v>0.5</v>
      </c>
    </row>
    <row r="10" spans="1:15" ht="17" thickBot="1" x14ac:dyDescent="0.25">
      <c r="A10" s="23">
        <v>45569</v>
      </c>
      <c r="B10" s="16"/>
      <c r="C10" s="24">
        <f t="shared" ca="1" si="0"/>
        <v>152.37903524695605</v>
      </c>
      <c r="D10" s="25">
        <f t="shared" si="5"/>
        <v>150</v>
      </c>
      <c r="E10" s="26">
        <f t="shared" ca="1" si="1"/>
        <v>-2.3790352469560503</v>
      </c>
      <c r="F10" s="17"/>
      <c r="G10" s="27">
        <f t="shared" ca="1" si="6"/>
        <v>548.28733250562163</v>
      </c>
      <c r="H10" s="28">
        <f t="shared" si="7"/>
        <v>600</v>
      </c>
      <c r="I10" s="17"/>
      <c r="J10" s="29" t="s">
        <v>16</v>
      </c>
      <c r="K10" s="30">
        <v>350</v>
      </c>
      <c r="L10" s="16"/>
      <c r="M10" s="31">
        <f t="shared" ca="1" si="2"/>
        <v>9</v>
      </c>
      <c r="N10" s="32">
        <f t="shared" ca="1" si="3"/>
        <v>1</v>
      </c>
      <c r="O10" s="33">
        <f t="shared" ca="1" si="4"/>
        <v>0.1111111111111111</v>
      </c>
    </row>
    <row r="11" spans="1:15" ht="17" thickBot="1" x14ac:dyDescent="0.25">
      <c r="A11" s="23">
        <v>45570</v>
      </c>
      <c r="B11" s="16"/>
      <c r="C11" s="24">
        <f t="shared" ca="1" si="0"/>
        <v>99.086753815423648</v>
      </c>
      <c r="D11" s="25">
        <f t="shared" si="5"/>
        <v>150</v>
      </c>
      <c r="E11" s="26">
        <f t="shared" ca="1" si="1"/>
        <v>50.913246184576352</v>
      </c>
      <c r="F11" s="17"/>
      <c r="G11" s="27">
        <f t="shared" ca="1" si="6"/>
        <v>647.3740863210453</v>
      </c>
      <c r="H11" s="28">
        <f t="shared" si="7"/>
        <v>750</v>
      </c>
      <c r="I11" s="17"/>
      <c r="J11" s="29" t="s">
        <v>16</v>
      </c>
      <c r="K11" s="30">
        <v>400</v>
      </c>
      <c r="L11" s="16"/>
      <c r="M11" s="31">
        <f t="shared" ca="1" si="2"/>
        <v>3</v>
      </c>
      <c r="N11" s="32">
        <f t="shared" ca="1" si="3"/>
        <v>2</v>
      </c>
      <c r="O11" s="33">
        <f t="shared" ca="1" si="4"/>
        <v>0.66666666666666663</v>
      </c>
    </row>
    <row r="12" spans="1:15" ht="17" thickBot="1" x14ac:dyDescent="0.25">
      <c r="A12" s="23">
        <v>45571</v>
      </c>
      <c r="B12" s="16"/>
      <c r="C12" s="24">
        <f t="shared" ca="1" si="0"/>
        <v>70.906524042467282</v>
      </c>
      <c r="D12" s="25">
        <f t="shared" si="5"/>
        <v>150</v>
      </c>
      <c r="E12" s="26">
        <f t="shared" ca="1" si="1"/>
        <v>79.093475957532718</v>
      </c>
      <c r="F12" s="17"/>
      <c r="G12" s="27">
        <f t="shared" ca="1" si="6"/>
        <v>718.28061036351255</v>
      </c>
      <c r="H12" s="28">
        <f t="shared" si="7"/>
        <v>900</v>
      </c>
      <c r="I12" s="17"/>
      <c r="J12" s="29" t="s">
        <v>16</v>
      </c>
      <c r="K12" s="30">
        <v>470</v>
      </c>
      <c r="L12" s="16"/>
      <c r="M12" s="31">
        <f t="shared" ca="1" si="2"/>
        <v>4</v>
      </c>
      <c r="N12" s="32">
        <f t="shared" ca="1" si="3"/>
        <v>1</v>
      </c>
      <c r="O12" s="33">
        <f t="shared" ca="1" si="4"/>
        <v>0.25</v>
      </c>
    </row>
    <row r="13" spans="1:15" ht="17" thickBot="1" x14ac:dyDescent="0.25">
      <c r="A13" s="23">
        <v>45572</v>
      </c>
      <c r="B13" s="16"/>
      <c r="C13" s="24">
        <f t="shared" ca="1" si="0"/>
        <v>118.76725042205206</v>
      </c>
      <c r="D13" s="25">
        <f t="shared" si="5"/>
        <v>150</v>
      </c>
      <c r="E13" s="26">
        <f t="shared" ca="1" si="1"/>
        <v>31.232749577947942</v>
      </c>
      <c r="F13" s="17"/>
      <c r="G13" s="27">
        <f t="shared" ca="1" si="6"/>
        <v>837.04786078556458</v>
      </c>
      <c r="H13" s="28">
        <f t="shared" si="7"/>
        <v>1050</v>
      </c>
      <c r="I13" s="17"/>
      <c r="J13" s="29" t="s">
        <v>16</v>
      </c>
      <c r="K13" s="30">
        <v>530</v>
      </c>
      <c r="L13" s="16"/>
      <c r="M13" s="31">
        <f t="shared" ca="1" si="2"/>
        <v>10</v>
      </c>
      <c r="N13" s="32">
        <f t="shared" ca="1" si="3"/>
        <v>6</v>
      </c>
      <c r="O13" s="33">
        <f t="shared" ca="1" si="4"/>
        <v>0.6</v>
      </c>
    </row>
    <row r="14" spans="1:15" ht="17" thickBot="1" x14ac:dyDescent="0.25">
      <c r="A14" s="23">
        <v>45573</v>
      </c>
      <c r="B14" s="16"/>
      <c r="C14" s="24">
        <f t="shared" ca="1" si="0"/>
        <v>83.960268798773512</v>
      </c>
      <c r="D14" s="25">
        <f t="shared" si="5"/>
        <v>150</v>
      </c>
      <c r="E14" s="26">
        <f t="shared" ca="1" si="1"/>
        <v>66.039731201226488</v>
      </c>
      <c r="F14" s="17"/>
      <c r="G14" s="27">
        <f t="shared" ca="1" si="6"/>
        <v>921.00812958433812</v>
      </c>
      <c r="H14" s="28">
        <f t="shared" si="7"/>
        <v>1200</v>
      </c>
      <c r="I14" s="17"/>
      <c r="J14" s="29" t="s">
        <v>16</v>
      </c>
      <c r="K14" s="30">
        <v>650</v>
      </c>
      <c r="L14" s="16"/>
      <c r="M14" s="31">
        <f t="shared" ca="1" si="2"/>
        <v>5</v>
      </c>
      <c r="N14" s="32">
        <f t="shared" ca="1" si="3"/>
        <v>5</v>
      </c>
      <c r="O14" s="33">
        <f t="shared" ca="1" si="4"/>
        <v>1</v>
      </c>
    </row>
    <row r="15" spans="1:15" ht="17" thickBot="1" x14ac:dyDescent="0.25">
      <c r="A15" s="23">
        <v>45574</v>
      </c>
      <c r="B15" s="16"/>
      <c r="C15" s="24">
        <f t="shared" ca="1" si="0"/>
        <v>70.568388735449133</v>
      </c>
      <c r="D15" s="25">
        <f t="shared" si="5"/>
        <v>150</v>
      </c>
      <c r="E15" s="26">
        <f t="shared" ca="1" si="1"/>
        <v>79.431611264550867</v>
      </c>
      <c r="F15" s="17"/>
      <c r="G15" s="27">
        <f t="shared" ca="1" si="6"/>
        <v>991.57651831978728</v>
      </c>
      <c r="H15" s="28">
        <f t="shared" si="7"/>
        <v>1350</v>
      </c>
      <c r="I15" s="17"/>
      <c r="J15" s="29" t="s">
        <v>16</v>
      </c>
      <c r="K15" s="30">
        <v>740</v>
      </c>
      <c r="L15" s="16"/>
      <c r="M15" s="31">
        <f t="shared" ca="1" si="2"/>
        <v>9</v>
      </c>
      <c r="N15" s="32">
        <f t="shared" ca="1" si="3"/>
        <v>8</v>
      </c>
      <c r="O15" s="33">
        <f t="shared" ca="1" si="4"/>
        <v>0.88888888888888884</v>
      </c>
    </row>
    <row r="16" spans="1:15" ht="17" thickBot="1" x14ac:dyDescent="0.25">
      <c r="A16" s="23">
        <v>45575</v>
      </c>
      <c r="B16" s="16"/>
      <c r="C16" s="24">
        <f t="shared" ca="1" si="0"/>
        <v>149.68046671936318</v>
      </c>
      <c r="D16" s="25">
        <f t="shared" si="5"/>
        <v>150</v>
      </c>
      <c r="E16" s="26">
        <f t="shared" ca="1" si="1"/>
        <v>0.31953328063681852</v>
      </c>
      <c r="F16" s="17"/>
      <c r="G16" s="27">
        <f t="shared" ca="1" si="6"/>
        <v>1141.2569850391505</v>
      </c>
      <c r="H16" s="28">
        <f t="shared" si="7"/>
        <v>1500</v>
      </c>
      <c r="I16" s="17"/>
      <c r="J16" s="29" t="s">
        <v>16</v>
      </c>
      <c r="K16" s="30">
        <v>807</v>
      </c>
      <c r="L16" s="16"/>
      <c r="M16" s="31">
        <f t="shared" ca="1" si="2"/>
        <v>1</v>
      </c>
      <c r="N16" s="32">
        <f t="shared" ca="1" si="3"/>
        <v>1</v>
      </c>
      <c r="O16" s="33">
        <f t="shared" ca="1" si="4"/>
        <v>1</v>
      </c>
    </row>
    <row r="17" spans="1:15" ht="17" thickBot="1" x14ac:dyDescent="0.25">
      <c r="A17" s="23">
        <v>45576</v>
      </c>
      <c r="B17" s="16"/>
      <c r="C17" s="24">
        <f t="shared" ca="1" si="0"/>
        <v>125.65187585266169</v>
      </c>
      <c r="D17" s="25">
        <f t="shared" si="5"/>
        <v>150</v>
      </c>
      <c r="E17" s="26">
        <f t="shared" ca="1" si="1"/>
        <v>24.348124147338311</v>
      </c>
      <c r="F17" s="17"/>
      <c r="G17" s="27">
        <f t="shared" ca="1" si="6"/>
        <v>1266.9088608918123</v>
      </c>
      <c r="H17" s="28">
        <f t="shared" si="7"/>
        <v>1650</v>
      </c>
      <c r="I17" s="17"/>
      <c r="J17" s="29" t="s">
        <v>16</v>
      </c>
      <c r="K17" s="30">
        <v>871.52</v>
      </c>
      <c r="L17" s="16"/>
      <c r="M17" s="31">
        <f t="shared" ca="1" si="2"/>
        <v>5</v>
      </c>
      <c r="N17" s="32">
        <f t="shared" ca="1" si="3"/>
        <v>1</v>
      </c>
      <c r="O17" s="33">
        <f t="shared" ca="1" si="4"/>
        <v>0.2</v>
      </c>
    </row>
    <row r="18" spans="1:15" ht="17" thickBot="1" x14ac:dyDescent="0.25">
      <c r="A18" s="23">
        <v>45577</v>
      </c>
      <c r="B18" s="16"/>
      <c r="C18" s="24">
        <f t="shared" ca="1" si="0"/>
        <v>28.377363508118147</v>
      </c>
      <c r="D18" s="25">
        <f t="shared" si="5"/>
        <v>150</v>
      </c>
      <c r="E18" s="26">
        <f t="shared" ca="1" si="1"/>
        <v>121.62263649188185</v>
      </c>
      <c r="F18" s="17"/>
      <c r="G18" s="27">
        <f t="shared" ca="1" si="6"/>
        <v>1295.2862243999305</v>
      </c>
      <c r="H18" s="28">
        <f t="shared" si="7"/>
        <v>1800</v>
      </c>
      <c r="I18" s="17"/>
      <c r="J18" s="29" t="s">
        <v>16</v>
      </c>
      <c r="K18" s="30">
        <v>951.52</v>
      </c>
      <c r="L18" s="16"/>
      <c r="M18" s="31">
        <f t="shared" ca="1" si="2"/>
        <v>2</v>
      </c>
      <c r="N18" s="32">
        <f t="shared" ca="1" si="3"/>
        <v>2</v>
      </c>
      <c r="O18" s="33">
        <f t="shared" ca="1" si="4"/>
        <v>1</v>
      </c>
    </row>
    <row r="19" spans="1:15" ht="17" thickBot="1" x14ac:dyDescent="0.25">
      <c r="A19" s="23">
        <v>45578</v>
      </c>
      <c r="B19" s="16"/>
      <c r="C19" s="24">
        <f t="shared" ca="1" si="0"/>
        <v>71.614464285390625</v>
      </c>
      <c r="D19" s="25">
        <f t="shared" si="5"/>
        <v>150</v>
      </c>
      <c r="E19" s="26">
        <f t="shared" ca="1" si="1"/>
        <v>78.385535714609375</v>
      </c>
      <c r="F19" s="17"/>
      <c r="G19" s="27">
        <f t="shared" ca="1" si="6"/>
        <v>1366.900688685321</v>
      </c>
      <c r="H19" s="28">
        <f t="shared" si="7"/>
        <v>1950</v>
      </c>
      <c r="I19" s="17"/>
      <c r="J19" s="29" t="s">
        <v>16</v>
      </c>
      <c r="K19" s="30">
        <v>1021.52</v>
      </c>
      <c r="L19" s="16"/>
      <c r="M19" s="31">
        <f t="shared" ca="1" si="2"/>
        <v>3</v>
      </c>
      <c r="N19" s="32">
        <f t="shared" ca="1" si="3"/>
        <v>0</v>
      </c>
      <c r="O19" s="33">
        <f t="shared" ca="1" si="4"/>
        <v>0</v>
      </c>
    </row>
    <row r="20" spans="1:15" ht="17" thickBot="1" x14ac:dyDescent="0.25">
      <c r="A20" s="23">
        <v>45579</v>
      </c>
      <c r="B20" s="16"/>
      <c r="C20" s="24">
        <f t="shared" ca="1" si="0"/>
        <v>167.18359474424111</v>
      </c>
      <c r="D20" s="25">
        <f t="shared" si="5"/>
        <v>150</v>
      </c>
      <c r="E20" s="26">
        <f t="shared" ca="1" si="1"/>
        <v>-17.183594744241105</v>
      </c>
      <c r="F20" s="17"/>
      <c r="G20" s="27">
        <f t="shared" ca="1" si="6"/>
        <v>1534.0842834295622</v>
      </c>
      <c r="H20" s="28">
        <f t="shared" si="7"/>
        <v>2100</v>
      </c>
      <c r="I20" s="17"/>
      <c r="J20" s="29"/>
      <c r="K20" s="30">
        <v>1086.036129032258</v>
      </c>
      <c r="L20" s="16"/>
      <c r="M20" s="31">
        <f t="shared" ca="1" si="2"/>
        <v>5</v>
      </c>
      <c r="N20" s="32">
        <f t="shared" ca="1" si="3"/>
        <v>1</v>
      </c>
      <c r="O20" s="33">
        <f t="shared" ca="1" si="4"/>
        <v>0.2</v>
      </c>
    </row>
    <row r="21" spans="1:15" ht="17" thickBot="1" x14ac:dyDescent="0.25">
      <c r="A21" s="23">
        <v>45580</v>
      </c>
      <c r="B21" s="16"/>
      <c r="C21" s="24">
        <f t="shared" ca="1" si="0"/>
        <v>118.22046479880852</v>
      </c>
      <c r="D21" s="25">
        <f t="shared" si="5"/>
        <v>150</v>
      </c>
      <c r="E21" s="26">
        <f t="shared" ca="1" si="1"/>
        <v>31.779535201191479</v>
      </c>
      <c r="F21" s="17"/>
      <c r="G21" s="27">
        <f t="shared" ca="1" si="6"/>
        <v>1652.3047482283707</v>
      </c>
      <c r="H21" s="28">
        <f t="shared" si="7"/>
        <v>2250</v>
      </c>
      <c r="I21" s="17"/>
      <c r="J21" s="29"/>
      <c r="K21" s="30">
        <v>1150.5522580645161</v>
      </c>
      <c r="L21" s="16"/>
      <c r="M21" s="31">
        <f t="shared" ca="1" si="2"/>
        <v>10</v>
      </c>
      <c r="N21" s="32">
        <f t="shared" ca="1" si="3"/>
        <v>8</v>
      </c>
      <c r="O21" s="33">
        <f t="shared" ca="1" si="4"/>
        <v>0.8</v>
      </c>
    </row>
    <row r="22" spans="1:15" ht="17" thickBot="1" x14ac:dyDescent="0.25">
      <c r="A22" s="23">
        <v>45581</v>
      </c>
      <c r="B22" s="16"/>
      <c r="C22" s="24"/>
      <c r="D22" s="25">
        <f t="shared" si="5"/>
        <v>150</v>
      </c>
      <c r="E22" s="26"/>
      <c r="F22" s="17"/>
      <c r="G22" s="27">
        <f t="shared" ca="1" si="6"/>
        <v>1652.3047482283707</v>
      </c>
      <c r="H22" s="28">
        <f t="shared" si="7"/>
        <v>2400</v>
      </c>
      <c r="I22" s="17"/>
      <c r="J22" s="29">
        <f>$D$7</f>
        <v>150</v>
      </c>
      <c r="K22" s="30">
        <v>1215.0683870967741</v>
      </c>
      <c r="L22" s="16"/>
      <c r="M22" s="31">
        <f t="shared" ca="1" si="2"/>
        <v>1</v>
      </c>
      <c r="N22" s="32">
        <f t="shared" ca="1" si="3"/>
        <v>1</v>
      </c>
      <c r="O22" s="33">
        <f t="shared" ca="1" si="4"/>
        <v>1</v>
      </c>
    </row>
    <row r="23" spans="1:15" ht="17" thickBot="1" x14ac:dyDescent="0.25">
      <c r="A23" s="23">
        <v>45582</v>
      </c>
      <c r="B23" s="16"/>
      <c r="C23" s="24"/>
      <c r="D23" s="25">
        <f t="shared" si="5"/>
        <v>150</v>
      </c>
      <c r="E23" s="26" t="s">
        <v>16</v>
      </c>
      <c r="F23" s="17"/>
      <c r="G23" s="27">
        <f t="shared" ca="1" si="6"/>
        <v>1652.3047482283707</v>
      </c>
      <c r="H23" s="28">
        <f t="shared" si="7"/>
        <v>2550</v>
      </c>
      <c r="I23" s="17"/>
      <c r="J23" s="29">
        <f t="shared" ref="J23:J37" si="8">$D$7</f>
        <v>150</v>
      </c>
      <c r="K23" s="30">
        <v>1279.5845161290322</v>
      </c>
      <c r="L23" s="16"/>
      <c r="M23" s="31">
        <f t="shared" ca="1" si="2"/>
        <v>6</v>
      </c>
      <c r="N23" s="32">
        <f t="shared" ca="1" si="3"/>
        <v>0</v>
      </c>
      <c r="O23" s="33">
        <f t="shared" ca="1" si="4"/>
        <v>0</v>
      </c>
    </row>
    <row r="24" spans="1:15" ht="17" thickBot="1" x14ac:dyDescent="0.25">
      <c r="A24" s="23">
        <v>45583</v>
      </c>
      <c r="B24" s="16"/>
      <c r="C24" s="24"/>
      <c r="D24" s="25">
        <f t="shared" si="5"/>
        <v>150</v>
      </c>
      <c r="E24" s="26" t="s">
        <v>16</v>
      </c>
      <c r="F24" s="17"/>
      <c r="G24" s="27">
        <f t="shared" ca="1" si="6"/>
        <v>1652.3047482283707</v>
      </c>
      <c r="H24" s="28">
        <f t="shared" si="7"/>
        <v>2700</v>
      </c>
      <c r="I24" s="17"/>
      <c r="J24" s="29">
        <f t="shared" si="8"/>
        <v>150</v>
      </c>
      <c r="K24" s="30">
        <v>1344.1006451612902</v>
      </c>
      <c r="L24" s="16"/>
      <c r="M24" s="31">
        <f t="shared" ca="1" si="2"/>
        <v>9</v>
      </c>
      <c r="N24" s="32">
        <f t="shared" ca="1" si="3"/>
        <v>3</v>
      </c>
      <c r="O24" s="33">
        <f t="shared" ca="1" si="4"/>
        <v>0.33333333333333331</v>
      </c>
    </row>
    <row r="25" spans="1:15" ht="17" thickBot="1" x14ac:dyDescent="0.25">
      <c r="A25" s="23">
        <v>45584</v>
      </c>
      <c r="B25" s="16"/>
      <c r="C25" s="24"/>
      <c r="D25" s="25">
        <f t="shared" si="5"/>
        <v>150</v>
      </c>
      <c r="E25" s="26" t="s">
        <v>16</v>
      </c>
      <c r="F25" s="17"/>
      <c r="G25" s="27">
        <f t="shared" ca="1" si="6"/>
        <v>1652.3047482283707</v>
      </c>
      <c r="H25" s="28">
        <f t="shared" si="7"/>
        <v>2850</v>
      </c>
      <c r="I25" s="17"/>
      <c r="J25" s="29">
        <f t="shared" si="8"/>
        <v>150</v>
      </c>
      <c r="K25" s="30">
        <v>1408.6167741935483</v>
      </c>
      <c r="L25" s="16"/>
      <c r="M25" s="31">
        <f t="shared" ca="1" si="2"/>
        <v>5</v>
      </c>
      <c r="N25" s="32">
        <f t="shared" ca="1" si="3"/>
        <v>2</v>
      </c>
      <c r="O25" s="33">
        <f t="shared" ca="1" si="4"/>
        <v>0.4</v>
      </c>
    </row>
    <row r="26" spans="1:15" ht="17" thickBot="1" x14ac:dyDescent="0.25">
      <c r="A26" s="23">
        <v>45585</v>
      </c>
      <c r="B26" s="16"/>
      <c r="C26" s="24"/>
      <c r="D26" s="25">
        <f t="shared" si="5"/>
        <v>150</v>
      </c>
      <c r="E26" s="26" t="s">
        <v>16</v>
      </c>
      <c r="F26" s="17"/>
      <c r="G26" s="27">
        <f ca="1">G25+C26</f>
        <v>1652.3047482283707</v>
      </c>
      <c r="H26" s="28">
        <f>H25+D26</f>
        <v>3000</v>
      </c>
      <c r="I26" s="17"/>
      <c r="J26" s="29">
        <f t="shared" si="8"/>
        <v>150</v>
      </c>
      <c r="K26" s="30">
        <v>1473.1329032258063</v>
      </c>
      <c r="L26" s="16"/>
      <c r="M26" s="31">
        <f t="shared" ca="1" si="2"/>
        <v>5</v>
      </c>
      <c r="N26" s="32">
        <f t="shared" ca="1" si="3"/>
        <v>1</v>
      </c>
      <c r="O26" s="33">
        <f t="shared" ca="1" si="4"/>
        <v>0.2</v>
      </c>
    </row>
    <row r="27" spans="1:15" ht="17" thickBot="1" x14ac:dyDescent="0.25">
      <c r="A27" s="23">
        <v>45586</v>
      </c>
      <c r="B27" s="16"/>
      <c r="C27" s="24"/>
      <c r="D27" s="25">
        <f t="shared" si="5"/>
        <v>150</v>
      </c>
      <c r="E27" s="26" t="s">
        <v>16</v>
      </c>
      <c r="F27" s="17"/>
      <c r="G27" s="27">
        <f t="shared" ref="G27:G37" ca="1" si="9">G26+C27</f>
        <v>1652.3047482283707</v>
      </c>
      <c r="H27" s="28">
        <f t="shared" ref="H27:H37" si="10">H26+D27</f>
        <v>3150</v>
      </c>
      <c r="I27" s="17"/>
      <c r="J27" s="29">
        <f t="shared" si="8"/>
        <v>150</v>
      </c>
      <c r="K27" s="30">
        <v>1537.6490322580644</v>
      </c>
      <c r="L27" s="16"/>
      <c r="M27" s="31">
        <f t="shared" ca="1" si="2"/>
        <v>2</v>
      </c>
      <c r="N27" s="32">
        <f t="shared" ca="1" si="3"/>
        <v>0</v>
      </c>
      <c r="O27" s="33">
        <f t="shared" ca="1" si="4"/>
        <v>0</v>
      </c>
    </row>
    <row r="28" spans="1:15" ht="17" thickBot="1" x14ac:dyDescent="0.25">
      <c r="A28" s="23">
        <v>45587</v>
      </c>
      <c r="B28" s="16"/>
      <c r="C28" s="24"/>
      <c r="D28" s="25">
        <f t="shared" si="5"/>
        <v>150</v>
      </c>
      <c r="E28" s="26" t="s">
        <v>16</v>
      </c>
      <c r="F28" s="17"/>
      <c r="G28" s="27">
        <f t="shared" ca="1" si="9"/>
        <v>1652.3047482283707</v>
      </c>
      <c r="H28" s="28">
        <f t="shared" si="10"/>
        <v>3300</v>
      </c>
      <c r="I28" s="17"/>
      <c r="J28" s="29">
        <f t="shared" si="8"/>
        <v>150</v>
      </c>
      <c r="K28" s="30">
        <v>1602.1651612903224</v>
      </c>
      <c r="L28" s="16"/>
      <c r="M28" s="31">
        <f t="shared" ca="1" si="2"/>
        <v>1</v>
      </c>
      <c r="N28" s="32">
        <f t="shared" ca="1" si="3"/>
        <v>1</v>
      </c>
      <c r="O28" s="33">
        <f t="shared" ca="1" si="4"/>
        <v>1</v>
      </c>
    </row>
    <row r="29" spans="1:15" ht="17" thickBot="1" x14ac:dyDescent="0.25">
      <c r="A29" s="23">
        <v>45588</v>
      </c>
      <c r="B29" s="16"/>
      <c r="C29" s="24"/>
      <c r="D29" s="25">
        <f t="shared" si="5"/>
        <v>150</v>
      </c>
      <c r="E29" s="26" t="s">
        <v>16</v>
      </c>
      <c r="F29" s="17"/>
      <c r="G29" s="27">
        <f t="shared" ca="1" si="9"/>
        <v>1652.3047482283707</v>
      </c>
      <c r="H29" s="28">
        <f t="shared" si="10"/>
        <v>3450</v>
      </c>
      <c r="I29" s="17"/>
      <c r="J29" s="29">
        <f t="shared" si="8"/>
        <v>150</v>
      </c>
      <c r="K29" s="30">
        <v>1666.6812903225805</v>
      </c>
      <c r="L29" s="16"/>
      <c r="M29" s="31">
        <f t="shared" ca="1" si="2"/>
        <v>5</v>
      </c>
      <c r="N29" s="32">
        <f t="shared" ca="1" si="3"/>
        <v>3</v>
      </c>
      <c r="O29" s="33">
        <f t="shared" ca="1" si="4"/>
        <v>0.6</v>
      </c>
    </row>
    <row r="30" spans="1:15" ht="17" thickBot="1" x14ac:dyDescent="0.25">
      <c r="A30" s="23">
        <v>45589</v>
      </c>
      <c r="B30" s="16"/>
      <c r="C30" s="24"/>
      <c r="D30" s="25">
        <f t="shared" si="5"/>
        <v>150</v>
      </c>
      <c r="E30" s="26" t="s">
        <v>16</v>
      </c>
      <c r="F30" s="17"/>
      <c r="G30" s="27">
        <f t="shared" ca="1" si="9"/>
        <v>1652.3047482283707</v>
      </c>
      <c r="H30" s="28">
        <f t="shared" si="10"/>
        <v>3600</v>
      </c>
      <c r="I30" s="17"/>
      <c r="J30" s="29">
        <f t="shared" si="8"/>
        <v>150</v>
      </c>
      <c r="K30" s="30">
        <v>1731.1974193548385</v>
      </c>
      <c r="L30" s="16"/>
      <c r="M30" s="31">
        <f t="shared" ca="1" si="2"/>
        <v>2</v>
      </c>
      <c r="N30" s="32">
        <f t="shared" ca="1" si="3"/>
        <v>0</v>
      </c>
      <c r="O30" s="33">
        <f t="shared" ca="1" si="4"/>
        <v>0</v>
      </c>
    </row>
    <row r="31" spans="1:15" ht="17" thickBot="1" x14ac:dyDescent="0.25">
      <c r="A31" s="23">
        <v>45590</v>
      </c>
      <c r="B31" s="16"/>
      <c r="C31" s="24"/>
      <c r="D31" s="25">
        <f t="shared" si="5"/>
        <v>150</v>
      </c>
      <c r="E31" s="26" t="s">
        <v>16</v>
      </c>
      <c r="F31" s="17"/>
      <c r="G31" s="27">
        <f t="shared" ca="1" si="9"/>
        <v>1652.3047482283707</v>
      </c>
      <c r="H31" s="28">
        <f t="shared" si="10"/>
        <v>3750</v>
      </c>
      <c r="I31" s="17"/>
      <c r="J31" s="29">
        <f t="shared" si="8"/>
        <v>150</v>
      </c>
      <c r="K31" s="30">
        <v>1795.7135483870966</v>
      </c>
      <c r="L31" s="16"/>
      <c r="M31" s="31">
        <f t="shared" ca="1" si="2"/>
        <v>5</v>
      </c>
      <c r="N31" s="32">
        <f t="shared" ca="1" si="3"/>
        <v>2</v>
      </c>
      <c r="O31" s="33">
        <f t="shared" ca="1" si="4"/>
        <v>0.4</v>
      </c>
    </row>
    <row r="32" spans="1:15" ht="17" thickBot="1" x14ac:dyDescent="0.25">
      <c r="A32" s="23">
        <v>45591</v>
      </c>
      <c r="B32" s="16"/>
      <c r="C32" s="24"/>
      <c r="D32" s="25">
        <f t="shared" si="5"/>
        <v>150</v>
      </c>
      <c r="E32" s="26" t="s">
        <v>16</v>
      </c>
      <c r="F32" s="17"/>
      <c r="G32" s="27">
        <f t="shared" ca="1" si="9"/>
        <v>1652.3047482283707</v>
      </c>
      <c r="H32" s="28">
        <f t="shared" si="10"/>
        <v>3900</v>
      </c>
      <c r="I32" s="17"/>
      <c r="J32" s="29">
        <f t="shared" si="8"/>
        <v>150</v>
      </c>
      <c r="K32" s="30">
        <v>1860.2296774193546</v>
      </c>
      <c r="L32" s="16"/>
      <c r="M32" s="31">
        <f t="shared" ca="1" si="2"/>
        <v>4</v>
      </c>
      <c r="N32" s="32">
        <f t="shared" ca="1" si="3"/>
        <v>4</v>
      </c>
      <c r="O32" s="33">
        <f t="shared" ca="1" si="4"/>
        <v>1</v>
      </c>
    </row>
    <row r="33" spans="1:15" ht="17" thickBot="1" x14ac:dyDescent="0.25">
      <c r="A33" s="23">
        <v>45592</v>
      </c>
      <c r="B33" s="16"/>
      <c r="C33" s="24"/>
      <c r="D33" s="25">
        <f t="shared" si="5"/>
        <v>150</v>
      </c>
      <c r="E33" s="26" t="s">
        <v>16</v>
      </c>
      <c r="F33" s="17"/>
      <c r="G33" s="27">
        <f t="shared" ca="1" si="9"/>
        <v>1652.3047482283707</v>
      </c>
      <c r="H33" s="28">
        <f t="shared" si="10"/>
        <v>4050</v>
      </c>
      <c r="I33" s="17"/>
      <c r="J33" s="29">
        <f t="shared" si="8"/>
        <v>150</v>
      </c>
      <c r="K33" s="30">
        <v>1924.7458064516127</v>
      </c>
      <c r="L33" s="16"/>
      <c r="M33" s="31">
        <f t="shared" ca="1" si="2"/>
        <v>2</v>
      </c>
      <c r="N33" s="32">
        <f t="shared" ca="1" si="3"/>
        <v>0</v>
      </c>
      <c r="O33" s="33">
        <f t="shared" ca="1" si="4"/>
        <v>0</v>
      </c>
    </row>
    <row r="34" spans="1:15" ht="17" thickBot="1" x14ac:dyDescent="0.25">
      <c r="A34" s="23">
        <v>45593</v>
      </c>
      <c r="B34" s="16"/>
      <c r="C34" s="24"/>
      <c r="D34" s="25">
        <f t="shared" si="5"/>
        <v>150</v>
      </c>
      <c r="E34" s="26" t="s">
        <v>16</v>
      </c>
      <c r="F34" s="17"/>
      <c r="G34" s="27">
        <f t="shared" ca="1" si="9"/>
        <v>1652.3047482283707</v>
      </c>
      <c r="H34" s="28">
        <f t="shared" si="10"/>
        <v>4200</v>
      </c>
      <c r="I34" s="17"/>
      <c r="J34" s="29">
        <f t="shared" si="8"/>
        <v>150</v>
      </c>
      <c r="K34" s="30">
        <v>1989.2619354838707</v>
      </c>
      <c r="L34" s="16"/>
      <c r="M34" s="31">
        <f t="shared" ca="1" si="2"/>
        <v>3</v>
      </c>
      <c r="N34" s="32">
        <f t="shared" ca="1" si="3"/>
        <v>1</v>
      </c>
      <c r="O34" s="33">
        <f t="shared" ca="1" si="4"/>
        <v>0.33333333333333331</v>
      </c>
    </row>
    <row r="35" spans="1:15" ht="17" thickBot="1" x14ac:dyDescent="0.25">
      <c r="A35" s="23">
        <v>45594</v>
      </c>
      <c r="B35" s="16"/>
      <c r="C35" s="24"/>
      <c r="D35" s="25">
        <f t="shared" si="5"/>
        <v>150</v>
      </c>
      <c r="E35" s="26" t="s">
        <v>16</v>
      </c>
      <c r="F35" s="17"/>
      <c r="G35" s="27">
        <f t="shared" ca="1" si="9"/>
        <v>1652.3047482283707</v>
      </c>
      <c r="H35" s="28">
        <f t="shared" si="10"/>
        <v>4350</v>
      </c>
      <c r="I35" s="17"/>
      <c r="J35" s="29">
        <f t="shared" si="8"/>
        <v>150</v>
      </c>
      <c r="K35" s="30">
        <v>2053.7780645161288</v>
      </c>
      <c r="L35" s="16"/>
      <c r="M35" s="31">
        <f t="shared" ca="1" si="2"/>
        <v>8</v>
      </c>
      <c r="N35" s="32">
        <f t="shared" ca="1" si="3"/>
        <v>4</v>
      </c>
      <c r="O35" s="33">
        <f t="shared" ca="1" si="4"/>
        <v>0.5</v>
      </c>
    </row>
    <row r="36" spans="1:15" ht="17" thickBot="1" x14ac:dyDescent="0.25">
      <c r="A36" s="23">
        <v>45595</v>
      </c>
      <c r="B36" s="16"/>
      <c r="C36" s="24"/>
      <c r="D36" s="25">
        <f t="shared" si="5"/>
        <v>150</v>
      </c>
      <c r="E36" s="26" t="s">
        <v>16</v>
      </c>
      <c r="F36" s="17"/>
      <c r="G36" s="27">
        <f t="shared" ca="1" si="9"/>
        <v>1652.3047482283707</v>
      </c>
      <c r="H36" s="28">
        <f t="shared" si="10"/>
        <v>4500</v>
      </c>
      <c r="I36" s="17"/>
      <c r="J36" s="29">
        <f t="shared" si="8"/>
        <v>150</v>
      </c>
      <c r="K36" s="30">
        <v>2118.2941935483868</v>
      </c>
      <c r="L36" s="16"/>
      <c r="M36" s="31">
        <f t="shared" ca="1" si="2"/>
        <v>7</v>
      </c>
      <c r="N36" s="32">
        <f t="shared" ca="1" si="3"/>
        <v>5</v>
      </c>
      <c r="O36" s="33">
        <f t="shared" ca="1" si="4"/>
        <v>0.7142857142857143</v>
      </c>
    </row>
    <row r="37" spans="1:15" ht="17" thickBot="1" x14ac:dyDescent="0.25">
      <c r="A37" s="23">
        <v>45596</v>
      </c>
      <c r="B37" s="16"/>
      <c r="C37" s="34"/>
      <c r="D37" s="25">
        <f t="shared" si="5"/>
        <v>150</v>
      </c>
      <c r="E37" s="35" t="s">
        <v>16</v>
      </c>
      <c r="F37" s="17"/>
      <c r="G37" s="27">
        <f t="shared" ca="1" si="9"/>
        <v>1652.3047482283707</v>
      </c>
      <c r="H37" s="28">
        <f t="shared" si="10"/>
        <v>4650</v>
      </c>
      <c r="I37" s="17"/>
      <c r="J37" s="29">
        <f t="shared" si="8"/>
        <v>150</v>
      </c>
      <c r="K37" s="36">
        <v>2182.8103225806449</v>
      </c>
      <c r="L37" s="16"/>
      <c r="M37" s="31">
        <f t="shared" ca="1" si="2"/>
        <v>1</v>
      </c>
      <c r="N37" s="32">
        <f t="shared" ca="1" si="3"/>
        <v>1</v>
      </c>
      <c r="O37" s="33">
        <f t="shared" ca="1" si="4"/>
        <v>1</v>
      </c>
    </row>
    <row r="38" spans="1:15" ht="17" thickBot="1" x14ac:dyDescent="0.25">
      <c r="A38" s="37" t="s">
        <v>17</v>
      </c>
      <c r="B38" s="16"/>
      <c r="C38" s="38">
        <v>1021.52</v>
      </c>
      <c r="D38" s="39">
        <f>SUM(D7:D37)</f>
        <v>4650</v>
      </c>
      <c r="E38" s="40"/>
      <c r="F38" s="41"/>
      <c r="G38" s="42"/>
      <c r="H38" s="42"/>
      <c r="I38" s="43"/>
      <c r="J38" s="42"/>
      <c r="K38" s="42"/>
      <c r="L38" s="44"/>
      <c r="M38" s="45">
        <f ca="1">SUM(M7:M37)</f>
        <v>138</v>
      </c>
      <c r="N38" s="46">
        <f ca="1">SUM(N7:N37)</f>
        <v>66</v>
      </c>
      <c r="O38" s="47"/>
    </row>
  </sheetData>
  <mergeCells count="14">
    <mergeCell ref="A1:H1"/>
    <mergeCell ref="K1:L1"/>
    <mergeCell ref="A3:B3"/>
    <mergeCell ref="C3:E3"/>
    <mergeCell ref="H3:J3"/>
    <mergeCell ref="K3:L3"/>
    <mergeCell ref="N5:N6"/>
    <mergeCell ref="O5:O6"/>
    <mergeCell ref="A5:A6"/>
    <mergeCell ref="C5:E5"/>
    <mergeCell ref="G5:H5"/>
    <mergeCell ref="J5:J6"/>
    <mergeCell ref="K5:K6"/>
    <mergeCell ref="M5:M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ADAC-6841-B54F-87FC-83A9C15E6248}">
  <dimension ref="A1"/>
  <sheetViews>
    <sheetView workbookViewId="0"/>
  </sheetViews>
  <sheetFormatPr baseColWidth="10" defaultRowHeight="16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LOPES LICHT</dc:creator>
  <cp:lastModifiedBy>FABIO LOPES LICHT</cp:lastModifiedBy>
  <dcterms:created xsi:type="dcterms:W3CDTF">2024-10-15T13:03:11Z</dcterms:created>
  <dcterms:modified xsi:type="dcterms:W3CDTF">2024-10-15T13:26:49Z</dcterms:modified>
</cp:coreProperties>
</file>