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398.xml" ContentType="application/vnd.openxmlformats-officedocument.spreadsheetml.table+xml"/>
  <Override PartName="/xl/tables/table399.xml" ContentType="application/vnd.openxmlformats-officedocument.spreadsheetml.table+xml"/>
  <Override PartName="/xl/tables/table400.xml" ContentType="application/vnd.openxmlformats-officedocument.spreadsheetml.table+xml"/>
  <Override PartName="/xl/tables/table401.xml" ContentType="application/vnd.openxmlformats-officedocument.spreadsheetml.table+xml"/>
  <Override PartName="/xl/tables/table402.xml" ContentType="application/vnd.openxmlformats-officedocument.spreadsheetml.table+xml"/>
  <Override PartName="/xl/tables/table403.xml" ContentType="application/vnd.openxmlformats-officedocument.spreadsheetml.table+xml"/>
  <Override PartName="/xl/tables/table404.xml" ContentType="application/vnd.openxmlformats-officedocument.spreadsheetml.table+xml"/>
  <Override PartName="/xl/tables/table405.xml" ContentType="application/vnd.openxmlformats-officedocument.spreadsheetml.table+xml"/>
  <Override PartName="/xl/tables/table406.xml" ContentType="application/vnd.openxmlformats-officedocument.spreadsheetml.table+xml"/>
  <Override PartName="/xl/tables/table407.xml" ContentType="application/vnd.openxmlformats-officedocument.spreadsheetml.table+xml"/>
  <Override PartName="/xl/tables/table408.xml" ContentType="application/vnd.openxmlformats-officedocument.spreadsheetml.table+xml"/>
  <Override PartName="/xl/tables/table409.xml" ContentType="application/vnd.openxmlformats-officedocument.spreadsheetml.table+xml"/>
  <Override PartName="/xl/tables/table410.xml" ContentType="application/vnd.openxmlformats-officedocument.spreadsheetml.table+xml"/>
  <Override PartName="/xl/tables/table411.xml" ContentType="application/vnd.openxmlformats-officedocument.spreadsheetml.table+xml"/>
  <Override PartName="/xl/tables/table412.xml" ContentType="application/vnd.openxmlformats-officedocument.spreadsheetml.table+xml"/>
  <Override PartName="/xl/tables/table413.xml" ContentType="application/vnd.openxmlformats-officedocument.spreadsheetml.table+xml"/>
  <Override PartName="/xl/tables/table414.xml" ContentType="application/vnd.openxmlformats-officedocument.spreadsheetml.table+xml"/>
  <Override PartName="/xl/tables/table415.xml" ContentType="application/vnd.openxmlformats-officedocument.spreadsheetml.table+xml"/>
  <Override PartName="/xl/tables/table416.xml" ContentType="application/vnd.openxmlformats-officedocument.spreadsheetml.table+xml"/>
  <Override PartName="/xl/tables/table417.xml" ContentType="application/vnd.openxmlformats-officedocument.spreadsheetml.table+xml"/>
  <Override PartName="/xl/tables/table418.xml" ContentType="application/vnd.openxmlformats-officedocument.spreadsheetml.table+xml"/>
  <Override PartName="/xl/tables/table419.xml" ContentType="application/vnd.openxmlformats-officedocument.spreadsheetml.table+xml"/>
  <Override PartName="/xl/tables/table420.xml" ContentType="application/vnd.openxmlformats-officedocument.spreadsheetml.table+xml"/>
  <Override PartName="/xl/tables/table421.xml" ContentType="application/vnd.openxmlformats-officedocument.spreadsheetml.table+xml"/>
  <Override PartName="/xl/tables/table422.xml" ContentType="application/vnd.openxmlformats-officedocument.spreadsheetml.table+xml"/>
  <Override PartName="/xl/tables/table423.xml" ContentType="application/vnd.openxmlformats-officedocument.spreadsheetml.table+xml"/>
  <Override PartName="/xl/tables/table424.xml" ContentType="application/vnd.openxmlformats-officedocument.spreadsheetml.table+xml"/>
  <Override PartName="/xl/tables/table425.xml" ContentType="application/vnd.openxmlformats-officedocument.spreadsheetml.table+xml"/>
  <Override PartName="/xl/tables/table426.xml" ContentType="application/vnd.openxmlformats-officedocument.spreadsheetml.table+xml"/>
  <Override PartName="/xl/tables/table427.xml" ContentType="application/vnd.openxmlformats-officedocument.spreadsheetml.table+xml"/>
  <Override PartName="/xl/tables/table428.xml" ContentType="application/vnd.openxmlformats-officedocument.spreadsheetml.table+xml"/>
  <Override PartName="/xl/tables/table429.xml" ContentType="application/vnd.openxmlformats-officedocument.spreadsheetml.table+xml"/>
  <Override PartName="/xl/tables/table430.xml" ContentType="application/vnd.openxmlformats-officedocument.spreadsheetml.table+xml"/>
  <Override PartName="/xl/tables/table431.xml" ContentType="application/vnd.openxmlformats-officedocument.spreadsheetml.table+xml"/>
  <Override PartName="/xl/tables/table432.xml" ContentType="application/vnd.openxmlformats-officedocument.spreadsheetml.table+xml"/>
  <Override PartName="/xl/tables/table433.xml" ContentType="application/vnd.openxmlformats-officedocument.spreadsheetml.table+xml"/>
  <Override PartName="/xl/tables/table434.xml" ContentType="application/vnd.openxmlformats-officedocument.spreadsheetml.table+xml"/>
  <Override PartName="/xl/tables/table435.xml" ContentType="application/vnd.openxmlformats-officedocument.spreadsheetml.table+xml"/>
  <Override PartName="/xl/tables/table436.xml" ContentType="application/vnd.openxmlformats-officedocument.spreadsheetml.table+xml"/>
  <Override PartName="/xl/tables/table437.xml" ContentType="application/vnd.openxmlformats-officedocument.spreadsheetml.table+xml"/>
  <Override PartName="/xl/tables/table438.xml" ContentType="application/vnd.openxmlformats-officedocument.spreadsheetml.table+xml"/>
  <Override PartName="/xl/tables/table439.xml" ContentType="application/vnd.openxmlformats-officedocument.spreadsheetml.table+xml"/>
  <Override PartName="/xl/tables/table440.xml" ContentType="application/vnd.openxmlformats-officedocument.spreadsheetml.table+xml"/>
  <Override PartName="/xl/tables/table441.xml" ContentType="application/vnd.openxmlformats-officedocument.spreadsheetml.table+xml"/>
  <Override PartName="/xl/tables/table442.xml" ContentType="application/vnd.openxmlformats-officedocument.spreadsheetml.table+xml"/>
  <Override PartName="/xl/tables/table443.xml" ContentType="application/vnd.openxmlformats-officedocument.spreadsheetml.table+xml"/>
  <Override PartName="/xl/tables/table444.xml" ContentType="application/vnd.openxmlformats-officedocument.spreadsheetml.table+xml"/>
  <Override PartName="/xl/tables/table445.xml" ContentType="application/vnd.openxmlformats-officedocument.spreadsheetml.table+xml"/>
  <Override PartName="/xl/tables/table446.xml" ContentType="application/vnd.openxmlformats-officedocument.spreadsheetml.table+xml"/>
  <Override PartName="/xl/tables/table447.xml" ContentType="application/vnd.openxmlformats-officedocument.spreadsheetml.table+xml"/>
  <Override PartName="/xl/tables/table448.xml" ContentType="application/vnd.openxmlformats-officedocument.spreadsheetml.table+xml"/>
  <Override PartName="/xl/tables/table449.xml" ContentType="application/vnd.openxmlformats-officedocument.spreadsheetml.table+xml"/>
  <Override PartName="/xl/tables/table450.xml" ContentType="application/vnd.openxmlformats-officedocument.spreadsheetml.table+xml"/>
  <Override PartName="/xl/tables/table451.xml" ContentType="application/vnd.openxmlformats-officedocument.spreadsheetml.table+xml"/>
  <Override PartName="/xl/tables/table452.xml" ContentType="application/vnd.openxmlformats-officedocument.spreadsheetml.table+xml"/>
  <Override PartName="/xl/tables/table453.xml" ContentType="application/vnd.openxmlformats-officedocument.spreadsheetml.table+xml"/>
  <Override PartName="/xl/tables/table454.xml" ContentType="application/vnd.openxmlformats-officedocument.spreadsheetml.table+xml"/>
  <Override PartName="/xl/tables/table455.xml" ContentType="application/vnd.openxmlformats-officedocument.spreadsheetml.table+xml"/>
  <Override PartName="/xl/tables/table456.xml" ContentType="application/vnd.openxmlformats-officedocument.spreadsheetml.table+xml"/>
  <Override PartName="/xl/tables/table457.xml" ContentType="application/vnd.openxmlformats-officedocument.spreadsheetml.table+xml"/>
  <Override PartName="/xl/tables/table458.xml" ContentType="application/vnd.openxmlformats-officedocument.spreadsheetml.table+xml"/>
  <Override PartName="/xl/tables/table459.xml" ContentType="application/vnd.openxmlformats-officedocument.spreadsheetml.table+xml"/>
  <Override PartName="/xl/tables/table460.xml" ContentType="application/vnd.openxmlformats-officedocument.spreadsheetml.table+xml"/>
  <Override PartName="/xl/tables/table461.xml" ContentType="application/vnd.openxmlformats-officedocument.spreadsheetml.table+xml"/>
  <Override PartName="/xl/tables/table462.xml" ContentType="application/vnd.openxmlformats-officedocument.spreadsheetml.table+xml"/>
  <Override PartName="/xl/tables/table463.xml" ContentType="application/vnd.openxmlformats-officedocument.spreadsheetml.table+xml"/>
  <Override PartName="/xl/tables/table464.xml" ContentType="application/vnd.openxmlformats-officedocument.spreadsheetml.table+xml"/>
  <Override PartName="/xl/tables/table465.xml" ContentType="application/vnd.openxmlformats-officedocument.spreadsheetml.table+xml"/>
  <Override PartName="/xl/tables/table466.xml" ContentType="application/vnd.openxmlformats-officedocument.spreadsheetml.table+xml"/>
  <Override PartName="/xl/tables/table467.xml" ContentType="application/vnd.openxmlformats-officedocument.spreadsheetml.table+xml"/>
  <Override PartName="/xl/tables/table468.xml" ContentType="application/vnd.openxmlformats-officedocument.spreadsheetml.table+xml"/>
  <Override PartName="/xl/tables/table469.xml" ContentType="application/vnd.openxmlformats-officedocument.spreadsheetml.table+xml"/>
  <Override PartName="/xl/tables/table470.xml" ContentType="application/vnd.openxmlformats-officedocument.spreadsheetml.table+xml"/>
  <Override PartName="/xl/tables/table471.xml" ContentType="application/vnd.openxmlformats-officedocument.spreadsheetml.table+xml"/>
  <Override PartName="/xl/tables/table472.xml" ContentType="application/vnd.openxmlformats-officedocument.spreadsheetml.table+xml"/>
  <Override PartName="/xl/tables/table473.xml" ContentType="application/vnd.openxmlformats-officedocument.spreadsheetml.table+xml"/>
  <Override PartName="/xl/tables/table474.xml" ContentType="application/vnd.openxmlformats-officedocument.spreadsheetml.table+xml"/>
  <Override PartName="/xl/tables/table475.xml" ContentType="application/vnd.openxmlformats-officedocument.spreadsheetml.table+xml"/>
  <Override PartName="/xl/tables/table476.xml" ContentType="application/vnd.openxmlformats-officedocument.spreadsheetml.table+xml"/>
  <Override PartName="/xl/tables/table477.xml" ContentType="application/vnd.openxmlformats-officedocument.spreadsheetml.table+xml"/>
  <Override PartName="/xl/tables/table478.xml" ContentType="application/vnd.openxmlformats-officedocument.spreadsheetml.table+xml"/>
  <Override PartName="/xl/tables/table479.xml" ContentType="application/vnd.openxmlformats-officedocument.spreadsheetml.table+xml"/>
  <Override PartName="/xl/tables/table480.xml" ContentType="application/vnd.openxmlformats-officedocument.spreadsheetml.table+xml"/>
  <Override PartName="/xl/tables/table481.xml" ContentType="application/vnd.openxmlformats-officedocument.spreadsheetml.table+xml"/>
  <Override PartName="/xl/tables/table482.xml" ContentType="application/vnd.openxmlformats-officedocument.spreadsheetml.table+xml"/>
  <Override PartName="/xl/tables/table483.xml" ContentType="application/vnd.openxmlformats-officedocument.spreadsheetml.table+xml"/>
  <Override PartName="/xl/tables/table484.xml" ContentType="application/vnd.openxmlformats-officedocument.spreadsheetml.table+xml"/>
  <Override PartName="/xl/tables/table485.xml" ContentType="application/vnd.openxmlformats-officedocument.spreadsheetml.table+xml"/>
  <Override PartName="/xl/tables/table486.xml" ContentType="application/vnd.openxmlformats-officedocument.spreadsheetml.table+xml"/>
  <Override PartName="/xl/tables/table487.xml" ContentType="application/vnd.openxmlformats-officedocument.spreadsheetml.table+xml"/>
  <Override PartName="/xl/tables/table48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rgar/Sites/grid/packages/mondrian/examples/browser-minimal/"/>
    </mc:Choice>
  </mc:AlternateContent>
  <xr:revisionPtr revIDLastSave="0" documentId="13_ncr:1_{A2003E45-5636-EF47-A0CD-9CC126C8B436}" xr6:coauthVersionLast="47" xr6:coauthVersionMax="47" xr10:uidLastSave="{00000000-0000-0000-0000-000000000000}"/>
  <bookViews>
    <workbookView xWindow="2040" yWindow="760" windowWidth="23180" windowHeight="18080" xr2:uid="{7B9C59DA-2922-254E-A1C3-FEEA19BD5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6" i="1" l="1"/>
  <c r="W360" i="1"/>
  <c r="W354" i="1"/>
  <c r="W348" i="1"/>
  <c r="W342" i="1"/>
  <c r="W336" i="1"/>
  <c r="W330" i="1"/>
  <c r="W324" i="1"/>
  <c r="W318" i="1"/>
  <c r="W312" i="1"/>
  <c r="W306" i="1"/>
  <c r="W300" i="1"/>
  <c r="W294" i="1"/>
  <c r="W288" i="1"/>
  <c r="W282" i="1"/>
  <c r="W276" i="1"/>
  <c r="W270" i="1"/>
  <c r="W264" i="1"/>
  <c r="W258" i="1"/>
  <c r="W252" i="1"/>
  <c r="W246" i="1"/>
  <c r="W240" i="1"/>
  <c r="W234" i="1"/>
  <c r="W228" i="1"/>
  <c r="W222" i="1"/>
  <c r="W216" i="1"/>
  <c r="W210" i="1"/>
  <c r="W204" i="1"/>
  <c r="W198" i="1"/>
  <c r="W192" i="1"/>
  <c r="W186" i="1"/>
  <c r="W180" i="1"/>
  <c r="W174" i="1"/>
  <c r="W168" i="1"/>
  <c r="W162" i="1"/>
  <c r="W156" i="1"/>
  <c r="W150" i="1"/>
  <c r="W144" i="1"/>
  <c r="W138" i="1"/>
  <c r="W132" i="1"/>
  <c r="W126" i="1"/>
  <c r="W120" i="1"/>
  <c r="W114" i="1"/>
  <c r="W108" i="1"/>
  <c r="W102" i="1"/>
  <c r="W96" i="1"/>
  <c r="W90" i="1"/>
  <c r="W84" i="1"/>
  <c r="W78" i="1"/>
  <c r="W72" i="1"/>
  <c r="W66" i="1"/>
  <c r="W60" i="1"/>
  <c r="W54" i="1"/>
  <c r="W48" i="1"/>
  <c r="W42" i="1"/>
  <c r="W36" i="1"/>
  <c r="W30" i="1"/>
  <c r="W24" i="1"/>
  <c r="W18" i="1"/>
  <c r="W12" i="1"/>
  <c r="W6" i="1"/>
</calcChain>
</file>

<file path=xl/sharedStrings.xml><?xml version="1.0" encoding="utf-8"?>
<sst xmlns="http://schemas.openxmlformats.org/spreadsheetml/2006/main" count="1350" uniqueCount="11">
  <si>
    <t>foo</t>
  </si>
  <si>
    <t>bar</t>
  </si>
  <si>
    <t>baz</t>
  </si>
  <si>
    <t>showColumnStripes</t>
  </si>
  <si>
    <t>showFirstColumn</t>
  </si>
  <si>
    <t>showLastColumn</t>
  </si>
  <si>
    <t>default</t>
  </si>
  <si>
    <t>Total</t>
  </si>
  <si>
    <t>footer</t>
  </si>
  <si>
    <t>!showRowStripes</t>
  </si>
  <si>
    <t>rows+cols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</si>
</sst>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08944-3047-6B49-967F-C95115FAB0F9}" name="Table1" displayName="Table1" ref="A2:C5" totalsRowShown="0">
  <autoFilter ref="A2:C5" xr:uid="{0D108944-3047-6B49-967F-C95115FAB0F9}"/>
  <tableColumns count="3">
    <tableColumn id="1" xr3:uid="{E8B593C7-33DB-8845-A37F-5EAC7E272D04}" name="foo"/>
    <tableColumn id="2" xr3:uid="{8E2A3160-4EA0-984C-A50B-5ABFFC3673D9}" name="bar"/>
    <tableColumn id="3" xr3:uid="{BC063EA3-36BF-9D45-A24F-2747D4129617}" name="baz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4CAEB0-3F12-3C4D-B6F3-4F6B2044FD4E}" name="Table14611" displayName="Table14611" ref="Q8:S11" totalsRowShown="0">
  <autoFilter ref="Q8:S11" xr:uid="{554CAEB0-3F12-3C4D-B6F3-4F6B2044FD4E}"/>
  <tableColumns count="3">
    <tableColumn id="1" xr3:uid="{540DD532-1349-F640-AF44-48C52180C0BA}" name="foo"/>
    <tableColumn id="2" xr3:uid="{493E86CB-ECE8-9347-B4FE-83C78AD42E5E}" name="bar"/>
    <tableColumn id="3" xr3:uid="{82584FB3-A5EF-1F49-8695-D9963FD0B3C2}" name="baz"/>
  </tableColumns>
  <tableStyleInfo name="TableStyleLight1" showFirstColumn="0" showLastColumn="0" showRowStripes="0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B77F0C0-7306-1741-8B23-C694AB3E71EC}" name="Table14631101" displayName="Table14631101" ref="Q116:S119" totalsRowShown="0">
  <autoFilter ref="Q116:S119" xr:uid="{FB77F0C0-7306-1741-8B23-C694AB3E71EC}"/>
  <tableColumns count="3">
    <tableColumn id="1" xr3:uid="{0CFEEBFF-0392-9B4E-ACEE-0E0942D78D11}" name="foo"/>
    <tableColumn id="2" xr3:uid="{A67C519D-C3E5-1940-BD91-98499E0FAADB}" name="bar"/>
    <tableColumn id="3" xr3:uid="{5F04E407-92DD-6E49-B4BD-613CE66D17A4}" name="baz"/>
  </tableColumns>
  <tableStyleInfo name="TableStyleLight19" showFirstColumn="0" showLastColumn="0" showRowStripes="0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7608868C-9B86-7243-892D-0A0A3D2CBC4B}" name="Table12732102" displayName="Table12732102" ref="A122:C125" totalsRowShown="0">
  <autoFilter ref="A122:C125" xr:uid="{7608868C-9B86-7243-892D-0A0A3D2CBC4B}"/>
  <tableColumns count="3">
    <tableColumn id="1" xr3:uid="{B2AFA6F8-3B3C-D84A-A8D5-218788057302}" name="foo"/>
    <tableColumn id="2" xr3:uid="{AC24518A-D871-C845-A75A-C0A79A535880}" name="bar"/>
    <tableColumn id="3" xr3:uid="{518F7FF9-9C48-6840-A8A0-D587249BE598}" name="baz"/>
  </tableColumns>
  <tableStyleInfo name="TableStyleLight20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3F2514D8-5C78-1E49-93D1-F222B2CE8314}" name="Table132833103" displayName="Table132833103" ref="E122:G125" totalsRowShown="0">
  <autoFilter ref="E122:G125" xr:uid="{3F2514D8-5C78-1E49-93D1-F222B2CE8314}"/>
  <tableColumns count="3">
    <tableColumn id="1" xr3:uid="{B68ACDF6-DA0E-BF4F-978A-3B0870EF946F}" name="foo"/>
    <tableColumn id="2" xr3:uid="{BBF65FE5-9974-0641-9A46-56905AFE31F9}" name="bar"/>
    <tableColumn id="3" xr3:uid="{F6B1502B-FDF8-2F4A-985B-2F1BDAFF92DE}" name="baz"/>
  </tableColumns>
  <tableStyleInfo name="TableStyleLight20" showFirstColumn="0" showLastColumn="0" showRowStripes="0" showColumnStripes="1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88B19FB4-31EA-FA4A-A7A1-EC697A04B0B5}" name="Table142934104" displayName="Table142934104" ref="I122:K125" totalsRowShown="0">
  <autoFilter ref="I122:K125" xr:uid="{88B19FB4-31EA-FA4A-A7A1-EC697A04B0B5}"/>
  <tableColumns count="3">
    <tableColumn id="1" xr3:uid="{0095AE8B-0B02-6742-84AB-A3E19FE802D3}" name="foo"/>
    <tableColumn id="2" xr3:uid="{FE0A984E-420E-9B4C-8DEC-06017A7EB254}" name="bar"/>
    <tableColumn id="3" xr3:uid="{14BB805A-9B3C-ED42-A531-0B7731D68C64}" name="baz"/>
  </tableColumns>
  <tableStyleInfo name="TableStyleLight20" showFirstColumn="1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267758CA-03B1-6949-8B60-7E9FF90B3A8B}" name="Table153035105" displayName="Table153035105" ref="M122:O125" totalsRowShown="0">
  <autoFilter ref="M122:O125" xr:uid="{267758CA-03B1-6949-8B60-7E9FF90B3A8B}"/>
  <tableColumns count="3">
    <tableColumn id="1" xr3:uid="{9327BE8C-2BDC-A24E-8319-01234D386690}" name="foo"/>
    <tableColumn id="2" xr3:uid="{DC28642F-41A8-2143-8FB5-D4812CF04D0A}" name="bar"/>
    <tableColumn id="3" xr3:uid="{AB8EBBA4-C71D-774C-87E7-54B25315BD24}" name="baz"/>
  </tableColumns>
  <tableStyleInfo name="TableStyleLight20" showFirstColumn="0" showLastColumn="1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85BEC1B1-E200-6542-93A1-DFD9A2A9C1B8}" name="Table1463136106" displayName="Table1463136106" ref="Q122:S125" totalsRowShown="0">
  <autoFilter ref="Q122:S125" xr:uid="{85BEC1B1-E200-6542-93A1-DFD9A2A9C1B8}"/>
  <tableColumns count="3">
    <tableColumn id="1" xr3:uid="{237A9162-8F41-4143-92C2-B997D80B9379}" name="foo"/>
    <tableColumn id="2" xr3:uid="{57029812-85DC-2745-BC36-94CC52B5BA6C}" name="bar"/>
    <tableColumn id="3" xr3:uid="{55E6FA22-F716-E649-A370-FFC1E43B8E73}" name="baz"/>
  </tableColumns>
  <tableStyleInfo name="TableStyleLight20" showFirstColumn="0" showLastColumn="0" showRowStripes="0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DAE5106A-19EB-9A43-B013-3582F1694720}" name="Table12737107" displayName="Table12737107" ref="A128:C131" totalsRowShown="0">
  <autoFilter ref="A128:C131" xr:uid="{DAE5106A-19EB-9A43-B013-3582F1694720}"/>
  <tableColumns count="3">
    <tableColumn id="1" xr3:uid="{BB6B36C0-EB2D-4A40-A082-B32149038EEB}" name="foo"/>
    <tableColumn id="2" xr3:uid="{64682948-377A-1843-BC53-190231B5AE66}" name="bar"/>
    <tableColumn id="3" xr3:uid="{E2DEBAB2-817F-B840-8B27-DC9E2F107C69}" name="baz"/>
  </tableColumns>
  <tableStyleInfo name="TableStyleLight21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90CFB2BF-F36C-3348-ABEF-25EA79822429}" name="Table132838108" displayName="Table132838108" ref="E128:G131" totalsRowShown="0">
  <autoFilter ref="E128:G131" xr:uid="{90CFB2BF-F36C-3348-ABEF-25EA79822429}"/>
  <tableColumns count="3">
    <tableColumn id="1" xr3:uid="{88CF4D71-179E-8649-B830-B669355FE71E}" name="foo"/>
    <tableColumn id="2" xr3:uid="{0596DF88-D4F5-494B-AF87-4E072C838AB0}" name="bar"/>
    <tableColumn id="3" xr3:uid="{78667690-97F8-B545-9284-F907594972C4}" name="baz"/>
  </tableColumns>
  <tableStyleInfo name="TableStyleLight21" showFirstColumn="0" showLastColumn="0" showRowStripes="0" showColumnStripes="1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EAEE995-CFDD-CA46-9A85-FBB584CB22F3}" name="Table142939109" displayName="Table142939109" ref="I128:K131" totalsRowShown="0">
  <autoFilter ref="I128:K131" xr:uid="{1EAEE995-CFDD-CA46-9A85-FBB584CB22F3}"/>
  <tableColumns count="3">
    <tableColumn id="1" xr3:uid="{FE1002CB-B949-3543-BF79-046461F80B34}" name="foo"/>
    <tableColumn id="2" xr3:uid="{F38FA607-E703-414C-9DE8-625691516874}" name="bar"/>
    <tableColumn id="3" xr3:uid="{F2B121EF-C113-684E-A054-C788C8DC0052}" name="baz"/>
  </tableColumns>
  <tableStyleInfo name="TableStyleLight21" showFirstColumn="1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A8AAF1D9-6482-034E-B250-807346911F7C}" name="Table153040110" displayName="Table153040110" ref="M128:O131" totalsRowShown="0">
  <autoFilter ref="M128:O131" xr:uid="{A8AAF1D9-6482-034E-B250-807346911F7C}"/>
  <tableColumns count="3">
    <tableColumn id="1" xr3:uid="{E8860373-9144-0E44-9638-BDE609AA50B2}" name="foo"/>
    <tableColumn id="2" xr3:uid="{5F75ABDC-8B36-AC45-9E08-0A5542A8E3F3}" name="bar"/>
    <tableColumn id="3" xr3:uid="{A611810B-6F58-BF41-BF43-EA0A853B18AF}" name="baz"/>
  </tableColumns>
  <tableStyleInfo name="TableStyleLight21" showFirstColumn="0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13CB04C-F1E4-6443-B154-720F3DFF7817}" name="Table112" displayName="Table112" ref="A14:C17" totalsRowShown="0">
  <autoFilter ref="A14:C17" xr:uid="{F13CB04C-F1E4-6443-B154-720F3DFF7817}"/>
  <tableColumns count="3">
    <tableColumn id="1" xr3:uid="{6551D9F3-A4E4-A542-BA77-8F736A92717F}" name="foo"/>
    <tableColumn id="2" xr3:uid="{02667B0E-5445-7744-8F94-19148386C0DC}" name="bar"/>
    <tableColumn id="3" xr3:uid="{25331956-082C-2D45-B6ED-E94E999F7A0D}" name="baz"/>
  </tableColumns>
  <tableStyleInfo name="TableStyleLight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859BFE98-B4C1-6247-BCD7-CB03C59C854F}" name="Table1463141111" displayName="Table1463141111" ref="Q128:S131" totalsRowShown="0">
  <autoFilter ref="Q128:S131" xr:uid="{859BFE98-B4C1-6247-BCD7-CB03C59C854F}"/>
  <tableColumns count="3">
    <tableColumn id="1" xr3:uid="{8FD1A0BC-DF44-F94F-88C4-D8D0D5EF0EBF}" name="foo"/>
    <tableColumn id="2" xr3:uid="{E2B14C91-8F93-8C4E-910C-5728B404A8B0}" name="bar"/>
    <tableColumn id="3" xr3:uid="{8A894466-C1F7-064A-8486-48A579465458}" name="baz"/>
  </tableColumns>
  <tableStyleInfo name="TableStyleLight21" showFirstColumn="0" showLastColumn="0" showRowStripes="0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53B50442-1245-084A-B93C-0ED3D0D29D67}" name="Table12742112" displayName="Table12742112" ref="A134:C137" totalsRowShown="0">
  <autoFilter ref="A134:C137" xr:uid="{53B50442-1245-084A-B93C-0ED3D0D29D67}"/>
  <tableColumns count="3">
    <tableColumn id="1" xr3:uid="{E8C5868A-0640-D740-8D3A-5A8394B064DA}" name="foo"/>
    <tableColumn id="2" xr3:uid="{BB413936-123D-8C40-A2DC-80527C77CD1D}" name="bar"/>
    <tableColumn id="3" xr3:uid="{7157925C-D845-A64D-B770-5BA094F6AEEB}" name="baz"/>
  </tableColumns>
  <tableStyleInfo name="TableStyleMedium1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53ECEEC3-B05B-CA46-AA62-A2D8596FDFE6}" name="Table132843113" displayName="Table132843113" ref="E134:G137" totalsRowShown="0">
  <autoFilter ref="E134:G137" xr:uid="{53ECEEC3-B05B-CA46-AA62-A2D8596FDFE6}"/>
  <tableColumns count="3">
    <tableColumn id="1" xr3:uid="{F246B52F-DEBC-6742-8127-50C7C893AC36}" name="foo"/>
    <tableColumn id="2" xr3:uid="{A224372B-74B9-FF45-AC0B-9478A669F672}" name="bar"/>
    <tableColumn id="3" xr3:uid="{3B1470D3-DF87-A946-A3A7-AB9F4F96D447}" name="baz"/>
  </tableColumns>
  <tableStyleInfo name="TableStyleMedium1" showFirstColumn="0" showLastColumn="0" showRowStripes="0" showColumnStripes="1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F77EFA6D-F2D0-DE46-8C49-633046F14D9B}" name="Table142944114" displayName="Table142944114" ref="I134:K137" totalsRowShown="0">
  <autoFilter ref="I134:K137" xr:uid="{F77EFA6D-F2D0-DE46-8C49-633046F14D9B}"/>
  <tableColumns count="3">
    <tableColumn id="1" xr3:uid="{966B818D-DD7E-DE42-AB4C-D79667DFA3AC}" name="foo"/>
    <tableColumn id="2" xr3:uid="{9EFF98EB-C98D-DE4E-8F24-3AE093423BA9}" name="bar"/>
    <tableColumn id="3" xr3:uid="{FB18740E-B8FD-2749-BEFE-1443AB972347}" name="baz"/>
  </tableColumns>
  <tableStyleInfo name="TableStyleMedium1" showFirstColumn="1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48EF548C-24BE-334C-8D6F-2C391AEBAF3A}" name="Table153045115" displayName="Table153045115" ref="M134:O137" totalsRowShown="0">
  <autoFilter ref="M134:O137" xr:uid="{48EF548C-24BE-334C-8D6F-2C391AEBAF3A}"/>
  <tableColumns count="3">
    <tableColumn id="1" xr3:uid="{47FC373E-3D48-4446-8AAF-A156C07FCC46}" name="foo"/>
    <tableColumn id="2" xr3:uid="{EF5A65F9-9E45-CC4D-889B-A8C73CC8074B}" name="bar"/>
    <tableColumn id="3" xr3:uid="{66385232-5ED8-4248-97A4-22F59DFB8F11}" name="baz"/>
  </tableColumns>
  <tableStyleInfo name="TableStyleMedium1" showFirstColumn="0" showLastColumn="1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9865BEE-7D2F-C24D-929D-1F56CCD94DBC}" name="Table1463146116" displayName="Table1463146116" ref="Q134:S137" totalsRowShown="0">
  <autoFilter ref="Q134:S137" xr:uid="{B9865BEE-7D2F-C24D-929D-1F56CCD94DBC}"/>
  <tableColumns count="3">
    <tableColumn id="1" xr3:uid="{9B9F9890-0444-5B49-8327-79EABDEE426A}" name="foo"/>
    <tableColumn id="2" xr3:uid="{7AE0664E-28BE-3A41-B696-5ABA2752B7E3}" name="bar"/>
    <tableColumn id="3" xr3:uid="{C633872A-F099-2D44-9452-39E6A501E222}" name="baz"/>
  </tableColumns>
  <tableStyleInfo name="TableStyleMedium1" showFirstColumn="0" showLastColumn="0" showRowStripes="0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C0D8A172-0820-2A4E-AC2A-E377DC8CECE1}" name="Table12747117" displayName="Table12747117" ref="A140:C143" totalsRowShown="0">
  <autoFilter ref="A140:C143" xr:uid="{C0D8A172-0820-2A4E-AC2A-E377DC8CECE1}"/>
  <tableColumns count="3">
    <tableColumn id="1" xr3:uid="{01A03B2F-B8F6-7E4C-83D4-FD26B95CE49A}" name="foo"/>
    <tableColumn id="2" xr3:uid="{E67495E2-1895-B54F-8551-AF856963921E}" name="bar"/>
    <tableColumn id="3" xr3:uid="{BD40D686-7827-5242-B830-3FA84826CC93}" name="baz"/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279F8204-CF75-324D-A84C-9281B817FD50}" name="Table132848118" displayName="Table132848118" ref="E140:G143" totalsRowShown="0">
  <autoFilter ref="E140:G143" xr:uid="{279F8204-CF75-324D-A84C-9281B817FD50}"/>
  <tableColumns count="3">
    <tableColumn id="1" xr3:uid="{0B458931-D8F0-0642-BC11-C54587477B15}" name="foo"/>
    <tableColumn id="2" xr3:uid="{3A7B1F84-389E-9A4E-A274-0291BEB7983F}" name="bar"/>
    <tableColumn id="3" xr3:uid="{C3F9DB34-B191-0643-AFD5-A37D58C016C5}" name="baz"/>
  </tableColumns>
  <tableStyleInfo name="TableStyleMedium2" showFirstColumn="0" showLastColumn="0" showRowStripes="0" showColumnStripes="1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A1F93C0-67B6-9044-92D8-64656D12A7C2}" name="Table142949119" displayName="Table142949119" ref="I140:K143" totalsRowShown="0">
  <autoFilter ref="I140:K143" xr:uid="{EA1F93C0-67B6-9044-92D8-64656D12A7C2}"/>
  <tableColumns count="3">
    <tableColumn id="1" xr3:uid="{FB31A7F5-A927-6E4D-9CCF-E0964B45DE07}" name="foo"/>
    <tableColumn id="2" xr3:uid="{D8180389-44DD-E640-8EEE-EF1407229F5E}" name="bar"/>
    <tableColumn id="3" xr3:uid="{46D5D7B3-49C9-0B40-889C-BA485F9CFA41}" name="baz"/>
  </tableColumns>
  <tableStyleInfo name="TableStyleMedium2" showFirstColumn="1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F29F7233-6D82-9548-ADB2-0FE3B6319D38}" name="Table153050120" displayName="Table153050120" ref="M140:O143" totalsRowShown="0">
  <autoFilter ref="M140:O143" xr:uid="{F29F7233-6D82-9548-ADB2-0FE3B6319D38}"/>
  <tableColumns count="3">
    <tableColumn id="1" xr3:uid="{D0ED0F66-E4F1-3F4B-A828-959B6B1C3D5C}" name="foo"/>
    <tableColumn id="2" xr3:uid="{3BD45EA3-DAD9-4447-8932-42E32DBCC2E9}" name="bar"/>
    <tableColumn id="3" xr3:uid="{B29C6DDC-1E17-3149-A1F1-86788FD91C5B}" name="baz"/>
  </tableColumns>
  <tableStyleInfo name="TableStyleMedium2" showFirstColumn="0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AFF182-1F14-5449-A616-C41CA9AC1060}" name="Table1313" displayName="Table1313" ref="E14:G17" totalsRowShown="0">
  <autoFilter ref="E14:G17" xr:uid="{40AFF182-1F14-5449-A616-C41CA9AC1060}"/>
  <tableColumns count="3">
    <tableColumn id="1" xr3:uid="{A15EA713-A33F-7049-BB55-74E749D6036A}" name="foo"/>
    <tableColumn id="2" xr3:uid="{D279F2BF-2B3E-A247-ADE6-36A08125151D}" name="bar"/>
    <tableColumn id="3" xr3:uid="{DE043112-4F80-7C43-A1AE-24EC82FD310B}" name="baz"/>
  </tableColumns>
  <tableStyleInfo name="TableStyleLight2" showFirstColumn="0" showLastColumn="0" showRowStripes="0" showColumnStripes="1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42A65780-4A69-2B41-840B-59DB9EA0C602}" name="Table1463151121" displayName="Table1463151121" ref="Q140:S143" totalsRowShown="0">
  <autoFilter ref="Q140:S143" xr:uid="{42A65780-4A69-2B41-840B-59DB9EA0C602}"/>
  <tableColumns count="3">
    <tableColumn id="1" xr3:uid="{A502F6A3-8C39-7345-BD01-3E9937896B68}" name="foo"/>
    <tableColumn id="2" xr3:uid="{37BA688A-CB49-CA45-9B33-2B7DA73782D9}" name="bar"/>
    <tableColumn id="3" xr3:uid="{F1A7A1E7-3DDB-1B49-BD9B-641C29E4E02B}" name="baz"/>
  </tableColumns>
  <tableStyleInfo name="TableStyleMedium2" showFirstColumn="0" showLastColumn="0" showRowStripes="0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8AE7269E-50E1-6948-8DC7-9085043C6734}" name="Table12752122" displayName="Table12752122" ref="A146:C149" totalsRowShown="0">
  <autoFilter ref="A146:C149" xr:uid="{8AE7269E-50E1-6948-8DC7-9085043C6734}"/>
  <tableColumns count="3">
    <tableColumn id="1" xr3:uid="{F7163A37-C0B6-B24E-9B5E-6A587A50E656}" name="foo"/>
    <tableColumn id="2" xr3:uid="{607EAB86-1E49-274B-ADB0-2F755C736DBD}" name="bar"/>
    <tableColumn id="3" xr3:uid="{F6A1671B-D29F-3849-9D80-1C3F63AD9A96}" name="baz"/>
  </tableColumns>
  <tableStyleInfo name="TableStyleMedium3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B373238C-AE8A-4E43-95F6-1A5A446F4614}" name="Table132853123" displayName="Table132853123" ref="E146:G149" totalsRowShown="0">
  <autoFilter ref="E146:G149" xr:uid="{B373238C-AE8A-4E43-95F6-1A5A446F4614}"/>
  <tableColumns count="3">
    <tableColumn id="1" xr3:uid="{DAA0C1AC-8EF0-3347-A551-A260B3198CB6}" name="foo"/>
    <tableColumn id="2" xr3:uid="{536E4593-C2A6-3F49-8C87-A4C4EF6F2F14}" name="bar"/>
    <tableColumn id="3" xr3:uid="{A8D7E340-B8DC-9245-9EEB-EEFF0FF5DABD}" name="baz"/>
  </tableColumns>
  <tableStyleInfo name="TableStyleMedium3" showFirstColumn="0" showLastColumn="0" showRowStripes="0" showColumnStripes="1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F3E2666F-C08C-D14F-AB4D-AAF6ADA0457A}" name="Table142954124" displayName="Table142954124" ref="I146:K149" totalsRowShown="0">
  <autoFilter ref="I146:K149" xr:uid="{F3E2666F-C08C-D14F-AB4D-AAF6ADA0457A}"/>
  <tableColumns count="3">
    <tableColumn id="1" xr3:uid="{654D07FC-4164-7243-B008-A57DC788BEC2}" name="foo"/>
    <tableColumn id="2" xr3:uid="{1FD18B32-7166-9945-84E1-CF5377B2A6EF}" name="bar"/>
    <tableColumn id="3" xr3:uid="{E2D5C29D-E655-4E4B-BB35-3AED2BFE67E5}" name="baz"/>
  </tableColumns>
  <tableStyleInfo name="TableStyleMedium3" showFirstColumn="1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5FFE5CFF-F5F3-2C45-9B28-1BB87F9383D1}" name="Table153055125" displayName="Table153055125" ref="M146:O149" totalsRowShown="0">
  <autoFilter ref="M146:O149" xr:uid="{5FFE5CFF-F5F3-2C45-9B28-1BB87F9383D1}"/>
  <tableColumns count="3">
    <tableColumn id="1" xr3:uid="{E5B266E0-A6CA-7542-BC6F-937AD3EE657D}" name="foo"/>
    <tableColumn id="2" xr3:uid="{48B3A536-BFFF-1245-BF40-7F07ABE3272B}" name="bar"/>
    <tableColumn id="3" xr3:uid="{935427CB-A1B4-464C-BBF9-A3972C31D671}" name="baz"/>
  </tableColumns>
  <tableStyleInfo name="TableStyleMedium3" showFirstColumn="0" showLastColumn="1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E7259C5A-9F37-BD47-A9FA-33A423175A10}" name="Table1463156126" displayName="Table1463156126" ref="Q146:S149" totalsRowShown="0">
  <autoFilter ref="Q146:S149" xr:uid="{E7259C5A-9F37-BD47-A9FA-33A423175A10}"/>
  <tableColumns count="3">
    <tableColumn id="1" xr3:uid="{C4D9EA94-3B77-CB44-8250-850512608EA0}" name="foo"/>
    <tableColumn id="2" xr3:uid="{48A9F493-9A9E-3540-AECC-8B919A7EF0F1}" name="bar"/>
    <tableColumn id="3" xr3:uid="{33370963-B35A-A548-A344-8FE46340745C}" name="baz"/>
  </tableColumns>
  <tableStyleInfo name="TableStyleMedium3" showFirstColumn="0" showLastColumn="0" showRowStripes="0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88400FDD-AADF-3A48-BD6D-14A13763ACA9}" name="Table12757127" displayName="Table12757127" ref="A152:C155" totalsRowShown="0">
  <autoFilter ref="A152:C155" xr:uid="{88400FDD-AADF-3A48-BD6D-14A13763ACA9}"/>
  <tableColumns count="3">
    <tableColumn id="1" xr3:uid="{9138E5F6-14F3-A445-A5F4-39D712E431D4}" name="foo"/>
    <tableColumn id="2" xr3:uid="{A5848ECC-D772-5149-AA24-E5733ED1B0C2}" name="bar"/>
    <tableColumn id="3" xr3:uid="{6555D21E-E912-614E-9234-39F18BF70D4F}" name="baz"/>
  </tableColumns>
  <tableStyleInfo name="TableStyleMedium4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4B8F5BE1-3F76-CE4E-8C73-487525F0F673}" name="Table132858128" displayName="Table132858128" ref="E152:G155" totalsRowShown="0">
  <autoFilter ref="E152:G155" xr:uid="{4B8F5BE1-3F76-CE4E-8C73-487525F0F673}"/>
  <tableColumns count="3">
    <tableColumn id="1" xr3:uid="{BC6C24B2-ADA4-DC4D-BFCD-DBF5A250C217}" name="foo"/>
    <tableColumn id="2" xr3:uid="{57AAE803-7063-EF4C-BD7E-86F9D0843ABD}" name="bar"/>
    <tableColumn id="3" xr3:uid="{84A4C02A-45A3-1E49-A220-642E1D79C7D0}" name="baz"/>
  </tableColumns>
  <tableStyleInfo name="TableStyleMedium4" showFirstColumn="0" showLastColumn="0" showRowStripes="0" showColumnStripes="1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CDF9078A-533E-7F46-B937-DAE5F52CF41F}" name="Table142959129" displayName="Table142959129" ref="I152:K155" totalsRowShown="0">
  <autoFilter ref="I152:K155" xr:uid="{CDF9078A-533E-7F46-B937-DAE5F52CF41F}"/>
  <tableColumns count="3">
    <tableColumn id="1" xr3:uid="{1B61296E-6917-1D4F-A615-50193A7D69C0}" name="foo"/>
    <tableColumn id="2" xr3:uid="{C10B3AF4-C6CC-8A49-B138-43A621B6DB1F}" name="bar"/>
    <tableColumn id="3" xr3:uid="{A924B340-8FE7-2246-9BE9-5272C480D513}" name="baz"/>
  </tableColumns>
  <tableStyleInfo name="TableStyleMedium4" showFirstColumn="1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98286015-881F-AF4F-8DB2-4255A4FB9D9C}" name="Table153060130" displayName="Table153060130" ref="M152:O155" totalsRowShown="0">
  <autoFilter ref="M152:O155" xr:uid="{98286015-881F-AF4F-8DB2-4255A4FB9D9C}"/>
  <tableColumns count="3">
    <tableColumn id="1" xr3:uid="{26A3C338-8E87-094C-84B4-0F11E562649C}" name="foo"/>
    <tableColumn id="2" xr3:uid="{0AA6C130-C337-A949-88D9-7CF8891E48DF}" name="bar"/>
    <tableColumn id="3" xr3:uid="{F02AA66D-1887-B940-9DA3-D057861A1028}" name="baz"/>
  </tableColumns>
  <tableStyleInfo name="TableStyleMedium4" showFirstColumn="0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E5ADA0-C5BC-6645-8D5C-D53FF0BA9021}" name="Table1414" displayName="Table1414" ref="I14:K17" totalsRowShown="0">
  <autoFilter ref="I14:K17" xr:uid="{55E5ADA0-C5BC-6645-8D5C-D53FF0BA9021}"/>
  <tableColumns count="3">
    <tableColumn id="1" xr3:uid="{35604868-539E-FB4D-9D68-B650A7132A45}" name="foo"/>
    <tableColumn id="2" xr3:uid="{2654F89C-9B0B-3841-A578-53C9F2283C90}" name="bar"/>
    <tableColumn id="3" xr3:uid="{6E14AD44-CBA8-D844-A1E8-0DB7BB50CCDD}" name="baz"/>
  </tableColumns>
  <tableStyleInfo name="TableStyleLight2" showFirstColumn="1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E279E119-5073-314B-9B27-EE0F78B3F5DC}" name="Table1463161131" displayName="Table1463161131" ref="Q152:S155" totalsRowShown="0">
  <autoFilter ref="Q152:S155" xr:uid="{E279E119-5073-314B-9B27-EE0F78B3F5DC}"/>
  <tableColumns count="3">
    <tableColumn id="1" xr3:uid="{6C2129FC-1633-3841-9325-5829B434874D}" name="foo"/>
    <tableColumn id="2" xr3:uid="{55F5ABB1-08F9-1E49-8608-46FE7999843F}" name="bar"/>
    <tableColumn id="3" xr3:uid="{3AD3E8F2-160A-A742-A4F1-8F2F3370592C}" name="baz"/>
  </tableColumns>
  <tableStyleInfo name="TableStyleMedium4" showFirstColumn="0" showLastColumn="0" showRowStripes="0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2729A3B0-A9C8-5148-9087-8950CF1BBC45}" name="Table127132" displayName="Table127132" ref="A158:C161" totalsRowShown="0">
  <autoFilter ref="A158:C161" xr:uid="{2729A3B0-A9C8-5148-9087-8950CF1BBC45}"/>
  <tableColumns count="3">
    <tableColumn id="1" xr3:uid="{B408013B-C2ED-9045-867D-D7BB712344D6}" name="foo"/>
    <tableColumn id="2" xr3:uid="{7E04BA36-0426-4F4B-B2BA-AC39A8887D44}" name="bar"/>
    <tableColumn id="3" xr3:uid="{F203799A-99D8-FF4C-AF7B-4AABF6879488}" name="baz"/>
  </tableColumns>
  <tableStyleInfo name="TableStyleMedium5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C8568452-4CAA-124C-A8B2-B26C332AF9FB}" name="Table1328133" displayName="Table1328133" ref="E158:G161" totalsRowShown="0">
  <autoFilter ref="E158:G161" xr:uid="{C8568452-4CAA-124C-A8B2-B26C332AF9FB}"/>
  <tableColumns count="3">
    <tableColumn id="1" xr3:uid="{8510782C-0497-E542-BAB2-15566D8E0F02}" name="foo"/>
    <tableColumn id="2" xr3:uid="{5108323D-D0B0-4A4D-BA83-AD645BD53D4A}" name="bar"/>
    <tableColumn id="3" xr3:uid="{7CEA8EB6-D55A-9444-80B3-AD55C8EDBB92}" name="baz"/>
  </tableColumns>
  <tableStyleInfo name="TableStyleMedium5" showFirstColumn="0" showLastColumn="0" showRowStripes="0" showColumnStripes="1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760B49C9-3337-4A46-84A1-2216EFD3B0B1}" name="Table1429134" displayName="Table1429134" ref="I158:K161" totalsRowShown="0">
  <autoFilter ref="I158:K161" xr:uid="{760B49C9-3337-4A46-84A1-2216EFD3B0B1}"/>
  <tableColumns count="3">
    <tableColumn id="1" xr3:uid="{479EB51D-74DD-5A42-9A00-A7A9B643B167}" name="foo"/>
    <tableColumn id="2" xr3:uid="{7C5CE7D5-D5F1-E64E-A66F-0FA983700243}" name="bar"/>
    <tableColumn id="3" xr3:uid="{7747E7D7-8D75-D04D-BDEC-DFF4A8AFC3A7}" name="baz"/>
  </tableColumns>
  <tableStyleInfo name="TableStyleMedium5" showFirstColumn="1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E668B9A7-CCF3-514A-9DBC-D1385FA91222}" name="Table1530135" displayName="Table1530135" ref="M158:O161" totalsRowShown="0">
  <autoFilter ref="M158:O161" xr:uid="{E668B9A7-CCF3-514A-9DBC-D1385FA91222}"/>
  <tableColumns count="3">
    <tableColumn id="1" xr3:uid="{06BC155D-43F7-CF41-85D7-445EF133BC18}" name="foo"/>
    <tableColumn id="2" xr3:uid="{EEC573AB-A8B8-444A-91FB-30FAE1786A0E}" name="bar"/>
    <tableColumn id="3" xr3:uid="{3ABA5F64-A09F-6C49-BBD1-402E3EC2623C}" name="baz"/>
  </tableColumns>
  <tableStyleInfo name="TableStyleMedium5" showFirstColumn="0" showLastColumn="1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809D681-C2C8-1B46-98D7-6171C86D9711}" name="Table14631136" displayName="Table14631136" ref="Q158:S161" totalsRowShown="0">
  <autoFilter ref="Q158:S161" xr:uid="{0809D681-C2C8-1B46-98D7-6171C86D9711}"/>
  <tableColumns count="3">
    <tableColumn id="1" xr3:uid="{64593CC5-C8F8-1D40-A599-40C37B05A83D}" name="foo"/>
    <tableColumn id="2" xr3:uid="{932E61D4-E27A-4B4B-B692-5A89673D5E5B}" name="bar"/>
    <tableColumn id="3" xr3:uid="{19250273-6E94-BE41-90A6-C1D9DC7F10F7}" name="baz"/>
  </tableColumns>
  <tableStyleInfo name="TableStyleMedium5" showFirstColumn="0" showLastColumn="0" showRowStripes="0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5897CB1-5E6E-5D4E-877B-3B74C10F51EF}" name="Table12732137" displayName="Table12732137" ref="A164:C167" totalsRowShown="0">
  <autoFilter ref="A164:C167" xr:uid="{45897CB1-5E6E-5D4E-877B-3B74C10F51EF}"/>
  <tableColumns count="3">
    <tableColumn id="1" xr3:uid="{1AC9306D-9184-D744-BF98-89DE143CECC6}" name="foo"/>
    <tableColumn id="2" xr3:uid="{612908C0-DCE4-AD4D-90CD-8DE01D33F0CE}" name="bar"/>
    <tableColumn id="3" xr3:uid="{183D68A6-C33D-0744-A469-A84892E85715}" name="baz"/>
  </tableColumns>
  <tableStyleInfo name="TableStyleMedium6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EBFCA5B4-80A1-6843-8C22-EF743C2A89EB}" name="Table132833138" displayName="Table132833138" ref="E164:G167" totalsRowShown="0">
  <autoFilter ref="E164:G167" xr:uid="{EBFCA5B4-80A1-6843-8C22-EF743C2A89EB}"/>
  <tableColumns count="3">
    <tableColumn id="1" xr3:uid="{0A7DE1C9-2043-BB4C-9D7D-4147323F0031}" name="foo"/>
    <tableColumn id="2" xr3:uid="{09BDA679-6194-CB4C-B39E-0FA24BDAC6D8}" name="bar"/>
    <tableColumn id="3" xr3:uid="{A693573B-41BF-1C44-B228-5464F437217C}" name="baz"/>
  </tableColumns>
  <tableStyleInfo name="TableStyleMedium6" showFirstColumn="0" showLastColumn="0" showRowStripes="0" showColumnStripes="1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68B7AFCD-450E-C848-AE9A-22F2952BC5B4}" name="Table142934139" displayName="Table142934139" ref="I164:K167" totalsRowShown="0">
  <autoFilter ref="I164:K167" xr:uid="{68B7AFCD-450E-C848-AE9A-22F2952BC5B4}"/>
  <tableColumns count="3">
    <tableColumn id="1" xr3:uid="{AD2627F4-4737-AB40-88CC-DD23982D88D1}" name="foo"/>
    <tableColumn id="2" xr3:uid="{47DFC94C-6CE4-E84A-9020-F6ACDA6102EE}" name="bar"/>
    <tableColumn id="3" xr3:uid="{ED22F3D2-A027-AA41-B4A9-95C32980CC58}" name="baz"/>
  </tableColumns>
  <tableStyleInfo name="TableStyleMedium6" showFirstColumn="1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103A72FC-A351-0546-9F0A-FC85FE29AB1A}" name="Table153035140" displayName="Table153035140" ref="M164:O167" totalsRowShown="0">
  <autoFilter ref="M164:O167" xr:uid="{103A72FC-A351-0546-9F0A-FC85FE29AB1A}"/>
  <tableColumns count="3">
    <tableColumn id="1" xr3:uid="{3648FD8D-E068-544D-9C3C-31BA72DC5C2D}" name="foo"/>
    <tableColumn id="2" xr3:uid="{E9A55EF9-91A5-7440-B92E-7ACFA2114287}" name="bar"/>
    <tableColumn id="3" xr3:uid="{E483F829-C9E8-C74A-98C3-EEE75C1BF15E}" name="baz"/>
  </tableColumns>
  <tableStyleInfo name="TableStyleMedium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1906279-1B20-2049-8D68-E123D2258FF8}" name="Table1515" displayName="Table1515" ref="M14:O17" totalsRowShown="0">
  <autoFilter ref="M14:O17" xr:uid="{21906279-1B20-2049-8D68-E123D2258FF8}"/>
  <tableColumns count="3">
    <tableColumn id="1" xr3:uid="{AEB92CDE-F64A-DE46-AB7A-E3ACDFF9F637}" name="foo"/>
    <tableColumn id="2" xr3:uid="{0FE524E0-58B3-464C-82B5-B3F184AFADBF}" name="bar"/>
    <tableColumn id="3" xr3:uid="{2939ADD4-7F40-2842-B34B-DD356D95CC8E}" name="baz"/>
  </tableColumns>
  <tableStyleInfo name="TableStyleLight2" showFirstColumn="0" showLastColumn="1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33C7E2FF-3208-7D48-B9A4-7FAD84872F05}" name="Table1463136141" displayName="Table1463136141" ref="Q164:S167" totalsRowShown="0">
  <autoFilter ref="Q164:S167" xr:uid="{33C7E2FF-3208-7D48-B9A4-7FAD84872F05}"/>
  <tableColumns count="3">
    <tableColumn id="1" xr3:uid="{24F901FE-45C9-2947-8829-18A4E27177F5}" name="foo"/>
    <tableColumn id="2" xr3:uid="{CA4CE660-8732-6D43-A0E0-5EB3688D421E}" name="bar"/>
    <tableColumn id="3" xr3:uid="{16625144-8E1C-184D-8355-AEBBDCEF8209}" name="baz"/>
  </tableColumns>
  <tableStyleInfo name="TableStyleMedium6" showFirstColumn="0" showLastColumn="0" showRowStripes="0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C453E108-A56F-8C48-A149-5FA52CF0F041}" name="Table12737142" displayName="Table12737142" ref="A170:C173" totalsRowShown="0">
  <autoFilter ref="A170:C173" xr:uid="{C453E108-A56F-8C48-A149-5FA52CF0F041}"/>
  <tableColumns count="3">
    <tableColumn id="1" xr3:uid="{A24FF282-2749-6F42-9223-6D4DB4D0191A}" name="foo"/>
    <tableColumn id="2" xr3:uid="{2BF618B6-D8CB-204A-A6E9-98472F2C7438}" name="bar"/>
    <tableColumn id="3" xr3:uid="{D354EBD5-FC72-2343-B75E-A199472E42C7}" name="baz"/>
  </tableColumns>
  <tableStyleInfo name="TableStyleMedium7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9B91A005-8730-E842-A249-F99F7CE9F4E5}" name="Table132838143" displayName="Table132838143" ref="E170:G173" totalsRowShown="0">
  <autoFilter ref="E170:G173" xr:uid="{9B91A005-8730-E842-A249-F99F7CE9F4E5}"/>
  <tableColumns count="3">
    <tableColumn id="1" xr3:uid="{8D5EBBA7-D5CA-8B4E-A7AB-C5E149875847}" name="foo"/>
    <tableColumn id="2" xr3:uid="{B4E670DD-78BE-1843-84F9-2CF9FDD11D89}" name="bar"/>
    <tableColumn id="3" xr3:uid="{60D518C4-514B-1D4C-AB57-621DCDE6786F}" name="baz"/>
  </tableColumns>
  <tableStyleInfo name="TableStyleMedium7" showFirstColumn="0" showLastColumn="0" showRowStripes="0" showColumnStripes="1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14B058F3-18F4-5848-9177-DBC1AD4DF5CB}" name="Table142939144" displayName="Table142939144" ref="I170:K173" totalsRowShown="0">
  <autoFilter ref="I170:K173" xr:uid="{14B058F3-18F4-5848-9177-DBC1AD4DF5CB}"/>
  <tableColumns count="3">
    <tableColumn id="1" xr3:uid="{5B8B2F1F-44DE-7E46-A851-6F4FBBA2056F}" name="foo"/>
    <tableColumn id="2" xr3:uid="{955B65BC-653B-AC4D-A8EB-795AC601407C}" name="bar"/>
    <tableColumn id="3" xr3:uid="{DDC152B9-E4C4-1D40-8E7A-9DBDDB79FC00}" name="baz"/>
  </tableColumns>
  <tableStyleInfo name="TableStyleMedium7" showFirstColumn="1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74CDEFAB-5769-0343-A184-31DB2E9CCFB1}" name="Table153040145" displayName="Table153040145" ref="M170:O173" totalsRowShown="0">
  <autoFilter ref="M170:O173" xr:uid="{74CDEFAB-5769-0343-A184-31DB2E9CCFB1}"/>
  <tableColumns count="3">
    <tableColumn id="1" xr3:uid="{B0823C5C-E060-184E-9439-AA391C323DB7}" name="foo"/>
    <tableColumn id="2" xr3:uid="{88F4BA38-2C25-8A40-833B-D81805953EA7}" name="bar"/>
    <tableColumn id="3" xr3:uid="{207EAA71-41E6-6A49-ADB8-5E0343572D34}" name="baz"/>
  </tableColumns>
  <tableStyleInfo name="TableStyleMedium7" showFirstColumn="0" showLastColumn="1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9775D212-0A10-C949-8320-59F09AA84FE2}" name="Table1463141146" displayName="Table1463141146" ref="Q170:S173" totalsRowShown="0">
  <autoFilter ref="Q170:S173" xr:uid="{9775D212-0A10-C949-8320-59F09AA84FE2}"/>
  <tableColumns count="3">
    <tableColumn id="1" xr3:uid="{474958C7-E2D0-0941-9BE5-CA97ECE18DA9}" name="foo"/>
    <tableColumn id="2" xr3:uid="{E30CDE8B-E438-7F46-B3B5-6ABC38E07699}" name="bar"/>
    <tableColumn id="3" xr3:uid="{1FE470F8-9D84-6947-B648-7A370FEE5523}" name="baz"/>
  </tableColumns>
  <tableStyleInfo name="TableStyleMedium7" showFirstColumn="0" showLastColumn="0" showRowStripes="0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7B565288-7D2C-4F45-98EF-03FCC48C7F65}" name="Table12742147" displayName="Table12742147" ref="A176:C179" totalsRowShown="0">
  <autoFilter ref="A176:C179" xr:uid="{7B565288-7D2C-4F45-98EF-03FCC48C7F65}"/>
  <tableColumns count="3">
    <tableColumn id="1" xr3:uid="{127830C0-526D-704E-ACCC-569896C1FFD7}" name="foo"/>
    <tableColumn id="2" xr3:uid="{9F9D3FAA-192F-5B42-B922-F804AD8B15B8}" name="bar"/>
    <tableColumn id="3" xr3:uid="{55B617B0-E433-ED49-85FD-CB9FCE76B441}" name="baz"/>
  </tableColumns>
  <tableStyleInfo name="TableStyleMedium8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510F7D28-6375-4447-B4F3-AAF77FF51CB6}" name="Table132843148" displayName="Table132843148" ref="E176:G179" totalsRowShown="0">
  <autoFilter ref="E176:G179" xr:uid="{510F7D28-6375-4447-B4F3-AAF77FF51CB6}"/>
  <tableColumns count="3">
    <tableColumn id="1" xr3:uid="{780B7A3D-D0F7-BB4C-9574-FBEA3837F812}" name="foo"/>
    <tableColumn id="2" xr3:uid="{273E79AB-F2F8-2147-86C5-BB2B88C38D8D}" name="bar"/>
    <tableColumn id="3" xr3:uid="{E4746387-F9EA-3941-9F2F-5996CA996A7D}" name="baz"/>
  </tableColumns>
  <tableStyleInfo name="TableStyleMedium8" showFirstColumn="0" showLastColumn="0" showRowStripes="0" showColumnStripes="1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DA767148-47A5-D54D-9134-027274FDBD8A}" name="Table142944149" displayName="Table142944149" ref="I176:K179" totalsRowShown="0">
  <autoFilter ref="I176:K179" xr:uid="{DA767148-47A5-D54D-9134-027274FDBD8A}"/>
  <tableColumns count="3">
    <tableColumn id="1" xr3:uid="{7D3764DF-AB81-CD46-9581-69FDB1D413CA}" name="foo"/>
    <tableColumn id="2" xr3:uid="{86F7B9E7-41F0-C44A-ADAA-AC90A207A626}" name="bar"/>
    <tableColumn id="3" xr3:uid="{764CD0B8-9055-F845-9ED0-151F73BDFCC9}" name="baz"/>
  </tableColumns>
  <tableStyleInfo name="TableStyleMedium8" showFirstColumn="1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3A4EEABD-A844-C14B-9C5B-92BB2F451448}" name="Table153045150" displayName="Table153045150" ref="M176:O179" totalsRowShown="0">
  <autoFilter ref="M176:O179" xr:uid="{3A4EEABD-A844-C14B-9C5B-92BB2F451448}"/>
  <tableColumns count="3">
    <tableColumn id="1" xr3:uid="{BC3BDEC9-F271-1142-819B-11A1DEA69094}" name="foo"/>
    <tableColumn id="2" xr3:uid="{3AC8CBC1-D9DE-9948-8C75-893D15679048}" name="bar"/>
    <tableColumn id="3" xr3:uid="{A72FCB04-9BDB-9C4B-BC0B-5E208C798FE9}" name="baz"/>
  </tableColumns>
  <tableStyleInfo name="TableStyleMedium8" showFirstColumn="0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224A0C-68F6-3D4C-ADD9-55194128449B}" name="Table14616" displayName="Table14616" ref="Q14:S17" totalsRowShown="0">
  <autoFilter ref="Q14:S17" xr:uid="{1C224A0C-68F6-3D4C-ADD9-55194128449B}"/>
  <tableColumns count="3">
    <tableColumn id="1" xr3:uid="{4578FEA8-072A-464A-B139-DCF2C85C69FE}" name="foo"/>
    <tableColumn id="2" xr3:uid="{4FE11C43-6F3E-3542-AF5B-4720E23CA1E9}" name="bar"/>
    <tableColumn id="3" xr3:uid="{585FE18B-5FCA-B343-BBEF-C4249BFD2459}" name="baz"/>
  </tableColumns>
  <tableStyleInfo name="TableStyleLight2" showFirstColumn="0" showLastColumn="0" showRowStripes="0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645DACA3-D709-C74A-9DE7-825FE4F743E2}" name="Table1463146151" displayName="Table1463146151" ref="Q176:S179" totalsRowShown="0">
  <autoFilter ref="Q176:S179" xr:uid="{645DACA3-D709-C74A-9DE7-825FE4F743E2}"/>
  <tableColumns count="3">
    <tableColumn id="1" xr3:uid="{11C89214-0879-B147-AD63-D150F6C2C038}" name="foo"/>
    <tableColumn id="2" xr3:uid="{7E00704F-E5C3-B54A-877A-54C25D7D70E7}" name="bar"/>
    <tableColumn id="3" xr3:uid="{D91CA037-4CF9-3041-B0BC-D97226713192}" name="baz"/>
  </tableColumns>
  <tableStyleInfo name="TableStyleMedium8" showFirstColumn="0" showLastColumn="0" showRowStripes="0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765209CA-DADA-7346-8D46-351E19C0A9E9}" name="Table12747152" displayName="Table12747152" ref="A182:C185" totalsRowShown="0">
  <autoFilter ref="A182:C185" xr:uid="{765209CA-DADA-7346-8D46-351E19C0A9E9}"/>
  <tableColumns count="3">
    <tableColumn id="1" xr3:uid="{013E25A2-0E46-914B-AA20-B7CC46EA2F54}" name="foo"/>
    <tableColumn id="2" xr3:uid="{ADD4B1CB-16B1-6A48-B941-312ED2297FFB}" name="bar"/>
    <tableColumn id="3" xr3:uid="{0BD8B0C2-DD90-3142-A107-94F2E7F77A72}" name="baz"/>
  </tableColumns>
  <tableStyleInfo name="TableStyleMedium9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6CEA7679-A7A3-C241-B048-76522D94D133}" name="Table132848153" displayName="Table132848153" ref="E182:G185" totalsRowShown="0">
  <autoFilter ref="E182:G185" xr:uid="{6CEA7679-A7A3-C241-B048-76522D94D133}"/>
  <tableColumns count="3">
    <tableColumn id="1" xr3:uid="{919F790B-B1BC-6C41-88CC-28869F6FD941}" name="foo"/>
    <tableColumn id="2" xr3:uid="{636A9CFA-9C74-5F4A-A67E-2FBCFB29355C}" name="bar"/>
    <tableColumn id="3" xr3:uid="{A6C2AE8E-F80D-C340-BEB7-89D0EF733F1C}" name="baz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AD9F5660-2D4F-7D4C-B4C9-91812214BF7E}" name="Table142949154" displayName="Table142949154" ref="I182:K185" totalsRowShown="0">
  <autoFilter ref="I182:K185" xr:uid="{AD9F5660-2D4F-7D4C-B4C9-91812214BF7E}"/>
  <tableColumns count="3">
    <tableColumn id="1" xr3:uid="{D5D61080-00C8-044C-BF64-C733E52FCB20}" name="foo"/>
    <tableColumn id="2" xr3:uid="{9F78817C-9DAF-C34B-A3FD-0F09453087EC}" name="bar"/>
    <tableColumn id="3" xr3:uid="{4F7ED18F-1FC8-2B44-A93F-25367FFC633B}" name="baz"/>
  </tableColumns>
  <tableStyleInfo name="TableStyleMedium9" showFirstColumn="1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C851A0EF-3C93-6E42-A28D-BC5737007A12}" name="Table153050155" displayName="Table153050155" ref="M182:O185" totalsRowShown="0">
  <autoFilter ref="M182:O185" xr:uid="{C851A0EF-3C93-6E42-A28D-BC5737007A12}"/>
  <tableColumns count="3">
    <tableColumn id="1" xr3:uid="{E30D59CF-6DEA-5E4C-B1EF-18C671E970CF}" name="foo"/>
    <tableColumn id="2" xr3:uid="{D6591DBA-147B-3C40-A732-33D494E4DAE3}" name="bar"/>
    <tableColumn id="3" xr3:uid="{D458C97D-4D2B-BF41-A646-10FC3470FEB9}" name="baz"/>
  </tableColumns>
  <tableStyleInfo name="TableStyleMedium9" showFirstColumn="0" showLastColumn="1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C9EEAEC6-CBA4-364A-99A0-23874F55E206}" name="Table1463151156" displayName="Table1463151156" ref="Q182:S185" totalsRowShown="0">
  <autoFilter ref="Q182:S185" xr:uid="{C9EEAEC6-CBA4-364A-99A0-23874F55E206}"/>
  <tableColumns count="3">
    <tableColumn id="1" xr3:uid="{34269A21-FB3B-B941-A66B-083BAC528C89}" name="foo"/>
    <tableColumn id="2" xr3:uid="{35062960-A56E-D84C-AC19-7F38F32D8905}" name="bar"/>
    <tableColumn id="3" xr3:uid="{E7F0F4C4-11ED-AC43-95BA-89A924A41AF5}" name="baz"/>
  </tableColumns>
  <tableStyleInfo name="TableStyleMedium9" showFirstColumn="0" showLastColumn="0" showRowStripes="0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9059E654-B783-6A40-A567-1EE254C67294}" name="Table12752157" displayName="Table12752157" ref="A188:C191" totalsRowShown="0">
  <autoFilter ref="A188:C191" xr:uid="{9059E654-B783-6A40-A567-1EE254C67294}"/>
  <tableColumns count="3">
    <tableColumn id="1" xr3:uid="{F9419FC1-ACAC-5445-80CE-E84F9BF144FD}" name="foo"/>
    <tableColumn id="2" xr3:uid="{91EAC0A3-B63E-AF46-90CD-E6DEE6ECB828}" name="bar"/>
    <tableColumn id="3" xr3:uid="{EB42CC89-4616-C648-88A1-C83A63740B95}" name="baz"/>
  </tableColumns>
  <tableStyleInfo name="TableStyleMedium10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3A8FA945-5496-8F4D-845E-D5EE6EEDEE8E}" name="Table132853158" displayName="Table132853158" ref="E188:G191" totalsRowShown="0">
  <autoFilter ref="E188:G191" xr:uid="{3A8FA945-5496-8F4D-845E-D5EE6EEDEE8E}"/>
  <tableColumns count="3">
    <tableColumn id="1" xr3:uid="{1D9E5B12-6ABC-6448-8139-0DA19EF69449}" name="foo"/>
    <tableColumn id="2" xr3:uid="{CF20E3AA-014F-CE45-9516-34CA4CFA2A32}" name="bar"/>
    <tableColumn id="3" xr3:uid="{F4870002-AAFB-B040-ADF6-0464AFDDB0A1}" name="baz"/>
  </tableColumns>
  <tableStyleInfo name="TableStyleMedium10" showFirstColumn="0" showLastColumn="0" showRowStripes="0" showColumnStripes="1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B24F1E18-D52C-1140-BDF5-E85FD2C41598}" name="Table142954159" displayName="Table142954159" ref="I188:K191" totalsRowShown="0">
  <autoFilter ref="I188:K191" xr:uid="{B24F1E18-D52C-1140-BDF5-E85FD2C41598}"/>
  <tableColumns count="3">
    <tableColumn id="1" xr3:uid="{C6E8EED8-AA26-5845-96A7-7F89AFCC63EB}" name="foo"/>
    <tableColumn id="2" xr3:uid="{FA692EB8-2672-D54E-9A52-47BA01A0AEBA}" name="bar"/>
    <tableColumn id="3" xr3:uid="{70CDD5B1-33B0-DC4F-B2BC-474FB3DE8E15}" name="baz"/>
  </tableColumns>
  <tableStyleInfo name="TableStyleMedium10" showFirstColumn="1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825787B5-3966-1143-861D-0423137ADEF1}" name="Table153055160" displayName="Table153055160" ref="M188:O191" totalsRowShown="0">
  <autoFilter ref="M188:O191" xr:uid="{825787B5-3966-1143-861D-0423137ADEF1}"/>
  <tableColumns count="3">
    <tableColumn id="1" xr3:uid="{77490147-D840-754F-A64E-DA5438459185}" name="foo"/>
    <tableColumn id="2" xr3:uid="{52BA6342-5173-7B4F-8A22-CC68DB9F948F}" name="bar"/>
    <tableColumn id="3" xr3:uid="{F5B4D6C1-414D-734D-89B8-D5F7A8AD4D44}" name="baz"/>
  </tableColumns>
  <tableStyleInfo name="TableStyleMedium10" showFirstColumn="0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2373E7C-0A78-F54E-ACD4-1F157DB5947B}" name="Table117" displayName="Table117" ref="A20:C23" totalsRowShown="0">
  <autoFilter ref="A20:C23" xr:uid="{A2373E7C-0A78-F54E-ACD4-1F157DB5947B}"/>
  <tableColumns count="3">
    <tableColumn id="1" xr3:uid="{B5D79394-2349-4E45-8136-1CF00FA3C994}" name="foo"/>
    <tableColumn id="2" xr3:uid="{9AB0F4EA-EB3F-3A4F-947B-1F1AE22F0C46}" name="bar"/>
    <tableColumn id="3" xr3:uid="{C2F166EA-E35E-F74D-8A93-E0E1E49BAE5A}" name="baz"/>
  </tableColumns>
  <tableStyleInfo name="TableStyleLight3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8BB36CB9-CEED-8149-A91C-CEF0BF7BB7FA}" name="Table1463156161" displayName="Table1463156161" ref="Q188:S191" totalsRowShown="0">
  <autoFilter ref="Q188:S191" xr:uid="{8BB36CB9-CEED-8149-A91C-CEF0BF7BB7FA}"/>
  <tableColumns count="3">
    <tableColumn id="1" xr3:uid="{3372003D-D0AA-E448-B5A6-37C356FC43A0}" name="foo"/>
    <tableColumn id="2" xr3:uid="{04D977DC-CA76-AC45-9A1A-921FC287CCAC}" name="bar"/>
    <tableColumn id="3" xr3:uid="{D0A2A3CF-ADF4-8848-BE7B-97B11B4DFD92}" name="baz"/>
  </tableColumns>
  <tableStyleInfo name="TableStyleMedium10" showFirstColumn="0" showLastColumn="0" showRowStripes="0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25AA7F14-C112-F14A-B742-66D2F51F5816}" name="Table12757162" displayName="Table12757162" ref="A194:C197" totalsRowShown="0">
  <autoFilter ref="A194:C197" xr:uid="{25AA7F14-C112-F14A-B742-66D2F51F5816}"/>
  <tableColumns count="3">
    <tableColumn id="1" xr3:uid="{D832738F-D948-9B47-8290-F81701BE3C00}" name="foo"/>
    <tableColumn id="2" xr3:uid="{6AC3DE35-860E-4045-A9A5-40BDA989B3A1}" name="bar"/>
    <tableColumn id="3" xr3:uid="{B74FBFD2-4ACF-0643-BF35-1352380EA82A}" name="baz"/>
  </tableColumns>
  <tableStyleInfo name="TableStyleMedium11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7AB6B881-7105-3D42-855C-9FCB21E8A961}" name="Table132858163" displayName="Table132858163" ref="E194:G197" totalsRowShown="0">
  <autoFilter ref="E194:G197" xr:uid="{7AB6B881-7105-3D42-855C-9FCB21E8A961}"/>
  <tableColumns count="3">
    <tableColumn id="1" xr3:uid="{4C9268DF-531B-7B44-BEEE-D0777FFB7C98}" name="foo"/>
    <tableColumn id="2" xr3:uid="{317FBB3C-2137-2A43-81A0-EFD7F6715583}" name="bar"/>
    <tableColumn id="3" xr3:uid="{6EF2B264-71B9-F542-84D0-4C979D9424E3}" name="baz"/>
  </tableColumns>
  <tableStyleInfo name="TableStyleMedium11" showFirstColumn="0" showLastColumn="0" showRowStripes="0" showColumnStripes="1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ED9DF68E-CE78-C144-A354-DA8B8C321099}" name="Table142959164" displayName="Table142959164" ref="I194:K197" totalsRowShown="0">
  <autoFilter ref="I194:K197" xr:uid="{ED9DF68E-CE78-C144-A354-DA8B8C321099}"/>
  <tableColumns count="3">
    <tableColumn id="1" xr3:uid="{C4A33B12-25EA-A14E-ACEE-B2C665701506}" name="foo"/>
    <tableColumn id="2" xr3:uid="{67A09703-F19D-384A-8C5E-8FCEFC246BAF}" name="bar"/>
    <tableColumn id="3" xr3:uid="{771BBBDC-C0C3-724C-AE67-4BE040960085}" name="baz"/>
  </tableColumns>
  <tableStyleInfo name="TableStyleMedium11" showFirstColumn="1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DF326BF3-50BE-3A4D-AD1F-0B8D0BB9B59F}" name="Table153060165" displayName="Table153060165" ref="M194:O197" totalsRowShown="0">
  <autoFilter ref="M194:O197" xr:uid="{DF326BF3-50BE-3A4D-AD1F-0B8D0BB9B59F}"/>
  <tableColumns count="3">
    <tableColumn id="1" xr3:uid="{3A92E979-D9F5-E14E-AD14-D62BC76849B9}" name="foo"/>
    <tableColumn id="2" xr3:uid="{01A5C55B-00B3-A04E-84EF-C8F066421C09}" name="bar"/>
    <tableColumn id="3" xr3:uid="{C36A4657-F91B-104A-98B9-128FE20D3097}" name="baz"/>
  </tableColumns>
  <tableStyleInfo name="TableStyleMedium11" showFirstColumn="0" showLastColumn="1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F0818E0A-51D5-E34D-8E6E-08BC3BC44777}" name="Table1463161166" displayName="Table1463161166" ref="Q194:S197" totalsRowShown="0">
  <autoFilter ref="Q194:S197" xr:uid="{F0818E0A-51D5-E34D-8E6E-08BC3BC44777}"/>
  <tableColumns count="3">
    <tableColumn id="1" xr3:uid="{9DBB1FD7-9971-774F-85B2-3946DE8B3A3A}" name="foo"/>
    <tableColumn id="2" xr3:uid="{BDDD6151-9183-8C49-B96E-31184A948104}" name="bar"/>
    <tableColumn id="3" xr3:uid="{05773BD7-D24C-EE42-A71A-B9B089F4FEAA}" name="baz"/>
  </tableColumns>
  <tableStyleInfo name="TableStyleMedium11" showFirstColumn="0" showLastColumn="0" showRowStripes="0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C8AD4041-1172-EF44-AB9E-B81C35618CA9}" name="Table127167" displayName="Table127167" ref="A200:C203" totalsRowShown="0">
  <autoFilter ref="A200:C203" xr:uid="{C8AD4041-1172-EF44-AB9E-B81C35618CA9}"/>
  <tableColumns count="3">
    <tableColumn id="1" xr3:uid="{DB75D8B4-C66A-4845-8A00-059F5C0F8B24}" name="foo"/>
    <tableColumn id="2" xr3:uid="{0AC5BC6B-5684-224B-8C2D-6F20C3FAA33F}" name="bar"/>
    <tableColumn id="3" xr3:uid="{275199B0-F8D5-D34B-844D-6F0A2847978C}" name="baz"/>
  </tableColumns>
  <tableStyleInfo name="TableStyleMedium1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16D4A47F-D15E-3842-AD41-9227A88819C6}" name="Table1328168" displayName="Table1328168" ref="E200:G203" totalsRowShown="0">
  <autoFilter ref="E200:G203" xr:uid="{16D4A47F-D15E-3842-AD41-9227A88819C6}"/>
  <tableColumns count="3">
    <tableColumn id="1" xr3:uid="{34E7E925-0FB5-F34D-9DDA-D6D9D104DC37}" name="foo"/>
    <tableColumn id="2" xr3:uid="{2B7D2649-9C03-5C4D-9556-1726101587FF}" name="bar"/>
    <tableColumn id="3" xr3:uid="{AFC1AC36-0462-6C48-9794-31DC5B404B17}" name="baz"/>
  </tableColumns>
  <tableStyleInfo name="TableStyleMedium12" showFirstColumn="0" showLastColumn="0" showRowStripes="0" showColumnStripes="1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5DC94332-8D78-554B-8F97-BC0A08D1A4B8}" name="Table1429169" displayName="Table1429169" ref="I200:K203" totalsRowShown="0">
  <autoFilter ref="I200:K203" xr:uid="{5DC94332-8D78-554B-8F97-BC0A08D1A4B8}"/>
  <tableColumns count="3">
    <tableColumn id="1" xr3:uid="{EA55C24B-9801-0C43-80C0-D20198F345E0}" name="foo"/>
    <tableColumn id="2" xr3:uid="{348EDDB7-C97F-3746-9332-FAF232CB0622}" name="bar"/>
    <tableColumn id="3" xr3:uid="{E4259CF6-F915-764F-9969-33E2F6E5802D}" name="baz"/>
  </tableColumns>
  <tableStyleInfo name="TableStyleMedium12" showFirstColumn="1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14A57647-AD38-D74C-A511-EA75D4D90B1B}" name="Table1530170" displayName="Table1530170" ref="M200:O203" totalsRowShown="0">
  <autoFilter ref="M200:O203" xr:uid="{14A57647-AD38-D74C-A511-EA75D4D90B1B}"/>
  <tableColumns count="3">
    <tableColumn id="1" xr3:uid="{94424CC9-AD0C-E04C-8B9A-6E7C872AE14C}" name="foo"/>
    <tableColumn id="2" xr3:uid="{272E4985-3429-664E-B15D-F807C5D8C669}" name="bar"/>
    <tableColumn id="3" xr3:uid="{D7BA3CD9-7276-4044-9CBB-5BB17FF01D16}" name="baz"/>
  </tableColumns>
  <tableStyleInfo name="TableStyleMedium12" showFirstColumn="0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CD4C5C8-4A58-1F43-95D1-21200C8D825D}" name="Table1318" displayName="Table1318" ref="E20:G23" totalsRowShown="0">
  <autoFilter ref="E20:G23" xr:uid="{CCD4C5C8-4A58-1F43-95D1-21200C8D825D}"/>
  <tableColumns count="3">
    <tableColumn id="1" xr3:uid="{137656B6-1D35-ED45-BA2C-A6FFB3B1BEE1}" name="foo"/>
    <tableColumn id="2" xr3:uid="{F0B3A241-8F79-C448-B50C-FF81C03ADF51}" name="bar"/>
    <tableColumn id="3" xr3:uid="{7278679D-A68D-5F47-810A-82E09D3FB4DC}" name="baz"/>
  </tableColumns>
  <tableStyleInfo name="TableStyleLight3" showFirstColumn="0" showLastColumn="0" showRowStripes="0" showColumnStripes="1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2826C0DA-B6EB-4840-B228-3B6D16FC5423}" name="Table14631171" displayName="Table14631171" ref="Q200:S203" totalsRowShown="0">
  <autoFilter ref="Q200:S203" xr:uid="{2826C0DA-B6EB-4840-B228-3B6D16FC5423}"/>
  <tableColumns count="3">
    <tableColumn id="1" xr3:uid="{AD47953E-B04C-8040-B3CB-1DC2B1236099}" name="foo"/>
    <tableColumn id="2" xr3:uid="{25F86F3A-FCB0-F64F-BEF1-0DB374FFC101}" name="bar"/>
    <tableColumn id="3" xr3:uid="{042D4B5C-E1D2-8346-8B1E-5F7BD08DB600}" name="baz"/>
  </tableColumns>
  <tableStyleInfo name="TableStyleMedium12" showFirstColumn="0" showLastColumn="0" showRowStripes="0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C7409DC3-6291-0B42-9BB2-0A6DDAC61F62}" name="Table12732172" displayName="Table12732172" ref="A206:C209" totalsRowShown="0">
  <autoFilter ref="A206:C209" xr:uid="{C7409DC3-6291-0B42-9BB2-0A6DDAC61F62}"/>
  <tableColumns count="3">
    <tableColumn id="1" xr3:uid="{7B3A60C1-33D3-5947-BC93-2F3152027C9E}" name="foo"/>
    <tableColumn id="2" xr3:uid="{7C2E21F0-55D6-A640-871C-FAFA3A764116}" name="bar"/>
    <tableColumn id="3" xr3:uid="{BB7B93F3-655E-EB47-A610-DFC82C41FD16}" name="baz"/>
  </tableColumns>
  <tableStyleInfo name="TableStyleMedium13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D37B40C2-BFE9-EE47-A4DE-7A754C48064F}" name="Table132833173" displayName="Table132833173" ref="E206:G209" totalsRowShown="0">
  <autoFilter ref="E206:G209" xr:uid="{D37B40C2-BFE9-EE47-A4DE-7A754C48064F}"/>
  <tableColumns count="3">
    <tableColumn id="1" xr3:uid="{BC5C6C68-DD0A-EF4F-9054-62D5CB1D6427}" name="foo"/>
    <tableColumn id="2" xr3:uid="{5DA48CD4-9240-B14C-AA24-1A8D1CCD4114}" name="bar"/>
    <tableColumn id="3" xr3:uid="{B1047956-695E-3C4B-AB78-58F6A776C4E6}" name="baz"/>
  </tableColumns>
  <tableStyleInfo name="TableStyleMedium13" showFirstColumn="0" showLastColumn="0" showRowStripes="0" showColumnStripes="1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FE0685D4-7B9B-0C40-962B-73682B05A5DA}" name="Table142934174" displayName="Table142934174" ref="I206:K209" totalsRowShown="0">
  <autoFilter ref="I206:K209" xr:uid="{FE0685D4-7B9B-0C40-962B-73682B05A5DA}"/>
  <tableColumns count="3">
    <tableColumn id="1" xr3:uid="{9B822D1C-A60B-814A-BC9C-7282E08A5063}" name="foo"/>
    <tableColumn id="2" xr3:uid="{F202473A-B8E7-8E43-AE1A-A95DA6390073}" name="bar"/>
    <tableColumn id="3" xr3:uid="{31215049-FCA8-934A-B06A-399970F1BE8D}" name="baz"/>
  </tableColumns>
  <tableStyleInfo name="TableStyleMedium13" showFirstColumn="1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CCF3ACBF-15E2-584D-A66B-A5139F63FAC2}" name="Table153035175" displayName="Table153035175" ref="M206:O209" totalsRowShown="0">
  <autoFilter ref="M206:O209" xr:uid="{CCF3ACBF-15E2-584D-A66B-A5139F63FAC2}"/>
  <tableColumns count="3">
    <tableColumn id="1" xr3:uid="{539EE8D8-E5A1-C749-9D70-6CFD7E045559}" name="foo"/>
    <tableColumn id="2" xr3:uid="{55DF5D3F-F3EF-DE43-84A0-13E8D4772E20}" name="bar"/>
    <tableColumn id="3" xr3:uid="{4A4876FB-0064-E843-B9B1-F5C3ABD416C4}" name="baz"/>
  </tableColumns>
  <tableStyleInfo name="TableStyleMedium13" showFirstColumn="0" showLastColumn="1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E76514E8-721A-F14A-95FB-15253C6DA760}" name="Table1463136176" displayName="Table1463136176" ref="Q206:S209" totalsRowShown="0">
  <autoFilter ref="Q206:S209" xr:uid="{E76514E8-721A-F14A-95FB-15253C6DA760}"/>
  <tableColumns count="3">
    <tableColumn id="1" xr3:uid="{25CC4D0E-136F-014C-B2BD-0883350BA88E}" name="foo"/>
    <tableColumn id="2" xr3:uid="{B9E6EA95-E456-7A40-A872-592353A39DA2}" name="bar"/>
    <tableColumn id="3" xr3:uid="{316019E1-D870-6B43-90EF-B2B51EB9C262}" name="baz"/>
  </tableColumns>
  <tableStyleInfo name="TableStyleMedium13" showFirstColumn="0" showLastColumn="0" showRowStripes="0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40A25BB9-D6A9-6A47-BE6D-253B00420BAE}" name="Table12737177" displayName="Table12737177" ref="A212:C215" totalsRowShown="0">
  <autoFilter ref="A212:C215" xr:uid="{40A25BB9-D6A9-6A47-BE6D-253B00420BAE}"/>
  <tableColumns count="3">
    <tableColumn id="1" xr3:uid="{2925A89E-A4C1-5F4F-A4F3-6D8A32E03233}" name="foo"/>
    <tableColumn id="2" xr3:uid="{284A28D0-1FD0-3441-99D9-8F4EF2A23FCB}" name="bar"/>
    <tableColumn id="3" xr3:uid="{3E353DE7-B95D-1842-B8F0-3D34CAC0D24C}" name="baz"/>
  </tableColumns>
  <tableStyleInfo name="TableStyleMedium14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93FF8975-6755-804F-8D3C-1DFA82479141}" name="Table132838178" displayName="Table132838178" ref="E212:G215" totalsRowShown="0">
  <autoFilter ref="E212:G215" xr:uid="{93FF8975-6755-804F-8D3C-1DFA82479141}"/>
  <tableColumns count="3">
    <tableColumn id="1" xr3:uid="{4D456CD1-E3AF-8D4E-A0CA-F319D4247E61}" name="foo"/>
    <tableColumn id="2" xr3:uid="{DBD3E100-1860-334C-96F3-1D8CE092F396}" name="bar"/>
    <tableColumn id="3" xr3:uid="{E391B2F7-C88D-A54E-A76E-DCD735206E2C}" name="baz"/>
  </tableColumns>
  <tableStyleInfo name="TableStyleMedium14" showFirstColumn="0" showLastColumn="0" showRowStripes="0" showColumnStripes="1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F3747B97-D28D-7945-8BB5-C54FE61FB97C}" name="Table142939179" displayName="Table142939179" ref="I212:K215" totalsRowShown="0">
  <autoFilter ref="I212:K215" xr:uid="{F3747B97-D28D-7945-8BB5-C54FE61FB97C}"/>
  <tableColumns count="3">
    <tableColumn id="1" xr3:uid="{EF303F6F-6E73-4447-A249-B13B77A3ACBE}" name="foo"/>
    <tableColumn id="2" xr3:uid="{31C00117-158C-3647-9E3D-99E58770CDFC}" name="bar"/>
    <tableColumn id="3" xr3:uid="{DDB1F66D-3E32-2544-A3EE-AC803638563F}" name="baz"/>
  </tableColumns>
  <tableStyleInfo name="TableStyleMedium14" showFirstColumn="1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429C90D4-6D2E-3E43-B2A0-2601FB3827D3}" name="Table153040180" displayName="Table153040180" ref="M212:O215" totalsRowShown="0">
  <autoFilter ref="M212:O215" xr:uid="{429C90D4-6D2E-3E43-B2A0-2601FB3827D3}"/>
  <tableColumns count="3">
    <tableColumn id="1" xr3:uid="{60A2C689-D935-5746-820A-B2E8AC38D462}" name="foo"/>
    <tableColumn id="2" xr3:uid="{88AAD89A-7162-E049-89EA-AD60FE3EE40C}" name="bar"/>
    <tableColumn id="3" xr3:uid="{885A9E44-B1F8-004A-9744-C7C96E9D86F1}" name="baz"/>
  </tableColumns>
  <tableStyleInfo name="TableStyleMedium14" showFirstColumn="0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824BADE-FD8C-B34B-B867-8084E0153265}" name="Table1419" displayName="Table1419" ref="I20:K23" totalsRowShown="0">
  <autoFilter ref="I20:K23" xr:uid="{6824BADE-FD8C-B34B-B867-8084E0153265}"/>
  <tableColumns count="3">
    <tableColumn id="1" xr3:uid="{16089098-DB2F-7049-A782-A7E098DA5FE0}" name="foo"/>
    <tableColumn id="2" xr3:uid="{8D69EB8E-5EBD-4541-808D-66C29CCE0B9B}" name="bar"/>
    <tableColumn id="3" xr3:uid="{E832A25F-67F6-6E4B-A3B8-8F9F31C7C951}" name="baz"/>
  </tableColumns>
  <tableStyleInfo name="TableStyleLight3" showFirstColumn="1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916FE619-1C4B-C54D-AF9A-0D0A41DBA8EE}" name="Table1463141181" displayName="Table1463141181" ref="Q212:S215" totalsRowShown="0">
  <autoFilter ref="Q212:S215" xr:uid="{916FE619-1C4B-C54D-AF9A-0D0A41DBA8EE}"/>
  <tableColumns count="3">
    <tableColumn id="1" xr3:uid="{6E05D4CA-00DE-4B4A-84CF-F4D6F5FB150F}" name="foo"/>
    <tableColumn id="2" xr3:uid="{4983B527-BA21-0541-99D3-08CB72606260}" name="bar"/>
    <tableColumn id="3" xr3:uid="{C127EE3B-9F00-0A45-A00F-EBB4A0F2BE98}" name="baz"/>
  </tableColumns>
  <tableStyleInfo name="TableStyleMedium14" showFirstColumn="0" showLastColumn="0" showRowStripes="0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845FCFC8-7EB2-754C-92F5-4D3D0A15DADA}" name="Table12742182" displayName="Table12742182" ref="A218:C221" totalsRowShown="0">
  <autoFilter ref="A218:C221" xr:uid="{845FCFC8-7EB2-754C-92F5-4D3D0A15DADA}"/>
  <tableColumns count="3">
    <tableColumn id="1" xr3:uid="{8F486AF7-23A2-4C48-90FB-E9E6EB7CDFA0}" name="foo"/>
    <tableColumn id="2" xr3:uid="{C7812CE4-29A6-3441-9051-A158BC893819}" name="bar"/>
    <tableColumn id="3" xr3:uid="{6F786C3D-E9FE-6646-86E4-678F5D0A36A5}" name="baz"/>
  </tableColumns>
  <tableStyleInfo name="TableStyleMedium15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F8830D77-C670-2F4F-AB2E-66E5BE8DDE35}" name="Table132843183" displayName="Table132843183" ref="E218:G221" totalsRowShown="0">
  <autoFilter ref="E218:G221" xr:uid="{F8830D77-C670-2F4F-AB2E-66E5BE8DDE35}"/>
  <tableColumns count="3">
    <tableColumn id="1" xr3:uid="{30D4E388-E53B-4249-8CFF-BD36CA47E387}" name="foo"/>
    <tableColumn id="2" xr3:uid="{8965780A-FA40-654C-BA99-A3703D11B238}" name="bar"/>
    <tableColumn id="3" xr3:uid="{31A2BDA2-7D53-1A42-94C1-3B8FCF5137A8}" name="baz"/>
  </tableColumns>
  <tableStyleInfo name="TableStyleMedium15" showFirstColumn="0" showLastColumn="0" showRowStripes="0" showColumnStripes="1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F7E33932-10DE-1E49-B956-A058673308C0}" name="Table142944184" displayName="Table142944184" ref="I218:K221" totalsRowShown="0">
  <autoFilter ref="I218:K221" xr:uid="{F7E33932-10DE-1E49-B956-A058673308C0}"/>
  <tableColumns count="3">
    <tableColumn id="1" xr3:uid="{524BB147-39FB-AF4F-BD03-FA2A4ACC0B45}" name="foo"/>
    <tableColumn id="2" xr3:uid="{9F1C9907-E559-9649-BAEF-76DF7CBFCCFB}" name="bar"/>
    <tableColumn id="3" xr3:uid="{E16E6CC0-EFEB-7C45-AEE5-D98A582159C1}" name="baz"/>
  </tableColumns>
  <tableStyleInfo name="TableStyleMedium15" showFirstColumn="1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A564A85B-C82D-FC40-A8E5-9647AC5D01BB}" name="Table153045185" displayName="Table153045185" ref="M218:O221" totalsRowShown="0">
  <autoFilter ref="M218:O221" xr:uid="{A564A85B-C82D-FC40-A8E5-9647AC5D01BB}"/>
  <tableColumns count="3">
    <tableColumn id="1" xr3:uid="{45023AFC-74B1-4E4B-A8C1-E8DA88156054}" name="foo"/>
    <tableColumn id="2" xr3:uid="{65691FEC-1E88-5240-B1E9-72E2F45B49A9}" name="bar"/>
    <tableColumn id="3" xr3:uid="{C41CA024-E306-7448-9863-A1E5A5B4C6DF}" name="baz"/>
  </tableColumns>
  <tableStyleInfo name="TableStyleMedium15" showFirstColumn="0" showLastColumn="1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A0A2DE3F-ACF9-1949-8357-BC6FFDC231A1}" name="Table1463146186" displayName="Table1463146186" ref="Q218:S221" totalsRowShown="0">
  <autoFilter ref="Q218:S221" xr:uid="{A0A2DE3F-ACF9-1949-8357-BC6FFDC231A1}"/>
  <tableColumns count="3">
    <tableColumn id="1" xr3:uid="{ABE39C2E-2847-644D-A3B6-6E4B76EABBEA}" name="foo"/>
    <tableColumn id="2" xr3:uid="{000E5B3E-26E9-3142-B71A-C73ED1CC3D89}" name="bar"/>
    <tableColumn id="3" xr3:uid="{056C1E9D-563B-E145-BED4-293874C9A5B0}" name="baz"/>
  </tableColumns>
  <tableStyleInfo name="TableStyleMedium15" showFirstColumn="0" showLastColumn="0" showRowStripes="0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3AADFE3D-2E4B-014E-B360-1E86C55D6690}" name="Table12747187" displayName="Table12747187" ref="A224:C227" totalsRowShown="0">
  <autoFilter ref="A224:C227" xr:uid="{3AADFE3D-2E4B-014E-B360-1E86C55D6690}"/>
  <tableColumns count="3">
    <tableColumn id="1" xr3:uid="{9CD1D6E9-AEC5-7E40-A97D-A862242E8A9E}" name="foo"/>
    <tableColumn id="2" xr3:uid="{39F845B2-54D2-004D-A201-9BF77F4342A4}" name="bar"/>
    <tableColumn id="3" xr3:uid="{D227F276-226D-8446-85F3-501040570CA5}" name="baz"/>
  </tableColumns>
  <tableStyleInfo name="TableStyleMedium16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16FDFE98-45E1-074A-BD76-222F74219E77}" name="Table132848188" displayName="Table132848188" ref="E224:G227" totalsRowShown="0">
  <autoFilter ref="E224:G227" xr:uid="{16FDFE98-45E1-074A-BD76-222F74219E77}"/>
  <tableColumns count="3">
    <tableColumn id="1" xr3:uid="{55410C0A-F4EC-D044-9197-EA98A9735717}" name="foo"/>
    <tableColumn id="2" xr3:uid="{2FAC43D0-DAFD-DE4F-B958-C68CE0F05E45}" name="bar"/>
    <tableColumn id="3" xr3:uid="{C4216982-5F5C-C549-8A63-F804EB9FAF4C}" name="baz"/>
  </tableColumns>
  <tableStyleInfo name="TableStyleMedium16" showFirstColumn="0" showLastColumn="0" showRowStripes="0" showColumnStripes="1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A0148131-41DD-514E-A7CC-2EAC474AC523}" name="Table142949189" displayName="Table142949189" ref="I224:K227" totalsRowShown="0">
  <autoFilter ref="I224:K227" xr:uid="{A0148131-41DD-514E-A7CC-2EAC474AC523}"/>
  <tableColumns count="3">
    <tableColumn id="1" xr3:uid="{77EB84AF-9E75-AD48-8897-8EAB6A0C4705}" name="foo"/>
    <tableColumn id="2" xr3:uid="{9649A6BA-D909-5640-B752-977C19072E30}" name="bar"/>
    <tableColumn id="3" xr3:uid="{E232D5A6-D37D-5743-A5A6-192D4A47D9A1}" name="baz"/>
  </tableColumns>
  <tableStyleInfo name="TableStyleMedium16" showFirstColumn="1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BF2C475F-D225-1040-B49C-007F1B8E43C5}" name="Table153050190" displayName="Table153050190" ref="M224:O227" totalsRowShown="0">
  <autoFilter ref="M224:O227" xr:uid="{BF2C475F-D225-1040-B49C-007F1B8E43C5}"/>
  <tableColumns count="3">
    <tableColumn id="1" xr3:uid="{A0B6A07B-20FA-2745-9F4F-003F6D4911F7}" name="foo"/>
    <tableColumn id="2" xr3:uid="{DCB35D57-C602-C34B-8110-41EC1FC4DDC6}" name="bar"/>
    <tableColumn id="3" xr3:uid="{CC19FE0E-6CB4-0D42-8DE5-903135F43537}" name="baz"/>
  </tableColumns>
  <tableStyleInfo name="TableStyleMedium16" showFirstColumn="0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B8EA296-333D-984B-AADE-155FDD64EF94}" name="Table1520" displayName="Table1520" ref="M20:O23" totalsRowShown="0">
  <autoFilter ref="M20:O23" xr:uid="{6B8EA296-333D-984B-AADE-155FDD64EF94}"/>
  <tableColumns count="3">
    <tableColumn id="1" xr3:uid="{47B3D3D9-5B19-2243-9671-685A2C534AC1}" name="foo"/>
    <tableColumn id="2" xr3:uid="{B3EB0711-B381-FC44-BFA8-388B47EE471B}" name="bar"/>
    <tableColumn id="3" xr3:uid="{3BF0C05A-171D-2A4F-B53F-84A8E3BAA7F9}" name="baz"/>
  </tableColumns>
  <tableStyleInfo name="TableStyleLight3" showFirstColumn="0" showLastColumn="1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1246564D-FB9E-DF46-991E-4B1EAEA0C486}" name="Table1463151191" displayName="Table1463151191" ref="Q224:S227" totalsRowShown="0">
  <autoFilter ref="Q224:S227" xr:uid="{1246564D-FB9E-DF46-991E-4B1EAEA0C486}"/>
  <tableColumns count="3">
    <tableColumn id="1" xr3:uid="{9BE20E7C-D032-114E-863F-B7AA98EB329E}" name="foo"/>
    <tableColumn id="2" xr3:uid="{E638A64A-8EEA-AA4B-AFFB-B2A9DD4291DE}" name="bar"/>
    <tableColumn id="3" xr3:uid="{DC243665-03F1-5E46-923B-01DB29CA8A4C}" name="baz"/>
  </tableColumns>
  <tableStyleInfo name="TableStyleMedium16" showFirstColumn="0" showLastColumn="0" showRowStripes="0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F9F4C93D-342D-9544-9BF4-A05B5C93A255}" name="Table12752192" displayName="Table12752192" ref="A230:C233" totalsRowShown="0">
  <autoFilter ref="A230:C233" xr:uid="{F9F4C93D-342D-9544-9BF4-A05B5C93A255}"/>
  <tableColumns count="3">
    <tableColumn id="1" xr3:uid="{91B44978-40B7-A148-9E41-4991BC768527}" name="foo"/>
    <tableColumn id="2" xr3:uid="{4063ED14-8CEC-E04E-8282-111CE76631D4}" name="bar"/>
    <tableColumn id="3" xr3:uid="{179C8EB9-046A-AE40-8AB6-84084AD7F728}" name="baz"/>
  </tableColumns>
  <tableStyleInfo name="TableStyleMedium17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B27EBE95-C1A2-FF41-AFA3-8BBE03EDC4C9}" name="Table132853193" displayName="Table132853193" ref="E230:G233" totalsRowShown="0">
  <autoFilter ref="E230:G233" xr:uid="{B27EBE95-C1A2-FF41-AFA3-8BBE03EDC4C9}"/>
  <tableColumns count="3">
    <tableColumn id="1" xr3:uid="{CEB8B6D3-30D4-BA4F-BDA1-94A1FDE6FB8B}" name="foo"/>
    <tableColumn id="2" xr3:uid="{67FCDE6C-0C84-7340-8045-0BA58EACD054}" name="bar"/>
    <tableColumn id="3" xr3:uid="{BE0A7CFD-794D-344B-8C1B-455F2970E29A}" name="baz"/>
  </tableColumns>
  <tableStyleInfo name="TableStyleMedium17" showFirstColumn="0" showLastColumn="0" showRowStripes="0" showColumnStripes="1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00F673FE-795A-8147-AB94-38D677E3AC93}" name="Table142954194" displayName="Table142954194" ref="I230:K233" totalsRowShown="0">
  <autoFilter ref="I230:K233" xr:uid="{00F673FE-795A-8147-AB94-38D677E3AC93}"/>
  <tableColumns count="3">
    <tableColumn id="1" xr3:uid="{BF6DB783-3AC4-4D4B-A69B-C8C1DF0DCC1C}" name="foo"/>
    <tableColumn id="2" xr3:uid="{5BD85537-99F3-EC4E-B786-5D6D2170BC7C}" name="bar"/>
    <tableColumn id="3" xr3:uid="{12CB20D1-8409-1D49-B2ED-D32B90360314}" name="baz"/>
  </tableColumns>
  <tableStyleInfo name="TableStyleMedium17" showFirstColumn="1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EA8D0A41-AF18-144B-8072-24D1A0045735}" name="Table153055195" displayName="Table153055195" ref="M230:O233" totalsRowShown="0">
  <autoFilter ref="M230:O233" xr:uid="{EA8D0A41-AF18-144B-8072-24D1A0045735}"/>
  <tableColumns count="3">
    <tableColumn id="1" xr3:uid="{3EAE340C-8305-FE4E-8D98-59194D9245EF}" name="foo"/>
    <tableColumn id="2" xr3:uid="{78BC89D7-959D-7A4D-ACC3-2D5A957EF86E}" name="bar"/>
    <tableColumn id="3" xr3:uid="{51478DE6-48A2-A44C-B3AB-24F820ABBBEE}" name="baz"/>
  </tableColumns>
  <tableStyleInfo name="TableStyleMedium17" showFirstColumn="0" showLastColumn="1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F454CE3A-D86F-1740-AD33-6A8E47BEFE2E}" name="Table1463156196" displayName="Table1463156196" ref="Q230:S233" totalsRowShown="0">
  <autoFilter ref="Q230:S233" xr:uid="{F454CE3A-D86F-1740-AD33-6A8E47BEFE2E}"/>
  <tableColumns count="3">
    <tableColumn id="1" xr3:uid="{BA0B9CB4-BD3B-774A-B141-5E5215CECA92}" name="foo"/>
    <tableColumn id="2" xr3:uid="{5DC8D50F-9E79-9E41-A2FC-E37672691E49}" name="bar"/>
    <tableColumn id="3" xr3:uid="{BE53BECD-8F31-3247-B683-B1B361B034DA}" name="baz"/>
  </tableColumns>
  <tableStyleInfo name="TableStyleMedium17" showFirstColumn="0" showLastColumn="0" showRowStripes="0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67A4CCE3-4442-5548-B875-46B9CAABCC9B}" name="Table12757197" displayName="Table12757197" ref="A236:C239" totalsRowShown="0">
  <autoFilter ref="A236:C239" xr:uid="{67A4CCE3-4442-5548-B875-46B9CAABCC9B}"/>
  <tableColumns count="3">
    <tableColumn id="1" xr3:uid="{459AC230-ECA4-C543-B39E-DA1A00DA3049}" name="foo"/>
    <tableColumn id="2" xr3:uid="{8DA0D571-0286-7C49-809F-8F3DDD2FA047}" name="bar"/>
    <tableColumn id="3" xr3:uid="{029A2B75-BD11-6D44-8C28-EE5006E67C29}" name="baz"/>
  </tableColumns>
  <tableStyleInfo name="TableStyleMedium18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950373D1-3197-5948-A42E-5E0FDCDA0665}" name="Table132858198" displayName="Table132858198" ref="E236:G239" totalsRowShown="0">
  <autoFilter ref="E236:G239" xr:uid="{950373D1-3197-5948-A42E-5E0FDCDA0665}"/>
  <tableColumns count="3">
    <tableColumn id="1" xr3:uid="{C7D9C66C-CE19-474E-B0D5-DD171F458DA8}" name="foo"/>
    <tableColumn id="2" xr3:uid="{4BB21297-AA9D-664B-931D-01B431F78895}" name="bar"/>
    <tableColumn id="3" xr3:uid="{0347F8DC-1FB1-514A-BC15-6D0E8DD25CA2}" name="baz"/>
  </tableColumns>
  <tableStyleInfo name="TableStyleMedium18" showFirstColumn="0" showLastColumn="0" showRowStripes="0" showColumnStripes="1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D5E8DE6D-FA74-B546-A0DA-AF19F2483AA1}" name="Table142959199" displayName="Table142959199" ref="I236:K239" totalsRowShown="0">
  <autoFilter ref="I236:K239" xr:uid="{D5E8DE6D-FA74-B546-A0DA-AF19F2483AA1}"/>
  <tableColumns count="3">
    <tableColumn id="1" xr3:uid="{9DECDDB3-A0BF-2B4F-B845-807AA2ADCF22}" name="foo"/>
    <tableColumn id="2" xr3:uid="{A003B4D9-443C-1944-81AA-1FC553762383}" name="bar"/>
    <tableColumn id="3" xr3:uid="{D1C59C3C-B55B-C043-9BE5-7F693DFA9412}" name="baz"/>
  </tableColumns>
  <tableStyleInfo name="TableStyleMedium18" showFirstColumn="1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DDD98B4D-D860-8B4B-AF54-76B768B105F8}" name="Table153060200" displayName="Table153060200" ref="M236:O239" totalsRowShown="0">
  <autoFilter ref="M236:O239" xr:uid="{DDD98B4D-D860-8B4B-AF54-76B768B105F8}"/>
  <tableColumns count="3">
    <tableColumn id="1" xr3:uid="{35A2E504-3E17-EA4E-A78C-5AAE9B2BAE9A}" name="foo"/>
    <tableColumn id="2" xr3:uid="{19553B71-CE4A-8946-A3A0-1F5193AC1FC4}" name="bar"/>
    <tableColumn id="3" xr3:uid="{A7892793-9BCB-2B48-98A3-EFDB024C3427}" name="baz"/>
  </tableColumns>
  <tableStyleInfo name="TableStyleMedium18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527B8B-21DB-BF45-98E1-BD682F05CAC6}" name="Table13" displayName="Table13" ref="E2:G5" totalsRowShown="0">
  <autoFilter ref="E2:G5" xr:uid="{EB527B8B-21DB-BF45-98E1-BD682F05CAC6}"/>
  <tableColumns count="3">
    <tableColumn id="1" xr3:uid="{F277CE8A-D04D-724B-B337-791E9EEAEE5A}" name="foo"/>
    <tableColumn id="2" xr3:uid="{C8C136B9-5112-E040-AC48-A27F2B16EDE7}" name="bar"/>
    <tableColumn id="3" xr3:uid="{CABCECDB-8FBA-0940-93E2-DD31F841F20D}" name="baz"/>
  </tableColumns>
  <tableStyleInfo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B6E28B2-56BB-6E4E-896F-6F6193B26992}" name="Table14621" displayName="Table14621" ref="Q20:S23" totalsRowShown="0">
  <autoFilter ref="Q20:S23" xr:uid="{3B6E28B2-56BB-6E4E-896F-6F6193B26992}"/>
  <tableColumns count="3">
    <tableColumn id="1" xr3:uid="{CE23BE94-BBB4-974E-9732-2D23D0B987D3}" name="foo"/>
    <tableColumn id="2" xr3:uid="{D0FD3FB5-16AA-EA40-9C04-10FE08F66247}" name="bar"/>
    <tableColumn id="3" xr3:uid="{5F2CC1B7-F88B-744D-9FF0-9E172C7696B0}" name="baz"/>
  </tableColumns>
  <tableStyleInfo name="TableStyleLight3" showFirstColumn="0" showLastColumn="0" showRowStripes="0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EDE8FB64-1725-B542-9526-10BAEA0F7006}" name="Table1463161201" displayName="Table1463161201" ref="Q236:S239" totalsRowShown="0">
  <autoFilter ref="Q236:S239" xr:uid="{EDE8FB64-1725-B542-9526-10BAEA0F7006}"/>
  <tableColumns count="3">
    <tableColumn id="1" xr3:uid="{D6DD2BB3-3962-784F-B0A9-419FB52B195D}" name="foo"/>
    <tableColumn id="2" xr3:uid="{F7E8E455-32E0-9F43-8B1B-5187CE92A7B3}" name="bar"/>
    <tableColumn id="3" xr3:uid="{A7D5179D-3C8D-6249-AC1B-6117EF84FE81}" name="baz"/>
  </tableColumns>
  <tableStyleInfo name="TableStyleMedium18" showFirstColumn="0" showLastColumn="0" showRowStripes="0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A3D2F02B-B6A3-0D4D-A8D8-FD13AC5883D1}" name="Table127202" displayName="Table127202" ref="A242:C245" totalsRowShown="0">
  <autoFilter ref="A242:C245" xr:uid="{A3D2F02B-B6A3-0D4D-A8D8-FD13AC5883D1}"/>
  <tableColumns count="3">
    <tableColumn id="1" xr3:uid="{EAD17A4A-EA21-7149-965D-CC8702065001}" name="foo"/>
    <tableColumn id="2" xr3:uid="{23E5B8D8-52BE-AB46-B13E-FB0416E853CB}" name="bar"/>
    <tableColumn id="3" xr3:uid="{EA2D6ADE-B23D-DE40-BD8A-F91E3717FE04}" name="baz"/>
  </tableColumns>
  <tableStyleInfo name="TableStyleMedium19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57691974-D81E-5247-8ED8-B0ED11761E67}" name="Table1328203" displayName="Table1328203" ref="E242:G245" totalsRowShown="0">
  <autoFilter ref="E242:G245" xr:uid="{57691974-D81E-5247-8ED8-B0ED11761E67}"/>
  <tableColumns count="3">
    <tableColumn id="1" xr3:uid="{D687B74B-69AA-494E-81AF-5683EC8864A0}" name="foo"/>
    <tableColumn id="2" xr3:uid="{811B2699-24A6-2D4F-840B-418034149EB5}" name="bar"/>
    <tableColumn id="3" xr3:uid="{6D816E46-CC39-4045-9C9E-165828C07ABA}" name="baz"/>
  </tableColumns>
  <tableStyleInfo name="TableStyleMedium19" showFirstColumn="0" showLastColumn="0" showRowStripes="0" showColumnStripes="1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9B26B95-9567-0143-8B05-A24E264A4794}" name="Table1429204" displayName="Table1429204" ref="I242:K245" totalsRowShown="0">
  <autoFilter ref="I242:K245" xr:uid="{89B26B95-9567-0143-8B05-A24E264A4794}"/>
  <tableColumns count="3">
    <tableColumn id="1" xr3:uid="{60FFE3D0-903D-5A4C-8055-E5CBADB658F7}" name="foo"/>
    <tableColumn id="2" xr3:uid="{55646859-ABE0-EC4E-9320-8EE1898889E2}" name="bar"/>
    <tableColumn id="3" xr3:uid="{28B4BC2A-06D1-4C4E-A4A6-D150248216EB}" name="baz"/>
  </tableColumns>
  <tableStyleInfo name="TableStyleMedium19" showFirstColumn="1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A20AE547-AAD3-3942-9FEB-B76805BF3EEE}" name="Table1530205" displayName="Table1530205" ref="M242:O245" totalsRowShown="0">
  <autoFilter ref="M242:O245" xr:uid="{A20AE547-AAD3-3942-9FEB-B76805BF3EEE}"/>
  <tableColumns count="3">
    <tableColumn id="1" xr3:uid="{B8011C81-DBB7-3B4A-9EC3-690AF9C228D4}" name="foo"/>
    <tableColumn id="2" xr3:uid="{13D5EE1D-BB36-3941-9076-EB8991D65257}" name="bar"/>
    <tableColumn id="3" xr3:uid="{2A49CAFB-8A22-0E45-BEC2-B8590DF5643B}" name="baz"/>
  </tableColumns>
  <tableStyleInfo name="TableStyleMedium19" showFirstColumn="0" showLastColumn="1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51F5B7BE-1AC0-A848-8ACB-1A97C3DC8FB5}" name="Table14631206" displayName="Table14631206" ref="Q242:S245" totalsRowShown="0">
  <autoFilter ref="Q242:S245" xr:uid="{51F5B7BE-1AC0-A848-8ACB-1A97C3DC8FB5}"/>
  <tableColumns count="3">
    <tableColumn id="1" xr3:uid="{780CC1EE-4BA2-B846-8775-31981279942F}" name="foo"/>
    <tableColumn id="2" xr3:uid="{D5322430-2410-0B47-9BD3-8AAB8B8F9B75}" name="bar"/>
    <tableColumn id="3" xr3:uid="{BED95188-5ED6-2A44-AA2B-EBE0758CD6BB}" name="baz"/>
  </tableColumns>
  <tableStyleInfo name="TableStyleMedium19" showFirstColumn="0" showLastColumn="0" showRowStripes="0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3044ADDA-9AD6-034B-AA2C-FCA013793CA8}" name="Table12732207" displayName="Table12732207" ref="A248:C251" totalsRowShown="0">
  <autoFilter ref="A248:C251" xr:uid="{3044ADDA-9AD6-034B-AA2C-FCA013793CA8}"/>
  <tableColumns count="3">
    <tableColumn id="1" xr3:uid="{E8CAAC93-7208-A74D-B995-D128C5C43C27}" name="foo"/>
    <tableColumn id="2" xr3:uid="{6DB850D2-B47B-B34E-8ADA-7B5293C0150A}" name="bar"/>
    <tableColumn id="3" xr3:uid="{3B851EF8-E9B0-9242-A388-172C3CB1F45A}" name="baz"/>
  </tableColumns>
  <tableStyleInfo name="TableStyleMedium20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F03FF106-46A8-1147-BBC6-FAF717E52D95}" name="Table132833208" displayName="Table132833208" ref="E248:G251" totalsRowShown="0">
  <autoFilter ref="E248:G251" xr:uid="{F03FF106-46A8-1147-BBC6-FAF717E52D95}"/>
  <tableColumns count="3">
    <tableColumn id="1" xr3:uid="{66C45D36-24AA-FA41-BAA3-95C68EA83557}" name="foo"/>
    <tableColumn id="2" xr3:uid="{7542FAD9-DA8A-414B-A683-1FFB543403B7}" name="bar"/>
    <tableColumn id="3" xr3:uid="{2AFF84AC-A4E8-D641-A7A6-95F092EAA5B1}" name="baz"/>
  </tableColumns>
  <tableStyleInfo name="TableStyleMedium20" showFirstColumn="0" showLastColumn="0" showRowStripes="0" showColumnStripes="1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DBCE8B7D-3562-284E-94DD-A36420E13B51}" name="Table142934209" displayName="Table142934209" ref="I248:K251" totalsRowShown="0">
  <autoFilter ref="I248:K251" xr:uid="{DBCE8B7D-3562-284E-94DD-A36420E13B51}"/>
  <tableColumns count="3">
    <tableColumn id="1" xr3:uid="{EB57B0C8-6E52-4047-BF29-2DB66AAF0CF0}" name="foo"/>
    <tableColumn id="2" xr3:uid="{5FDAFC27-C615-FC46-A0D3-92BA31A991DF}" name="bar"/>
    <tableColumn id="3" xr3:uid="{A46E0F86-EC52-FC4E-9F58-28D3B542E611}" name="baz"/>
  </tableColumns>
  <tableStyleInfo name="TableStyleMedium20" showFirstColumn="1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30AB975F-B7AD-8D4C-866B-C3F8261191BD}" name="Table153035210" displayName="Table153035210" ref="M248:O251" totalsRowShown="0">
  <autoFilter ref="M248:O251" xr:uid="{30AB975F-B7AD-8D4C-866B-C3F8261191BD}"/>
  <tableColumns count="3">
    <tableColumn id="1" xr3:uid="{DCBE621D-9B19-9A4B-9260-70A05FA8B9BB}" name="foo"/>
    <tableColumn id="2" xr3:uid="{72E812EE-FA10-B041-A6AB-472181E83235}" name="bar"/>
    <tableColumn id="3" xr3:uid="{81A609B3-2F77-F84C-91BA-BC998A89E68D}" name="baz"/>
  </tableColumns>
  <tableStyleInfo name="TableStyleMedium20" showFirstColumn="0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A2D5BB8-F4C8-4540-B1D3-E2A7049EB94F}" name="Table122" displayName="Table122" ref="A26:C29" totalsRowShown="0">
  <autoFilter ref="A26:C29" xr:uid="{CA2D5BB8-F4C8-4540-B1D3-E2A7049EB94F}"/>
  <tableColumns count="3">
    <tableColumn id="1" xr3:uid="{F2D2CB7D-98B1-2746-BF85-3A30537D1596}" name="foo"/>
    <tableColumn id="2" xr3:uid="{849A0537-8105-8C43-A1BA-233F397D76DB}" name="bar"/>
    <tableColumn id="3" xr3:uid="{2B8BA1A9-A79F-9C49-BCDA-BC84D286B3E8}" name="baz"/>
  </tableColumns>
  <tableStyleInfo name="TableStyleLight4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D3784D4D-76AC-EA40-9477-963830399F1D}" name="Table1463136211" displayName="Table1463136211" ref="Q248:S251" totalsRowShown="0">
  <autoFilter ref="Q248:S251" xr:uid="{D3784D4D-76AC-EA40-9477-963830399F1D}"/>
  <tableColumns count="3">
    <tableColumn id="1" xr3:uid="{E72F1291-E0F0-7849-8C73-1F421F461362}" name="foo"/>
    <tableColumn id="2" xr3:uid="{126829B7-832D-6843-9A4B-632B4878DD6B}" name="bar"/>
    <tableColumn id="3" xr3:uid="{656B1F15-8E8F-CD45-B01D-7BA442A4C7E1}" name="baz"/>
  </tableColumns>
  <tableStyleInfo name="TableStyleMedium20" showFirstColumn="0" showLastColumn="0" showRowStripes="0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10EE38B8-1599-7740-8ED9-F5CFCF700A3C}" name="Table12737212" displayName="Table12737212" ref="A254:C257" totalsRowShown="0">
  <autoFilter ref="A254:C257" xr:uid="{10EE38B8-1599-7740-8ED9-F5CFCF700A3C}"/>
  <tableColumns count="3">
    <tableColumn id="1" xr3:uid="{6638A59C-7025-B442-8801-953790C851B6}" name="foo"/>
    <tableColumn id="2" xr3:uid="{50651E0E-B05A-ED41-B36A-E77321450A91}" name="bar"/>
    <tableColumn id="3" xr3:uid="{11B16E4E-1ABC-724E-AD39-88C7696CE7AE}" name="baz"/>
  </tableColumns>
  <tableStyleInfo name="TableStyleMedium21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145C45A6-AB75-9D44-91EA-A98B0F172410}" name="Table132838213" displayName="Table132838213" ref="E254:G257" totalsRowShown="0">
  <autoFilter ref="E254:G257" xr:uid="{145C45A6-AB75-9D44-91EA-A98B0F172410}"/>
  <tableColumns count="3">
    <tableColumn id="1" xr3:uid="{322C5E46-50AA-B343-9635-5A7325047D93}" name="foo"/>
    <tableColumn id="2" xr3:uid="{04C7F869-D9D1-9F4B-AE65-7F3A74E95A22}" name="bar"/>
    <tableColumn id="3" xr3:uid="{D47B1FCF-35F2-4347-92C2-48AC6A31B657}" name="baz"/>
  </tableColumns>
  <tableStyleInfo name="TableStyleMedium21" showFirstColumn="0" showLastColumn="0" showRowStripes="0" showColumnStripes="1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3BC3E1B9-C0B5-F440-8E1B-BBB5C4860BB4}" name="Table142939214" displayName="Table142939214" ref="I254:K257" totalsRowShown="0">
  <autoFilter ref="I254:K257" xr:uid="{3BC3E1B9-C0B5-F440-8E1B-BBB5C4860BB4}"/>
  <tableColumns count="3">
    <tableColumn id="1" xr3:uid="{9F69D84B-1C4E-E24A-9742-A1307E231877}" name="foo"/>
    <tableColumn id="2" xr3:uid="{001E1549-D956-5748-842A-8D8ACBB6E702}" name="bar"/>
    <tableColumn id="3" xr3:uid="{A8F32B07-6670-EA45-B4B8-74723E9D7669}" name="baz"/>
  </tableColumns>
  <tableStyleInfo name="TableStyleMedium21" showFirstColumn="1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A6CDC60D-285F-5E40-9D11-3DDC4C64C5D0}" name="Table153040215" displayName="Table153040215" ref="M254:O257" totalsRowShown="0">
  <autoFilter ref="M254:O257" xr:uid="{A6CDC60D-285F-5E40-9D11-3DDC4C64C5D0}"/>
  <tableColumns count="3">
    <tableColumn id="1" xr3:uid="{6EDA51EA-C525-E04F-8A6D-14433323B571}" name="foo"/>
    <tableColumn id="2" xr3:uid="{C4C78A56-458A-9B4D-B3B9-FDB305A664CE}" name="bar"/>
    <tableColumn id="3" xr3:uid="{6ABFE828-0E76-6242-867D-4B39F8C6B956}" name="baz"/>
  </tableColumns>
  <tableStyleInfo name="TableStyleMedium21" showFirstColumn="0" showLastColumn="1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3E2F799F-12DB-924F-8AEC-95EB5D194219}" name="Table1463141216" displayName="Table1463141216" ref="Q254:S257" totalsRowShown="0">
  <autoFilter ref="Q254:S257" xr:uid="{3E2F799F-12DB-924F-8AEC-95EB5D194219}"/>
  <tableColumns count="3">
    <tableColumn id="1" xr3:uid="{62511650-DBAB-624F-87F2-05FE7D34ABCC}" name="foo"/>
    <tableColumn id="2" xr3:uid="{3278CFC6-DFE9-3D41-9486-491047B2F795}" name="bar"/>
    <tableColumn id="3" xr3:uid="{A0CFE330-D482-3A43-8E8F-6BFF8E96B62A}" name="baz"/>
  </tableColumns>
  <tableStyleInfo name="TableStyleMedium21" showFirstColumn="0" showLastColumn="0" showRowStripes="0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65F2C974-CD51-FD47-A2F2-703D839B200E}" name="Table12742217" displayName="Table12742217" ref="A260:C263" totalsRowShown="0">
  <autoFilter ref="A260:C263" xr:uid="{65F2C974-CD51-FD47-A2F2-703D839B200E}"/>
  <tableColumns count="3">
    <tableColumn id="1" xr3:uid="{DE158A5A-3BCB-EF48-9A1C-DC64614E79EB}" name="foo"/>
    <tableColumn id="2" xr3:uid="{9A779842-1E86-FA40-8EA8-0CEA76D82847}" name="bar"/>
    <tableColumn id="3" xr3:uid="{BB75518D-02FF-F544-91C0-F8F107931FF8}" name="baz"/>
  </tableColumns>
  <tableStyleInfo name="TableStyleMedium2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AC61730C-B2C7-AB4A-AAE9-59CC32300506}" name="Table132843218" displayName="Table132843218" ref="E260:G263" totalsRowShown="0">
  <autoFilter ref="E260:G263" xr:uid="{AC61730C-B2C7-AB4A-AAE9-59CC32300506}"/>
  <tableColumns count="3">
    <tableColumn id="1" xr3:uid="{D0D59D14-599E-A943-BA73-8C89EF0C1314}" name="foo"/>
    <tableColumn id="2" xr3:uid="{C820ED8B-B54D-2546-B571-5E8C1F24D75E}" name="bar"/>
    <tableColumn id="3" xr3:uid="{D6123ED9-E898-F544-B1CA-4F4AC026297A}" name="baz"/>
  </tableColumns>
  <tableStyleInfo name="TableStyleMedium22" showFirstColumn="0" showLastColumn="0" showRowStripes="0" showColumnStripes="1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349E0FE9-297A-9E43-8992-AA3BA6619798}" name="Table142944219" displayName="Table142944219" ref="I260:K263" totalsRowShown="0">
  <autoFilter ref="I260:K263" xr:uid="{349E0FE9-297A-9E43-8992-AA3BA6619798}"/>
  <tableColumns count="3">
    <tableColumn id="1" xr3:uid="{EE90AD22-1ADD-4C40-9EF0-E6562A95EA24}" name="foo"/>
    <tableColumn id="2" xr3:uid="{01925618-CADC-F14A-8689-50407DD819C7}" name="bar"/>
    <tableColumn id="3" xr3:uid="{2F9257B9-462C-5642-95EB-EB6CE90C78EB}" name="baz"/>
  </tableColumns>
  <tableStyleInfo name="TableStyleMedium22" showFirstColumn="1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01B9715D-9B56-0F47-8ACF-B427C9721629}" name="Table153045220" displayName="Table153045220" ref="M260:O263" totalsRowShown="0">
  <autoFilter ref="M260:O263" xr:uid="{01B9715D-9B56-0F47-8ACF-B427C9721629}"/>
  <tableColumns count="3">
    <tableColumn id="1" xr3:uid="{72CA6866-50A9-784C-834D-A22EB3A1EFFE}" name="foo"/>
    <tableColumn id="2" xr3:uid="{A00A265C-2D30-1E45-9927-49C0D10EECC4}" name="bar"/>
    <tableColumn id="3" xr3:uid="{B08B00ED-4957-464F-B9CE-D2EF30B60231}" name="baz"/>
  </tableColumns>
  <tableStyleInfo name="TableStyleMedium22" showFirstColumn="0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F8B4D19-C4A5-9B42-B6C7-C462DEF6D026}" name="Table1323" displayName="Table1323" ref="E26:G29" totalsRowShown="0">
  <autoFilter ref="E26:G29" xr:uid="{FF8B4D19-C4A5-9B42-B6C7-C462DEF6D026}"/>
  <tableColumns count="3">
    <tableColumn id="1" xr3:uid="{AFAAFBEB-A34A-874A-A252-27BD0FF40E93}" name="foo"/>
    <tableColumn id="2" xr3:uid="{C2ADD08B-8E0D-6244-8B99-F001DF2E8ECF}" name="bar"/>
    <tableColumn id="3" xr3:uid="{B4A9A213-2A1A-0C45-8937-9F28B3991A3B}" name="baz"/>
  </tableColumns>
  <tableStyleInfo name="TableStyleLight4" showFirstColumn="0" showLastColumn="0" showRowStripes="0" showColumnStripes="1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06DE686A-3A4C-CE45-BFDA-1A1F83B26D6B}" name="Table1463146221" displayName="Table1463146221" ref="Q260:S263" totalsRowShown="0">
  <autoFilter ref="Q260:S263" xr:uid="{06DE686A-3A4C-CE45-BFDA-1A1F83B26D6B}"/>
  <tableColumns count="3">
    <tableColumn id="1" xr3:uid="{DBD9A5E6-1D5E-914F-88F5-430A1BBE5CD6}" name="foo"/>
    <tableColumn id="2" xr3:uid="{6195410F-4231-904F-A774-07FD9F35EE5E}" name="bar"/>
    <tableColumn id="3" xr3:uid="{F75D4FAC-1D3A-7F43-9695-AA6114FCEE46}" name="baz"/>
  </tableColumns>
  <tableStyleInfo name="TableStyleMedium22" showFirstColumn="0" showLastColumn="0" showRowStripes="0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DFDAE10B-2323-174D-984C-5F9678AC9954}" name="Table12747222" displayName="Table12747222" ref="A266:C269" totalsRowShown="0">
  <autoFilter ref="A266:C269" xr:uid="{DFDAE10B-2323-174D-984C-5F9678AC9954}"/>
  <tableColumns count="3">
    <tableColumn id="1" xr3:uid="{BDE71DA6-77A8-2943-BF06-8E07A873B1F4}" name="foo"/>
    <tableColumn id="2" xr3:uid="{D0CA6736-BF48-D642-9FFC-A5F3F6840ECA}" name="bar"/>
    <tableColumn id="3" xr3:uid="{770DE2CC-485C-244D-9CAB-A55B6BDA601F}" name="baz"/>
  </tableColumns>
  <tableStyleInfo name="TableStyleMedium23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55A4C4FB-9E45-6241-99A2-D2056590E05C}" name="Table132848223" displayName="Table132848223" ref="E266:G269" totalsRowShown="0">
  <autoFilter ref="E266:G269" xr:uid="{55A4C4FB-9E45-6241-99A2-D2056590E05C}"/>
  <tableColumns count="3">
    <tableColumn id="1" xr3:uid="{E8804632-1574-5049-9D8D-9890FB87243C}" name="foo"/>
    <tableColumn id="2" xr3:uid="{8AC47A3F-B6B2-0E41-B5B0-1D4886E3E425}" name="bar"/>
    <tableColumn id="3" xr3:uid="{A0AC70B7-537F-E240-B406-FAF2BCAF0F16}" name="baz"/>
  </tableColumns>
  <tableStyleInfo name="TableStyleMedium23" showFirstColumn="0" showLastColumn="0" showRowStripes="0" showColumnStripes="1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4CD7A210-8579-7E41-AA44-B43C3A8E1B3A}" name="Table142949224" displayName="Table142949224" ref="I266:K269" totalsRowShown="0">
  <autoFilter ref="I266:K269" xr:uid="{4CD7A210-8579-7E41-AA44-B43C3A8E1B3A}"/>
  <tableColumns count="3">
    <tableColumn id="1" xr3:uid="{A4806B4A-7353-9D45-B9F5-A95AE5A95D58}" name="foo"/>
    <tableColumn id="2" xr3:uid="{1DF6C5D7-5CDA-A24D-952F-0C6D941D378A}" name="bar"/>
    <tableColumn id="3" xr3:uid="{96D29E87-1EC1-6E42-A42D-6CB693000EE0}" name="baz"/>
  </tableColumns>
  <tableStyleInfo name="TableStyleMedium23" showFirstColumn="1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2613E002-4EA9-D04B-A6E5-8987F835A6AD}" name="Table153050225" displayName="Table153050225" ref="M266:O269" totalsRowShown="0">
  <autoFilter ref="M266:O269" xr:uid="{2613E002-4EA9-D04B-A6E5-8987F835A6AD}"/>
  <tableColumns count="3">
    <tableColumn id="1" xr3:uid="{63319D40-4554-A042-AAE8-5E1C0EB3BB31}" name="foo"/>
    <tableColumn id="2" xr3:uid="{C2E8DC7F-4C74-2C41-9BEB-9BED8B9F02EB}" name="bar"/>
    <tableColumn id="3" xr3:uid="{49875ABD-4905-034A-BB46-AC5E7095F408}" name="baz"/>
  </tableColumns>
  <tableStyleInfo name="TableStyleMedium23" showFirstColumn="0" showLastColumn="1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3358C3F4-0BF8-0B4C-A894-53B04D9BDB86}" name="Table1463151226" displayName="Table1463151226" ref="Q266:S269" totalsRowShown="0">
  <autoFilter ref="Q266:S269" xr:uid="{3358C3F4-0BF8-0B4C-A894-53B04D9BDB86}"/>
  <tableColumns count="3">
    <tableColumn id="1" xr3:uid="{0540EFA4-8696-684C-A15D-23392989120C}" name="foo"/>
    <tableColumn id="2" xr3:uid="{2667BB62-5EC7-DD43-B365-EA0290C6116E}" name="bar"/>
    <tableColumn id="3" xr3:uid="{82DBFE9E-7B4A-B14B-9014-5072228C3685}" name="baz"/>
  </tableColumns>
  <tableStyleInfo name="TableStyleMedium23" showFirstColumn="0" showLastColumn="0" showRowStripes="0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D3607A97-DE49-9947-9E6C-FE05DE5E8028}" name="Table12752227" displayName="Table12752227" ref="A272:C275" totalsRowShown="0">
  <autoFilter ref="A272:C275" xr:uid="{D3607A97-DE49-9947-9E6C-FE05DE5E8028}"/>
  <tableColumns count="3">
    <tableColumn id="1" xr3:uid="{CF1A4947-2D20-2F4C-9BA1-E9A4D17BDD07}" name="foo"/>
    <tableColumn id="2" xr3:uid="{5E9F6FF3-5F68-8646-B547-4B7ED9E82AF4}" name="bar"/>
    <tableColumn id="3" xr3:uid="{8768CDA0-ADE5-564C-8FFC-EBC1958E173B}" name="baz"/>
  </tableColumns>
  <tableStyleInfo name="TableStyleMedium24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A6E4D671-AD9C-7344-B7C3-7806F14D17F1}" name="Table132853228" displayName="Table132853228" ref="E272:G275" totalsRowShown="0">
  <autoFilter ref="E272:G275" xr:uid="{A6E4D671-AD9C-7344-B7C3-7806F14D17F1}"/>
  <tableColumns count="3">
    <tableColumn id="1" xr3:uid="{2C69A16D-87AA-A04A-9DA7-E762B7353262}" name="foo"/>
    <tableColumn id="2" xr3:uid="{C1B0245C-2FFA-FE44-9CD1-F7C7DE7F73E4}" name="bar"/>
    <tableColumn id="3" xr3:uid="{9B585336-C5C1-D942-93C8-2DD23EFB4BB3}" name="baz"/>
  </tableColumns>
  <tableStyleInfo name="TableStyleMedium24" showFirstColumn="0" showLastColumn="0" showRowStripes="0" showColumnStripes="1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D80F479-3243-624B-8382-60E51CF5ABEE}" name="Table142954229" displayName="Table142954229" ref="I272:K275" totalsRowShown="0">
  <autoFilter ref="I272:K275" xr:uid="{9D80F479-3243-624B-8382-60E51CF5ABEE}"/>
  <tableColumns count="3">
    <tableColumn id="1" xr3:uid="{536114A1-60F2-884B-B676-F7D744C7B44F}" name="foo"/>
    <tableColumn id="2" xr3:uid="{E5A341F5-2084-F745-B17F-1F539805F35B}" name="bar"/>
    <tableColumn id="3" xr3:uid="{DF1C28BA-9329-314C-A8F9-4174A7F3C594}" name="baz"/>
  </tableColumns>
  <tableStyleInfo name="TableStyleMedium24" showFirstColumn="1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B330CBD-A636-9840-BB9F-92B33E2D541D}" name="Table153055230" displayName="Table153055230" ref="M272:O275" totalsRowShown="0">
  <autoFilter ref="M272:O275" xr:uid="{7B330CBD-A636-9840-BB9F-92B33E2D541D}"/>
  <tableColumns count="3">
    <tableColumn id="1" xr3:uid="{831D90EB-B871-2C44-B150-6F5D03FA8AE7}" name="foo"/>
    <tableColumn id="2" xr3:uid="{9CAE7722-3464-3C45-80FD-F8C3362CEC79}" name="bar"/>
    <tableColumn id="3" xr3:uid="{B9C2D645-2EF2-DC46-82D9-369172729896}" name="baz"/>
  </tableColumns>
  <tableStyleInfo name="TableStyleMedium24" showFirstColumn="0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B6DA4B7-9426-7045-B264-241DE9973101}" name="Table1424" displayName="Table1424" ref="I26:K29" totalsRowShown="0">
  <autoFilter ref="I26:K29" xr:uid="{FB6DA4B7-9426-7045-B264-241DE9973101}"/>
  <tableColumns count="3">
    <tableColumn id="1" xr3:uid="{663942B3-A42E-E24A-95A6-892F03D08CB0}" name="foo"/>
    <tableColumn id="2" xr3:uid="{099AC593-D434-0C42-A430-9D32DDBCCD8F}" name="bar"/>
    <tableColumn id="3" xr3:uid="{3D0BA2B3-C7A9-C74C-831A-3D91DC3E4E4D}" name="baz"/>
  </tableColumns>
  <tableStyleInfo name="TableStyleLight4" showFirstColumn="1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92105143-0946-1B46-9AA2-D0C617957475}" name="Table1463156231" displayName="Table1463156231" ref="Q272:S275" totalsRowShown="0">
  <autoFilter ref="Q272:S275" xr:uid="{92105143-0946-1B46-9AA2-D0C617957475}"/>
  <tableColumns count="3">
    <tableColumn id="1" xr3:uid="{ACF0D571-8523-F641-9954-A41EBB7F11C6}" name="foo"/>
    <tableColumn id="2" xr3:uid="{FEADF188-1B28-E94F-8CF1-2F7AD83B691F}" name="bar"/>
    <tableColumn id="3" xr3:uid="{D0C1AC4B-E19B-1242-8444-A9DDD8ECEA8D}" name="baz"/>
  </tableColumns>
  <tableStyleInfo name="TableStyleMedium24" showFirstColumn="0" showLastColumn="0" showRowStripes="0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92B5D328-767B-CE4C-BC7E-691E4D694E03}" name="Table12757232" displayName="Table12757232" ref="A278:C281" totalsRowShown="0">
  <autoFilter ref="A278:C281" xr:uid="{92B5D328-767B-CE4C-BC7E-691E4D694E03}"/>
  <tableColumns count="3">
    <tableColumn id="1" xr3:uid="{2543C137-43EE-3442-B195-9F4BF23DAB12}" name="foo"/>
    <tableColumn id="2" xr3:uid="{E57E1456-6C60-CD42-9132-4EDD3367D1BA}" name="bar"/>
    <tableColumn id="3" xr3:uid="{0D3F7E01-124B-3741-A735-A52668B80825}" name="baz"/>
  </tableColumns>
  <tableStyleInfo name="TableStyleMedium25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C9977376-02BB-AD47-8482-A6D2DC56C3E1}" name="Table132858233" displayName="Table132858233" ref="E278:G281" totalsRowShown="0">
  <autoFilter ref="E278:G281" xr:uid="{C9977376-02BB-AD47-8482-A6D2DC56C3E1}"/>
  <tableColumns count="3">
    <tableColumn id="1" xr3:uid="{D116AAE1-973B-8644-A97F-C55BD81E3DC4}" name="foo"/>
    <tableColumn id="2" xr3:uid="{BA5CDEA8-0994-8046-9F4D-4BCB4CBA9094}" name="bar"/>
    <tableColumn id="3" xr3:uid="{F17415D3-FB16-DF4A-9202-5D3394678484}" name="baz"/>
  </tableColumns>
  <tableStyleInfo name="TableStyleMedium25" showFirstColumn="0" showLastColumn="0" showRowStripes="0" showColumnStripes="1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0030E-1304-0B4F-A316-EBA7053A1A4F}" name="Table142959234" displayName="Table142959234" ref="I278:K281" totalsRowShown="0">
  <autoFilter ref="I278:K281" xr:uid="{3020030E-1304-0B4F-A316-EBA7053A1A4F}"/>
  <tableColumns count="3">
    <tableColumn id="1" xr3:uid="{7F05AE79-1B96-C045-B664-64C58B44D93D}" name="foo"/>
    <tableColumn id="2" xr3:uid="{6B23B16C-DE0B-0D4A-BF88-1B6A45A8F622}" name="bar"/>
    <tableColumn id="3" xr3:uid="{323181ED-87D5-CD4B-A9A6-DE888FD64ED5}" name="baz"/>
  </tableColumns>
  <tableStyleInfo name="TableStyleMedium25" showFirstColumn="1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A8315388-A3D0-E54F-A26A-AACC33FE4B4C}" name="Table153060235" displayName="Table153060235" ref="M278:O281" totalsRowShown="0">
  <autoFilter ref="M278:O281" xr:uid="{A8315388-A3D0-E54F-A26A-AACC33FE4B4C}"/>
  <tableColumns count="3">
    <tableColumn id="1" xr3:uid="{FBFF331E-4CE4-C74A-AF13-C536E6BD3942}" name="foo"/>
    <tableColumn id="2" xr3:uid="{930AD0D1-1BBD-2043-AF8A-905DC0DFF26D}" name="bar"/>
    <tableColumn id="3" xr3:uid="{78732760-FB3F-2C48-8D68-D381071FC4E3}" name="baz"/>
  </tableColumns>
  <tableStyleInfo name="TableStyleMedium25" showFirstColumn="0" showLastColumn="1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6451A3D8-CE87-1F44-8183-D2AEE77D0EA2}" name="Table1463161236" displayName="Table1463161236" ref="Q278:S281" totalsRowShown="0">
  <autoFilter ref="Q278:S281" xr:uid="{6451A3D8-CE87-1F44-8183-D2AEE77D0EA2}"/>
  <tableColumns count="3">
    <tableColumn id="1" xr3:uid="{FA279B61-8FDC-CD41-B41D-EED6EAC0D6FA}" name="foo"/>
    <tableColumn id="2" xr3:uid="{B20B7D0D-DF06-0642-A0A5-AA990995E6A7}" name="bar"/>
    <tableColumn id="3" xr3:uid="{F0BE7E5B-57C6-DA40-B1A3-65F6C883A704}" name="baz"/>
  </tableColumns>
  <tableStyleInfo name="TableStyleMedium25" showFirstColumn="0" showLastColumn="0" showRowStripes="0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D524E2A1-5B99-8245-BB5F-7B56B86A0781}" name="Table127237" displayName="Table127237" ref="A284:C287" totalsRowShown="0">
  <autoFilter ref="A284:C287" xr:uid="{D524E2A1-5B99-8245-BB5F-7B56B86A0781}"/>
  <tableColumns count="3">
    <tableColumn id="1" xr3:uid="{782366D2-7533-6D49-AC09-DB04E084D878}" name="foo"/>
    <tableColumn id="2" xr3:uid="{676C682E-2F7D-7C43-947A-D2B22BD3E0F7}" name="bar"/>
    <tableColumn id="3" xr3:uid="{E5B7068E-5F1D-BA4E-92A1-4F7361C1DE28}" name="baz"/>
  </tableColumns>
  <tableStyleInfo name="TableStyleMedium26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D83AE2EA-FFE5-4C48-8F0B-ECB0BDCFF2A6}" name="Table1328238" displayName="Table1328238" ref="E284:G287" totalsRowShown="0">
  <autoFilter ref="E284:G287" xr:uid="{D83AE2EA-FFE5-4C48-8F0B-ECB0BDCFF2A6}"/>
  <tableColumns count="3">
    <tableColumn id="1" xr3:uid="{460F0EA4-94E9-4140-8F8F-B7DE5366CA4A}" name="foo"/>
    <tableColumn id="2" xr3:uid="{572D6799-FFFD-D447-B12D-3468DC635C46}" name="bar"/>
    <tableColumn id="3" xr3:uid="{35E741AE-1902-2848-85BB-04B0311D6BF5}" name="baz"/>
  </tableColumns>
  <tableStyleInfo name="TableStyleMedium26" showFirstColumn="0" showLastColumn="0" showRowStripes="0" showColumnStripes="1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12199F6E-719A-8647-8392-33D7C4042867}" name="Table1429239" displayName="Table1429239" ref="I284:K287" totalsRowShown="0">
  <autoFilter ref="I284:K287" xr:uid="{12199F6E-719A-8647-8392-33D7C4042867}"/>
  <tableColumns count="3">
    <tableColumn id="1" xr3:uid="{EBFDB097-A455-B64E-A9A8-0D55BF283A3E}" name="foo"/>
    <tableColumn id="2" xr3:uid="{139F6F9D-EE9A-F34B-B01C-F0F9BBE347C4}" name="bar"/>
    <tableColumn id="3" xr3:uid="{3EFB9098-C356-FD4B-AE73-0ACAB3454976}" name="baz"/>
  </tableColumns>
  <tableStyleInfo name="TableStyleMedium26" showFirstColumn="1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8B9BE209-1C65-524D-9E22-F1BD0DF18F08}" name="Table1530240" displayName="Table1530240" ref="M284:O287" totalsRowShown="0">
  <autoFilter ref="M284:O287" xr:uid="{8B9BE209-1C65-524D-9E22-F1BD0DF18F08}"/>
  <tableColumns count="3">
    <tableColumn id="1" xr3:uid="{EA577C5D-2237-674D-8D7B-B72AED639FDC}" name="foo"/>
    <tableColumn id="2" xr3:uid="{8231E5DC-F601-CF47-8F4F-4F020066BB63}" name="bar"/>
    <tableColumn id="3" xr3:uid="{24E79F6D-2940-134D-B0A3-511CA9525AE9}" name="baz"/>
  </tableColumns>
  <tableStyleInfo name="TableStyleMedium26" showFirstColumn="0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4AB6919-4371-B541-B44D-E04AB28C59E3}" name="Table1525" displayName="Table1525" ref="M26:O29" totalsRowShown="0">
  <autoFilter ref="M26:O29" xr:uid="{84AB6919-4371-B541-B44D-E04AB28C59E3}"/>
  <tableColumns count="3">
    <tableColumn id="1" xr3:uid="{6BABB751-D91A-2D43-9DC9-8A24798FB48D}" name="foo"/>
    <tableColumn id="2" xr3:uid="{25FE9C88-D849-6545-A0CA-1ED080275752}" name="bar"/>
    <tableColumn id="3" xr3:uid="{A6565F79-C8B3-8F4C-A708-19EFBDE90C05}" name="baz"/>
  </tableColumns>
  <tableStyleInfo name="TableStyleLight4" showFirstColumn="0" showLastColumn="1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A0F0CFD5-601A-914D-B679-941B9E23B109}" name="Table14631241" displayName="Table14631241" ref="Q284:S287" totalsRowShown="0">
  <autoFilter ref="Q284:S287" xr:uid="{A0F0CFD5-601A-914D-B679-941B9E23B109}"/>
  <tableColumns count="3">
    <tableColumn id="1" xr3:uid="{18FF2840-9A55-8149-86C5-5F435DC43F1C}" name="foo"/>
    <tableColumn id="2" xr3:uid="{3D381A99-C268-4E43-B9A7-1AAC482DED2D}" name="bar"/>
    <tableColumn id="3" xr3:uid="{E52AF999-EC8C-1342-95C0-385C7E99B34F}" name="baz"/>
  </tableColumns>
  <tableStyleInfo name="TableStyleMedium26" showFirstColumn="0" showLastColumn="0" showRowStripes="0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8C62A853-8DAD-A04F-AA78-E074FA043FD7}" name="Table12732242" displayName="Table12732242" ref="A290:C293" totalsRowShown="0">
  <autoFilter ref="A290:C293" xr:uid="{8C62A853-8DAD-A04F-AA78-E074FA043FD7}"/>
  <tableColumns count="3">
    <tableColumn id="1" xr3:uid="{529829F0-9B7F-5B41-845D-01A67D2D9EA0}" name="foo"/>
    <tableColumn id="2" xr3:uid="{EF1D5478-FE1B-4C40-AA6E-E19EEDEE4642}" name="bar"/>
    <tableColumn id="3" xr3:uid="{ECD0A4FA-4E2F-A845-B0E8-6FA92D3037CE}" name="baz"/>
  </tableColumns>
  <tableStyleInfo name="TableStyleMedium27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08B97742-1FFE-124E-8398-44CFF6828AB9}" name="Table132833243" displayName="Table132833243" ref="E290:G293" totalsRowShown="0">
  <autoFilter ref="E290:G293" xr:uid="{08B97742-1FFE-124E-8398-44CFF6828AB9}"/>
  <tableColumns count="3">
    <tableColumn id="1" xr3:uid="{342DFF5C-44B0-8847-844C-529283894465}" name="foo"/>
    <tableColumn id="2" xr3:uid="{E484782A-166D-A640-AF9C-EBDB1B701CC9}" name="bar"/>
    <tableColumn id="3" xr3:uid="{80DA3DF0-D258-9B4B-AC9D-0FD2014CC49A}" name="baz"/>
  </tableColumns>
  <tableStyleInfo name="TableStyleMedium27" showFirstColumn="0" showLastColumn="0" showRowStripes="0" showColumnStripes="1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EFE4829C-16E5-6840-A815-BC75260839C2}" name="Table142934244" displayName="Table142934244" ref="I290:K293" totalsRowShown="0">
  <autoFilter ref="I290:K293" xr:uid="{EFE4829C-16E5-6840-A815-BC75260839C2}"/>
  <tableColumns count="3">
    <tableColumn id="1" xr3:uid="{C1BF8E93-3E6A-804F-8FE7-1C71D51BFB5C}" name="foo"/>
    <tableColumn id="2" xr3:uid="{22A2CE1D-B231-A947-9AF4-82A5548607F3}" name="bar"/>
    <tableColumn id="3" xr3:uid="{8E5CF893-7215-A84E-BE1E-48CC3F33E3A2}" name="baz"/>
  </tableColumns>
  <tableStyleInfo name="TableStyleMedium27" showFirstColumn="1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4E82852B-5CE6-F14D-945F-6D8F99550E72}" name="Table153035245" displayName="Table153035245" ref="M290:O293" totalsRowShown="0">
  <autoFilter ref="M290:O293" xr:uid="{4E82852B-5CE6-F14D-945F-6D8F99550E72}"/>
  <tableColumns count="3">
    <tableColumn id="1" xr3:uid="{CE4A6D7A-BAC9-644B-88C7-7AF253DD463E}" name="foo"/>
    <tableColumn id="2" xr3:uid="{1F8DC20D-92AB-C645-B16C-2BC0EE5ECB0A}" name="bar"/>
    <tableColumn id="3" xr3:uid="{E1F2CBB5-7C13-1F44-9EC2-A1931362EA43}" name="baz"/>
  </tableColumns>
  <tableStyleInfo name="TableStyleMedium27" showFirstColumn="0" showLastColumn="1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4385F416-2A23-CF40-BFAC-A02905E5C481}" name="Table1463136246" displayName="Table1463136246" ref="Q290:S293" totalsRowShown="0">
  <autoFilter ref="Q290:S293" xr:uid="{4385F416-2A23-CF40-BFAC-A02905E5C481}"/>
  <tableColumns count="3">
    <tableColumn id="1" xr3:uid="{B441E4F2-CC18-6149-BBB1-CCAB5A2A1387}" name="foo"/>
    <tableColumn id="2" xr3:uid="{346FCA8C-A650-DE48-8281-57C3F5510066}" name="bar"/>
    <tableColumn id="3" xr3:uid="{B0269874-D479-2949-9BA3-F0E7A6CD8DE9}" name="baz"/>
  </tableColumns>
  <tableStyleInfo name="TableStyleMedium27" showFirstColumn="0" showLastColumn="0" showRowStripes="0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6086630B-ECB2-8B40-95A0-CC5EE2036F07}" name="Table12737247" displayName="Table12737247" ref="A296:C299" totalsRowShown="0">
  <autoFilter ref="A296:C299" xr:uid="{6086630B-ECB2-8B40-95A0-CC5EE2036F07}"/>
  <tableColumns count="3">
    <tableColumn id="1" xr3:uid="{7AA62C61-5BEC-E94A-815D-E24D33F5E607}" name="foo"/>
    <tableColumn id="2" xr3:uid="{364AA164-71BF-264F-9ECE-2666B0AEAE4A}" name="bar"/>
    <tableColumn id="3" xr3:uid="{32188D74-F76A-AD4A-99D7-B61645082EF7}" name="baz"/>
  </tableColumns>
  <tableStyleInfo name="TableStyleMedium28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26C40354-0076-784A-9865-D73012C06463}" name="Table132838248" displayName="Table132838248" ref="E296:G299" totalsRowShown="0">
  <autoFilter ref="E296:G299" xr:uid="{26C40354-0076-784A-9865-D73012C06463}"/>
  <tableColumns count="3">
    <tableColumn id="1" xr3:uid="{7CD79FB0-1A00-EB45-A431-5025A57D9E54}" name="foo"/>
    <tableColumn id="2" xr3:uid="{3FF32E70-1312-984E-839A-0C65914AFA0C}" name="bar"/>
    <tableColumn id="3" xr3:uid="{FB19028E-043A-EB4A-90EC-FA0EB8B32C32}" name="baz"/>
  </tableColumns>
  <tableStyleInfo name="TableStyleMedium28" showFirstColumn="0" showLastColumn="0" showRowStripes="0" showColumnStripes="1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D2CCE60F-EE84-AC42-BB25-EB03218FF11F}" name="Table142939249" displayName="Table142939249" ref="I296:K299" totalsRowShown="0">
  <autoFilter ref="I296:K299" xr:uid="{D2CCE60F-EE84-AC42-BB25-EB03218FF11F}"/>
  <tableColumns count="3">
    <tableColumn id="1" xr3:uid="{9547D285-5F79-8544-916E-B00D55C672E1}" name="foo"/>
    <tableColumn id="2" xr3:uid="{38C45C8E-41AD-5D4B-9BB6-418B301D15B1}" name="bar"/>
    <tableColumn id="3" xr3:uid="{C516C7AC-199D-C64C-ADE9-24C0EB703479}" name="baz"/>
  </tableColumns>
  <tableStyleInfo name="TableStyleMedium28" showFirstColumn="1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C0946D2C-9228-564F-B767-C6BDA2A0978F}" name="Table153040250" displayName="Table153040250" ref="M296:O299" totalsRowShown="0">
  <autoFilter ref="M296:O299" xr:uid="{C0946D2C-9228-564F-B767-C6BDA2A0978F}"/>
  <tableColumns count="3">
    <tableColumn id="1" xr3:uid="{6A81EAD4-E199-954A-996C-8A6DCF8956DD}" name="foo"/>
    <tableColumn id="2" xr3:uid="{22BD2BE6-5995-3348-BB58-D1E82F02D2F6}" name="bar"/>
    <tableColumn id="3" xr3:uid="{1A981980-2F19-0D49-9C4D-0D3E78D981DE}" name="baz"/>
  </tableColumns>
  <tableStyleInfo name="TableStyleMedium28" showFirstColumn="0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74AEECE-B036-7240-B815-D95266615CAE}" name="Table14626" displayName="Table14626" ref="Q26:S29" totalsRowShown="0">
  <autoFilter ref="Q26:S29" xr:uid="{D74AEECE-B036-7240-B815-D95266615CAE}"/>
  <tableColumns count="3">
    <tableColumn id="1" xr3:uid="{DBF61959-C2F5-CE45-9CE2-1A19EB81AF22}" name="foo"/>
    <tableColumn id="2" xr3:uid="{C5C66AC7-BAC2-EE4E-8D6B-4A8B29D01D39}" name="bar"/>
    <tableColumn id="3" xr3:uid="{36B3C23C-830B-FA4B-85A1-453245A16061}" name="baz"/>
  </tableColumns>
  <tableStyleInfo name="TableStyleLight4" showFirstColumn="0" showLastColumn="0" showRowStripes="0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388DE58A-EBDD-6345-B83E-AC03F7DF04E2}" name="Table1463141251" displayName="Table1463141251" ref="Q296:S299" totalsRowShown="0">
  <autoFilter ref="Q296:S299" xr:uid="{388DE58A-EBDD-6345-B83E-AC03F7DF04E2}"/>
  <tableColumns count="3">
    <tableColumn id="1" xr3:uid="{D925E710-63DD-B944-A3C8-EF5CFBE11B8C}" name="foo"/>
    <tableColumn id="2" xr3:uid="{2AB5D090-055E-BD4D-8E7F-4CBD3F4080EA}" name="bar"/>
    <tableColumn id="3" xr3:uid="{DFEC7457-2E57-3542-959C-45DD0A08E522}" name="baz"/>
  </tableColumns>
  <tableStyleInfo name="TableStyleMedium28" showFirstColumn="0" showLastColumn="0" showRowStripes="0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1A65ADA0-9569-0B4B-85F7-5BB24C8A47A7}" name="Table12742252" displayName="Table12742252" ref="A302:C305" totalsRowShown="0">
  <autoFilter ref="A302:C305" xr:uid="{1A65ADA0-9569-0B4B-85F7-5BB24C8A47A7}"/>
  <tableColumns count="3">
    <tableColumn id="1" xr3:uid="{567FC416-61F3-C940-892C-4613E88379A7}" name="foo"/>
    <tableColumn id="2" xr3:uid="{96BE1311-6FF8-4043-B54E-ED631B0049AA}" name="bar"/>
    <tableColumn id="3" xr3:uid="{17DEA291-7633-C841-AE17-ED8C03A89233}" name="baz"/>
  </tableColumns>
  <tableStyleInfo name="TableStyleDark1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4A89673C-BBAE-7F49-BC06-7B43429B6CF2}" name="Table132843253" displayName="Table132843253" ref="E302:G305" totalsRowShown="0">
  <autoFilter ref="E302:G305" xr:uid="{4A89673C-BBAE-7F49-BC06-7B43429B6CF2}"/>
  <tableColumns count="3">
    <tableColumn id="1" xr3:uid="{F2C34D84-A29E-014D-A923-90264703BF6D}" name="foo"/>
    <tableColumn id="2" xr3:uid="{705291CC-BF57-0A46-A4BA-EFCE9E8B621A}" name="bar"/>
    <tableColumn id="3" xr3:uid="{598C3457-566C-5D4A-A4C8-E6B05F8BD593}" name="baz"/>
  </tableColumns>
  <tableStyleInfo name="TableStyleDark1" showFirstColumn="0" showLastColumn="0" showRowStripes="0" showColumnStripes="1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78DA7BA0-C9EF-194F-BA10-25EBABF6B213}" name="Table142944254" displayName="Table142944254" ref="I302:K305" totalsRowShown="0">
  <autoFilter ref="I302:K305" xr:uid="{78DA7BA0-C9EF-194F-BA10-25EBABF6B213}"/>
  <tableColumns count="3">
    <tableColumn id="1" xr3:uid="{4D167418-51C8-4249-91D4-43BD74668A0A}" name="foo"/>
    <tableColumn id="2" xr3:uid="{C08D861B-2C0F-4E47-A116-631B33D5DFC8}" name="bar"/>
    <tableColumn id="3" xr3:uid="{9AD41511-AA76-714A-93B7-B1CCCAE1CC96}" name="baz"/>
  </tableColumns>
  <tableStyleInfo name="TableStyleDark1" showFirstColumn="1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42F6E046-8770-8E47-A4E4-35BA0935A9B5}" name="Table153045255" displayName="Table153045255" ref="M302:O305" totalsRowShown="0">
  <autoFilter ref="M302:O305" xr:uid="{42F6E046-8770-8E47-A4E4-35BA0935A9B5}"/>
  <tableColumns count="3">
    <tableColumn id="1" xr3:uid="{98E00EFB-C1E7-9942-835C-20E4124DD3B0}" name="foo"/>
    <tableColumn id="2" xr3:uid="{9D1B1A4D-02D1-F94B-BFC9-1B53E1A71218}" name="bar"/>
    <tableColumn id="3" xr3:uid="{34DFEBD3-A1A1-634F-9B40-B974783C6E6C}" name="baz"/>
  </tableColumns>
  <tableStyleInfo name="TableStyleDark1" showFirstColumn="0" showLastColumn="1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F479C073-60C9-6D40-9286-F4B986EAE46C}" name="Table1463146256" displayName="Table1463146256" ref="Q302:S305" totalsRowShown="0">
  <autoFilter ref="Q302:S305" xr:uid="{F479C073-60C9-6D40-9286-F4B986EAE46C}"/>
  <tableColumns count="3">
    <tableColumn id="1" xr3:uid="{624CA6C6-4927-F144-8F53-8EAF7DC3DEAA}" name="foo"/>
    <tableColumn id="2" xr3:uid="{82582355-BF7C-7F4C-81E1-AB85622F1627}" name="bar"/>
    <tableColumn id="3" xr3:uid="{1C86809D-B2A2-1E44-BC03-6102F4F2F6A6}" name="baz"/>
  </tableColumns>
  <tableStyleInfo name="TableStyleDark1" showFirstColumn="0" showLastColumn="0" showRowStripes="0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6043BF0A-F5BF-9D4A-BEA4-A0907384BB23}" name="Table12747257" displayName="Table12747257" ref="A308:C311" totalsRowShown="0">
  <autoFilter ref="A308:C311" xr:uid="{6043BF0A-F5BF-9D4A-BEA4-A0907384BB23}"/>
  <tableColumns count="3">
    <tableColumn id="1" xr3:uid="{B8415653-7709-EC45-BADA-E43F7332AF06}" name="foo"/>
    <tableColumn id="2" xr3:uid="{899E5516-81AF-4549-9E72-DC9DEC82A1E1}" name="bar"/>
    <tableColumn id="3" xr3:uid="{12CD89AD-B901-1A41-A674-80B630EF4529}" name="baz"/>
  </tableColumns>
  <tableStyleInfo name="TableStyleDark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A70BDA19-30FE-1840-ACC7-441DEB033721}" name="Table132848258" displayName="Table132848258" ref="E308:G311" totalsRowShown="0">
  <autoFilter ref="E308:G311" xr:uid="{A70BDA19-30FE-1840-ACC7-441DEB033721}"/>
  <tableColumns count="3">
    <tableColumn id="1" xr3:uid="{78C42A59-A5C4-EC43-8B43-ED1D251C26A3}" name="foo"/>
    <tableColumn id="2" xr3:uid="{958E9A1F-A170-A341-8475-7013EF7738B0}" name="bar"/>
    <tableColumn id="3" xr3:uid="{500467AA-F610-8546-8305-6148CB5BB343}" name="baz"/>
  </tableColumns>
  <tableStyleInfo name="TableStyleDark2" showFirstColumn="0" showLastColumn="0" showRowStripes="0" showColumnStripes="1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39C014A0-7B0D-2A4B-A946-16F1695955B5}" name="Table142949259" displayName="Table142949259" ref="I308:K311" totalsRowShown="0">
  <autoFilter ref="I308:K311" xr:uid="{39C014A0-7B0D-2A4B-A946-16F1695955B5}"/>
  <tableColumns count="3">
    <tableColumn id="1" xr3:uid="{C538D3B7-081A-1D43-8F80-89B80BFD345F}" name="foo"/>
    <tableColumn id="2" xr3:uid="{B1227D0A-FCC6-B443-A257-D7C48A2FBED2}" name="bar"/>
    <tableColumn id="3" xr3:uid="{94D9AFD0-4125-D04D-98DB-BB2E6E3BC8D9}" name="baz"/>
  </tableColumns>
  <tableStyleInfo name="TableStyleDark2" showFirstColumn="1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5E9BB59B-0F8E-E849-B0CE-9E3C5BEDE5C5}" name="Table153050260" displayName="Table153050260" ref="M308:O311" totalsRowShown="0">
  <autoFilter ref="M308:O311" xr:uid="{5E9BB59B-0F8E-E849-B0CE-9E3C5BEDE5C5}"/>
  <tableColumns count="3">
    <tableColumn id="1" xr3:uid="{93DEDF71-65F8-E448-97B5-2ED6005631F5}" name="foo"/>
    <tableColumn id="2" xr3:uid="{AF4234FB-E0B6-E047-9E43-02C005D4A637}" name="bar"/>
    <tableColumn id="3" xr3:uid="{4F392726-44DC-0D4F-8A40-A540B9D9B3D1}" name="baz"/>
  </tableColumns>
  <tableStyleInfo name="TableStyleDark2" showFirstColumn="0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ACD5A6A-7C0A-4748-8A22-A468FB04B6F0}" name="Table127" displayName="Table127" ref="A32:C35" totalsRowShown="0">
  <autoFilter ref="A32:C35" xr:uid="{0ACD5A6A-7C0A-4748-8A22-A468FB04B6F0}"/>
  <tableColumns count="3">
    <tableColumn id="1" xr3:uid="{9B3EE8AA-22BC-014E-98C3-65AF3CC7691B}" name="foo"/>
    <tableColumn id="2" xr3:uid="{16606AEB-939F-084B-86A2-C382BC3CA3B1}" name="bar"/>
    <tableColumn id="3" xr3:uid="{783E2CDE-2A57-6A46-96BB-D6FEA6DE041B}" name="baz"/>
  </tableColumns>
  <tableStyleInfo name="TableStyleLight5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2FFEAC64-851C-4442-98C9-AB55BF56275A}" name="Table1463151261" displayName="Table1463151261" ref="Q308:S311" totalsRowShown="0">
  <autoFilter ref="Q308:S311" xr:uid="{2FFEAC64-851C-4442-98C9-AB55BF56275A}"/>
  <tableColumns count="3">
    <tableColumn id="1" xr3:uid="{FCD19E41-CADB-2B4A-AA4A-B29986408819}" name="foo"/>
    <tableColumn id="2" xr3:uid="{482709A0-FCDD-CE47-B356-B6B204EB5DD7}" name="bar"/>
    <tableColumn id="3" xr3:uid="{A76CB540-D532-AF41-BB8D-2BC3148A88BD}" name="baz"/>
  </tableColumns>
  <tableStyleInfo name="TableStyleDark2" showFirstColumn="0" showLastColumn="0" showRowStripes="0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3A91278D-0CFB-A244-9816-3E4E7FD7627E}" name="Table12752262" displayName="Table12752262" ref="A314:C317" totalsRowShown="0">
  <autoFilter ref="A314:C317" xr:uid="{3A91278D-0CFB-A244-9816-3E4E7FD7627E}"/>
  <tableColumns count="3">
    <tableColumn id="1" xr3:uid="{DDF9383A-84C4-CC4C-9E79-A072F06BD1CF}" name="foo"/>
    <tableColumn id="2" xr3:uid="{11941C2A-8F5B-7646-A76C-0D4D8A037B2D}" name="bar"/>
    <tableColumn id="3" xr3:uid="{3942BB80-E3FB-E149-9E4D-4B21BFDB2A9F}" name="baz"/>
  </tableColumns>
  <tableStyleInfo name="TableStyleDark3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6E37A93C-1759-A74B-A761-7861014E4E29}" name="Table132853263" displayName="Table132853263" ref="E314:G317" totalsRowShown="0">
  <autoFilter ref="E314:G317" xr:uid="{6E37A93C-1759-A74B-A761-7861014E4E29}"/>
  <tableColumns count="3">
    <tableColumn id="1" xr3:uid="{F65665E6-8165-8E47-9C06-16C63A1AEFA4}" name="foo"/>
    <tableColumn id="2" xr3:uid="{30BCDF2B-A841-1C46-B9EA-180648837016}" name="bar"/>
    <tableColumn id="3" xr3:uid="{E02DB1FF-969C-2E4E-B933-40A87DB9490E}" name="baz"/>
  </tableColumns>
  <tableStyleInfo name="TableStyleDark3" showFirstColumn="0" showLastColumn="0" showRowStripes="0" showColumnStripes="1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ACD0811D-91F8-764D-8C19-2C1E13171D13}" name="Table142954264" displayName="Table142954264" ref="I314:K317" totalsRowShown="0">
  <autoFilter ref="I314:K317" xr:uid="{ACD0811D-91F8-764D-8C19-2C1E13171D13}"/>
  <tableColumns count="3">
    <tableColumn id="1" xr3:uid="{3B7F646F-AC20-8642-B08A-7D054197493D}" name="foo"/>
    <tableColumn id="2" xr3:uid="{220EB02C-959F-5548-B458-28A88A019D0D}" name="bar"/>
    <tableColumn id="3" xr3:uid="{5A0471B2-8FA9-CA44-97D2-4E57EAB0272E}" name="baz"/>
  </tableColumns>
  <tableStyleInfo name="TableStyleDark3" showFirstColumn="1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016E72A-B14C-2145-BAEC-8F0CA1884227}" name="Table153055265" displayName="Table153055265" ref="M314:O317" totalsRowShown="0">
  <autoFilter ref="M314:O317" xr:uid="{0016E72A-B14C-2145-BAEC-8F0CA1884227}"/>
  <tableColumns count="3">
    <tableColumn id="1" xr3:uid="{CD4312EC-8D19-ED4A-ADD8-72A18E509C41}" name="foo"/>
    <tableColumn id="2" xr3:uid="{7030FD4C-E704-154D-AB61-3D3414BE9BBE}" name="bar"/>
    <tableColumn id="3" xr3:uid="{E2DFFBEB-1BD2-7342-9784-0DA5F427FF1A}" name="baz"/>
  </tableColumns>
  <tableStyleInfo name="TableStyleDark3" showFirstColumn="0" showLastColumn="1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55C4C9D2-78C2-4C43-9882-33A55BB03D90}" name="Table1463156266" displayName="Table1463156266" ref="Q314:S317" totalsRowShown="0">
  <autoFilter ref="Q314:S317" xr:uid="{55C4C9D2-78C2-4C43-9882-33A55BB03D90}"/>
  <tableColumns count="3">
    <tableColumn id="1" xr3:uid="{32EF7BF8-79CC-CF47-9C29-A0031684CA54}" name="foo"/>
    <tableColumn id="2" xr3:uid="{6FD4BB60-B470-EF41-82B7-18D3D94FD8B7}" name="bar"/>
    <tableColumn id="3" xr3:uid="{8D1C076D-FFDA-8943-8467-0B9E2641CCA2}" name="baz"/>
  </tableColumns>
  <tableStyleInfo name="TableStyleDark3" showFirstColumn="0" showLastColumn="0" showRowStripes="0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D2F44B86-8D33-7543-A11E-DF9B0A1E16F1}" name="Table12757267" displayName="Table12757267" ref="A320:C323" totalsRowShown="0">
  <autoFilter ref="A320:C323" xr:uid="{D2F44B86-8D33-7543-A11E-DF9B0A1E16F1}"/>
  <tableColumns count="3">
    <tableColumn id="1" xr3:uid="{CDE7240B-2EA9-2E4E-8991-0D6A6F19F36B}" name="foo"/>
    <tableColumn id="2" xr3:uid="{DF806D8E-220C-174F-893F-3CD182FF1642}" name="bar"/>
    <tableColumn id="3" xr3:uid="{EF2819D4-0F47-1649-AB01-27243D5C42D5}" name="baz"/>
  </tableColumns>
  <tableStyleInfo name="TableStyleDark4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7A473856-662F-524A-9C11-001237077972}" name="Table132858268" displayName="Table132858268" ref="E320:G323" totalsRowShown="0">
  <autoFilter ref="E320:G323" xr:uid="{7A473856-662F-524A-9C11-001237077972}"/>
  <tableColumns count="3">
    <tableColumn id="1" xr3:uid="{91FA82C8-2F73-2C45-A6B8-F51F0CEC2C20}" name="foo"/>
    <tableColumn id="2" xr3:uid="{126C664C-9009-AF41-A187-7F2F6125C65E}" name="bar"/>
    <tableColumn id="3" xr3:uid="{03462206-DF26-2241-B725-6EBD25ABFCE8}" name="baz"/>
  </tableColumns>
  <tableStyleInfo name="TableStyleDark4" showFirstColumn="0" showLastColumn="0" showRowStripes="0" showColumnStripes="1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26116B33-A1CE-8046-BA46-10288CA420C7}" name="Table142959269" displayName="Table142959269" ref="I320:K323" totalsRowShown="0">
  <autoFilter ref="I320:K323" xr:uid="{26116B33-A1CE-8046-BA46-10288CA420C7}"/>
  <tableColumns count="3">
    <tableColumn id="1" xr3:uid="{92261BE9-8E67-C64E-9790-25DB08F4B414}" name="foo"/>
    <tableColumn id="2" xr3:uid="{0D75E10D-E7C8-3342-8C32-704146EF7EC4}" name="bar"/>
    <tableColumn id="3" xr3:uid="{04C59BCA-3120-EA40-9ED3-6A03147AFF44}" name="baz"/>
  </tableColumns>
  <tableStyleInfo name="TableStyleDark4" showFirstColumn="1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7E0AA0DC-E426-5B45-AF09-B4732A209E3D}" name="Table153060270" displayName="Table153060270" ref="M320:O323" totalsRowShown="0">
  <autoFilter ref="M320:O323" xr:uid="{7E0AA0DC-E426-5B45-AF09-B4732A209E3D}"/>
  <tableColumns count="3">
    <tableColumn id="1" xr3:uid="{E220FDFC-65C7-CC49-BD64-6345321CEF3B}" name="foo"/>
    <tableColumn id="2" xr3:uid="{F949DDD1-922C-4A4A-8A02-C96B5B276613}" name="bar"/>
    <tableColumn id="3" xr3:uid="{FB01F180-F6E7-434A-8E21-FB16BAB22E70}" name="baz"/>
  </tableColumns>
  <tableStyleInfo name="TableStyleDark4" showFirstColumn="0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DBE19208-1175-C84A-B9DB-B1DA3CD720BD}" name="Table1328" displayName="Table1328" ref="E32:G35" totalsRowShown="0">
  <autoFilter ref="E32:G35" xr:uid="{DBE19208-1175-C84A-B9DB-B1DA3CD720BD}"/>
  <tableColumns count="3">
    <tableColumn id="1" xr3:uid="{BE0D7770-A861-7F4C-BB0A-E50CDA11255E}" name="foo"/>
    <tableColumn id="2" xr3:uid="{980F2900-A1B8-EF45-9EB1-1A64E99E577E}" name="bar"/>
    <tableColumn id="3" xr3:uid="{11C115E7-8828-B34F-B339-470A3A4462B8}" name="baz"/>
  </tableColumns>
  <tableStyleInfo name="TableStyleLight5" showFirstColumn="0" showLastColumn="0" showRowStripes="0" showColumnStripes="1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ECE3048D-E0E9-C245-B527-5D8E291937B5}" name="Table1463161271" displayName="Table1463161271" ref="Q320:S323" totalsRowShown="0">
  <autoFilter ref="Q320:S323" xr:uid="{ECE3048D-E0E9-C245-B527-5D8E291937B5}"/>
  <tableColumns count="3">
    <tableColumn id="1" xr3:uid="{925FFB1C-C253-3F42-9288-B1A74E1DF17B}" name="foo"/>
    <tableColumn id="2" xr3:uid="{6A85036E-B516-DE43-A0B0-00C196D94551}" name="bar"/>
    <tableColumn id="3" xr3:uid="{B671ABB4-8294-4142-B99D-EDEFBA404633}" name="baz"/>
  </tableColumns>
  <tableStyleInfo name="TableStyleDark4" showFirstColumn="0" showLastColumn="0" showRowStripes="0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56343FD2-D17A-C24C-B6BF-080DC9075425}" name="Table12742252272" displayName="Table12742252272" ref="A326:C329" totalsRowShown="0">
  <autoFilter ref="A326:C329" xr:uid="{56343FD2-D17A-C24C-B6BF-080DC9075425}"/>
  <tableColumns count="3">
    <tableColumn id="1" xr3:uid="{153FF3C5-08A9-B444-8A13-00A4D10685BE}" name="foo"/>
    <tableColumn id="2" xr3:uid="{E8DB963D-A13E-E646-A22A-B18C38A5EA9A}" name="bar"/>
    <tableColumn id="3" xr3:uid="{C8EEAA0A-88C6-D74D-90C5-A0A47FA1C736}" name="baz"/>
  </tableColumns>
  <tableStyleInfo name="TableStyleDark5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4044D73C-F34F-5C46-80DC-F1FCC0CA1D1C}" name="Table132843253273" displayName="Table132843253273" ref="E326:G329" totalsRowShown="0">
  <autoFilter ref="E326:G329" xr:uid="{4044D73C-F34F-5C46-80DC-F1FCC0CA1D1C}"/>
  <tableColumns count="3">
    <tableColumn id="1" xr3:uid="{5FF880F1-B92A-984D-8B3A-280778FD35C0}" name="foo"/>
    <tableColumn id="2" xr3:uid="{2A35EA6F-0DE8-9349-A69D-E1BEF7A05EF6}" name="bar"/>
    <tableColumn id="3" xr3:uid="{C1694AC7-82BA-BC40-92E6-EA1A6F2EFCB3}" name="baz"/>
  </tableColumns>
  <tableStyleInfo name="TableStyleDark5" showFirstColumn="0" showLastColumn="0" showRowStripes="0" showColumnStripes="1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887D2323-F46F-7641-BA09-A8B5D38E3E63}" name="Table142944254274" displayName="Table142944254274" ref="I326:K329" totalsRowShown="0">
  <autoFilter ref="I326:K329" xr:uid="{887D2323-F46F-7641-BA09-A8B5D38E3E63}"/>
  <tableColumns count="3">
    <tableColumn id="1" xr3:uid="{91EAAA7D-2DBC-5642-98DD-EB73EA969E2F}" name="foo"/>
    <tableColumn id="2" xr3:uid="{6441AEE0-C0DF-614F-82E1-12CABC55D1CA}" name="bar"/>
    <tableColumn id="3" xr3:uid="{0FEA3826-1CB1-E342-ACF3-AE6F9B2B80B7}" name="baz"/>
  </tableColumns>
  <tableStyleInfo name="TableStyleDark5" showFirstColumn="1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9E9B1EBB-29C2-394B-A8EB-5DC48B211C52}" name="Table153045255275" displayName="Table153045255275" ref="M326:O329" totalsRowShown="0">
  <autoFilter ref="M326:O329" xr:uid="{9E9B1EBB-29C2-394B-A8EB-5DC48B211C52}"/>
  <tableColumns count="3">
    <tableColumn id="1" xr3:uid="{0911C724-957C-A546-B774-E047DDDB86FE}" name="foo"/>
    <tableColumn id="2" xr3:uid="{17FC9DCA-DC2D-7449-AF37-816CE96A8180}" name="bar"/>
    <tableColumn id="3" xr3:uid="{DFFBBC38-C80C-D540-BCA1-207DCC88493B}" name="baz"/>
  </tableColumns>
  <tableStyleInfo name="TableStyleDark5" showFirstColumn="0" showLastColumn="1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9259F0DC-46B8-A74A-A8CA-E83A1B542CA7}" name="Table1463146256276" displayName="Table1463146256276" ref="Q326:S329" totalsRowShown="0">
  <autoFilter ref="Q326:S329" xr:uid="{9259F0DC-46B8-A74A-A8CA-E83A1B542CA7}"/>
  <tableColumns count="3">
    <tableColumn id="1" xr3:uid="{E3335A75-0AE8-DA4D-828B-CCB87C322F3E}" name="foo"/>
    <tableColumn id="2" xr3:uid="{E9227495-1569-174E-B42D-091850FF6EDD}" name="bar"/>
    <tableColumn id="3" xr3:uid="{F7DB52BE-73C7-D445-9F4F-44B3B9890B08}" name="baz"/>
  </tableColumns>
  <tableStyleInfo name="TableStyleDark5" showFirstColumn="0" showLastColumn="0" showRowStripes="0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86BAD1B-BD60-5C47-AAAD-A563C16B953B}" name="Table12747257277" displayName="Table12747257277" ref="A332:C335" totalsRowShown="0">
  <autoFilter ref="A332:C335" xr:uid="{786BAD1B-BD60-5C47-AAAD-A563C16B953B}"/>
  <tableColumns count="3">
    <tableColumn id="1" xr3:uid="{0D12E96D-55E5-334F-A321-04A19E325BA5}" name="foo"/>
    <tableColumn id="2" xr3:uid="{34961A0A-E34D-2F4E-9F46-1D4D059A52A0}" name="bar"/>
    <tableColumn id="3" xr3:uid="{4081BBAB-AA36-234A-B271-647AE4C6E8C7}" name="baz"/>
  </tableColumns>
  <tableStyleInfo name="TableStyleDark6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674153DD-3991-8B40-A996-1F8C9741B5F7}" name="Table132848258278" displayName="Table132848258278" ref="E332:G335" totalsRowShown="0">
  <autoFilter ref="E332:G335" xr:uid="{674153DD-3991-8B40-A996-1F8C9741B5F7}"/>
  <tableColumns count="3">
    <tableColumn id="1" xr3:uid="{DEAC9500-E136-9043-9FE1-70519B5DF668}" name="foo"/>
    <tableColumn id="2" xr3:uid="{1F586283-7961-6D41-9E2F-9FD9B50EC5F0}" name="bar"/>
    <tableColumn id="3" xr3:uid="{19ADC38E-7199-C14B-9894-3A6288211BDC}" name="baz"/>
  </tableColumns>
  <tableStyleInfo name="TableStyleDark6" showFirstColumn="0" showLastColumn="0" showRowStripes="0" showColumnStripes="1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FFBFA13A-6AC8-C04A-A335-E89EB96467B4}" name="Table142949259279" displayName="Table142949259279" ref="I332:K335" totalsRowShown="0">
  <autoFilter ref="I332:K335" xr:uid="{FFBFA13A-6AC8-C04A-A335-E89EB96467B4}"/>
  <tableColumns count="3">
    <tableColumn id="1" xr3:uid="{34161E6E-A548-B54D-A6F7-25C936E0448D}" name="foo"/>
    <tableColumn id="2" xr3:uid="{75FA328A-791C-D243-BA68-B4B5744AB468}" name="bar"/>
    <tableColumn id="3" xr3:uid="{C03F9923-D267-7746-9CC5-4396F7E7EC18}" name="baz"/>
  </tableColumns>
  <tableStyleInfo name="TableStyleDark6" showFirstColumn="1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10D2CB68-7798-4943-AD98-218747B41F11}" name="Table153050260280" displayName="Table153050260280" ref="M332:O335" totalsRowShown="0">
  <autoFilter ref="M332:O335" xr:uid="{10D2CB68-7798-4943-AD98-218747B41F11}"/>
  <tableColumns count="3">
    <tableColumn id="1" xr3:uid="{C0B3F31E-CAAF-7C4F-9A9A-CEC9B57121A7}" name="foo"/>
    <tableColumn id="2" xr3:uid="{74F340AA-6597-1245-A572-74FBB922CAEF}" name="bar"/>
    <tableColumn id="3" xr3:uid="{16E7D677-AF1B-0640-B581-63E0B5057968}" name="baz"/>
  </tableColumns>
  <tableStyleInfo name="TableStyleDark6" showFirstColumn="0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53A5D1-8A8D-8F4E-8EB5-7D10A9E50FBD}" name="Table1429" displayName="Table1429" ref="I32:K35" totalsRowShown="0">
  <autoFilter ref="I32:K35" xr:uid="{5053A5D1-8A8D-8F4E-8EB5-7D10A9E50FBD}"/>
  <tableColumns count="3">
    <tableColumn id="1" xr3:uid="{9FECFCAC-97FC-AE4B-8426-7148E7533597}" name="foo"/>
    <tableColumn id="2" xr3:uid="{491CC9A1-F326-9B46-81F9-A1182A5AB743}" name="bar"/>
    <tableColumn id="3" xr3:uid="{61E4B1F7-D957-2E45-8443-FF27B30D7B96}" name="baz"/>
  </tableColumns>
  <tableStyleInfo name="TableStyleLight5" showFirstColumn="1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BAF822D5-CDDD-6E4A-9B53-1772BECD9650}" name="Table1463151261281" displayName="Table1463151261281" ref="Q332:S335" totalsRowShown="0">
  <autoFilter ref="Q332:S335" xr:uid="{BAF822D5-CDDD-6E4A-9B53-1772BECD9650}"/>
  <tableColumns count="3">
    <tableColumn id="1" xr3:uid="{8006357B-EFB3-404D-B095-8E8111EDFA13}" name="foo"/>
    <tableColumn id="2" xr3:uid="{352BBEBE-3985-F54A-9DE9-DF9E35851CE9}" name="bar"/>
    <tableColumn id="3" xr3:uid="{A3DD2582-0383-9C46-8A3E-00663BE72875}" name="baz"/>
  </tableColumns>
  <tableStyleInfo name="TableStyleDark6" showFirstColumn="0" showLastColumn="0" showRowStripes="0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10388163-216E-7C4B-AB06-6CD16249ABDB}" name="Table12752262282" displayName="Table12752262282" ref="A338:C341" totalsRowShown="0">
  <autoFilter ref="A338:C341" xr:uid="{10388163-216E-7C4B-AB06-6CD16249ABDB}"/>
  <tableColumns count="3">
    <tableColumn id="1" xr3:uid="{38309924-C2E0-7748-8EB1-AE6F4CF971BC}" name="foo"/>
    <tableColumn id="2" xr3:uid="{D53BCEAE-28E3-D24B-929E-3F5612F87556}" name="bar"/>
    <tableColumn id="3" xr3:uid="{7FEE80B7-94F5-CC47-8ACA-154C541A2B06}" name="baz"/>
  </tableColumns>
  <tableStyleInfo name="TableStyleDark7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05027F0-5D46-0940-8BBC-419EA9228BA8}" name="Table132853263283" displayName="Table132853263283" ref="E338:G341" totalsRowShown="0">
  <autoFilter ref="E338:G341" xr:uid="{005027F0-5D46-0940-8BBC-419EA9228BA8}"/>
  <tableColumns count="3">
    <tableColumn id="1" xr3:uid="{1BAE745A-F9C3-0147-B8A2-80FC56157FC2}" name="foo"/>
    <tableColumn id="2" xr3:uid="{4072D42A-25CA-3445-9568-FCB0B72B6759}" name="bar"/>
    <tableColumn id="3" xr3:uid="{104313B8-3CD9-0142-B76D-987B41D1111F}" name="baz"/>
  </tableColumns>
  <tableStyleInfo name="TableStyleDark7" showFirstColumn="0" showLastColumn="0" showRowStripes="0" showColumnStripes="1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8884CADE-A715-E84A-BA72-2A310D25F9F4}" name="Table142954264284" displayName="Table142954264284" ref="I338:K341" totalsRowShown="0">
  <autoFilter ref="I338:K341" xr:uid="{8884CADE-A715-E84A-BA72-2A310D25F9F4}"/>
  <tableColumns count="3">
    <tableColumn id="1" xr3:uid="{52D0D962-C66E-3742-ACCF-3EA8F383D58B}" name="foo"/>
    <tableColumn id="2" xr3:uid="{5123392E-3D7C-DE4F-BEEF-BF6C1A9C9056}" name="bar"/>
    <tableColumn id="3" xr3:uid="{DE529792-4CE7-2141-B1ED-DB9F65223EB6}" name="baz"/>
  </tableColumns>
  <tableStyleInfo name="TableStyleDark7" showFirstColumn="1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42BCB77F-9006-CA44-ACF0-66E426FC4D41}" name="Table153055265285" displayName="Table153055265285" ref="M338:O341" totalsRowShown="0">
  <autoFilter ref="M338:O341" xr:uid="{42BCB77F-9006-CA44-ACF0-66E426FC4D41}"/>
  <tableColumns count="3">
    <tableColumn id="1" xr3:uid="{37E5BA9C-B025-9C4A-B599-C6754844A155}" name="foo"/>
    <tableColumn id="2" xr3:uid="{A33AE785-6A8B-B14B-BCAE-807E4A76E225}" name="bar"/>
    <tableColumn id="3" xr3:uid="{24DC4D02-44B7-8542-AE6F-4D319834DA93}" name="baz"/>
  </tableColumns>
  <tableStyleInfo name="TableStyleDark7" showFirstColumn="0" showLastColumn="1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370BF98A-76B4-6D44-BFAF-9140812CCAA4}" name="Table1463156266286" displayName="Table1463156266286" ref="Q338:S341" totalsRowShown="0">
  <autoFilter ref="Q338:S341" xr:uid="{370BF98A-76B4-6D44-BFAF-9140812CCAA4}"/>
  <tableColumns count="3">
    <tableColumn id="1" xr3:uid="{D1C3069F-48A5-D648-9C9E-37AE93CDF8C3}" name="foo"/>
    <tableColumn id="2" xr3:uid="{0C5664CD-4A10-2646-B2F3-7C411AFB8C7F}" name="bar"/>
    <tableColumn id="3" xr3:uid="{26502420-DC46-D54E-BBB1-3CF37A93E4A5}" name="baz"/>
  </tableColumns>
  <tableStyleInfo name="TableStyleDark7" showFirstColumn="0" showLastColumn="0" showRowStripes="0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A7423C7E-B57A-F948-9106-B50BF31F5B7D}" name="Table12757267287" displayName="Table12757267287" ref="A344:C347" totalsRowShown="0">
  <autoFilter ref="A344:C347" xr:uid="{A7423C7E-B57A-F948-9106-B50BF31F5B7D}"/>
  <tableColumns count="3">
    <tableColumn id="1" xr3:uid="{61F57E92-C9A0-1741-AE48-2501184AAF6F}" name="foo"/>
    <tableColumn id="2" xr3:uid="{25A5F292-AD31-9348-B9A1-4A03F0C097AB}" name="bar"/>
    <tableColumn id="3" xr3:uid="{A8DED9C2-51F3-C44D-BE0B-DF44964F154D}" name="baz"/>
  </tableColumns>
  <tableStyleInfo name="TableStyleDark8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00A8554B-2E2E-DA4F-9DBF-EAA6476300EA}" name="Table132858268288" displayName="Table132858268288" ref="E344:G347" totalsRowShown="0">
  <autoFilter ref="E344:G347" xr:uid="{00A8554B-2E2E-DA4F-9DBF-EAA6476300EA}"/>
  <tableColumns count="3">
    <tableColumn id="1" xr3:uid="{75E2937D-785A-7544-94C2-E889A0A91F9B}" name="foo"/>
    <tableColumn id="2" xr3:uid="{26CE71A4-C012-1D40-A903-B982CE518485}" name="bar"/>
    <tableColumn id="3" xr3:uid="{A0E12D64-9D62-0D40-A555-4E141785F816}" name="baz"/>
  </tableColumns>
  <tableStyleInfo name="TableStyleDark8" showFirstColumn="0" showLastColumn="0" showRowStripes="0" showColumnStripes="1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71A4BE60-3E73-E340-BC35-F56FAC48BA2A}" name="Table142959269289" displayName="Table142959269289" ref="I344:K347" totalsRowShown="0">
  <autoFilter ref="I344:K347" xr:uid="{71A4BE60-3E73-E340-BC35-F56FAC48BA2A}"/>
  <tableColumns count="3">
    <tableColumn id="1" xr3:uid="{A070398D-037C-E743-AEEB-9325C061E306}" name="foo"/>
    <tableColumn id="2" xr3:uid="{3D8D0F0D-D690-9344-8746-1A6A325D4B57}" name="bar"/>
    <tableColumn id="3" xr3:uid="{CDE94C2C-9BA7-2649-8317-614973DAE771}" name="baz"/>
  </tableColumns>
  <tableStyleInfo name="TableStyleDark8" showFirstColumn="1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6E3A207C-3967-6241-9025-498540D9D421}" name="Table153060270290" displayName="Table153060270290" ref="M344:O347" totalsRowShown="0">
  <autoFilter ref="M344:O347" xr:uid="{6E3A207C-3967-6241-9025-498540D9D421}"/>
  <tableColumns count="3">
    <tableColumn id="1" xr3:uid="{78AA751F-97B3-7C40-BBD2-42CADD1C2994}" name="foo"/>
    <tableColumn id="2" xr3:uid="{C2027C1C-B2B6-4947-813C-0136F2CF7EB6}" name="bar"/>
    <tableColumn id="3" xr3:uid="{760CA588-B684-F84B-BADE-5997C51DC768}" name="baz"/>
  </tableColumns>
  <tableStyleInfo name="TableStyleDark8" showFirstColumn="0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4157193-12B3-1448-86B3-95DAAF5ECEE0}" name="Table1530" displayName="Table1530" ref="M32:O35" totalsRowShown="0">
  <autoFilter ref="M32:O35" xr:uid="{74157193-12B3-1448-86B3-95DAAF5ECEE0}"/>
  <tableColumns count="3">
    <tableColumn id="1" xr3:uid="{D1CDECC5-BBFA-D34A-9789-4369E7692B61}" name="foo"/>
    <tableColumn id="2" xr3:uid="{F7034A6F-233F-8B43-9FD5-EA52A1BEA4E7}" name="bar"/>
    <tableColumn id="3" xr3:uid="{6E5CDD22-B561-7744-8CD1-5C9363ACAD42}" name="baz"/>
  </tableColumns>
  <tableStyleInfo name="TableStyleLight5" showFirstColumn="0" showLastColumn="1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B58D93D4-7A59-B34E-BC62-05C525872764}" name="Table1463161271291" displayName="Table1463161271291" ref="Q344:S347" totalsRowShown="0">
  <autoFilter ref="Q344:S347" xr:uid="{B58D93D4-7A59-B34E-BC62-05C525872764}"/>
  <tableColumns count="3">
    <tableColumn id="1" xr3:uid="{DF0AD070-6E14-9F4A-A029-346C8EF50916}" name="foo"/>
    <tableColumn id="2" xr3:uid="{6F479A3F-5D73-EE4C-A089-45CB817BDFA2}" name="bar"/>
    <tableColumn id="3" xr3:uid="{C25C0FF5-FD12-2642-ADB8-ABFCFCD3BB42}" name="baz"/>
  </tableColumns>
  <tableStyleInfo name="TableStyleDark8" showFirstColumn="0" showLastColumn="0" showRowStripes="0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A4322480-616C-804B-B20F-88B881A6AFA5}" name="Table12742252292" displayName="Table12742252292" ref="A350:C353" totalsRowShown="0">
  <autoFilter ref="A350:C353" xr:uid="{A4322480-616C-804B-B20F-88B881A6AFA5}"/>
  <tableColumns count="3">
    <tableColumn id="1" xr3:uid="{C50F0BCD-F63E-B942-B23F-A98FDC3A58FB}" name="foo"/>
    <tableColumn id="2" xr3:uid="{041AAF00-1618-7640-ADCA-84957ECE421F}" name="bar"/>
    <tableColumn id="3" xr3:uid="{D2AA00A2-EF9A-4740-8BE3-D48F825AE512}" name="baz"/>
  </tableColumns>
  <tableStyleInfo name="TableStyleDark9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3C249EB9-9790-DC4D-8F9B-1F1E0F438446}" name="Table132843253293" displayName="Table132843253293" ref="E350:G353" totalsRowShown="0">
  <autoFilter ref="E350:G353" xr:uid="{3C249EB9-9790-DC4D-8F9B-1F1E0F438446}"/>
  <tableColumns count="3">
    <tableColumn id="1" xr3:uid="{8E948DCF-15D2-B14D-B7A8-A65DA9F3ACD7}" name="foo"/>
    <tableColumn id="2" xr3:uid="{5E8FAADF-A046-C047-AF81-74A247FB5DB5}" name="bar"/>
    <tableColumn id="3" xr3:uid="{9290B5DA-D8D9-1C44-A642-EE7DA161F170}" name="baz"/>
  </tableColumns>
  <tableStyleInfo name="TableStyleDark9" showFirstColumn="0" showLastColumn="0" showRowStripes="0" showColumnStripes="1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8212CC3-CA91-9C41-8443-6FDF358BDFA0}" name="Table142944254294" displayName="Table142944254294" ref="I350:K353" totalsRowShown="0">
  <autoFilter ref="I350:K353" xr:uid="{F8212CC3-CA91-9C41-8443-6FDF358BDFA0}"/>
  <tableColumns count="3">
    <tableColumn id="1" xr3:uid="{5F4187D7-79DD-4644-AAEE-5B5A947172A0}" name="foo"/>
    <tableColumn id="2" xr3:uid="{CD211A95-803F-5144-93CA-34C47EB9BB09}" name="bar"/>
    <tableColumn id="3" xr3:uid="{163D9C49-724B-A342-8B8D-F629D9661D9C}" name="baz"/>
  </tableColumns>
  <tableStyleInfo name="TableStyleDark9" showFirstColumn="1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64A991DA-48F9-BC44-9281-C338F2775C54}" name="Table153045255295" displayName="Table153045255295" ref="M350:O353" totalsRowShown="0">
  <autoFilter ref="M350:O353" xr:uid="{64A991DA-48F9-BC44-9281-C338F2775C54}"/>
  <tableColumns count="3">
    <tableColumn id="1" xr3:uid="{7396C5A7-5AEB-3B48-B909-EC76E201B851}" name="foo"/>
    <tableColumn id="2" xr3:uid="{889DA3FE-B9BD-BD47-9D8F-05C7478FFE14}" name="bar"/>
    <tableColumn id="3" xr3:uid="{B70B2B44-B26E-704F-B539-016A9A1BB9BE}" name="baz"/>
  </tableColumns>
  <tableStyleInfo name="TableStyleDark9" showFirstColumn="0" showLastColumn="1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F571417-4E82-6C45-8144-7937A40C2129}" name="Table1463146256296" displayName="Table1463146256296" ref="Q350:S353" totalsRowShown="0">
  <autoFilter ref="Q350:S353" xr:uid="{0F571417-4E82-6C45-8144-7937A40C2129}"/>
  <tableColumns count="3">
    <tableColumn id="1" xr3:uid="{411C26D9-5A42-F14A-A4B9-4502490F92AC}" name="foo"/>
    <tableColumn id="2" xr3:uid="{6DCAB948-016C-A64B-B47F-B17D43D6B08F}" name="bar"/>
    <tableColumn id="3" xr3:uid="{B5A13BD9-3194-514F-9B5D-9585898D987D}" name="baz"/>
  </tableColumns>
  <tableStyleInfo name="TableStyleDark9" showFirstColumn="0" showLastColumn="0" showRowStripes="0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43767394-DD4B-E545-95B2-284A956C14EE}" name="Table12747257297" displayName="Table12747257297" ref="A356:C359" totalsRowShown="0">
  <autoFilter ref="A356:C359" xr:uid="{43767394-DD4B-E545-95B2-284A956C14EE}"/>
  <tableColumns count="3">
    <tableColumn id="1" xr3:uid="{E7B8327F-EE50-8E42-8649-93BA4E75B0E7}" name="foo"/>
    <tableColumn id="2" xr3:uid="{A3F28E0E-AF9A-1748-8980-7276E16871C9}" name="bar"/>
    <tableColumn id="3" xr3:uid="{175A1AC3-7EC8-DA45-8C66-04DD068B3F71}" name="baz"/>
  </tableColumns>
  <tableStyleInfo name="TableStyleDark10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59916535-CF49-3244-A088-98ADC574B640}" name="Table132848258298" displayName="Table132848258298" ref="E356:G359" totalsRowShown="0">
  <autoFilter ref="E356:G359" xr:uid="{59916535-CF49-3244-A088-98ADC574B640}"/>
  <tableColumns count="3">
    <tableColumn id="1" xr3:uid="{118D9D42-6B17-4546-9983-F8176E971B56}" name="foo"/>
    <tableColumn id="2" xr3:uid="{7442CB44-9F12-4149-B9E7-4FA219075048}" name="bar"/>
    <tableColumn id="3" xr3:uid="{176E2F6A-9334-4A46-A6DE-AF613D664E74}" name="baz"/>
  </tableColumns>
  <tableStyleInfo name="TableStyleDark10" showFirstColumn="0" showLastColumn="0" showRowStripes="0" showColumnStripes="1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6D2C605C-2B21-1C49-97D6-A565D285AB48}" name="Table142949259299" displayName="Table142949259299" ref="I356:K359" totalsRowShown="0">
  <autoFilter ref="I356:K359" xr:uid="{6D2C605C-2B21-1C49-97D6-A565D285AB48}"/>
  <tableColumns count="3">
    <tableColumn id="1" xr3:uid="{C724ADA3-6815-FD40-A4E1-9B20BE618750}" name="foo"/>
    <tableColumn id="2" xr3:uid="{B2F7C5E7-8718-C349-9BF7-5A9E462FD15C}" name="bar"/>
    <tableColumn id="3" xr3:uid="{6268D6E1-ABFD-A645-8EC8-E3AB0817F14E}" name="baz"/>
  </tableColumns>
  <tableStyleInfo name="TableStyleDark10" showFirstColumn="1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D233677-AFAF-784B-A4B7-54047158D7F4}" name="Table153050260300" displayName="Table153050260300" ref="M356:O359" totalsRowShown="0">
  <autoFilter ref="M356:O359" xr:uid="{AD233677-AFAF-784B-A4B7-54047158D7F4}"/>
  <tableColumns count="3">
    <tableColumn id="1" xr3:uid="{DFFF0EC3-44AD-074D-AE41-740A5149C505}" name="foo"/>
    <tableColumn id="2" xr3:uid="{1C12B565-8243-4E47-9530-481A75FB18D1}" name="bar"/>
    <tableColumn id="3" xr3:uid="{EB8607DA-4931-2A4B-8449-334BC46CB917}" name="baz"/>
  </tableColumns>
  <tableStyleInfo name="TableStyleDark10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7572B0-7700-AC45-B099-AB85064FFC42}" name="Table14" displayName="Table14" ref="I2:K5" totalsRowShown="0">
  <autoFilter ref="I2:K5" xr:uid="{6A7572B0-7700-AC45-B099-AB85064FFC42}"/>
  <tableColumns count="3">
    <tableColumn id="1" xr3:uid="{9D1865AB-C956-9A44-892F-1FB57E7745A6}" name="foo"/>
    <tableColumn id="2" xr3:uid="{6D65826E-C708-0D43-BAC2-BDA549290299}" name="bar"/>
    <tableColumn id="3" xr3:uid="{14ECD829-F7EB-6C44-B1B9-3264CC3C7077}" name="baz"/>
  </tableColumns>
  <tableStyleInfo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900EEFB-502B-154F-B7CB-0F9B8A78A5E6}" name="Table14631" displayName="Table14631" ref="Q32:S35" totalsRowShown="0">
  <autoFilter ref="Q32:S35" xr:uid="{A900EEFB-502B-154F-B7CB-0F9B8A78A5E6}"/>
  <tableColumns count="3">
    <tableColumn id="1" xr3:uid="{03D85137-D9DE-3E42-8446-AC70703B0E65}" name="foo"/>
    <tableColumn id="2" xr3:uid="{163A456F-F04A-1F44-8D64-17CC1CB25A2F}" name="bar"/>
    <tableColumn id="3" xr3:uid="{FE13D2DD-9DB0-4948-8D66-7AC4A1A581F1}" name="baz"/>
  </tableColumns>
  <tableStyleInfo name="TableStyleLight5" showFirstColumn="0" showLastColumn="0" showRowStripes="0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F401827-D9D5-654A-81AF-3932ED51767B}" name="Table1463151261301" displayName="Table1463151261301" ref="Q356:S359" totalsRowShown="0">
  <autoFilter ref="Q356:S359" xr:uid="{EF401827-D9D5-654A-81AF-3932ED51767B}"/>
  <tableColumns count="3">
    <tableColumn id="1" xr3:uid="{AD3F75F4-CA7D-0946-8383-E988D811B659}" name="foo"/>
    <tableColumn id="2" xr3:uid="{7F70D571-1107-D248-BE48-93D2F48446A4}" name="bar"/>
    <tableColumn id="3" xr3:uid="{85BB8EE7-0605-874B-8FB3-DE1E3FC76E12}" name="baz"/>
  </tableColumns>
  <tableStyleInfo name="TableStyleDark10" showFirstColumn="0" showLastColumn="0" showRowStripes="0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47504B4F-CFD8-F04D-8387-205652DA7AA0}" name="Table12752262302" displayName="Table12752262302" ref="A362:C365" totalsRowShown="0">
  <autoFilter ref="A362:C365" xr:uid="{47504B4F-CFD8-F04D-8387-205652DA7AA0}"/>
  <tableColumns count="3">
    <tableColumn id="1" xr3:uid="{D4140B12-F3DC-D942-B787-B152E0C0D8EC}" name="foo"/>
    <tableColumn id="2" xr3:uid="{4569FDB4-B945-3A4F-A0A8-C11949CCCCEA}" name="bar"/>
    <tableColumn id="3" xr3:uid="{FB87B7F6-2C91-D340-9017-E8C37EE8EC70}" name="baz"/>
  </tableColumns>
  <tableStyleInfo name="TableStyleDark11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B66C6B9A-FED4-5D45-BD38-6F2B82E7CBB7}" name="Table132853263303" displayName="Table132853263303" ref="E362:G365" totalsRowShown="0">
  <autoFilter ref="E362:G365" xr:uid="{B66C6B9A-FED4-5D45-BD38-6F2B82E7CBB7}"/>
  <tableColumns count="3">
    <tableColumn id="1" xr3:uid="{CDE90FB8-3E83-4C47-9677-0A3D79311C1D}" name="foo"/>
    <tableColumn id="2" xr3:uid="{FF850454-3D43-8642-BA74-BD423C412761}" name="bar"/>
    <tableColumn id="3" xr3:uid="{2BFA1755-3D0D-164A-9C80-ABE353F302DD}" name="baz"/>
  </tableColumns>
  <tableStyleInfo name="TableStyleDark11" showFirstColumn="0" showLastColumn="0" showRowStripes="0" showColumnStripes="1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822B468E-C8C9-0648-930A-D94C08942467}" name="Table142954264304" displayName="Table142954264304" ref="I362:K365" totalsRowShown="0">
  <autoFilter ref="I362:K365" xr:uid="{822B468E-C8C9-0648-930A-D94C08942467}"/>
  <tableColumns count="3">
    <tableColumn id="1" xr3:uid="{239ED5DB-7B3E-D144-8B38-DE3B01BF43E4}" name="foo"/>
    <tableColumn id="2" xr3:uid="{568C8B48-65A2-6149-A20B-44D90B4C3C4D}" name="bar"/>
    <tableColumn id="3" xr3:uid="{6B96674D-E90D-D145-A6C7-8F25BB3977DB}" name="baz"/>
  </tableColumns>
  <tableStyleInfo name="TableStyleDark11" showFirstColumn="1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FCEE77D7-7B35-2046-B022-7850C9991181}" name="Table153055265305" displayName="Table153055265305" ref="M362:O365" totalsRowShown="0">
  <autoFilter ref="M362:O365" xr:uid="{FCEE77D7-7B35-2046-B022-7850C9991181}"/>
  <tableColumns count="3">
    <tableColumn id="1" xr3:uid="{FB7C6BA4-AE39-334A-9C42-E410BE45D71D}" name="foo"/>
    <tableColumn id="2" xr3:uid="{532B9DCC-7069-E14B-9A07-E714793C1C0C}" name="bar"/>
    <tableColumn id="3" xr3:uid="{B95940AF-9F0E-5C44-B6F5-EC5A37EEFC12}" name="baz"/>
  </tableColumns>
  <tableStyleInfo name="TableStyleDark11" showFirstColumn="0" showLastColumn="1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4FC34000-596D-184A-9BD9-A9272AF35133}" name="Table1463156266306" displayName="Table1463156266306" ref="Q362:S365" totalsRowShown="0">
  <autoFilter ref="Q362:S365" xr:uid="{4FC34000-596D-184A-9BD9-A9272AF35133}"/>
  <tableColumns count="3">
    <tableColumn id="1" xr3:uid="{245FA644-5E69-314D-B5A1-986AC8BD3D8D}" name="foo"/>
    <tableColumn id="2" xr3:uid="{29A4FE3F-11C6-D142-AF6B-522BCD8A2D93}" name="bar"/>
    <tableColumn id="3" xr3:uid="{726BF620-8F70-0343-A4FF-C7246D8995A7}" name="baz"/>
  </tableColumns>
  <tableStyleInfo name="TableStyleDark11" showFirstColumn="0" showLastColumn="0" showRowStripes="0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8" xr:uid="{967C0F27-8554-D24C-97AF-8DF53ED1B3CF}" name="Table1309" displayName="Table1309" ref="U2:W6" totalsRowCount="1">
  <autoFilter ref="U2:W5" xr:uid="{967C0F27-8554-D24C-97AF-8DF53ED1B3CF}"/>
  <tableColumns count="3">
    <tableColumn id="1" xr3:uid="{F32DBC61-E5E0-8B49-9B5C-E1BF26B81753}" name="foo" totalsRowLabel="Total"/>
    <tableColumn id="2" xr3:uid="{2EA712AC-885A-5847-91D1-8C8FD5C32BFD}" name="bar"/>
    <tableColumn id="3" xr3:uid="{E725D6F4-EB05-804A-BD71-28BA6F73A260}" name="baz" totalsRowFunction="sum"/>
  </tableColumns>
  <tableStyleInfo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9" xr:uid="{325357D2-2D02-7F42-AEC2-9DB8FE0D252B}" name="Table17310" displayName="Table17310" ref="U8:W12" totalsRowCount="1">
  <autoFilter ref="U8:W11" xr:uid="{325357D2-2D02-7F42-AEC2-9DB8FE0D252B}"/>
  <tableColumns count="3">
    <tableColumn id="1" xr3:uid="{FD4C4388-F40E-6A44-9996-89E3B79ACC14}" name="foo" totalsRowLabel="Total"/>
    <tableColumn id="2" xr3:uid="{13209FF9-6C16-1C47-AFBB-3FC800CB54BC}" name="bar"/>
    <tableColumn id="3" xr3:uid="{9781BF06-E5DF-A54B-8943-62900DA6F2A1}" name="baz" totalsRowFunction="sum"/>
  </tableColumns>
  <tableStyleInfo name="TableStyleLight1" showFirstColumn="0" showLastColumn="0" showRowStripes="1" showColumnStripes="0"/>
</table>
</file>

<file path=xl/tables/table3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0" xr:uid="{A6B475EB-17E5-B24F-AD94-31E1B82F6F68}" name="Table112311" displayName="Table112311" ref="U14:W18" totalsRowCount="1">
  <autoFilter ref="U14:W17" xr:uid="{A6B475EB-17E5-B24F-AD94-31E1B82F6F68}"/>
  <tableColumns count="3">
    <tableColumn id="1" xr3:uid="{A7615909-3565-A84B-83EA-AD50A3D945A7}" name="foo" totalsRowLabel="Total"/>
    <tableColumn id="2" xr3:uid="{45B36E50-EA81-D446-A99E-D5D4010B5206}" name="bar"/>
    <tableColumn id="3" xr3:uid="{07660165-55C1-DE4C-8E51-B24BF76613B5}" name="baz" totalsRowFunction="sum"/>
  </tableColumns>
  <tableStyleInfo name="TableStyleLight2" showFirstColumn="0" showLastColumn="0" showRowStripes="1" showColumnStripes="0"/>
</table>
</file>

<file path=xl/tables/table3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1" xr:uid="{6B95922D-7EEB-D748-9F24-69445C56BCB9}" name="Table117312" displayName="Table117312" ref="U20:W24" totalsRowCount="1">
  <autoFilter ref="U20:W23" xr:uid="{6B95922D-7EEB-D748-9F24-69445C56BCB9}"/>
  <tableColumns count="3">
    <tableColumn id="1" xr3:uid="{C9BC65B7-0EC4-924C-90B8-07357312A766}" name="foo" totalsRowLabel="Total"/>
    <tableColumn id="2" xr3:uid="{18908E17-C36C-4541-BE6B-092584DEE7E2}" name="bar"/>
    <tableColumn id="3" xr3:uid="{CB54CEE4-B5F3-F644-B6B2-6EE0287BF44D}" name="baz" totalsRowFunction="sum"/>
  </tableColumns>
  <tableStyleInfo name="TableStyleLight3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7EB72A5-D754-5B4A-AF8B-6EE3C0EFE457}" name="Table12732" displayName="Table12732" ref="A38:C41" totalsRowShown="0">
  <autoFilter ref="A38:C41" xr:uid="{D7EB72A5-D754-5B4A-AF8B-6EE3C0EFE457}"/>
  <tableColumns count="3">
    <tableColumn id="1" xr3:uid="{CE679B98-9A4C-C54A-A5E1-77D894A780F9}" name="foo"/>
    <tableColumn id="2" xr3:uid="{F5500AAE-7197-0B4D-86CC-F969070024FC}" name="bar"/>
    <tableColumn id="3" xr3:uid="{9B52EC3A-4D24-7A45-87F2-0A428536C2FE}" name="baz"/>
  </tableColumns>
  <tableStyleInfo name="TableStyleLight6" showFirstColumn="0" showLastColumn="0" showRowStripes="1" showColumnStripes="0"/>
</table>
</file>

<file path=xl/tables/table3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2" xr:uid="{8CECF0C2-748A-F04F-914D-7DFB1843F6CF}" name="Table122313" displayName="Table122313" ref="U26:W30" totalsRowCount="1">
  <autoFilter ref="U26:W29" xr:uid="{8CECF0C2-748A-F04F-914D-7DFB1843F6CF}"/>
  <tableColumns count="3">
    <tableColumn id="1" xr3:uid="{22E7C95E-6705-004B-B57A-3FDE3727DE49}" name="foo" totalsRowLabel="Total"/>
    <tableColumn id="2" xr3:uid="{827EE584-4CFF-FC43-9138-9556AA130416}" name="bar"/>
    <tableColumn id="3" xr3:uid="{83679D05-D05C-5047-BA11-74784657552C}" name="baz" totalsRowFunction="sum"/>
  </tableColumns>
  <tableStyleInfo name="TableStyleLight4" showFirstColumn="0" showLastColumn="0" showRowStripes="1" showColumnStripes="0"/>
</table>
</file>

<file path=xl/tables/table3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3" xr:uid="{BBC6874E-4655-5A49-8A89-F058DAD69B06}" name="Table127314" displayName="Table127314" ref="U32:W36" totalsRowCount="1">
  <autoFilter ref="U32:W35" xr:uid="{BBC6874E-4655-5A49-8A89-F058DAD69B06}"/>
  <tableColumns count="3">
    <tableColumn id="1" xr3:uid="{AFCAEB87-B300-1D4C-B3E3-B8AEA4B3019D}" name="foo" totalsRowLabel="Total"/>
    <tableColumn id="2" xr3:uid="{7086D4FD-5E66-1A4C-B849-152C3C1B7020}" name="bar"/>
    <tableColumn id="3" xr3:uid="{40DFBBBD-0D8A-514E-8F6B-8BC5CD8E5522}" name="baz" totalsRowFunction="sum"/>
  </tableColumns>
  <tableStyleInfo name="TableStyleLight5" showFirstColumn="0" showLastColumn="0" showRowStripes="1" showColumnStripes="0"/>
</table>
</file>

<file path=xl/tables/table3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4" xr:uid="{4E59B19F-734F-0740-98B3-293E5C61C579}" name="Table12732315" displayName="Table12732315" ref="U38:W42" totalsRowCount="1">
  <autoFilter ref="U38:W41" xr:uid="{4E59B19F-734F-0740-98B3-293E5C61C579}"/>
  <tableColumns count="3">
    <tableColumn id="1" xr3:uid="{3C091677-25B9-DD46-A7FA-41E4AA8F11A4}" name="foo" totalsRowLabel="Total"/>
    <tableColumn id="2" xr3:uid="{21169E70-0F4C-6745-99B3-B84B4F18FB99}" name="bar"/>
    <tableColumn id="3" xr3:uid="{BC7C8219-23AA-CD4F-8929-2DE64E623ECD}" name="baz" totalsRowFunction="sum"/>
  </tableColumns>
  <tableStyleInfo name="TableStyleLight6" showFirstColumn="0" showLastColumn="0" showRowStripes="1" showColumnStripes="0"/>
</table>
</file>

<file path=xl/tables/table3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5" xr:uid="{8DFFF71C-6ABE-4849-B4BF-55AA17F1CAFF}" name="Table12737316" displayName="Table12737316" ref="U44:W48" totalsRowCount="1">
  <autoFilter ref="U44:W47" xr:uid="{8DFFF71C-6ABE-4849-B4BF-55AA17F1CAFF}"/>
  <tableColumns count="3">
    <tableColumn id="1" xr3:uid="{2CE1CEFE-A734-F243-919D-E04AF9394079}" name="foo" totalsRowLabel="Total"/>
    <tableColumn id="2" xr3:uid="{CE567912-054F-AF49-96DB-529D457DB75C}" name="bar"/>
    <tableColumn id="3" xr3:uid="{7B79627A-D367-8844-9806-E7FAE681CCDF}" name="baz" totalsRowFunction="sum"/>
  </tableColumns>
  <tableStyleInfo name="TableStyleLight7" showFirstColumn="0" showLastColumn="0" showRowStripes="1" showColumnStripes="0"/>
</table>
</file>

<file path=xl/tables/table3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6" xr:uid="{151B92A4-1703-E847-8ED6-A9A776135807}" name="Table12742317" displayName="Table12742317" ref="U50:W54" totalsRowCount="1">
  <autoFilter ref="U50:W53" xr:uid="{151B92A4-1703-E847-8ED6-A9A776135807}"/>
  <tableColumns count="3">
    <tableColumn id="1" xr3:uid="{74FE7954-BA89-BC4F-BB9F-65EEFD82D5FA}" name="foo" totalsRowLabel="Total"/>
    <tableColumn id="2" xr3:uid="{74F22EA4-830F-CE40-B6DB-7829D2E8F223}" name="bar"/>
    <tableColumn id="3" xr3:uid="{6DC00E59-334D-BB44-96B0-F572712CE556}" name="baz" totalsRowFunction="sum"/>
  </tableColumns>
  <tableStyleInfo name="TableStyleLight8" showFirstColumn="0" showLastColumn="0" showRowStripes="1" showColumnStripes="0"/>
</table>
</file>

<file path=xl/tables/table3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7" xr:uid="{02BAD202-CC2B-5E49-8582-86C136FD059A}" name="Table12747318" displayName="Table12747318" ref="U56:W60" totalsRowCount="1">
  <autoFilter ref="U56:W59" xr:uid="{02BAD202-CC2B-5E49-8582-86C136FD059A}"/>
  <tableColumns count="3">
    <tableColumn id="1" xr3:uid="{8B3E07DC-3D70-194C-83AA-BDC391B805AB}" name="foo" totalsRowLabel="Total"/>
    <tableColumn id="2" xr3:uid="{7EAB4463-2B65-2741-BFC6-FF9629023DC2}" name="bar"/>
    <tableColumn id="3" xr3:uid="{AD68368E-E4E3-C243-9DE7-2296069C70F0}" name="baz" totalsRowFunction="sum"/>
  </tableColumns>
  <tableStyleInfo name="TableStyleLight9" showFirstColumn="0" showLastColumn="0" showRowStripes="1" showColumnStripes="0"/>
</table>
</file>

<file path=xl/tables/table3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8" xr:uid="{622F9D27-A41D-0B49-80E0-DA6B9F2A1E2A}" name="Table12752319" displayName="Table12752319" ref="U62:W66" totalsRowCount="1">
  <autoFilter ref="U62:W65" xr:uid="{622F9D27-A41D-0B49-80E0-DA6B9F2A1E2A}"/>
  <tableColumns count="3">
    <tableColumn id="1" xr3:uid="{10BEA178-28CA-B341-B81C-DA53D81A9A34}" name="foo" totalsRowLabel="Total"/>
    <tableColumn id="2" xr3:uid="{3E6198D1-C42D-9947-945E-C3EDF3288F82}" name="bar"/>
    <tableColumn id="3" xr3:uid="{7F216727-4DDC-DC43-8A01-D252FEE9DCDF}" name="baz" totalsRowFunction="sum"/>
  </tableColumns>
  <tableStyleInfo name="TableStyleLight10" showFirstColumn="0" showLastColumn="0" showRowStripes="1" showColumnStripes="0"/>
</table>
</file>

<file path=xl/tables/table3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9" xr:uid="{BE44BFB1-214B-AC41-A918-CEA9D0059A2D}" name="Table12757320" displayName="Table12757320" ref="U68:W72" totalsRowCount="1">
  <autoFilter ref="U68:W71" xr:uid="{BE44BFB1-214B-AC41-A918-CEA9D0059A2D}"/>
  <tableColumns count="3">
    <tableColumn id="1" xr3:uid="{FBC356E8-CFBD-214C-9957-65C755FAB5B1}" name="foo" totalsRowLabel="Total"/>
    <tableColumn id="2" xr3:uid="{017BB637-55BF-734B-A8FE-D3FB3B3999DA}" name="bar"/>
    <tableColumn id="3" xr3:uid="{35849552-A025-7C44-B813-AF37939F0AE2}" name="baz" totalsRowFunction="sum"/>
  </tableColumns>
  <tableStyleInfo name="TableStyleLight11" showFirstColumn="0" showLastColumn="0" showRowStripes="1" showColumnStripes="0"/>
</table>
</file>

<file path=xl/tables/table3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0" xr:uid="{76C490DF-0D6F-7A4F-8EB4-6D3B96C0FD32}" name="Table12762321" displayName="Table12762321" ref="U74:W78" totalsRowCount="1">
  <autoFilter ref="U74:W77" xr:uid="{76C490DF-0D6F-7A4F-8EB4-6D3B96C0FD32}"/>
  <tableColumns count="3">
    <tableColumn id="1" xr3:uid="{B4B59F41-04AE-4046-8FDB-142A647E2289}" name="foo" totalsRowLabel="Total"/>
    <tableColumn id="2" xr3:uid="{00D510B0-9FFB-0D4C-AA68-017C7F6056B1}" name="bar"/>
    <tableColumn id="3" xr3:uid="{3ED969B9-0E55-4143-9E85-CF6815A6F10D}" name="baz" totalsRowFunction="sum"/>
  </tableColumns>
  <tableStyleInfo name="TableStyleLight12" showFirstColumn="0" showLastColumn="0" showRowStripes="1" showColumnStripes="0"/>
</table>
</file>

<file path=xl/tables/table3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1" xr:uid="{F8D070A8-4C9A-C44B-AF8B-312C173E4873}" name="Table1273267322" displayName="Table1273267322" ref="U80:W84" totalsRowCount="1">
  <autoFilter ref="U80:W83" xr:uid="{F8D070A8-4C9A-C44B-AF8B-312C173E4873}"/>
  <tableColumns count="3">
    <tableColumn id="1" xr3:uid="{FDFDEE7E-6577-C242-ABFC-9493E2005B5A}" name="foo" totalsRowLabel="Total"/>
    <tableColumn id="2" xr3:uid="{78A2EC99-A7BA-694B-80C8-6E73859D70AD}" name="bar"/>
    <tableColumn id="3" xr3:uid="{8BCDA688-39E2-134E-9B87-2DC4F3106A28}" name="baz" totalsRowFunction="sum"/>
  </tableColumns>
  <tableStyleInfo name="TableStyleLight13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139972E-0313-B14E-A2C0-FB82340F2A66}" name="Table132833" displayName="Table132833" ref="E38:G41" totalsRowShown="0">
  <autoFilter ref="E38:G41" xr:uid="{0139972E-0313-B14E-A2C0-FB82340F2A66}"/>
  <tableColumns count="3">
    <tableColumn id="1" xr3:uid="{5522A63F-B73F-9544-B3A7-3ED81EEB9DF1}" name="foo"/>
    <tableColumn id="2" xr3:uid="{4603FE38-847F-954C-80F8-DB9F5D5D2EEE}" name="bar"/>
    <tableColumn id="3" xr3:uid="{693B0931-05A7-1F4A-B927-8CFC07CAE44C}" name="baz"/>
  </tableColumns>
  <tableStyleInfo name="TableStyleLight6" showFirstColumn="0" showLastColumn="0" showRowStripes="0" showColumnStripes="1"/>
</table>
</file>

<file path=xl/tables/table3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2" xr:uid="{7CFE2E65-0940-B845-B623-5CD29540C2A1}" name="Table1273772323" displayName="Table1273772323" ref="U86:W90" totalsRowCount="1">
  <autoFilter ref="U86:W89" xr:uid="{7CFE2E65-0940-B845-B623-5CD29540C2A1}"/>
  <tableColumns count="3">
    <tableColumn id="1" xr3:uid="{D795A1CC-86D0-2442-AD12-ADDD6221C2C4}" name="foo" totalsRowLabel="Total"/>
    <tableColumn id="2" xr3:uid="{B6979E7D-76A1-954B-9757-CB2A0D9ECA21}" name="bar"/>
    <tableColumn id="3" xr3:uid="{9F54DFF4-FDC4-4E48-B947-0F5C44F49172}" name="baz" totalsRowFunction="sum"/>
  </tableColumns>
  <tableStyleInfo name="TableStyleLight14" showFirstColumn="0" showLastColumn="0" showRowStripes="1" showColumnStripes="0"/>
</table>
</file>

<file path=xl/tables/table3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3" xr:uid="{B9A5E995-C55A-A243-8F89-00C454F2E3C2}" name="Table1274277324" displayName="Table1274277324" ref="U92:W96" totalsRowCount="1">
  <autoFilter ref="U92:W95" xr:uid="{B9A5E995-C55A-A243-8F89-00C454F2E3C2}"/>
  <tableColumns count="3">
    <tableColumn id="1" xr3:uid="{31560E66-DEC1-034A-91F8-2430B6322B78}" name="foo" totalsRowLabel="Total"/>
    <tableColumn id="2" xr3:uid="{6784131B-EEC1-A443-AD97-23BC1D41C723}" name="bar"/>
    <tableColumn id="3" xr3:uid="{333C4CA1-7C8A-304E-B979-2D4C362E0420}" name="baz" totalsRowFunction="sum"/>
  </tableColumns>
  <tableStyleInfo name="TableStyleLight15" showFirstColumn="0" showLastColumn="0" showRowStripes="1" showColumnStripes="0"/>
</table>
</file>

<file path=xl/tables/table3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4" xr:uid="{F950F1E8-3A82-6447-BAA9-DC6D78BE5ACA}" name="Table1274782325" displayName="Table1274782325" ref="U98:W102" totalsRowCount="1">
  <autoFilter ref="U98:W101" xr:uid="{F950F1E8-3A82-6447-BAA9-DC6D78BE5ACA}"/>
  <tableColumns count="3">
    <tableColumn id="1" xr3:uid="{7B6F41B0-1193-E644-A720-9383FDCB3B49}" name="foo" totalsRowLabel="Total"/>
    <tableColumn id="2" xr3:uid="{9E9C6ADA-9571-DF41-964A-DF7D33296200}" name="bar"/>
    <tableColumn id="3" xr3:uid="{4F2C575E-39D2-FE4E-8AE9-FA40FA93C8C5}" name="baz" totalsRowFunction="sum"/>
  </tableColumns>
  <tableStyleInfo name="TableStyleLight16" showFirstColumn="0" showLastColumn="0" showRowStripes="1" showColumnStripes="0"/>
</table>
</file>

<file path=xl/tables/table3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5" xr:uid="{27117187-4808-694C-AB09-5AB49FB5347B}" name="Table1275287326" displayName="Table1275287326" ref="U104:W108" totalsRowCount="1">
  <autoFilter ref="U104:W107" xr:uid="{27117187-4808-694C-AB09-5AB49FB5347B}"/>
  <tableColumns count="3">
    <tableColumn id="1" xr3:uid="{ADF8EF98-5051-AC45-8076-BF8BA211A10D}" name="foo" totalsRowLabel="Total"/>
    <tableColumn id="2" xr3:uid="{28AD0074-0EB2-454C-B7FF-81F3EAE8518E}" name="bar"/>
    <tableColumn id="3" xr3:uid="{F822E79D-E2E2-D544-850C-D962D7A65160}" name="baz" totalsRowFunction="sum"/>
  </tableColumns>
  <tableStyleInfo name="TableStyleLight17" showFirstColumn="0" showLastColumn="0" showRowStripes="1" showColumnStripes="0"/>
</table>
</file>

<file path=xl/tables/table3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6" xr:uid="{FBF3BB25-D52B-9746-8BD0-932A4D25B8B4}" name="Table1275792327" displayName="Table1275792327" ref="U110:W114" totalsRowCount="1">
  <autoFilter ref="U110:W113" xr:uid="{FBF3BB25-D52B-9746-8BD0-932A4D25B8B4}"/>
  <tableColumns count="3">
    <tableColumn id="1" xr3:uid="{7650FB99-DA7B-864E-A8F0-AC9CC9F981CC}" name="foo" totalsRowLabel="Total"/>
    <tableColumn id="2" xr3:uid="{0E21DA79-6DC4-864B-BF07-4B5BD2182E97}" name="bar"/>
    <tableColumn id="3" xr3:uid="{FB0DA376-CE8D-9049-B105-4CEC74543D50}" name="baz" totalsRowFunction="sum"/>
  </tableColumns>
  <tableStyleInfo name="TableStyleLight18" showFirstColumn="0" showLastColumn="0" showRowStripes="1" showColumnStripes="0"/>
</table>
</file>

<file path=xl/tables/table3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7" xr:uid="{09449018-C5AB-674E-A729-BFCEA58543CB}" name="Table12797328" displayName="Table12797328" ref="U116:W120" totalsRowCount="1">
  <autoFilter ref="U116:W119" xr:uid="{09449018-C5AB-674E-A729-BFCEA58543CB}"/>
  <tableColumns count="3">
    <tableColumn id="1" xr3:uid="{D7821707-21A6-BE4D-8A00-8A282A00E981}" name="foo" totalsRowLabel="Total"/>
    <tableColumn id="2" xr3:uid="{56608C1F-9FB9-184A-BA2C-145B01889B46}" name="bar"/>
    <tableColumn id="3" xr3:uid="{3833719A-B126-3241-9E5E-97CF0A34C260}" name="baz" totalsRowFunction="sum"/>
  </tableColumns>
  <tableStyleInfo name="TableStyleLight19" showFirstColumn="0" showLastColumn="0" showRowStripes="1" showColumnStripes="0"/>
</table>
</file>

<file path=xl/tables/table3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8" xr:uid="{A7E7C65C-260D-584A-B48E-836778E2B75D}" name="Table12732102329" displayName="Table12732102329" ref="U122:W126" totalsRowCount="1">
  <autoFilter ref="U122:W125" xr:uid="{A7E7C65C-260D-584A-B48E-836778E2B75D}"/>
  <tableColumns count="3">
    <tableColumn id="1" xr3:uid="{4B9B55D5-3D60-B946-9F5D-39512FA8462E}" name="foo" totalsRowLabel="Total"/>
    <tableColumn id="2" xr3:uid="{6530B82A-1B78-C346-83D2-1CFB4C6AC289}" name="bar"/>
    <tableColumn id="3" xr3:uid="{F7939126-A7E2-B84B-91EF-998677FFE496}" name="baz" totalsRowFunction="sum"/>
  </tableColumns>
  <tableStyleInfo name="TableStyleLight20" showFirstColumn="0" showLastColumn="0" showRowStripes="1" showColumnStripes="0"/>
</table>
</file>

<file path=xl/tables/table3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9" xr:uid="{4780B872-A853-6741-B16A-A895CDF5935F}" name="Table12737107330" displayName="Table12737107330" ref="U128:W132" totalsRowCount="1">
  <autoFilter ref="U128:W131" xr:uid="{4780B872-A853-6741-B16A-A895CDF5935F}"/>
  <tableColumns count="3">
    <tableColumn id="1" xr3:uid="{6C1E6D91-7AF9-A145-B396-11ACBA433CEA}" name="foo" totalsRowLabel="Total"/>
    <tableColumn id="2" xr3:uid="{0DD053E5-3F51-1E4F-9D45-7833D2D2C732}" name="bar"/>
    <tableColumn id="3" xr3:uid="{2CC3C537-C472-014B-AE2A-300A673C07CD}" name="baz" totalsRowFunction="sum"/>
  </tableColumns>
  <tableStyleInfo name="TableStyleLight21" showFirstColumn="0" showLastColumn="0" showRowStripes="1" showColumnStripes="0"/>
</table>
</file>

<file path=xl/tables/table3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0" xr:uid="{34F27F96-6B60-E44B-8846-56FD7924563F}" name="Table12742112331" displayName="Table12742112331" ref="U134:W138" totalsRowCount="1">
  <autoFilter ref="U134:W137" xr:uid="{34F27F96-6B60-E44B-8846-56FD7924563F}"/>
  <tableColumns count="3">
    <tableColumn id="1" xr3:uid="{835B23AD-1E79-B640-8B1F-10557D2868FD}" name="foo" totalsRowLabel="Total"/>
    <tableColumn id="2" xr3:uid="{BEAAC8B6-2CB4-B64C-8A0B-4B33DD37DC97}" name="bar"/>
    <tableColumn id="3" xr3:uid="{65445485-08FE-0E4C-A2D0-451FEEE53260}" name="baz" totalsRowFunction="sum"/>
  </tableColumns>
  <tableStyleInfo name="TableStyleMedium1" showFirstColumn="0" showLastColumn="0" showRowStripes="1" showColumnStripes="0"/>
</table>
</file>

<file path=xl/tables/table3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1" xr:uid="{F586E500-6239-064F-9BB4-AAA6C987039A}" name="Table12747117332" displayName="Table12747117332" ref="U140:W144" totalsRowCount="1">
  <autoFilter ref="U140:W143" xr:uid="{F586E500-6239-064F-9BB4-AAA6C987039A}"/>
  <tableColumns count="3">
    <tableColumn id="1" xr3:uid="{C272BDB2-7C73-9C47-9D1B-7E47D5A42BE4}" name="foo" totalsRowLabel="Total"/>
    <tableColumn id="2" xr3:uid="{26BE8889-61ED-934A-9583-067C56FF3818}" name="bar"/>
    <tableColumn id="3" xr3:uid="{79A3CAAC-3197-FD47-8B55-68C74D923EE4}" name="baz" totalsRowFunction="sum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9C8AE34-2CD9-BA46-82D2-962B739F3735}" name="Table142934" displayName="Table142934" ref="I38:K41" totalsRowShown="0">
  <autoFilter ref="I38:K41" xr:uid="{B9C8AE34-2CD9-BA46-82D2-962B739F3735}"/>
  <tableColumns count="3">
    <tableColumn id="1" xr3:uid="{F6EAF22D-DFA0-0742-925D-E8C78881BA6E}" name="foo"/>
    <tableColumn id="2" xr3:uid="{5AA50357-106B-2343-A594-257235F0AB68}" name="bar"/>
    <tableColumn id="3" xr3:uid="{E81D2299-02C6-E446-BAF8-97E07343568A}" name="baz"/>
  </tableColumns>
  <tableStyleInfo name="TableStyleLight6" showFirstColumn="1" showLastColumn="0" showRowStripes="1" showColumnStripes="0"/>
</table>
</file>

<file path=xl/tables/table3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2" xr:uid="{70E19BB5-7A48-C142-8C9D-4AD01C250340}" name="Table12752122333" displayName="Table12752122333" ref="U146:W150" totalsRowCount="1">
  <autoFilter ref="U146:W149" xr:uid="{70E19BB5-7A48-C142-8C9D-4AD01C250340}"/>
  <tableColumns count="3">
    <tableColumn id="1" xr3:uid="{CDC81D80-6B89-B248-885E-E2F3D6E6ADCF}" name="foo" totalsRowLabel="Total"/>
    <tableColumn id="2" xr3:uid="{8D4292FC-F9D3-C340-91DF-937F96266C80}" name="bar"/>
    <tableColumn id="3" xr3:uid="{06F925D3-05C9-4145-B07D-2C1B6F49A38D}" name="baz" totalsRowFunction="sum"/>
  </tableColumns>
  <tableStyleInfo name="TableStyleMedium3" showFirstColumn="0" showLastColumn="0" showRowStripes="1" showColumnStripes="0"/>
</table>
</file>

<file path=xl/tables/table3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3" xr:uid="{7718692E-DDA3-E24F-990A-5475CA310F73}" name="Table12757127334" displayName="Table12757127334" ref="U152:W156" totalsRowCount="1">
  <autoFilter ref="U152:W155" xr:uid="{7718692E-DDA3-E24F-990A-5475CA310F73}"/>
  <tableColumns count="3">
    <tableColumn id="1" xr3:uid="{E61564D0-ED9C-9643-9D4D-C2B72370FFA9}" name="foo" totalsRowLabel="Total"/>
    <tableColumn id="2" xr3:uid="{084B7570-26C7-4243-AD82-FB8851FF1721}" name="bar"/>
    <tableColumn id="3" xr3:uid="{78C241B3-CF39-4E4B-9758-4A2D51FBFDEB}" name="baz" totalsRowFunction="sum"/>
  </tableColumns>
  <tableStyleInfo name="TableStyleMedium4" showFirstColumn="0" showLastColumn="0" showRowStripes="1" showColumnStripes="0"/>
</table>
</file>

<file path=xl/tables/table3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4" xr:uid="{150B0F9E-E674-CE49-91B3-9C75B2DEE515}" name="Table127132335" displayName="Table127132335" ref="U158:W162" totalsRowCount="1">
  <autoFilter ref="U158:W161" xr:uid="{150B0F9E-E674-CE49-91B3-9C75B2DEE515}"/>
  <tableColumns count="3">
    <tableColumn id="1" xr3:uid="{61329B01-A1F7-8B47-BB26-6E0E6000C2F2}" name="foo" totalsRowLabel="Total"/>
    <tableColumn id="2" xr3:uid="{D4B0F02F-454F-F846-A0CF-BFDFBEDFC453}" name="bar"/>
    <tableColumn id="3" xr3:uid="{99848492-E091-9E4B-AC6C-735261CF3D8A}" name="baz" totalsRowFunction="sum"/>
  </tableColumns>
  <tableStyleInfo name="TableStyleMedium5" showFirstColumn="0" showLastColumn="0" showRowStripes="1" showColumnStripes="0"/>
</table>
</file>

<file path=xl/tables/table3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5" xr:uid="{4670C727-4483-ED4D-8439-E19CC44021F0}" name="Table12732137336" displayName="Table12732137336" ref="U164:W168" totalsRowCount="1">
  <autoFilter ref="U164:W167" xr:uid="{4670C727-4483-ED4D-8439-E19CC44021F0}"/>
  <tableColumns count="3">
    <tableColumn id="1" xr3:uid="{356EF6A6-0843-8D43-9801-8D508ACA4C0C}" name="foo" totalsRowLabel="Total"/>
    <tableColumn id="2" xr3:uid="{8B9A2549-A53D-0347-96C4-C0710BF09224}" name="bar"/>
    <tableColumn id="3" xr3:uid="{B98FF22D-50B3-9C45-9EA6-FBE69E330324}" name="baz" totalsRowFunction="sum"/>
  </tableColumns>
  <tableStyleInfo name="TableStyleMedium6" showFirstColumn="0" showLastColumn="0" showRowStripes="1" showColumnStripes="0"/>
</table>
</file>

<file path=xl/tables/table3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6" xr:uid="{12C1A8D0-8E80-4E4F-8234-DD834F7D0FA3}" name="Table12737142337" displayName="Table12737142337" ref="U170:W174" totalsRowCount="1">
  <autoFilter ref="U170:W173" xr:uid="{12C1A8D0-8E80-4E4F-8234-DD834F7D0FA3}"/>
  <tableColumns count="3">
    <tableColumn id="1" xr3:uid="{CF1CA59C-1135-6048-9CC9-F20744961623}" name="foo" totalsRowLabel="Total"/>
    <tableColumn id="2" xr3:uid="{F6A41C14-46C7-C54C-AFF2-F21AC6253D66}" name="bar"/>
    <tableColumn id="3" xr3:uid="{5E85175F-5438-8946-B4DA-174456025115}" name="baz" totalsRowFunction="sum"/>
  </tableColumns>
  <tableStyleInfo name="TableStyleMedium7" showFirstColumn="0" showLastColumn="0" showRowStripes="1" showColumnStripes="0"/>
</table>
</file>

<file path=xl/tables/table3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7" xr:uid="{A6267898-B4F7-004D-AE77-3C2E79316F05}" name="Table12742147338" displayName="Table12742147338" ref="U176:W180" totalsRowCount="1">
  <autoFilter ref="U176:W179" xr:uid="{A6267898-B4F7-004D-AE77-3C2E79316F05}"/>
  <tableColumns count="3">
    <tableColumn id="1" xr3:uid="{10CB820B-3774-184D-A51D-7688C4FD8EB6}" name="foo" totalsRowLabel="Total"/>
    <tableColumn id="2" xr3:uid="{CA9C3D84-3AD3-9246-A1B4-F73444E32A9E}" name="bar"/>
    <tableColumn id="3" xr3:uid="{8B1BC9DB-9CF3-D942-AE5E-DED4D98C8170}" name="baz" totalsRowFunction="sum"/>
  </tableColumns>
  <tableStyleInfo name="TableStyleMedium8" showFirstColumn="0" showLastColumn="0" showRowStripes="1" showColumnStripes="0"/>
</table>
</file>

<file path=xl/tables/table3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8" xr:uid="{242667FF-DA87-6D44-AC94-C7E257D85711}" name="Table12747152339" displayName="Table12747152339" ref="U182:W186" totalsRowCount="1">
  <autoFilter ref="U182:W185" xr:uid="{242667FF-DA87-6D44-AC94-C7E257D85711}"/>
  <tableColumns count="3">
    <tableColumn id="1" xr3:uid="{0E55273B-11D2-034D-9FA7-5D5AFAC18989}" name="foo" totalsRowLabel="Total"/>
    <tableColumn id="2" xr3:uid="{4C237533-22FD-E44A-ACB5-369DFD84C388}" name="bar"/>
    <tableColumn id="3" xr3:uid="{9AA7D316-C4E7-6041-ADD0-C1A24580F3F5}" name="baz" totalsRowFunction="sum"/>
  </tableColumns>
  <tableStyleInfo name="TableStyleMedium9" showFirstColumn="0" showLastColumn="0" showRowStripes="1" showColumnStripes="0"/>
</table>
</file>

<file path=xl/tables/table3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9" xr:uid="{3C91698A-9A82-4F4B-91FB-C64F5D505BDC}" name="Table12752157340" displayName="Table12752157340" ref="U188:W192" totalsRowCount="1">
  <autoFilter ref="U188:W191" xr:uid="{3C91698A-9A82-4F4B-91FB-C64F5D505BDC}"/>
  <tableColumns count="3">
    <tableColumn id="1" xr3:uid="{6108612E-34F8-A343-8A00-035F2091E4E1}" name="foo" totalsRowLabel="Total"/>
    <tableColumn id="2" xr3:uid="{AFC2F174-83C1-ED4D-BE1F-A58CC75FA4EE}" name="bar"/>
    <tableColumn id="3" xr3:uid="{9FFD3B17-7762-D742-8CB9-4F5E62C94015}" name="baz" totalsRowFunction="sum"/>
  </tableColumns>
  <tableStyleInfo name="TableStyleMedium10" showFirstColumn="0" showLastColumn="0" showRowStripes="1" showColumnStripes="0"/>
</table>
</file>

<file path=xl/tables/table3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0" xr:uid="{2DDF4CD6-36ED-554C-BAA3-480BE7463C42}" name="Table12757162341" displayName="Table12757162341" ref="U194:W198" totalsRowCount="1">
  <autoFilter ref="U194:W197" xr:uid="{2DDF4CD6-36ED-554C-BAA3-480BE7463C42}"/>
  <tableColumns count="3">
    <tableColumn id="1" xr3:uid="{984CD211-4941-864C-823E-CAE688339249}" name="foo" totalsRowLabel="Total"/>
    <tableColumn id="2" xr3:uid="{F508556F-794A-2A48-A3E1-654B210A5EF8}" name="bar"/>
    <tableColumn id="3" xr3:uid="{1859AF3B-F074-424D-94FB-A3653FCC160B}" name="baz" totalsRowFunction="sum"/>
  </tableColumns>
  <tableStyleInfo name="TableStyleMedium11" showFirstColumn="0" showLastColumn="0" showRowStripes="1" showColumnStripes="0"/>
</table>
</file>

<file path=xl/tables/table3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1" xr:uid="{D4847E86-2F1C-6F49-876C-E1222BD30BF9}" name="Table127167342" displayName="Table127167342" ref="U200:W204" totalsRowCount="1">
  <autoFilter ref="U200:W203" xr:uid="{D4847E86-2F1C-6F49-876C-E1222BD30BF9}"/>
  <tableColumns count="3">
    <tableColumn id="1" xr3:uid="{01146619-992D-A341-BBDA-1418DDC4968E}" name="foo" totalsRowLabel="Total"/>
    <tableColumn id="2" xr3:uid="{0E05503B-2DB1-814E-9242-C013CBF0AEE2}" name="bar"/>
    <tableColumn id="3" xr3:uid="{CE7F2AE2-ACDF-B740-A932-8ED22442ABAB}" name="baz" totalsRowFunction="sum"/>
  </tableColumns>
  <tableStyleInfo name="TableStyleMedium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59BA1B8-4FD7-314F-BDF8-76DABB6ABCAC}" name="Table153035" displayName="Table153035" ref="M38:O41" totalsRowShown="0">
  <autoFilter ref="M38:O41" xr:uid="{259BA1B8-4FD7-314F-BDF8-76DABB6ABCAC}"/>
  <tableColumns count="3">
    <tableColumn id="1" xr3:uid="{6BE1D12B-8E1D-7346-8B19-CD98CBA83393}" name="foo"/>
    <tableColumn id="2" xr3:uid="{D63C0FD6-808B-7747-888F-10EF760C7B46}" name="bar"/>
    <tableColumn id="3" xr3:uid="{836E8FEC-045C-FD48-B074-DDA799E9CD2E}" name="baz"/>
  </tableColumns>
  <tableStyleInfo name="TableStyleLight6" showFirstColumn="0" showLastColumn="1" showRowStripes="1" showColumnStripes="0"/>
</table>
</file>

<file path=xl/tables/table3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2" xr:uid="{FB8E2E72-CF63-804C-823B-9645CB355582}" name="Table12732172343" displayName="Table12732172343" ref="U206:W210" totalsRowCount="1">
  <autoFilter ref="U206:W209" xr:uid="{FB8E2E72-CF63-804C-823B-9645CB355582}"/>
  <tableColumns count="3">
    <tableColumn id="1" xr3:uid="{18F7A466-7F0B-114B-A72A-D54381A1ECCD}" name="foo" totalsRowLabel="Total"/>
    <tableColumn id="2" xr3:uid="{AEBAB5CF-6FC6-BD41-8EC7-D5A4359DC5F8}" name="bar"/>
    <tableColumn id="3" xr3:uid="{CDB35021-D051-E048-9E12-7C08616F97A3}" name="baz" totalsRowFunction="sum"/>
  </tableColumns>
  <tableStyleInfo name="TableStyleMedium13" showFirstColumn="0" showLastColumn="0" showRowStripes="1" showColumnStripes="0"/>
</table>
</file>

<file path=xl/tables/table3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3" xr:uid="{5010CDF9-17AD-3142-A04B-82897378889D}" name="Table12737177344" displayName="Table12737177344" ref="U212:W216" totalsRowCount="1">
  <autoFilter ref="U212:W215" xr:uid="{5010CDF9-17AD-3142-A04B-82897378889D}"/>
  <tableColumns count="3">
    <tableColumn id="1" xr3:uid="{8794508C-BDD0-F543-A209-DEB88F3D5F74}" name="foo" totalsRowLabel="Total"/>
    <tableColumn id="2" xr3:uid="{F8EA3A5C-F603-9744-A97F-BF0BD9399E7C}" name="bar"/>
    <tableColumn id="3" xr3:uid="{4474C5D8-D163-BC43-8694-C2E8A62E5752}" name="baz" totalsRowFunction="sum"/>
  </tableColumns>
  <tableStyleInfo name="TableStyleMedium14" showFirstColumn="0" showLastColumn="0" showRowStripes="1" showColumnStripes="0"/>
</table>
</file>

<file path=xl/tables/table3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4" xr:uid="{22082956-86DF-3F4C-8E37-11531BF3A975}" name="Table12742182345" displayName="Table12742182345" ref="U218:W222" totalsRowCount="1">
  <autoFilter ref="U218:W221" xr:uid="{22082956-86DF-3F4C-8E37-11531BF3A975}"/>
  <tableColumns count="3">
    <tableColumn id="1" xr3:uid="{DAC30F04-E1B6-4446-94FE-31DEA325B02B}" name="foo" totalsRowLabel="Total"/>
    <tableColumn id="2" xr3:uid="{13919F2E-81F4-D644-9FED-B85835D8555A}" name="bar"/>
    <tableColumn id="3" xr3:uid="{CA530607-F98A-C146-922B-E1754D60CD7B}" name="baz" totalsRowFunction="sum"/>
  </tableColumns>
  <tableStyleInfo name="TableStyleMedium15" showFirstColumn="0" showLastColumn="0" showRowStripes="1" showColumnStripes="0"/>
</table>
</file>

<file path=xl/tables/table3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5" xr:uid="{9E7B47E8-9357-5447-AC65-BFA7C468A8C5}" name="Table12747187346" displayName="Table12747187346" ref="U224:W228" totalsRowCount="1">
  <autoFilter ref="U224:W227" xr:uid="{9E7B47E8-9357-5447-AC65-BFA7C468A8C5}"/>
  <tableColumns count="3">
    <tableColumn id="1" xr3:uid="{772AB5A3-B896-B548-8FAD-F4C04EB6FB3B}" name="foo" totalsRowLabel="Total"/>
    <tableColumn id="2" xr3:uid="{D78DCE4F-9FF2-EC4B-8846-F09E69C92170}" name="bar"/>
    <tableColumn id="3" xr3:uid="{6D1DCB28-AE8D-254C-BB8C-3EC29112F70C}" name="baz" totalsRowFunction="sum"/>
  </tableColumns>
  <tableStyleInfo name="TableStyleMedium16" showFirstColumn="0" showLastColumn="0" showRowStripes="1" showColumnStripes="0"/>
</table>
</file>

<file path=xl/tables/table3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6" xr:uid="{5F0D77AC-2D6D-7942-91F4-E56B02BF2791}" name="Table12752192347" displayName="Table12752192347" ref="U230:W234" totalsRowCount="1">
  <autoFilter ref="U230:W233" xr:uid="{5F0D77AC-2D6D-7942-91F4-E56B02BF2791}"/>
  <tableColumns count="3">
    <tableColumn id="1" xr3:uid="{27FB43D6-2B66-5447-A247-D684D08F1524}" name="foo" totalsRowLabel="Total"/>
    <tableColumn id="2" xr3:uid="{7214AB07-2CB5-A949-8BE3-F22A51DB00BA}" name="bar"/>
    <tableColumn id="3" xr3:uid="{B806EF2A-E870-8B41-8CAC-C436DD8F87CC}" name="baz" totalsRowFunction="sum"/>
  </tableColumns>
  <tableStyleInfo name="TableStyleMedium17" showFirstColumn="0" showLastColumn="0" showRowStripes="1" showColumnStripes="0"/>
</table>
</file>

<file path=xl/tables/table3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7" xr:uid="{17B71D69-635C-4A42-9833-1300622ADCB3}" name="Table12757197348" displayName="Table12757197348" ref="U236:W240" totalsRowCount="1">
  <autoFilter ref="U236:W239" xr:uid="{17B71D69-635C-4A42-9833-1300622ADCB3}"/>
  <tableColumns count="3">
    <tableColumn id="1" xr3:uid="{5665F2D0-D90A-064D-8E2A-D3D9C7480C31}" name="foo" totalsRowLabel="Total"/>
    <tableColumn id="2" xr3:uid="{82B171B6-F591-3D40-A6AF-159463C28F0D}" name="bar"/>
    <tableColumn id="3" xr3:uid="{E2EBEF06-361F-F44A-9331-DA9ABFCDD39D}" name="baz" totalsRowFunction="sum"/>
  </tableColumns>
  <tableStyleInfo name="TableStyleMedium18" showFirstColumn="0" showLastColumn="0" showRowStripes="1" showColumnStripes="0"/>
</table>
</file>

<file path=xl/tables/table3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8" xr:uid="{ED19D256-A331-0646-B141-4F1E5D587F46}" name="Table127202349" displayName="Table127202349" ref="U242:W246" totalsRowCount="1">
  <autoFilter ref="U242:W245" xr:uid="{ED19D256-A331-0646-B141-4F1E5D587F46}"/>
  <tableColumns count="3">
    <tableColumn id="1" xr3:uid="{E731F2BA-1013-1443-B7D7-EA4F76D439CE}" name="foo" totalsRowLabel="Total"/>
    <tableColumn id="2" xr3:uid="{645AB2C6-F12F-0543-9843-F81788AA653F}" name="bar"/>
    <tableColumn id="3" xr3:uid="{0F637BFD-168F-5441-8FAB-E63FE8523E63}" name="baz" totalsRowFunction="sum"/>
  </tableColumns>
  <tableStyleInfo name="TableStyleMedium19" showFirstColumn="0" showLastColumn="0" showRowStripes="1" showColumnStripes="0"/>
</table>
</file>

<file path=xl/tables/table3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9" xr:uid="{380353B2-AFE2-DE4F-9571-9DC33A845C54}" name="Table12732207350" displayName="Table12732207350" ref="U248:W252" totalsRowCount="1">
  <autoFilter ref="U248:W251" xr:uid="{380353B2-AFE2-DE4F-9571-9DC33A845C54}"/>
  <tableColumns count="3">
    <tableColumn id="1" xr3:uid="{CD935FF9-1C85-E049-8E3B-329ED7693EF3}" name="foo" totalsRowLabel="Total"/>
    <tableColumn id="2" xr3:uid="{FA742A78-06D8-A043-9947-10BF8F4FC5A2}" name="bar"/>
    <tableColumn id="3" xr3:uid="{AB9C910B-579E-DE4D-A232-32162235D8E5}" name="baz" totalsRowFunction="sum"/>
  </tableColumns>
  <tableStyleInfo name="TableStyleMedium20" showFirstColumn="0" showLastColumn="0" showRowStripes="1" showColumnStripes="0"/>
</table>
</file>

<file path=xl/tables/table3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0" xr:uid="{C982D01F-1F38-E24B-86F8-0E845F0A4926}" name="Table12737212351" displayName="Table12737212351" ref="U254:W258" totalsRowCount="1">
  <autoFilter ref="U254:W257" xr:uid="{C982D01F-1F38-E24B-86F8-0E845F0A4926}"/>
  <tableColumns count="3">
    <tableColumn id="1" xr3:uid="{1544C232-D487-184A-A58C-B566455DE387}" name="foo" totalsRowLabel="Total"/>
    <tableColumn id="2" xr3:uid="{33FE2930-6E8B-AE48-9012-75AECC12166D}" name="bar"/>
    <tableColumn id="3" xr3:uid="{C6A4BBF9-07A3-7A40-A415-7C331328DB1F}" name="baz" totalsRowFunction="sum"/>
  </tableColumns>
  <tableStyleInfo name="TableStyleMedium21" showFirstColumn="0" showLastColumn="0" showRowStripes="1" showColumnStripes="0"/>
</table>
</file>

<file path=xl/tables/table3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1" xr:uid="{2C25D281-4B78-EB4F-8583-AB5C3AD94507}" name="Table12742217352" displayName="Table12742217352" ref="U260:W264" totalsRowCount="1">
  <autoFilter ref="U260:W263" xr:uid="{2C25D281-4B78-EB4F-8583-AB5C3AD94507}"/>
  <tableColumns count="3">
    <tableColumn id="1" xr3:uid="{2F0B2CA4-5D0E-E64F-8254-C3A9770E8667}" name="foo" totalsRowLabel="Total"/>
    <tableColumn id="2" xr3:uid="{4F354255-F9D2-8B47-89F7-1F261B994903}" name="bar"/>
    <tableColumn id="3" xr3:uid="{A2B9D126-AD8C-7B44-8FA1-4E5AC4F1A22E}" name="baz" totalsRowFunction="sum"/>
  </tableColumns>
  <tableStyleInfo name="TableStyleMedium2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7F78D32-1503-3E47-8C87-3BE380DF7322}" name="Table1463136" displayName="Table1463136" ref="Q38:S41" totalsRowShown="0">
  <autoFilter ref="Q38:S41" xr:uid="{A7F78D32-1503-3E47-8C87-3BE380DF7322}"/>
  <tableColumns count="3">
    <tableColumn id="1" xr3:uid="{F6950DD5-C3F3-3244-AF68-D622F3365BD7}" name="foo"/>
    <tableColumn id="2" xr3:uid="{C72D4EE7-6FB2-6D49-BD73-55B407C27997}" name="bar"/>
    <tableColumn id="3" xr3:uid="{0293013E-129E-1948-8486-BED12B41E5C5}" name="baz"/>
  </tableColumns>
  <tableStyleInfo name="TableStyleLight6" showFirstColumn="0" showLastColumn="0" showRowStripes="0" showColumnStripes="0"/>
</table>
</file>

<file path=xl/tables/table3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2" xr:uid="{0F1A4C28-97EE-414C-A2A5-985667EF62DA}" name="Table12747222353" displayName="Table12747222353" ref="U266:W270" totalsRowCount="1">
  <autoFilter ref="U266:W269" xr:uid="{0F1A4C28-97EE-414C-A2A5-985667EF62DA}"/>
  <tableColumns count="3">
    <tableColumn id="1" xr3:uid="{D0468B6C-441A-9342-A9DA-6EFFAB146480}" name="foo" totalsRowLabel="Total"/>
    <tableColumn id="2" xr3:uid="{F0EF30F2-EA9F-6249-920F-3B3A3B14D623}" name="bar"/>
    <tableColumn id="3" xr3:uid="{755FA722-57EA-6143-9DBB-9924B4344264}" name="baz" totalsRowFunction="sum"/>
  </tableColumns>
  <tableStyleInfo name="TableStyleMedium23" showFirstColumn="0" showLastColumn="0" showRowStripes="1" showColumnStripes="0"/>
</table>
</file>

<file path=xl/tables/table3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3" xr:uid="{9F0B2FC9-4F44-C046-BB80-5040730CF8D7}" name="Table12752227354" displayName="Table12752227354" ref="U272:W276" totalsRowCount="1">
  <autoFilter ref="U272:W275" xr:uid="{9F0B2FC9-4F44-C046-BB80-5040730CF8D7}"/>
  <tableColumns count="3">
    <tableColumn id="1" xr3:uid="{5389F562-58A2-7D41-A5A0-D2CACF1D0A8B}" name="foo" totalsRowLabel="Total"/>
    <tableColumn id="2" xr3:uid="{9D21F10B-236A-7541-BA4E-84AE860FBF6A}" name="bar"/>
    <tableColumn id="3" xr3:uid="{4CE82103-7D70-5646-87F8-C15080A6B8DD}" name="baz" totalsRowFunction="sum"/>
  </tableColumns>
  <tableStyleInfo name="TableStyleMedium24" showFirstColumn="0" showLastColumn="0" showRowStripes="1" showColumnStripes="0"/>
</table>
</file>

<file path=xl/tables/table3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4" xr:uid="{2B075860-4C97-1C4C-B5F6-ADD44110D122}" name="Table12757232355" displayName="Table12757232355" ref="U278:W282" totalsRowCount="1">
  <autoFilter ref="U278:W281" xr:uid="{2B075860-4C97-1C4C-B5F6-ADD44110D122}"/>
  <tableColumns count="3">
    <tableColumn id="1" xr3:uid="{A4F7DB14-B7DF-E54A-BC1B-19C7AF15C83E}" name="foo" totalsRowLabel="Total"/>
    <tableColumn id="2" xr3:uid="{FB6395E4-73F0-4E43-9559-A7B244E6971E}" name="bar"/>
    <tableColumn id="3" xr3:uid="{B4B0F21B-5785-9F46-AE71-DB3FD37C8531}" name="baz" totalsRowFunction="sum"/>
  </tableColumns>
  <tableStyleInfo name="TableStyleMedium25" showFirstColumn="0" showLastColumn="0" showRowStripes="1" showColumnStripes="0"/>
</table>
</file>

<file path=xl/tables/table3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5" xr:uid="{D89096A6-BDD4-7B4F-900E-CAABE6DAC3B0}" name="Table127237356" displayName="Table127237356" ref="U284:W288" totalsRowCount="1">
  <autoFilter ref="U284:W287" xr:uid="{D89096A6-BDD4-7B4F-900E-CAABE6DAC3B0}"/>
  <tableColumns count="3">
    <tableColumn id="1" xr3:uid="{E6260403-EA99-F141-90B7-ECDE7AF9DAFE}" name="foo" totalsRowLabel="Total"/>
    <tableColumn id="2" xr3:uid="{69299C6A-5FB3-A949-AA51-7DE0379BE9E2}" name="bar"/>
    <tableColumn id="3" xr3:uid="{CCAE765B-1E3C-0E48-A3C2-4EF85BD065D8}" name="baz" totalsRowFunction="sum"/>
  </tableColumns>
  <tableStyleInfo name="TableStyleMedium26" showFirstColumn="0" showLastColumn="0" showRowStripes="1" showColumnStripes="0"/>
</table>
</file>

<file path=xl/tables/table3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6" xr:uid="{A8674EB1-9CFA-6C4D-9202-C808271A0E3D}" name="Table12732242357" displayName="Table12732242357" ref="U290:W294" totalsRowCount="1">
  <autoFilter ref="U290:W293" xr:uid="{A8674EB1-9CFA-6C4D-9202-C808271A0E3D}"/>
  <tableColumns count="3">
    <tableColumn id="1" xr3:uid="{212E6C2E-3B8A-AE41-A824-3233E59B3C8D}" name="foo" totalsRowLabel="Total"/>
    <tableColumn id="2" xr3:uid="{7692B679-6FBE-B748-A1EC-E54D5B97D50C}" name="bar"/>
    <tableColumn id="3" xr3:uid="{05054E66-72C4-D441-8275-2EADBD596701}" name="baz" totalsRowFunction="sum"/>
  </tableColumns>
  <tableStyleInfo name="TableStyleMedium27" showFirstColumn="0" showLastColumn="0" showRowStripes="1" showColumnStripes="0"/>
</table>
</file>

<file path=xl/tables/table3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7" xr:uid="{44A19161-0882-E942-A5D5-2620AC561557}" name="Table12737247358" displayName="Table12737247358" ref="U296:W300" totalsRowCount="1">
  <autoFilter ref="U296:W299" xr:uid="{44A19161-0882-E942-A5D5-2620AC561557}"/>
  <tableColumns count="3">
    <tableColumn id="1" xr3:uid="{FC7DE46A-1A39-B244-8C10-F7D2DDBDDD05}" name="foo" totalsRowLabel="Total"/>
    <tableColumn id="2" xr3:uid="{250E171B-142C-F147-ADF3-6979CC743016}" name="bar"/>
    <tableColumn id="3" xr3:uid="{BD5D7A59-63FD-9D44-9587-DCC0ECFA1B87}" name="baz" totalsRowFunction="sum"/>
  </tableColumns>
  <tableStyleInfo name="TableStyleMedium28" showFirstColumn="0" showLastColumn="0" showRowStripes="1" showColumnStripes="0"/>
</table>
</file>

<file path=xl/tables/table3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8" xr:uid="{00D6553A-4C88-E241-9146-E30EB012BAE8}" name="Table12742252359" displayName="Table12742252359" ref="U302:W306" totalsRowCount="1">
  <autoFilter ref="U302:W305" xr:uid="{00D6553A-4C88-E241-9146-E30EB012BAE8}"/>
  <tableColumns count="3">
    <tableColumn id="1" xr3:uid="{C9D0C9C1-FD2E-DE46-9AE7-DFF0998B3D69}" name="foo" totalsRowLabel="Total"/>
    <tableColumn id="2" xr3:uid="{C08AC895-5A64-154D-9D87-62F36E091D84}" name="bar"/>
    <tableColumn id="3" xr3:uid="{0441F3E0-9578-1547-9A8C-4925D9D3FB7D}" name="baz" totalsRowFunction="sum"/>
  </tableColumns>
  <tableStyleInfo name="TableStyleDark1" showFirstColumn="0" showLastColumn="0" showRowStripes="1" showColumnStripes="0"/>
</table>
</file>

<file path=xl/tables/table3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9" xr:uid="{716AAA41-63B2-7F40-ACA6-53416FEDD899}" name="Table12747257360" displayName="Table12747257360" ref="U308:W312" totalsRowCount="1">
  <autoFilter ref="U308:W311" xr:uid="{716AAA41-63B2-7F40-ACA6-53416FEDD899}"/>
  <tableColumns count="3">
    <tableColumn id="1" xr3:uid="{0915DEDB-1689-E845-BCCB-906C0EC78D2E}" name="foo" totalsRowLabel="Total"/>
    <tableColumn id="2" xr3:uid="{D7389466-39C7-F94C-A7C7-232B10BA3634}" name="bar"/>
    <tableColumn id="3" xr3:uid="{202AE82A-5CE2-704B-BB9C-0B46F63D83AF}" name="baz" totalsRowFunction="sum"/>
  </tableColumns>
  <tableStyleInfo name="TableStyleDark2" showFirstColumn="0" showLastColumn="0" showRowStripes="1" showColumnStripes="0"/>
</table>
</file>

<file path=xl/tables/table3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0" xr:uid="{22A572DC-46C7-CD4A-A76A-63A2C7218243}" name="Table12752262361" displayName="Table12752262361" ref="U314:W318" totalsRowCount="1">
  <autoFilter ref="U314:W317" xr:uid="{22A572DC-46C7-CD4A-A76A-63A2C7218243}"/>
  <tableColumns count="3">
    <tableColumn id="1" xr3:uid="{EFB5C3EE-5C09-5A47-8CA8-B1F012781434}" name="foo" totalsRowLabel="Total"/>
    <tableColumn id="2" xr3:uid="{917EF9AC-728F-B841-8010-7C7A6AE6D82E}" name="bar"/>
    <tableColumn id="3" xr3:uid="{84924C3F-FC85-A74A-BB5F-3C8E9B3F452F}" name="baz" totalsRowFunction="sum"/>
  </tableColumns>
  <tableStyleInfo name="TableStyleDark3" showFirstColumn="0" showLastColumn="0" showRowStripes="1" showColumnStripes="0"/>
</table>
</file>

<file path=xl/tables/table3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1" xr:uid="{AF57145B-6B60-8846-8DA0-ADA86BF88C40}" name="Table12757267362" displayName="Table12757267362" ref="U320:W324" totalsRowCount="1">
  <autoFilter ref="U320:W323" xr:uid="{AF57145B-6B60-8846-8DA0-ADA86BF88C40}"/>
  <tableColumns count="3">
    <tableColumn id="1" xr3:uid="{E11657AB-6A0E-A545-9F85-5270332FCFA6}" name="foo" totalsRowLabel="Total"/>
    <tableColumn id="2" xr3:uid="{AADEF854-3ECA-7347-A9C9-0115CA220251}" name="bar"/>
    <tableColumn id="3" xr3:uid="{0DDA6BA0-C891-E744-B335-2D2A921C559D}" name="baz" totalsRowFunction="sum"/>
  </tableColumns>
  <tableStyleInfo name="TableStyleDark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6E5A35E4-B770-7644-B47A-44581AE29953}" name="Table12737" displayName="Table12737" ref="A44:C47" totalsRowShown="0">
  <autoFilter ref="A44:C47" xr:uid="{6E5A35E4-B770-7644-B47A-44581AE29953}"/>
  <tableColumns count="3">
    <tableColumn id="1" xr3:uid="{A03D36E6-5186-A243-B368-F132FD84DBC6}" name="foo"/>
    <tableColumn id="2" xr3:uid="{61D72487-2404-6D42-BA35-F2ABE0FF8BDD}" name="bar"/>
    <tableColumn id="3" xr3:uid="{1A7154F9-7BD8-E347-B2CA-EA044195DF8D}" name="baz"/>
  </tableColumns>
  <tableStyleInfo name="TableStyleLight7" showFirstColumn="0" showLastColumn="0" showRowStripes="1" showColumnStripes="0"/>
</table>
</file>

<file path=xl/tables/table3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2" xr:uid="{D4A81AE4-B0CD-A146-8798-6B6BD15682AB}" name="Table12742252272363" displayName="Table12742252272363" ref="U326:W330" totalsRowCount="1">
  <autoFilter ref="U326:W329" xr:uid="{D4A81AE4-B0CD-A146-8798-6B6BD15682AB}"/>
  <tableColumns count="3">
    <tableColumn id="1" xr3:uid="{AE60DF17-49E6-3D41-9506-B23CF25805FC}" name="foo" totalsRowLabel="Total"/>
    <tableColumn id="2" xr3:uid="{2923EB99-876D-FB4D-8C00-5C9CAAC43C74}" name="bar"/>
    <tableColumn id="3" xr3:uid="{9CD5CF94-C28E-7446-B59A-CBC4B645B970}" name="baz" totalsRowFunction="sum"/>
  </tableColumns>
  <tableStyleInfo name="TableStyleDark5" showFirstColumn="0" showLastColumn="0" showRowStripes="1" showColumnStripes="0"/>
</table>
</file>

<file path=xl/tables/table3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3" xr:uid="{F20A2FD0-E137-F748-8603-7CEAC9390A71}" name="Table12747257277364" displayName="Table12747257277364" ref="U332:W336" totalsRowCount="1">
  <autoFilter ref="U332:W335" xr:uid="{F20A2FD0-E137-F748-8603-7CEAC9390A71}"/>
  <tableColumns count="3">
    <tableColumn id="1" xr3:uid="{2321DEA5-FBE6-E14C-8198-1B665E3194BC}" name="foo" totalsRowLabel="Total"/>
    <tableColumn id="2" xr3:uid="{E1B70EE9-AD57-A847-9D9A-6388969CBCB0}" name="bar"/>
    <tableColumn id="3" xr3:uid="{492A14F8-F468-374D-84AE-755A9E6C9AB6}" name="baz" totalsRowFunction="sum"/>
  </tableColumns>
  <tableStyleInfo name="TableStyleDark6" showFirstColumn="0" showLastColumn="0" showRowStripes="1" showColumnStripes="0"/>
</table>
</file>

<file path=xl/tables/table3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4" xr:uid="{8FF67DCB-48B9-5941-82EA-AB6D59D31BF1}" name="Table12752262282365" displayName="Table12752262282365" ref="U338:W342" totalsRowCount="1">
  <autoFilter ref="U338:W341" xr:uid="{8FF67DCB-48B9-5941-82EA-AB6D59D31BF1}"/>
  <tableColumns count="3">
    <tableColumn id="1" xr3:uid="{965DDBFF-7D7B-0D4F-98BE-2E9FE6176BAE}" name="foo" totalsRowLabel="Total"/>
    <tableColumn id="2" xr3:uid="{6642FC9E-595E-C64A-B12A-2051177FBF04}" name="bar"/>
    <tableColumn id="3" xr3:uid="{6A03927F-5289-DE48-893F-3FECE8FF432D}" name="baz" totalsRowFunction="sum"/>
  </tableColumns>
  <tableStyleInfo name="TableStyleDark7" showFirstColumn="0" showLastColumn="0" showRowStripes="1" showColumnStripes="0"/>
</table>
</file>

<file path=xl/tables/table3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5" xr:uid="{076830C8-C089-7141-8BFA-B1C88BF7D74C}" name="Table12757267287366" displayName="Table12757267287366" ref="U344:W348" totalsRowCount="1">
  <autoFilter ref="U344:W347" xr:uid="{076830C8-C089-7141-8BFA-B1C88BF7D74C}"/>
  <tableColumns count="3">
    <tableColumn id="1" xr3:uid="{4F86E9C1-CC5E-0B4A-8365-1B0D83D5A080}" name="foo" totalsRowLabel="Total"/>
    <tableColumn id="2" xr3:uid="{EA0E6877-5F56-0E42-8517-0FDB2D645009}" name="bar"/>
    <tableColumn id="3" xr3:uid="{B0801F5A-FEC4-4940-A5F8-3BB869817904}" name="baz" totalsRowFunction="sum"/>
  </tableColumns>
  <tableStyleInfo name="TableStyleDark8" showFirstColumn="0" showLastColumn="0" showRowStripes="1" showColumnStripes="0"/>
</table>
</file>

<file path=xl/tables/table3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6" xr:uid="{C06F9D90-D3D7-4544-84C3-3A8CA7898867}" name="Table12742252292367" displayName="Table12742252292367" ref="U350:W354" totalsRowCount="1">
  <autoFilter ref="U350:W353" xr:uid="{C06F9D90-D3D7-4544-84C3-3A8CA7898867}"/>
  <tableColumns count="3">
    <tableColumn id="1" xr3:uid="{CD10FC8D-4354-5947-BF85-DD4A737CF1EA}" name="foo" totalsRowLabel="Total"/>
    <tableColumn id="2" xr3:uid="{58FED49E-5620-AD4B-B234-46476E15BD42}" name="bar"/>
    <tableColumn id="3" xr3:uid="{2F4C58EF-3050-2B44-988F-75079A81E9B1}" name="baz" totalsRowFunction="sum"/>
  </tableColumns>
  <tableStyleInfo name="TableStyleDark9" showFirstColumn="0" showLastColumn="0" showRowStripes="1" showColumnStripes="0"/>
</table>
</file>

<file path=xl/tables/table3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7" xr:uid="{D3E3218D-B9A3-E54D-BD46-32D39D202A5A}" name="Table12747257297368" displayName="Table12747257297368" ref="U356:W360" totalsRowCount="1">
  <autoFilter ref="U356:W359" xr:uid="{D3E3218D-B9A3-E54D-BD46-32D39D202A5A}"/>
  <tableColumns count="3">
    <tableColumn id="1" xr3:uid="{BD0533F3-94D2-5048-AEBF-284792E3C053}" name="foo" totalsRowLabel="Total"/>
    <tableColumn id="2" xr3:uid="{30D50010-5EDF-0340-B588-9E32DB2461B0}" name="bar"/>
    <tableColumn id="3" xr3:uid="{20581BE8-56E4-2241-8467-E67B27E337E8}" name="baz" totalsRowFunction="sum"/>
  </tableColumns>
  <tableStyleInfo name="TableStyleDark10" showFirstColumn="0" showLastColumn="0" showRowStripes="1" showColumnStripes="0"/>
</table>
</file>

<file path=xl/tables/table3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8" xr:uid="{CD185FA4-FEBD-4A46-BBE8-80C5219D6A12}" name="Table12752262302369" displayName="Table12752262302369" ref="U362:W366" totalsRowCount="1">
  <autoFilter ref="U362:W365" xr:uid="{CD185FA4-FEBD-4A46-BBE8-80C5219D6A12}"/>
  <tableColumns count="3">
    <tableColumn id="1" xr3:uid="{9AB4420A-09E5-1A46-AE24-9B6C0A2B8840}" name="foo" totalsRowLabel="Total"/>
    <tableColumn id="2" xr3:uid="{19D7A998-003A-EF4A-B0C1-2BFB246707E6}" name="bar"/>
    <tableColumn id="3" xr3:uid="{7B677CF0-C2BB-0C4D-A97A-CBABD9BBC128}" name="baz" totalsRowFunction="sum"/>
  </tableColumns>
  <tableStyleInfo name="TableStyleDark11" showFirstColumn="0" showLastColumn="0" showRowStripes="1" showColumnStripes="0"/>
</table>
</file>

<file path=xl/tables/table3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0" xr:uid="{042F6959-B83D-104F-B2F7-74CD7F74D470}" name="Table1431" displayName="Table1431" ref="Y2:AA5" totalsRowShown="0">
  <autoFilter ref="Y2:AA5" xr:uid="{042F6959-B83D-104F-B2F7-74CD7F74D470}"/>
  <tableColumns count="3">
    <tableColumn id="1" xr3:uid="{829F11B2-C605-E442-B3AA-26CECDFB81CC}" name="foo"/>
    <tableColumn id="2" xr3:uid="{77360167-FA47-6A41-986D-E0CAB3C82739}" name="bar"/>
    <tableColumn id="3" xr3:uid="{D8C7F4A7-6B97-BA4C-827B-F67EEA906CD5}" name="baz"/>
  </tableColumns>
  <tableStyleInfo showFirstColumn="0" showLastColumn="0" showRowStripes="1" showColumnStripes="1"/>
</table>
</file>

<file path=xl/tables/table3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1" xr:uid="{A2C6D214-F24C-DE4A-87E6-7BF03BDB69CF}" name="Table17432" displayName="Table17432" ref="Y8:AA11" totalsRowShown="0">
  <autoFilter ref="Y8:AA11" xr:uid="{A2C6D214-F24C-DE4A-87E6-7BF03BDB69CF}"/>
  <tableColumns count="3">
    <tableColumn id="1" xr3:uid="{63411029-224A-EB43-8656-9EF2230C8847}" name="foo"/>
    <tableColumn id="2" xr3:uid="{CBF5661C-FA4D-E145-8007-71E9CE62389A}" name="bar"/>
    <tableColumn id="3" xr3:uid="{B711C4EE-44D6-DA4B-8326-8F459A0E0042}" name="baz"/>
  </tableColumns>
  <tableStyleInfo name="TableStyleLight1" showFirstColumn="0" showLastColumn="0" showRowStripes="1" showColumnStripes="1"/>
</table>
</file>

<file path=xl/tables/table3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2" xr:uid="{B10F5401-FDC2-B64E-B752-8BF7F74E7DFC}" name="Table112433" displayName="Table112433" ref="Y14:AA17" totalsRowShown="0">
  <autoFilter ref="Y14:AA17" xr:uid="{B10F5401-FDC2-B64E-B752-8BF7F74E7DFC}"/>
  <tableColumns count="3">
    <tableColumn id="1" xr3:uid="{C6037247-943D-E74C-B80F-5309299A1E57}" name="foo"/>
    <tableColumn id="2" xr3:uid="{23289414-AD9D-654D-B5A8-3D7D857E0EB8}" name="bar"/>
    <tableColumn id="3" xr3:uid="{E349F896-5736-504B-983C-84EC4167368A}" name="baz"/>
  </tableColumns>
  <tableStyleInfo name="TableStyleLight2" showFirstColumn="0" showLastColumn="0" showRowStripes="1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B23541E-29FF-1E4B-AE4C-22D5EAF2B154}" name="Table132838" displayName="Table132838" ref="E44:G47" totalsRowShown="0">
  <autoFilter ref="E44:G47" xr:uid="{CB23541E-29FF-1E4B-AE4C-22D5EAF2B154}"/>
  <tableColumns count="3">
    <tableColumn id="1" xr3:uid="{6C1395F7-B13F-424C-8FD8-64B349F8E7A1}" name="foo"/>
    <tableColumn id="2" xr3:uid="{AEC86526-836C-FC46-9D44-33B53D53FF83}" name="bar"/>
    <tableColumn id="3" xr3:uid="{6A5B84C5-FB74-CF43-8C82-8724164003C8}" name="baz"/>
  </tableColumns>
  <tableStyleInfo name="TableStyleLight7" showFirstColumn="0" showLastColumn="0" showRowStripes="0" showColumnStripes="1"/>
</table>
</file>

<file path=xl/tables/table3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3" xr:uid="{8458C4B2-2833-254C-A652-B1259780BCC7}" name="Table117434" displayName="Table117434" ref="Y20:AA23" totalsRowShown="0">
  <autoFilter ref="Y20:AA23" xr:uid="{8458C4B2-2833-254C-A652-B1259780BCC7}"/>
  <tableColumns count="3">
    <tableColumn id="1" xr3:uid="{9C935847-5015-4A4F-90AF-F0B9424FA8F1}" name="foo"/>
    <tableColumn id="2" xr3:uid="{43B4420D-421B-AD40-AEBC-1F53E6378827}" name="bar"/>
    <tableColumn id="3" xr3:uid="{AF6DEA68-6E3D-6544-B810-6A53F6997F44}" name="baz"/>
  </tableColumns>
  <tableStyleInfo name="TableStyleLight3" showFirstColumn="0" showLastColumn="0" showRowStripes="1" showColumnStripes="1"/>
</table>
</file>

<file path=xl/tables/table3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4" xr:uid="{967692B1-6900-6845-9085-7CF087BB220E}" name="Table122435" displayName="Table122435" ref="Y26:AA29" totalsRowShown="0">
  <autoFilter ref="Y26:AA29" xr:uid="{967692B1-6900-6845-9085-7CF087BB220E}"/>
  <tableColumns count="3">
    <tableColumn id="1" xr3:uid="{7982D818-D4E9-224C-AB5D-973FDC25A722}" name="foo"/>
    <tableColumn id="2" xr3:uid="{E187F289-35FC-C14C-B243-6CBE709E9067}" name="bar"/>
    <tableColumn id="3" xr3:uid="{D6414008-325B-CC4E-B6F8-70492760C0B7}" name="baz"/>
  </tableColumns>
  <tableStyleInfo name="TableStyleLight4" showFirstColumn="0" showLastColumn="0" showRowStripes="1" showColumnStripes="1"/>
</table>
</file>

<file path=xl/tables/table3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5" xr:uid="{3654572A-A0E7-F640-897F-D60167331899}" name="Table127436" displayName="Table127436" ref="Y32:AA35" totalsRowShown="0">
  <autoFilter ref="Y32:AA35" xr:uid="{3654572A-A0E7-F640-897F-D60167331899}"/>
  <tableColumns count="3">
    <tableColumn id="1" xr3:uid="{CE784761-5353-E848-8FDA-2AAE2474CB1D}" name="foo"/>
    <tableColumn id="2" xr3:uid="{96A1CA6B-800E-154A-8837-D5400AAA71B4}" name="bar"/>
    <tableColumn id="3" xr3:uid="{08CB56C0-B1B0-F142-86BE-2DF735E3EAEA}" name="baz"/>
  </tableColumns>
  <tableStyleInfo name="TableStyleLight5" showFirstColumn="0" showLastColumn="0" showRowStripes="1" showColumnStripes="1"/>
</table>
</file>

<file path=xl/tables/table3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6" xr:uid="{7EC59C04-EFD5-4B41-8DBF-85FF3BA44B91}" name="Table12732437" displayName="Table12732437" ref="Y38:AA41" totalsRowShown="0">
  <autoFilter ref="Y38:AA41" xr:uid="{7EC59C04-EFD5-4B41-8DBF-85FF3BA44B91}"/>
  <tableColumns count="3">
    <tableColumn id="1" xr3:uid="{3D22057E-F2F8-904D-813E-99D30DC1E57E}" name="foo"/>
    <tableColumn id="2" xr3:uid="{C293D7EF-3472-5E4D-AF8F-81DA31BBAC1B}" name="bar"/>
    <tableColumn id="3" xr3:uid="{B641D12A-1752-5742-ABC2-3B335F68D159}" name="baz"/>
  </tableColumns>
  <tableStyleInfo name="TableStyleLight6" showFirstColumn="0" showLastColumn="0" showRowStripes="1" showColumnStripes="1"/>
</table>
</file>

<file path=xl/tables/table3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7" xr:uid="{56601371-7B51-6742-A87F-C4508519515F}" name="Table12737438" displayName="Table12737438" ref="Y44:AA47" totalsRowShown="0">
  <autoFilter ref="Y44:AA47" xr:uid="{56601371-7B51-6742-A87F-C4508519515F}"/>
  <tableColumns count="3">
    <tableColumn id="1" xr3:uid="{64B9CAB3-3944-664F-9A5E-C99092C5ECE7}" name="foo"/>
    <tableColumn id="2" xr3:uid="{9EAF5EA4-FB1F-004B-B071-261AB6B6E876}" name="bar"/>
    <tableColumn id="3" xr3:uid="{823B597A-A042-994A-9B09-E9170C514AB2}" name="baz"/>
  </tableColumns>
  <tableStyleInfo name="TableStyleLight7" showFirstColumn="0" showLastColumn="0" showRowStripes="1" showColumnStripes="1"/>
</table>
</file>

<file path=xl/tables/table3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8" xr:uid="{BC70F6D0-E2C6-4349-92CF-9E2A669FD357}" name="Table12742439" displayName="Table12742439" ref="Y50:AA53" totalsRowShown="0">
  <autoFilter ref="Y50:AA53" xr:uid="{BC70F6D0-E2C6-4349-92CF-9E2A669FD357}"/>
  <tableColumns count="3">
    <tableColumn id="1" xr3:uid="{42BCD0C7-D3CE-7C4D-8BA9-73F218A97407}" name="foo"/>
    <tableColumn id="2" xr3:uid="{02E9161F-F069-3D4E-837D-B3263F8418CD}" name="bar"/>
    <tableColumn id="3" xr3:uid="{EC4EA633-31F0-F14C-B6D0-A49DC3EAD112}" name="baz"/>
  </tableColumns>
  <tableStyleInfo name="TableStyleLight8" showFirstColumn="0" showLastColumn="0" showRowStripes="1" showColumnStripes="1"/>
</table>
</file>

<file path=xl/tables/table3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9" xr:uid="{1259DD2B-65A0-A347-9FB6-E861F11124B1}" name="Table12747440" displayName="Table12747440" ref="Y56:AA59" totalsRowShown="0">
  <autoFilter ref="Y56:AA59" xr:uid="{1259DD2B-65A0-A347-9FB6-E861F11124B1}"/>
  <tableColumns count="3">
    <tableColumn id="1" xr3:uid="{FD535997-898C-6E4F-8F23-678A50EF2C14}" name="foo"/>
    <tableColumn id="2" xr3:uid="{11BF7BAC-C6E8-194F-9D7B-C4637A94E51B}" name="bar"/>
    <tableColumn id="3" xr3:uid="{14A6297E-8282-744C-AB35-7B0713B66543}" name="baz"/>
  </tableColumns>
  <tableStyleInfo name="TableStyleLight9" showFirstColumn="0" showLastColumn="0" showRowStripes="1" showColumnStripes="1"/>
</table>
</file>

<file path=xl/tables/table3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0" xr:uid="{6C38C9F4-C3D8-294D-B79B-A996BF6E9CFA}" name="Table12752441" displayName="Table12752441" ref="Y62:AA65" totalsRowShown="0">
  <autoFilter ref="Y62:AA65" xr:uid="{6C38C9F4-C3D8-294D-B79B-A996BF6E9CFA}"/>
  <tableColumns count="3">
    <tableColumn id="1" xr3:uid="{5408EFA7-2BCE-894B-85F1-EE5E95C4A581}" name="foo"/>
    <tableColumn id="2" xr3:uid="{9E08E486-7C5B-954F-9225-8C4D8608AC23}" name="bar"/>
    <tableColumn id="3" xr3:uid="{54D40B9B-070E-F647-9534-EE1A013A179D}" name="baz"/>
  </tableColumns>
  <tableStyleInfo name="TableStyleLight10" showFirstColumn="0" showLastColumn="0" showRowStripes="1" showColumnStripes="1"/>
</table>
</file>

<file path=xl/tables/table3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1" xr:uid="{1B61FDD6-A6C5-A048-A3EE-AC64D48DC168}" name="Table12757442" displayName="Table12757442" ref="Y68:AA71" totalsRowShown="0">
  <autoFilter ref="Y68:AA71" xr:uid="{1B61FDD6-A6C5-A048-A3EE-AC64D48DC168}"/>
  <tableColumns count="3">
    <tableColumn id="1" xr3:uid="{DDF053E5-4399-5942-9236-8E754B7FE7BE}" name="foo"/>
    <tableColumn id="2" xr3:uid="{CD008F7D-4191-224D-AF65-E009CF9A12DB}" name="bar"/>
    <tableColumn id="3" xr3:uid="{8FAE839A-DEEA-C24A-8858-9A763CE92912}" name="baz"/>
  </tableColumns>
  <tableStyleInfo name="TableStyleLight11" showFirstColumn="0" showLastColumn="0" showRowStripes="1" showColumnStripes="1"/>
</table>
</file>

<file path=xl/tables/table3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2" xr:uid="{3255A3D3-7777-3247-83DF-5C4F7774FF9B}" name="Table12762443" displayName="Table12762443" ref="Y74:AA77" totalsRowShown="0">
  <autoFilter ref="Y74:AA77" xr:uid="{3255A3D3-7777-3247-83DF-5C4F7774FF9B}"/>
  <tableColumns count="3">
    <tableColumn id="1" xr3:uid="{14D792F9-2825-6F4C-90E1-D24C9FC8D8E0}" name="foo"/>
    <tableColumn id="2" xr3:uid="{FFF68965-C168-A440-B5C0-D50F9CF29D21}" name="bar"/>
    <tableColumn id="3" xr3:uid="{FD1B7EE0-E845-AF4A-A6DA-D1671A0E8AC2}" name="baz"/>
  </tableColumns>
  <tableStyleInfo name="TableStyleLight12" showFirstColumn="0" showLastColumn="0" showRowStripes="1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29421B5-84A9-5E42-B448-E097E968703D}" name="Table142939" displayName="Table142939" ref="I44:K47" totalsRowShown="0">
  <autoFilter ref="I44:K47" xr:uid="{F29421B5-84A9-5E42-B448-E097E968703D}"/>
  <tableColumns count="3">
    <tableColumn id="1" xr3:uid="{B791EC46-999C-CF46-BF4B-8F2ED4DD433E}" name="foo"/>
    <tableColumn id="2" xr3:uid="{45953541-BD60-4F4C-8F7B-D4DF4E4B7276}" name="bar"/>
    <tableColumn id="3" xr3:uid="{6733383D-7307-0946-924A-0D65D49293FF}" name="baz"/>
  </tableColumns>
  <tableStyleInfo name="TableStyleLight7" showFirstColumn="1" showLastColumn="0" showRowStripes="1" showColumnStripes="0"/>
</table>
</file>

<file path=xl/tables/table3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3" xr:uid="{1130585B-ED5F-3A41-B1D9-C7E3122A6A00}" name="Table1273267444" displayName="Table1273267444" ref="Y80:AA83" totalsRowShown="0">
  <autoFilter ref="Y80:AA83" xr:uid="{1130585B-ED5F-3A41-B1D9-C7E3122A6A00}"/>
  <tableColumns count="3">
    <tableColumn id="1" xr3:uid="{EC29829D-F273-5746-9D87-34AC13814EA2}" name="foo"/>
    <tableColumn id="2" xr3:uid="{D477C84D-6C58-8747-A213-21B70AB16ED7}" name="bar"/>
    <tableColumn id="3" xr3:uid="{B06D7C7F-679B-F941-A418-F29251820A63}" name="baz"/>
  </tableColumns>
  <tableStyleInfo name="TableStyleLight13" showFirstColumn="0" showLastColumn="0" showRowStripes="1" showColumnStripes="1"/>
</table>
</file>

<file path=xl/tables/table3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4" xr:uid="{85420FB6-5F07-0847-B673-699A3C5B9C83}" name="Table1273772445" displayName="Table1273772445" ref="Y86:AA89" totalsRowShown="0">
  <autoFilter ref="Y86:AA89" xr:uid="{85420FB6-5F07-0847-B673-699A3C5B9C83}"/>
  <tableColumns count="3">
    <tableColumn id="1" xr3:uid="{60AA3ABB-A28D-2542-BD86-E5B850911015}" name="foo"/>
    <tableColumn id="2" xr3:uid="{26DC4CEF-792E-A54E-BB89-CCD27B646293}" name="bar"/>
    <tableColumn id="3" xr3:uid="{365573AC-1F10-B34A-BC75-1CD230EFF8A0}" name="baz"/>
  </tableColumns>
  <tableStyleInfo name="TableStyleLight14" showFirstColumn="0" showLastColumn="0" showRowStripes="1" showColumnStripes="1"/>
</table>
</file>

<file path=xl/tables/table3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5" xr:uid="{76D74278-270B-3447-B766-4F25E968B077}" name="Table1274277446" displayName="Table1274277446" ref="Y92:AA95" totalsRowShown="0">
  <autoFilter ref="Y92:AA95" xr:uid="{76D74278-270B-3447-B766-4F25E968B077}"/>
  <tableColumns count="3">
    <tableColumn id="1" xr3:uid="{C0A5E135-CB7F-9440-92FB-A22F3E31697A}" name="foo"/>
    <tableColumn id="2" xr3:uid="{26301398-E1D8-274A-B265-1E16B19730B4}" name="bar"/>
    <tableColumn id="3" xr3:uid="{A1125862-CD67-4349-9115-AA7F2213D823}" name="baz"/>
  </tableColumns>
  <tableStyleInfo name="TableStyleLight15" showFirstColumn="0" showLastColumn="0" showRowStripes="1" showColumnStripes="1"/>
</table>
</file>

<file path=xl/tables/table3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6" xr:uid="{475A97CD-2CEE-2B44-A691-83D0E6FE2C1B}" name="Table1274782447" displayName="Table1274782447" ref="Y98:AA101" totalsRowShown="0">
  <autoFilter ref="Y98:AA101" xr:uid="{475A97CD-2CEE-2B44-A691-83D0E6FE2C1B}"/>
  <tableColumns count="3">
    <tableColumn id="1" xr3:uid="{3A1AEF8B-93DD-514C-8DD8-BBFDE9CFB1E5}" name="foo"/>
    <tableColumn id="2" xr3:uid="{82425948-F8E0-E945-AD74-537822D60E77}" name="bar"/>
    <tableColumn id="3" xr3:uid="{52986CA8-9FF7-594F-8535-7C8CA4B764C1}" name="baz"/>
  </tableColumns>
  <tableStyleInfo name="TableStyleLight16" showFirstColumn="0" showLastColumn="0" showRowStripes="1" showColumnStripes="1"/>
</table>
</file>

<file path=xl/tables/table3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7" xr:uid="{6FF15E57-3B6F-AE4A-8387-10B3C95922E4}" name="Table1275287448" displayName="Table1275287448" ref="Y104:AA107" totalsRowShown="0">
  <autoFilter ref="Y104:AA107" xr:uid="{6FF15E57-3B6F-AE4A-8387-10B3C95922E4}"/>
  <tableColumns count="3">
    <tableColumn id="1" xr3:uid="{C195BCBF-6BFB-9043-88FD-816B4E5BE176}" name="foo"/>
    <tableColumn id="2" xr3:uid="{506FAF99-544A-6B4A-BA82-28890BFD57AE}" name="bar"/>
    <tableColumn id="3" xr3:uid="{BD88B27F-C617-794A-BB24-15462488A744}" name="baz"/>
  </tableColumns>
  <tableStyleInfo name="TableStyleLight17" showFirstColumn="0" showLastColumn="0" showRowStripes="1" showColumnStripes="1"/>
</table>
</file>

<file path=xl/tables/table3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8" xr:uid="{A56DE446-440D-DB48-BDCD-9B216949C186}" name="Table1275792449" displayName="Table1275792449" ref="Y110:AA113" totalsRowShown="0">
  <autoFilter ref="Y110:AA113" xr:uid="{A56DE446-440D-DB48-BDCD-9B216949C186}"/>
  <tableColumns count="3">
    <tableColumn id="1" xr3:uid="{0A548FED-84E0-1F44-9D0E-0551473532B6}" name="foo"/>
    <tableColumn id="2" xr3:uid="{01BD2717-246B-914D-B272-2953976AD836}" name="bar"/>
    <tableColumn id="3" xr3:uid="{586BB601-7C6B-104D-B3D2-51ED05B33AA3}" name="baz"/>
  </tableColumns>
  <tableStyleInfo name="TableStyleLight18" showFirstColumn="0" showLastColumn="0" showRowStripes="1" showColumnStripes="1"/>
</table>
</file>

<file path=xl/tables/table3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9" xr:uid="{3B609648-FDF8-FF42-B227-2C0BB949D815}" name="Table12797450" displayName="Table12797450" ref="Y116:AA119" totalsRowShown="0">
  <autoFilter ref="Y116:AA119" xr:uid="{3B609648-FDF8-FF42-B227-2C0BB949D815}"/>
  <tableColumns count="3">
    <tableColumn id="1" xr3:uid="{E4731F06-033C-0C4D-94D2-D1E004385017}" name="foo"/>
    <tableColumn id="2" xr3:uid="{EF154504-1A90-A34C-A5CB-40DF4ED9F8C7}" name="bar"/>
    <tableColumn id="3" xr3:uid="{D726F7F9-2121-2442-A8B2-45B2DF3EAF32}" name="baz"/>
  </tableColumns>
  <tableStyleInfo name="TableStyleLight19" showFirstColumn="0" showLastColumn="0" showRowStripes="1" showColumnStripes="1"/>
</table>
</file>

<file path=xl/tables/table3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0" xr:uid="{4B61123B-7645-874D-96D1-02CF3557D9AD}" name="Table12732102451" displayName="Table12732102451" ref="Y122:AA125" totalsRowShown="0">
  <autoFilter ref="Y122:AA125" xr:uid="{4B61123B-7645-874D-96D1-02CF3557D9AD}"/>
  <tableColumns count="3">
    <tableColumn id="1" xr3:uid="{DD91369F-A83B-5A44-8711-C63741B49E24}" name="foo"/>
    <tableColumn id="2" xr3:uid="{067078F6-06D8-1A46-8AA6-FEF066F533DC}" name="bar"/>
    <tableColumn id="3" xr3:uid="{4851732A-3116-3B41-947D-D90DFFBAEED5}" name="baz"/>
  </tableColumns>
  <tableStyleInfo name="TableStyleLight20" showFirstColumn="0" showLastColumn="0" showRowStripes="1" showColumnStripes="1"/>
</table>
</file>

<file path=xl/tables/table3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1" xr:uid="{16222185-B497-E04E-BA24-37EDD68508F0}" name="Table12737107452" displayName="Table12737107452" ref="Y128:AA131" totalsRowShown="0">
  <autoFilter ref="Y128:AA131" xr:uid="{16222185-B497-E04E-BA24-37EDD68508F0}"/>
  <tableColumns count="3">
    <tableColumn id="1" xr3:uid="{995EC818-617F-1145-AE29-A0136B41C6C3}" name="foo"/>
    <tableColumn id="2" xr3:uid="{8266EC0D-380A-294F-8012-9C257D04D041}" name="bar"/>
    <tableColumn id="3" xr3:uid="{6195A487-8928-2C42-9BB7-77EC4A0040A7}" name="baz"/>
  </tableColumns>
  <tableStyleInfo name="TableStyleLight21" showFirstColumn="0" showLastColumn="0" showRowStripes="1" showColumnStripes="1"/>
</table>
</file>

<file path=xl/tables/table3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2" xr:uid="{2DB84BB7-929B-C748-A47C-AF6208AB7F5B}" name="Table12742112453" displayName="Table12742112453" ref="Y134:AA137" totalsRowShown="0">
  <autoFilter ref="Y134:AA137" xr:uid="{2DB84BB7-929B-C748-A47C-AF6208AB7F5B}"/>
  <tableColumns count="3">
    <tableColumn id="1" xr3:uid="{6C559101-DA57-7D4D-B007-F2371C0F83CB}" name="foo"/>
    <tableColumn id="2" xr3:uid="{53F0BD82-3CB0-B04A-81EF-6285B1505F50}" name="bar"/>
    <tableColumn id="3" xr3:uid="{5A462C7E-3066-6746-B7A8-73B3E55D04D1}" name="baz"/>
  </tableColumns>
  <tableStyleInfo name="TableStyleMedium1" showFirstColumn="0" showLastColumn="0" showRowStripes="1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BD7435C-7C8E-DC4A-BB81-95163BF701D2}" name="Table153040" displayName="Table153040" ref="M44:O47" totalsRowShown="0">
  <autoFilter ref="M44:O47" xr:uid="{5BD7435C-7C8E-DC4A-BB81-95163BF701D2}"/>
  <tableColumns count="3">
    <tableColumn id="1" xr3:uid="{6A4E9527-2977-CE46-82E1-79DF0F062C1B}" name="foo"/>
    <tableColumn id="2" xr3:uid="{988A5D3C-015F-9640-9064-34306DACBB53}" name="bar"/>
    <tableColumn id="3" xr3:uid="{655A9AA4-7727-D04B-9971-1B35836FC6EB}" name="baz"/>
  </tableColumns>
  <tableStyleInfo name="TableStyleLight7" showFirstColumn="0" showLastColumn="1" showRowStripes="1" showColumnStripes="0"/>
</table>
</file>

<file path=xl/tables/table3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3" xr:uid="{8378DBC6-675A-B445-B438-0BD17801CAEF}" name="Table12747117454" displayName="Table12747117454" ref="Y140:AA143" totalsRowShown="0">
  <autoFilter ref="Y140:AA143" xr:uid="{8378DBC6-675A-B445-B438-0BD17801CAEF}"/>
  <tableColumns count="3">
    <tableColumn id="1" xr3:uid="{9A90A14D-AC96-7C41-9970-163362CA83E1}" name="foo"/>
    <tableColumn id="2" xr3:uid="{3DE1E9ED-647A-964E-B74D-795859B6B4C1}" name="bar"/>
    <tableColumn id="3" xr3:uid="{DEA5DDB1-6EE2-E946-95A0-F656668C61E1}" name="baz"/>
  </tableColumns>
  <tableStyleInfo name="TableStyleMedium2" showFirstColumn="0" showLastColumn="0" showRowStripes="1" showColumnStripes="1"/>
</table>
</file>

<file path=xl/tables/table3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4" xr:uid="{5906AEE3-9C7F-3943-943D-2989909888EC}" name="Table12752122455" displayName="Table12752122455" ref="Y146:AA149" totalsRowShown="0">
  <autoFilter ref="Y146:AA149" xr:uid="{5906AEE3-9C7F-3943-943D-2989909888EC}"/>
  <tableColumns count="3">
    <tableColumn id="1" xr3:uid="{47332204-D5B7-5344-90C9-18AC077391F8}" name="foo"/>
    <tableColumn id="2" xr3:uid="{A6E4B4C5-3382-8247-8191-2DD87C7900C4}" name="bar"/>
    <tableColumn id="3" xr3:uid="{ACC1D0F7-8D96-B449-94A9-DF2360DD2FF5}" name="baz"/>
  </tableColumns>
  <tableStyleInfo name="TableStyleMedium3" showFirstColumn="0" showLastColumn="0" showRowStripes="1" showColumnStripes="1"/>
</table>
</file>

<file path=xl/tables/table3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5" xr:uid="{ABEFAAC0-DCB2-F042-8B44-47C40B3A36B4}" name="Table12757127456" displayName="Table12757127456" ref="Y152:AA155" totalsRowShown="0">
  <autoFilter ref="Y152:AA155" xr:uid="{ABEFAAC0-DCB2-F042-8B44-47C40B3A36B4}"/>
  <tableColumns count="3">
    <tableColumn id="1" xr3:uid="{5F7D976E-842A-AE44-AA83-421C8806AF1B}" name="foo"/>
    <tableColumn id="2" xr3:uid="{E881D125-BBB2-8C4C-BD7B-925D2981C7AD}" name="bar"/>
    <tableColumn id="3" xr3:uid="{D1CF556C-7826-834C-A093-314ECE3609B2}" name="baz"/>
  </tableColumns>
  <tableStyleInfo name="TableStyleMedium4" showFirstColumn="0" showLastColumn="0" showRowStripes="1" showColumnStripes="1"/>
</table>
</file>

<file path=xl/tables/table3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6" xr:uid="{3338F7E1-6E94-464C-84EE-F2AF6059E329}" name="Table127132457" displayName="Table127132457" ref="Y158:AA161" totalsRowShown="0">
  <autoFilter ref="Y158:AA161" xr:uid="{3338F7E1-6E94-464C-84EE-F2AF6059E329}"/>
  <tableColumns count="3">
    <tableColumn id="1" xr3:uid="{69FD315B-1DC3-DB43-ACAE-EB2C2C8733F5}" name="foo"/>
    <tableColumn id="2" xr3:uid="{F9AF9FDC-0623-BF47-9527-83120751F176}" name="bar"/>
    <tableColumn id="3" xr3:uid="{59838AD0-DA96-B443-9FAB-B77C0E4F2E06}" name="baz"/>
  </tableColumns>
  <tableStyleInfo name="TableStyleMedium5" showFirstColumn="0" showLastColumn="0" showRowStripes="1" showColumnStripes="1"/>
</table>
</file>

<file path=xl/tables/table3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7" xr:uid="{AAB44AC4-DCBF-4C4F-87F0-545D3EC21DD0}" name="Table12732137458" displayName="Table12732137458" ref="Y164:AA167" totalsRowShown="0">
  <autoFilter ref="Y164:AA167" xr:uid="{AAB44AC4-DCBF-4C4F-87F0-545D3EC21DD0}"/>
  <tableColumns count="3">
    <tableColumn id="1" xr3:uid="{F803C5AC-3457-054E-AEAE-08041A9490CB}" name="foo"/>
    <tableColumn id="2" xr3:uid="{DFFCEB72-E54A-7F41-9DD4-9C519E640459}" name="bar"/>
    <tableColumn id="3" xr3:uid="{9AF565F6-FC00-9142-949E-65BB83DDB63B}" name="baz"/>
  </tableColumns>
  <tableStyleInfo name="TableStyleMedium6" showFirstColumn="0" showLastColumn="0" showRowStripes="1" showColumnStripes="1"/>
</table>
</file>

<file path=xl/tables/table3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8" xr:uid="{06F8DBB6-52E6-3E42-80C3-78DB7F50D158}" name="Table12737142459" displayName="Table12737142459" ref="Y170:AA173" totalsRowShown="0">
  <autoFilter ref="Y170:AA173" xr:uid="{06F8DBB6-52E6-3E42-80C3-78DB7F50D158}"/>
  <tableColumns count="3">
    <tableColumn id="1" xr3:uid="{AFE76C54-AD91-FA40-B1C4-2887525007B6}" name="foo"/>
    <tableColumn id="2" xr3:uid="{9EA899DE-A5DD-834C-8D17-50376F25DA95}" name="bar"/>
    <tableColumn id="3" xr3:uid="{7A92EA56-0B6E-754D-8324-0E16C4361061}" name="baz"/>
  </tableColumns>
  <tableStyleInfo name="TableStyleMedium7" showFirstColumn="0" showLastColumn="0" showRowStripes="1" showColumnStripes="1"/>
</table>
</file>

<file path=xl/tables/table3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9" xr:uid="{EA00013A-0A70-ED40-B0D8-DC14ABE4D783}" name="Table12742147460" displayName="Table12742147460" ref="Y176:AA179" totalsRowShown="0">
  <autoFilter ref="Y176:AA179" xr:uid="{EA00013A-0A70-ED40-B0D8-DC14ABE4D783}"/>
  <tableColumns count="3">
    <tableColumn id="1" xr3:uid="{E376A5AA-CD66-1440-829E-D86A1D3B253F}" name="foo"/>
    <tableColumn id="2" xr3:uid="{698C1F8A-069F-894A-8CE6-8AF846829C8D}" name="bar"/>
    <tableColumn id="3" xr3:uid="{F2659360-2DC0-AD4C-B934-84A2A80C5274}" name="baz"/>
  </tableColumns>
  <tableStyleInfo name="TableStyleMedium8" showFirstColumn="0" showLastColumn="0" showRowStripes="1" showColumnStripes="1"/>
</table>
</file>

<file path=xl/tables/table3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0" xr:uid="{39C28CC3-C4AC-C64E-A700-222394C6CB10}" name="Table12747152461" displayName="Table12747152461" ref="Y182:AA185" totalsRowShown="0">
  <autoFilter ref="Y182:AA185" xr:uid="{39C28CC3-C4AC-C64E-A700-222394C6CB10}"/>
  <tableColumns count="3">
    <tableColumn id="1" xr3:uid="{89D7ACFE-049B-BF49-A1F0-12C8630991B0}" name="foo"/>
    <tableColumn id="2" xr3:uid="{E76CB3C6-D072-D546-AC77-1BC7836E01D4}" name="bar"/>
    <tableColumn id="3" xr3:uid="{E47342D8-45B3-4F42-ADE7-EF7C2F09D6E8}" name="baz"/>
  </tableColumns>
  <tableStyleInfo name="TableStyleMedium9" showFirstColumn="0" showLastColumn="0" showRowStripes="1" showColumnStripes="1"/>
</table>
</file>

<file path=xl/tables/table3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1" xr:uid="{9059D5A9-EE0C-1F4D-90F7-4C9B51C10C07}" name="Table12752157462" displayName="Table12752157462" ref="Y188:AA191" totalsRowShown="0">
  <autoFilter ref="Y188:AA191" xr:uid="{9059D5A9-EE0C-1F4D-90F7-4C9B51C10C07}"/>
  <tableColumns count="3">
    <tableColumn id="1" xr3:uid="{E45EE3F7-D8B8-BA44-AA6C-976C537972CA}" name="foo"/>
    <tableColumn id="2" xr3:uid="{78F4F2A4-E182-FF4E-872F-72E7CD736435}" name="bar"/>
    <tableColumn id="3" xr3:uid="{994D27A9-A404-A04D-8538-D7F4E517A42F}" name="baz"/>
  </tableColumns>
  <tableStyleInfo name="TableStyleMedium10" showFirstColumn="0" showLastColumn="0" showRowStripes="1" showColumnStripes="1"/>
</table>
</file>

<file path=xl/tables/table3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2" xr:uid="{C1C12973-BFBC-4045-BB98-3ADBB9232D13}" name="Table12757162463" displayName="Table12757162463" ref="Y194:AA197" totalsRowShown="0">
  <autoFilter ref="Y194:AA197" xr:uid="{C1C12973-BFBC-4045-BB98-3ADBB9232D13}"/>
  <tableColumns count="3">
    <tableColumn id="1" xr3:uid="{44CFD836-6772-A14C-B5B6-907CE3FFEA1F}" name="foo"/>
    <tableColumn id="2" xr3:uid="{4532F60F-C4B8-0F46-9F67-779475F330BC}" name="bar"/>
    <tableColumn id="3" xr3:uid="{23C91140-76FF-994F-8FE9-96D82BA2DF2D}" name="baz"/>
  </tableColumns>
  <tableStyleInfo name="TableStyleMedium11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B07491-4AE0-5743-BA16-B4080811927F}" name="Table15" displayName="Table15" ref="M2:O5" totalsRowShown="0">
  <autoFilter ref="M2:O5" xr:uid="{5CB07491-4AE0-5743-BA16-B4080811927F}"/>
  <tableColumns count="3">
    <tableColumn id="1" xr3:uid="{E2A0286A-53BB-C54C-BD14-6A8CFC7AE569}" name="foo"/>
    <tableColumn id="2" xr3:uid="{A5CA9DEB-EB35-7746-B57B-9E830938FB17}" name="bar"/>
    <tableColumn id="3" xr3:uid="{181031F2-AFA2-3C44-A7A6-29F10898DC86}" name="baz"/>
  </tableColumns>
  <tableStyleInfo showFirstColumn="0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C9F6526-2FF2-D942-9F0C-2FBDC470B03E}" name="Table1463141" displayName="Table1463141" ref="Q44:S47" totalsRowShown="0">
  <autoFilter ref="Q44:S47" xr:uid="{9C9F6526-2FF2-D942-9F0C-2FBDC470B03E}"/>
  <tableColumns count="3">
    <tableColumn id="1" xr3:uid="{4B0E994A-CB9A-784C-BD0A-88E00C21F4A9}" name="foo"/>
    <tableColumn id="2" xr3:uid="{041B359C-794B-6847-8E3C-A5299728BEC7}" name="bar"/>
    <tableColumn id="3" xr3:uid="{148CD8B5-E6CA-D241-948E-6C68B77C782E}" name="baz"/>
  </tableColumns>
  <tableStyleInfo name="TableStyleLight7" showFirstColumn="0" showLastColumn="0" showRowStripes="0" showColumnStripes="0"/>
</table>
</file>

<file path=xl/tables/table4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3" xr:uid="{92F84F2C-912B-5E4F-9A72-D505EDD7BF6B}" name="Table127167464" displayName="Table127167464" ref="Y200:AA203" totalsRowShown="0">
  <autoFilter ref="Y200:AA203" xr:uid="{92F84F2C-912B-5E4F-9A72-D505EDD7BF6B}"/>
  <tableColumns count="3">
    <tableColumn id="1" xr3:uid="{0A20ADAA-C65B-9B4D-8B6E-A796FABDEFFE}" name="foo"/>
    <tableColumn id="2" xr3:uid="{ABC65A7A-33C6-794B-B8E0-01D5CE14DE9A}" name="bar"/>
    <tableColumn id="3" xr3:uid="{B6EB4461-D65F-394D-8DA6-0154326C19DE}" name="baz"/>
  </tableColumns>
  <tableStyleInfo name="TableStyleMedium12" showFirstColumn="0" showLastColumn="0" showRowStripes="1" showColumnStripes="1"/>
</table>
</file>

<file path=xl/tables/table4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4" xr:uid="{0C1B06A9-183B-0A49-9CAB-37C3AD1DEC3E}" name="Table12732172465" displayName="Table12732172465" ref="Y206:AA209" totalsRowShown="0">
  <autoFilter ref="Y206:AA209" xr:uid="{0C1B06A9-183B-0A49-9CAB-37C3AD1DEC3E}"/>
  <tableColumns count="3">
    <tableColumn id="1" xr3:uid="{86F77E97-63C9-4441-9832-F05BBA1F2E6E}" name="foo"/>
    <tableColumn id="2" xr3:uid="{DC59B060-3608-8C41-BB76-0A0ADEC0A81F}" name="bar"/>
    <tableColumn id="3" xr3:uid="{29E68868-F578-264A-A036-1D1CEFCDBBDC}" name="baz"/>
  </tableColumns>
  <tableStyleInfo name="TableStyleMedium13" showFirstColumn="0" showLastColumn="0" showRowStripes="1" showColumnStripes="1"/>
</table>
</file>

<file path=xl/tables/table4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5" xr:uid="{FC6A9C5C-88A2-6C41-AFAF-8FB0BF12F2FB}" name="Table12737177466" displayName="Table12737177466" ref="Y212:AA215" totalsRowShown="0">
  <autoFilter ref="Y212:AA215" xr:uid="{FC6A9C5C-88A2-6C41-AFAF-8FB0BF12F2FB}"/>
  <tableColumns count="3">
    <tableColumn id="1" xr3:uid="{F10420D2-6CF1-FA43-AEB5-D038E8B08D30}" name="foo"/>
    <tableColumn id="2" xr3:uid="{DFFDA8F5-EA7C-FE4A-B4E1-20D04D8F26CF}" name="bar"/>
    <tableColumn id="3" xr3:uid="{19980ECF-30FB-FA40-8FBE-C4067C318F46}" name="baz"/>
  </tableColumns>
  <tableStyleInfo name="TableStyleMedium14" showFirstColumn="0" showLastColumn="0" showRowStripes="1" showColumnStripes="1"/>
</table>
</file>

<file path=xl/tables/table4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6" xr:uid="{8BE0BEB6-28F1-D444-A892-ABB89030EEB2}" name="Table12742182467" displayName="Table12742182467" ref="Y218:AA221" totalsRowShown="0">
  <autoFilter ref="Y218:AA221" xr:uid="{8BE0BEB6-28F1-D444-A892-ABB89030EEB2}"/>
  <tableColumns count="3">
    <tableColumn id="1" xr3:uid="{166C5E33-8DAB-C245-B6A7-94DE52E21D29}" name="foo"/>
    <tableColumn id="2" xr3:uid="{3BB91C1E-2A74-6B44-9BAF-3AB57BB66DEB}" name="bar"/>
    <tableColumn id="3" xr3:uid="{A99FF1B8-52F1-1342-BCF0-2F4729575575}" name="baz"/>
  </tableColumns>
  <tableStyleInfo name="TableStyleMedium15" showFirstColumn="0" showLastColumn="0" showRowStripes="1" showColumnStripes="1"/>
</table>
</file>

<file path=xl/tables/table4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7" xr:uid="{E070EDE3-1744-7C44-852E-70CBFDDACCBE}" name="Table12747187468" displayName="Table12747187468" ref="Y224:AA227" totalsRowShown="0">
  <autoFilter ref="Y224:AA227" xr:uid="{E070EDE3-1744-7C44-852E-70CBFDDACCBE}"/>
  <tableColumns count="3">
    <tableColumn id="1" xr3:uid="{81799FB4-40AC-404D-AF42-A632ACF318A6}" name="foo"/>
    <tableColumn id="2" xr3:uid="{9CB5FB66-EB0C-984D-9D98-E1906812FB54}" name="bar"/>
    <tableColumn id="3" xr3:uid="{6CFCE941-B887-FF45-A469-633D9241E811}" name="baz"/>
  </tableColumns>
  <tableStyleInfo name="TableStyleMedium16" showFirstColumn="0" showLastColumn="0" showRowStripes="1" showColumnStripes="1"/>
</table>
</file>

<file path=xl/tables/table4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8" xr:uid="{D00A3AAF-970E-8A44-BFAD-8D2AC662566E}" name="Table12752192469" displayName="Table12752192469" ref="Y230:AA233" totalsRowShown="0">
  <autoFilter ref="Y230:AA233" xr:uid="{D00A3AAF-970E-8A44-BFAD-8D2AC662566E}"/>
  <tableColumns count="3">
    <tableColumn id="1" xr3:uid="{C8775328-11A5-F64B-BBF0-3CF8702F1022}" name="foo"/>
    <tableColumn id="2" xr3:uid="{C9970E47-9EDA-9843-85F4-675338BFECC9}" name="bar"/>
    <tableColumn id="3" xr3:uid="{9F45C63B-DEE0-C142-AB22-B23C3FB938E9}" name="baz"/>
  </tableColumns>
  <tableStyleInfo name="TableStyleMedium17" showFirstColumn="0" showLastColumn="0" showRowStripes="1" showColumnStripes="1"/>
</table>
</file>

<file path=xl/tables/table4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9" xr:uid="{023D46CC-6C7C-8345-9138-F6DEAFEBABD1}" name="Table12757197470" displayName="Table12757197470" ref="Y236:AA239" totalsRowShown="0">
  <autoFilter ref="Y236:AA239" xr:uid="{023D46CC-6C7C-8345-9138-F6DEAFEBABD1}"/>
  <tableColumns count="3">
    <tableColumn id="1" xr3:uid="{BABD3DB5-B167-5644-AF2C-A5B1F1A9D76F}" name="foo"/>
    <tableColumn id="2" xr3:uid="{F19B4EC4-1C7B-A945-9C0C-191CF1A0A296}" name="bar"/>
    <tableColumn id="3" xr3:uid="{07A38652-173E-734F-B6D7-A1DBB60923E6}" name="baz"/>
  </tableColumns>
  <tableStyleInfo name="TableStyleMedium18" showFirstColumn="0" showLastColumn="0" showRowStripes="1" showColumnStripes="1"/>
</table>
</file>

<file path=xl/tables/table4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0" xr:uid="{E62AA1A6-E1EE-F04A-A627-62C17F41A687}" name="Table127202471" displayName="Table127202471" ref="Y242:AA245" totalsRowShown="0">
  <autoFilter ref="Y242:AA245" xr:uid="{E62AA1A6-E1EE-F04A-A627-62C17F41A687}"/>
  <tableColumns count="3">
    <tableColumn id="1" xr3:uid="{606C22CA-19CD-534B-8358-3CF5C3D0C609}" name="foo"/>
    <tableColumn id="2" xr3:uid="{7AF4216E-EA75-3546-8862-959DA8F87A16}" name="bar"/>
    <tableColumn id="3" xr3:uid="{4616A58E-471C-8942-A0F4-901D8E89ACEE}" name="baz"/>
  </tableColumns>
  <tableStyleInfo name="TableStyleMedium19" showFirstColumn="0" showLastColumn="0" showRowStripes="1" showColumnStripes="1"/>
</table>
</file>

<file path=xl/tables/table4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1" xr:uid="{82ABA56A-6138-004A-9551-46800C09DCA1}" name="Table12732207472" displayName="Table12732207472" ref="Y248:AA251" totalsRowShown="0">
  <autoFilter ref="Y248:AA251" xr:uid="{82ABA56A-6138-004A-9551-46800C09DCA1}"/>
  <tableColumns count="3">
    <tableColumn id="1" xr3:uid="{2444F093-D01B-8B40-9438-20D163CFE38C}" name="foo"/>
    <tableColumn id="2" xr3:uid="{03DECE3D-98AA-7445-B950-9067B8F044FD}" name="bar"/>
    <tableColumn id="3" xr3:uid="{90F58A5E-0066-8544-8B0F-5471A778E997}" name="baz"/>
  </tableColumns>
  <tableStyleInfo name="TableStyleMedium20" showFirstColumn="0" showLastColumn="0" showRowStripes="1" showColumnStripes="1"/>
</table>
</file>

<file path=xl/tables/table4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2" xr:uid="{B651A5DB-E1B3-CB47-99C3-E79F926DFE3C}" name="Table12737212473" displayName="Table12737212473" ref="Y254:AA257" totalsRowShown="0">
  <autoFilter ref="Y254:AA257" xr:uid="{B651A5DB-E1B3-CB47-99C3-E79F926DFE3C}"/>
  <tableColumns count="3">
    <tableColumn id="1" xr3:uid="{47BE76EA-9A31-A840-A879-3A84E405F7E4}" name="foo"/>
    <tableColumn id="2" xr3:uid="{B5B684A7-8F56-4840-B64D-5C0B3A4063FC}" name="bar"/>
    <tableColumn id="3" xr3:uid="{2C25EF73-3B9B-DB43-9107-5FF300E0EA49}" name="baz"/>
  </tableColumns>
  <tableStyleInfo name="TableStyleMedium21" showFirstColumn="0" showLastColumn="0" showRowStripes="1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0B249ED-95D6-934B-A65F-26F5CECAFF29}" name="Table12742" displayName="Table12742" ref="A50:C53" totalsRowShown="0">
  <autoFilter ref="A50:C53" xr:uid="{30B249ED-95D6-934B-A65F-26F5CECAFF29}"/>
  <tableColumns count="3">
    <tableColumn id="1" xr3:uid="{236B6B0F-AE47-9846-B76C-F821420F979C}" name="foo"/>
    <tableColumn id="2" xr3:uid="{8C7C047C-B502-8045-8B81-60345D852CED}" name="bar"/>
    <tableColumn id="3" xr3:uid="{CD93477D-7F18-D847-B594-25073EACBDBA}" name="baz"/>
  </tableColumns>
  <tableStyleInfo name="TableStyleLight8" showFirstColumn="0" showLastColumn="0" showRowStripes="1" showColumnStripes="0"/>
</table>
</file>

<file path=xl/tables/table4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3" xr:uid="{8DB1B6D3-472A-FD4E-BA00-2310C5A5AEBE}" name="Table12742217474" displayName="Table12742217474" ref="Y260:AA263" totalsRowShown="0">
  <autoFilter ref="Y260:AA263" xr:uid="{8DB1B6D3-472A-FD4E-BA00-2310C5A5AEBE}"/>
  <tableColumns count="3">
    <tableColumn id="1" xr3:uid="{9F6CED44-69FF-C048-9BBD-876F90A8E608}" name="foo"/>
    <tableColumn id="2" xr3:uid="{5B64C756-AAB4-954D-83C0-1647DD7C2AA9}" name="bar"/>
    <tableColumn id="3" xr3:uid="{D9E4081A-F028-D449-B047-12289A5D00A1}" name="baz"/>
  </tableColumns>
  <tableStyleInfo name="TableStyleMedium22" showFirstColumn="0" showLastColumn="0" showRowStripes="1" showColumnStripes="1"/>
</table>
</file>

<file path=xl/tables/table4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4" xr:uid="{B8CEC151-C7BA-6644-A46C-4C7DF9B84D18}" name="Table12747222475" displayName="Table12747222475" ref="Y266:AA269" totalsRowShown="0">
  <autoFilter ref="Y266:AA269" xr:uid="{B8CEC151-C7BA-6644-A46C-4C7DF9B84D18}"/>
  <tableColumns count="3">
    <tableColumn id="1" xr3:uid="{A0AEA5E6-D601-C944-B8A3-9E510E0B9CC7}" name="foo"/>
    <tableColumn id="2" xr3:uid="{E44940DB-B003-9848-AB64-5724D72008B4}" name="bar"/>
    <tableColumn id="3" xr3:uid="{CDFCCC7D-FB6C-D048-9172-55F570DE73CB}" name="baz"/>
  </tableColumns>
  <tableStyleInfo name="TableStyleMedium23" showFirstColumn="0" showLastColumn="0" showRowStripes="1" showColumnStripes="1"/>
</table>
</file>

<file path=xl/tables/table4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5" xr:uid="{3A1CFBED-CE28-CF4F-B3D6-0DC584919E2E}" name="Table12752227476" displayName="Table12752227476" ref="Y272:AA275" totalsRowShown="0">
  <autoFilter ref="Y272:AA275" xr:uid="{3A1CFBED-CE28-CF4F-B3D6-0DC584919E2E}"/>
  <tableColumns count="3">
    <tableColumn id="1" xr3:uid="{8EF58704-8984-8E45-8204-96309A748E52}" name="foo"/>
    <tableColumn id="2" xr3:uid="{E13A28B6-65AA-7D4F-8729-AB6B51BA488D}" name="bar"/>
    <tableColumn id="3" xr3:uid="{EA1805E4-D214-8146-AEAB-A15FFAE0E878}" name="baz"/>
  </tableColumns>
  <tableStyleInfo name="TableStyleMedium24" showFirstColumn="0" showLastColumn="0" showRowStripes="1" showColumnStripes="1"/>
</table>
</file>

<file path=xl/tables/table4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6" xr:uid="{73109D8A-622A-AE48-9FE6-AD3BAE256B85}" name="Table12757232477" displayName="Table12757232477" ref="Y278:AA281" totalsRowShown="0">
  <autoFilter ref="Y278:AA281" xr:uid="{73109D8A-622A-AE48-9FE6-AD3BAE256B85}"/>
  <tableColumns count="3">
    <tableColumn id="1" xr3:uid="{F4F04405-9C18-AE4C-9B55-A1F165FD898E}" name="foo"/>
    <tableColumn id="2" xr3:uid="{D282E817-190D-CA45-ABB6-D138283F1FE3}" name="bar"/>
    <tableColumn id="3" xr3:uid="{61F369CA-1CFF-494D-AF6B-6E5992650807}" name="baz"/>
  </tableColumns>
  <tableStyleInfo name="TableStyleMedium25" showFirstColumn="0" showLastColumn="0" showRowStripes="1" showColumnStripes="1"/>
</table>
</file>

<file path=xl/tables/table4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7" xr:uid="{4AB4FED4-E671-EE40-BF03-225749CBDB9D}" name="Table127237478" displayName="Table127237478" ref="Y284:AA287" totalsRowShown="0">
  <autoFilter ref="Y284:AA287" xr:uid="{4AB4FED4-E671-EE40-BF03-225749CBDB9D}"/>
  <tableColumns count="3">
    <tableColumn id="1" xr3:uid="{06A68FD1-20D2-A643-B890-C2C8C66FB250}" name="foo"/>
    <tableColumn id="2" xr3:uid="{B349F077-341C-B44C-B7B1-A555B6A4FAFA}" name="bar"/>
    <tableColumn id="3" xr3:uid="{5AD12B1F-14F4-094D-9B51-D19448433487}" name="baz"/>
  </tableColumns>
  <tableStyleInfo name="TableStyleMedium26" showFirstColumn="0" showLastColumn="0" showRowStripes="1" showColumnStripes="1"/>
</table>
</file>

<file path=xl/tables/table4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8" xr:uid="{ACDA239C-0852-EC47-8931-E83AA186DE91}" name="Table12732242479" displayName="Table12732242479" ref="Y290:AA293" totalsRowShown="0">
  <autoFilter ref="Y290:AA293" xr:uid="{ACDA239C-0852-EC47-8931-E83AA186DE91}"/>
  <tableColumns count="3">
    <tableColumn id="1" xr3:uid="{D059D056-D96C-5748-965F-4FC1113B8AA3}" name="foo"/>
    <tableColumn id="2" xr3:uid="{825F00B3-B7A6-9849-8C0E-06F4F1C34C99}" name="bar"/>
    <tableColumn id="3" xr3:uid="{5C015F95-15D3-2F4F-B787-6D3FA06ED772}" name="baz"/>
  </tableColumns>
  <tableStyleInfo name="TableStyleMedium27" showFirstColumn="0" showLastColumn="0" showRowStripes="1" showColumnStripes="1"/>
</table>
</file>

<file path=xl/tables/table4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9" xr:uid="{41A98B92-4509-9A4D-8CAA-9E6704DFCAC3}" name="Table12737247480" displayName="Table12737247480" ref="Y296:AA299" totalsRowShown="0">
  <autoFilter ref="Y296:AA299" xr:uid="{41A98B92-4509-9A4D-8CAA-9E6704DFCAC3}"/>
  <tableColumns count="3">
    <tableColumn id="1" xr3:uid="{69BF5BFA-3DE4-C543-A8C4-34DA88FFD981}" name="foo"/>
    <tableColumn id="2" xr3:uid="{BFD91F0A-83C6-B04A-989D-F3C2D2420579}" name="bar"/>
    <tableColumn id="3" xr3:uid="{CE458F63-4809-1C4D-9D13-EA27355C7E2F}" name="baz"/>
  </tableColumns>
  <tableStyleInfo name="TableStyleMedium28" showFirstColumn="0" showLastColumn="0" showRowStripes="1" showColumnStripes="1"/>
</table>
</file>

<file path=xl/tables/table4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0" xr:uid="{2E86696B-2EE0-6E40-90E0-5D774BAB929A}" name="Table12742252481" displayName="Table12742252481" ref="Y302:AA305" totalsRowShown="0">
  <autoFilter ref="Y302:AA305" xr:uid="{2E86696B-2EE0-6E40-90E0-5D774BAB929A}"/>
  <tableColumns count="3">
    <tableColumn id="1" xr3:uid="{3CC831B8-8740-844D-B40A-09852A02EFD2}" name="foo"/>
    <tableColumn id="2" xr3:uid="{66D75890-301A-8741-94E9-85592E39E991}" name="bar"/>
    <tableColumn id="3" xr3:uid="{95C0FA06-F694-8C46-9589-C2C1B064A36F}" name="baz"/>
  </tableColumns>
  <tableStyleInfo name="TableStyleDark1" showFirstColumn="0" showLastColumn="0" showRowStripes="1" showColumnStripes="1"/>
</table>
</file>

<file path=xl/tables/table4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1" xr:uid="{6D334F30-C622-9F4A-A31D-D70B66E3E8BC}" name="Table12747257482" displayName="Table12747257482" ref="Y308:AA311" totalsRowShown="0">
  <autoFilter ref="Y308:AA311" xr:uid="{6D334F30-C622-9F4A-A31D-D70B66E3E8BC}"/>
  <tableColumns count="3">
    <tableColumn id="1" xr3:uid="{02A6BBDF-7205-724C-8909-30720CBFD835}" name="foo"/>
    <tableColumn id="2" xr3:uid="{67631B24-4BAB-1645-A2B9-9B579367852B}" name="bar"/>
    <tableColumn id="3" xr3:uid="{53702D7E-19FF-3B4F-B079-E21246C0D995}" name="baz"/>
  </tableColumns>
  <tableStyleInfo name="TableStyleDark2" showFirstColumn="0" showLastColumn="0" showRowStripes="1" showColumnStripes="1"/>
</table>
</file>

<file path=xl/tables/table4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2" xr:uid="{96ABC9FA-ACF9-8648-BB36-FF10650A7B3D}" name="Table12752262483" displayName="Table12752262483" ref="Y314:AA317" totalsRowShown="0">
  <autoFilter ref="Y314:AA317" xr:uid="{96ABC9FA-ACF9-8648-BB36-FF10650A7B3D}"/>
  <tableColumns count="3">
    <tableColumn id="1" xr3:uid="{10B8588F-AD9F-7646-9E6D-B44DF42923CF}" name="foo"/>
    <tableColumn id="2" xr3:uid="{1FA99AB4-B9D4-1C4C-BF19-6AD52E8864B8}" name="bar"/>
    <tableColumn id="3" xr3:uid="{E0A2AD77-4918-BA4E-8D8F-D1C8424167C6}" name="baz"/>
  </tableColumns>
  <tableStyleInfo name="TableStyleDark3" showFirstColumn="0" showLastColumn="0" showRowStripes="1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56EE34A-2220-BB4C-9BFF-DB0415A40CC9}" name="Table132843" displayName="Table132843" ref="E50:G53" totalsRowShown="0">
  <autoFilter ref="E50:G53" xr:uid="{F56EE34A-2220-BB4C-9BFF-DB0415A40CC9}"/>
  <tableColumns count="3">
    <tableColumn id="1" xr3:uid="{875A8D04-C8EA-BB41-8C90-4F4B82F1ACFA}" name="foo"/>
    <tableColumn id="2" xr3:uid="{02950E49-08DA-934D-A143-0450E62CA77D}" name="bar"/>
    <tableColumn id="3" xr3:uid="{B68C0B7E-06DE-8349-AF3A-8978850CAAA3}" name="baz"/>
  </tableColumns>
  <tableStyleInfo name="TableStyleLight8" showFirstColumn="0" showLastColumn="0" showRowStripes="0" showColumnStripes="1"/>
</table>
</file>

<file path=xl/tables/table4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3" xr:uid="{7B4344BF-E333-3644-B52C-C841563DDD3B}" name="Table12757267484" displayName="Table12757267484" ref="Y320:AA323" totalsRowShown="0">
  <autoFilter ref="Y320:AA323" xr:uid="{7B4344BF-E333-3644-B52C-C841563DDD3B}"/>
  <tableColumns count="3">
    <tableColumn id="1" xr3:uid="{417AB5F1-7350-CB48-8896-680C063D9EF5}" name="foo"/>
    <tableColumn id="2" xr3:uid="{C0F689C4-6304-4744-97E0-1A4A9376BFC5}" name="bar"/>
    <tableColumn id="3" xr3:uid="{05351D6E-4429-314C-9923-73117E3D533C}" name="baz"/>
  </tableColumns>
  <tableStyleInfo name="TableStyleDark4" showFirstColumn="0" showLastColumn="0" showRowStripes="1" showColumnStripes="1"/>
</table>
</file>

<file path=xl/tables/table4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4" xr:uid="{D4BAAC41-C9C6-6544-B158-613E83A55304}" name="Table12742252272485" displayName="Table12742252272485" ref="Y326:AA329" totalsRowShown="0">
  <autoFilter ref="Y326:AA329" xr:uid="{D4BAAC41-C9C6-6544-B158-613E83A55304}"/>
  <tableColumns count="3">
    <tableColumn id="1" xr3:uid="{FB4B5299-9A0D-E242-ADCB-FE9DC45159A6}" name="foo"/>
    <tableColumn id="2" xr3:uid="{4C89E627-3D87-7F45-A61D-8AC118C774B9}" name="bar"/>
    <tableColumn id="3" xr3:uid="{6C71B8F8-9755-1B46-9611-9BD1900F1928}" name="baz"/>
  </tableColumns>
  <tableStyleInfo name="TableStyleDark5" showFirstColumn="0" showLastColumn="0" showRowStripes="1" showColumnStripes="1"/>
</table>
</file>

<file path=xl/tables/table4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5" xr:uid="{15B75806-577E-6749-95FF-120BC021C555}" name="Table12747257277486" displayName="Table12747257277486" ref="Y332:AA335" totalsRowShown="0">
  <autoFilter ref="Y332:AA335" xr:uid="{15B75806-577E-6749-95FF-120BC021C555}"/>
  <tableColumns count="3">
    <tableColumn id="1" xr3:uid="{02281FCA-FE4D-F24F-BE75-590FB5DF1804}" name="foo"/>
    <tableColumn id="2" xr3:uid="{7F3ECEE5-053C-D04A-BF0A-4FDF61A4FF89}" name="bar"/>
    <tableColumn id="3" xr3:uid="{DFE605FB-71A7-544A-8529-8DA699AE7C9E}" name="baz"/>
  </tableColumns>
  <tableStyleInfo name="TableStyleDark6" showFirstColumn="0" showLastColumn="0" showRowStripes="1" showColumnStripes="1"/>
</table>
</file>

<file path=xl/tables/table4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6" xr:uid="{B25F0EAA-D1A0-D344-884C-8ABFC6D0D895}" name="Table12752262282487" displayName="Table12752262282487" ref="Y338:AA341" totalsRowShown="0">
  <autoFilter ref="Y338:AA341" xr:uid="{B25F0EAA-D1A0-D344-884C-8ABFC6D0D895}"/>
  <tableColumns count="3">
    <tableColumn id="1" xr3:uid="{3510AAEF-8AF6-AE4F-B0F9-D76BA2CE6B8B}" name="foo"/>
    <tableColumn id="2" xr3:uid="{E9F4C7BC-62CD-3C44-BE19-B5FB3976A1D4}" name="bar"/>
    <tableColumn id="3" xr3:uid="{F958F306-EAC7-304A-9C1C-6D4F0DDFF88F}" name="baz"/>
  </tableColumns>
  <tableStyleInfo name="TableStyleDark7" showFirstColumn="0" showLastColumn="0" showRowStripes="1" showColumnStripes="1"/>
</table>
</file>

<file path=xl/tables/table4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7" xr:uid="{57D46BFC-CD29-E54F-9EFE-BF008F35B66A}" name="Table12757267287488" displayName="Table12757267287488" ref="Y344:AA347" totalsRowShown="0">
  <autoFilter ref="Y344:AA347" xr:uid="{57D46BFC-CD29-E54F-9EFE-BF008F35B66A}"/>
  <tableColumns count="3">
    <tableColumn id="1" xr3:uid="{81719042-0FE2-434A-8FB5-F77EA3A0D2BF}" name="foo"/>
    <tableColumn id="2" xr3:uid="{5F32E654-E21C-084E-8E32-5ECD46E8CADA}" name="bar"/>
    <tableColumn id="3" xr3:uid="{E3CD40AB-A29C-BF43-AAFD-AE7F311D1591}" name="baz"/>
  </tableColumns>
  <tableStyleInfo name="TableStyleDark8" showFirstColumn="0" showLastColumn="0" showRowStripes="1" showColumnStripes="1"/>
</table>
</file>

<file path=xl/tables/table4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8" xr:uid="{8DA1F737-7A9D-B840-8A06-D2B8D73950B8}" name="Table12742252292489" displayName="Table12742252292489" ref="Y350:AA353" totalsRowShown="0">
  <autoFilter ref="Y350:AA353" xr:uid="{8DA1F737-7A9D-B840-8A06-D2B8D73950B8}"/>
  <tableColumns count="3">
    <tableColumn id="1" xr3:uid="{C5AC42E3-628B-534D-B6D2-8B46EF766D38}" name="foo"/>
    <tableColumn id="2" xr3:uid="{B2EECB1A-D2BB-AB4A-9728-3068E8BC7326}" name="bar"/>
    <tableColumn id="3" xr3:uid="{38FD3260-3391-5C43-AAEA-91ED69EF9454}" name="baz"/>
  </tableColumns>
  <tableStyleInfo name="TableStyleDark9" showFirstColumn="0" showLastColumn="0" showRowStripes="1" showColumnStripes="1"/>
</table>
</file>

<file path=xl/tables/table4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9" xr:uid="{0A7188C6-232F-5446-9DEE-86734E4EB96F}" name="Table12747257297490" displayName="Table12747257297490" ref="Y356:AA359" totalsRowShown="0">
  <autoFilter ref="Y356:AA359" xr:uid="{0A7188C6-232F-5446-9DEE-86734E4EB96F}"/>
  <tableColumns count="3">
    <tableColumn id="1" xr3:uid="{75078358-F1CD-7C46-83FE-B494D24085FB}" name="foo"/>
    <tableColumn id="2" xr3:uid="{EB86B90B-DE06-354E-BAA0-E73D6C1018A1}" name="bar"/>
    <tableColumn id="3" xr3:uid="{AAE4D990-6BE8-F846-9A48-F3B539D53FE1}" name="baz"/>
  </tableColumns>
  <tableStyleInfo name="TableStyleDark10" showFirstColumn="0" showLastColumn="0" showRowStripes="1" showColumnStripes="0"/>
</table>
</file>

<file path=xl/tables/table4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0" xr:uid="{AEBD074F-11FC-4740-8D69-09CECF305B84}" name="Table12752262302491" displayName="Table12752262302491" ref="Y362:AA365" totalsRowShown="0">
  <autoFilter ref="Y362:AA365" xr:uid="{AEBD074F-11FC-4740-8D69-09CECF305B84}"/>
  <tableColumns count="3">
    <tableColumn id="1" xr3:uid="{8198E54D-EB0F-DD4D-B313-2F679F99487F}" name="foo"/>
    <tableColumn id="2" xr3:uid="{DB8147B6-D93F-5248-8760-83C638E7FFA1}" name="bar"/>
    <tableColumn id="3" xr3:uid="{AC6B2076-7776-F545-8197-C5460F650E0B}" name="baz"/>
  </tableColumns>
  <tableStyleInfo name="TableStyleDark11" showFirstColumn="0" showLastColumn="0" showRowStripes="1" showColumnStripes="1"/>
</table>
</file>

<file path=xl/tables/table4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1" xr:uid="{1444A80C-723A-E842-8DB8-56BE2CB60C2D}" name="Table1492" displayName="Table1492" ref="AC3:AE5" headerRowCount="0" totalsRowShown="0">
  <tableColumns count="3">
    <tableColumn id="1" xr3:uid="{89A447AA-7A13-DF47-B814-4F24E8955B92}" name="foo"/>
    <tableColumn id="2" xr3:uid="{D0483FC2-E37F-DF4A-A0FE-C5C99719EAA7}" name="bar"/>
    <tableColumn id="3" xr3:uid="{813126B9-8706-6F4B-BA32-7DD88EC6C8DB}" name="baz"/>
  </tableColumns>
  <tableStyleInfo showFirstColumn="0" showLastColumn="0" showRowStripes="1" showColumnStripes="0"/>
</table>
</file>

<file path=xl/tables/table4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2" xr:uid="{2E604D8F-2476-C64B-BBFC-6A0863B6519F}" name="Table17493" displayName="Table17493" ref="AC9:AE11" headerRowCount="0" totalsRowShown="0">
  <tableColumns count="3">
    <tableColumn id="1" xr3:uid="{4A24D96E-D21A-CE4A-99E2-9B5F2865704C}" name="foo"/>
    <tableColumn id="2" xr3:uid="{1D160E13-8079-C441-B229-DACB7B7BAA32}" name="bar"/>
    <tableColumn id="3" xr3:uid="{5D63185E-3C4A-0142-9EA5-D3E9FF777698}" name="baz"/>
  </tableColumns>
  <tableStyleInfo name="TableStyleLight1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9EB4BCF-3159-4442-B7B6-71503FF26644}" name="Table142944" displayName="Table142944" ref="I50:K53" totalsRowShown="0">
  <autoFilter ref="I50:K53" xr:uid="{49EB4BCF-3159-4442-B7B6-71503FF26644}"/>
  <tableColumns count="3">
    <tableColumn id="1" xr3:uid="{7AE7959A-717A-D549-8CF4-E3F6D3C7B85E}" name="foo"/>
    <tableColumn id="2" xr3:uid="{A753B93E-A77B-BF41-B07A-C1CE1ADBE500}" name="bar"/>
    <tableColumn id="3" xr3:uid="{6776C6B8-1AC3-934E-87EC-EC9857A75F42}" name="baz"/>
  </tableColumns>
  <tableStyleInfo name="TableStyleLight8" showFirstColumn="1" showLastColumn="0" showRowStripes="1" showColumnStripes="0"/>
</table>
</file>

<file path=xl/tables/table4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3" xr:uid="{FC177236-6F99-044C-8630-B2C36B099F80}" name="Table112494" displayName="Table112494" ref="AC15:AE17" headerRowCount="0" totalsRowShown="0">
  <tableColumns count="3">
    <tableColumn id="1" xr3:uid="{0C25F6FB-2A68-094E-90D4-ECFBC08EC389}" name="foo"/>
    <tableColumn id="2" xr3:uid="{022F5DCD-5C33-B44D-8378-4BC6E8C31661}" name="bar"/>
    <tableColumn id="3" xr3:uid="{D9B92BE2-61DB-F24C-82CD-260CB3B1D282}" name="baz"/>
  </tableColumns>
  <tableStyleInfo name="TableStyleLight2" showFirstColumn="0" showLastColumn="0" showRowStripes="1" showColumnStripes="0"/>
</table>
</file>

<file path=xl/tables/table4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4" xr:uid="{5BCFC612-B928-6D4F-9F34-32DF02D76951}" name="Table117495" displayName="Table117495" ref="AC21:AE23" headerRowCount="0" totalsRowShown="0">
  <tableColumns count="3">
    <tableColumn id="1" xr3:uid="{AAA71A72-2B79-4148-86D8-09E7CF3A65BD}" name="foo"/>
    <tableColumn id="2" xr3:uid="{7E0D8271-DCE7-CE4C-B7FB-2FE2AD9A3152}" name="bar"/>
    <tableColumn id="3" xr3:uid="{DD90D2D4-B303-1D4F-BA4D-734B915FB02F}" name="baz"/>
  </tableColumns>
  <tableStyleInfo name="TableStyleLight3" showFirstColumn="0" showLastColumn="0" showRowStripes="1" showColumnStripes="0"/>
</table>
</file>

<file path=xl/tables/table4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5" xr:uid="{0153FEB6-6F89-D84F-B141-5686887AF536}" name="Table122496" displayName="Table122496" ref="AC27:AE29" headerRowCount="0" totalsRowShown="0">
  <tableColumns count="3">
    <tableColumn id="1" xr3:uid="{1B20BE7C-0183-0F49-823E-650BDAFA092B}" name="foo"/>
    <tableColumn id="2" xr3:uid="{E09B5887-E422-2346-835D-2B283E6D51C8}" name="bar"/>
    <tableColumn id="3" xr3:uid="{5506ADEA-C90E-6E4F-87ED-BDAAD321796B}" name="baz"/>
  </tableColumns>
  <tableStyleInfo name="TableStyleLight4" showFirstColumn="0" showLastColumn="0" showRowStripes="1" showColumnStripes="0"/>
</table>
</file>

<file path=xl/tables/table4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6" xr:uid="{76E02BAD-D3D7-D24A-967B-ABC6A39C1A89}" name="Table127497" displayName="Table127497" ref="AC33:AE35" headerRowCount="0" totalsRowShown="0">
  <tableColumns count="3">
    <tableColumn id="1" xr3:uid="{199DFF7D-9EDB-C64B-9749-EAEA061FDF79}" name="foo"/>
    <tableColumn id="2" xr3:uid="{A2D1410A-6CBD-2C43-8A0E-6DFEBE12CEBC}" name="bar"/>
    <tableColumn id="3" xr3:uid="{2FCBE091-C2EE-2540-8450-AC08C94AEB02}" name="baz"/>
  </tableColumns>
  <tableStyleInfo name="TableStyleLight5" showFirstColumn="0" showLastColumn="0" showRowStripes="1" showColumnStripes="0"/>
</table>
</file>

<file path=xl/tables/table4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7" xr:uid="{CF8E11AC-0AA9-4648-AD07-133F7B212266}" name="Table12732498" displayName="Table12732498" ref="AC39:AE41" headerRowCount="0" totalsRowShown="0">
  <tableColumns count="3">
    <tableColumn id="1" xr3:uid="{EC08FA43-EB5B-774D-A264-B1E53672370F}" name="foo"/>
    <tableColumn id="2" xr3:uid="{50F6867B-5F48-AE4D-BCB2-027575EFC5A4}" name="bar"/>
    <tableColumn id="3" xr3:uid="{7202C1F0-5938-9145-93B0-83C98F888AB7}" name="baz"/>
  </tableColumns>
  <tableStyleInfo name="TableStyleLight6" showFirstColumn="0" showLastColumn="0" showRowStripes="1" showColumnStripes="0"/>
</table>
</file>

<file path=xl/tables/table4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8" xr:uid="{51A95036-99CD-E64A-B9E4-AD0A9BFF19B2}" name="Table12737499" displayName="Table12737499" ref="AC45:AE47" headerRowCount="0" totalsRowShown="0">
  <tableColumns count="3">
    <tableColumn id="1" xr3:uid="{71E2D6C5-8318-6F42-9BDE-4513C88CAD1F}" name="foo"/>
    <tableColumn id="2" xr3:uid="{2371E38A-E135-1643-92B8-9BD0A328159C}" name="bar"/>
    <tableColumn id="3" xr3:uid="{AAB537B3-FC53-434E-9D62-D9EE5435BA31}" name="baz"/>
  </tableColumns>
  <tableStyleInfo name="TableStyleLight7" showFirstColumn="0" showLastColumn="0" showRowStripes="1" showColumnStripes="0"/>
</table>
</file>

<file path=xl/tables/table4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9" xr:uid="{77BFAD01-E2E9-9345-B240-92DD3B135650}" name="Table12742500" displayName="Table12742500" ref="AC51:AE53" headerRowCount="0" totalsRowShown="0">
  <tableColumns count="3">
    <tableColumn id="1" xr3:uid="{336984A8-5D0D-794D-BDC8-CB7D2E31F4DB}" name="foo"/>
    <tableColumn id="2" xr3:uid="{366F66B5-388A-1443-A985-0DBAE8650AD5}" name="bar"/>
    <tableColumn id="3" xr3:uid="{ACE27921-C8CB-6741-AC96-1B402C0B466A}" name="baz"/>
  </tableColumns>
  <tableStyleInfo name="TableStyleLight8" showFirstColumn="0" showLastColumn="0" showRowStripes="1" showColumnStripes="0"/>
</table>
</file>

<file path=xl/tables/table4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0" xr:uid="{80CA0CBB-8639-3844-970C-B3C67A04EB1E}" name="Table12747501" displayName="Table12747501" ref="AC57:AE59" headerRowCount="0" totalsRowShown="0">
  <tableColumns count="3">
    <tableColumn id="1" xr3:uid="{B2A9E1A6-9D8F-C248-B3DE-1617C4175052}" name="foo"/>
    <tableColumn id="2" xr3:uid="{7B689BF2-DF9F-F84B-8C01-5042FBFA5398}" name="bar"/>
    <tableColumn id="3" xr3:uid="{17C056D0-0CC9-7347-AC9A-965B85F9A935}" name="baz"/>
  </tableColumns>
  <tableStyleInfo name="TableStyleLight9" showFirstColumn="0" showLastColumn="0" showRowStripes="1" showColumnStripes="0"/>
</table>
</file>

<file path=xl/tables/table4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1" xr:uid="{CF9EB984-3F6B-D543-9509-383CA4D0645C}" name="Table12752502" displayName="Table12752502" ref="AC63:AE65" headerRowCount="0" totalsRowShown="0">
  <tableColumns count="3">
    <tableColumn id="1" xr3:uid="{7CFEB249-1F02-6546-A984-C576521AC2D3}" name="foo"/>
    <tableColumn id="2" xr3:uid="{74913CF0-D4BB-2D4A-BE9A-7B6CE23A7866}" name="bar"/>
    <tableColumn id="3" xr3:uid="{93F315F3-DC20-BF45-9516-96A4071A7DAB}" name="baz"/>
  </tableColumns>
  <tableStyleInfo name="TableStyleLight10" showFirstColumn="0" showLastColumn="0" showRowStripes="1" showColumnStripes="0"/>
</table>
</file>

<file path=xl/tables/table4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2" xr:uid="{18C5E088-578C-4948-BEAD-5A23F6A9921C}" name="Table12757503" displayName="Table12757503" ref="AC69:AE71" headerRowCount="0" totalsRowShown="0">
  <tableColumns count="3">
    <tableColumn id="1" xr3:uid="{2F0C4E71-8379-6A49-B64E-9603CA07B76B}" name="foo"/>
    <tableColumn id="2" xr3:uid="{CF5389FB-9AC4-424E-82BD-A2E7CFE8FAE5}" name="bar"/>
    <tableColumn id="3" xr3:uid="{B7AA645A-BCA2-4F4F-8823-E23FC18DB20C}" name="baz"/>
  </tableColumns>
  <tableStyleInfo name="TableStyleLight1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E8DF438-CDA6-7846-9C5C-2BC55A6AA086}" name="Table153045" displayName="Table153045" ref="M50:O53" totalsRowShown="0">
  <autoFilter ref="M50:O53" xr:uid="{1E8DF438-CDA6-7846-9C5C-2BC55A6AA086}"/>
  <tableColumns count="3">
    <tableColumn id="1" xr3:uid="{B40B1D43-F466-A94F-9A2B-46381CD4374C}" name="foo"/>
    <tableColumn id="2" xr3:uid="{82A3ABD6-6079-654F-A15F-D2ED45A22AE2}" name="bar"/>
    <tableColumn id="3" xr3:uid="{65732F3C-CF88-FF44-9046-E64720833F28}" name="baz"/>
  </tableColumns>
  <tableStyleInfo name="TableStyleLight8" showFirstColumn="0" showLastColumn="1" showRowStripes="1" showColumnStripes="0"/>
</table>
</file>

<file path=xl/tables/table4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3" xr:uid="{A31DBF54-4912-B549-8B5E-D0E0A4EE4432}" name="Table12762504" displayName="Table12762504" ref="AC75:AE77" headerRowCount="0" totalsRowShown="0">
  <tableColumns count="3">
    <tableColumn id="1" xr3:uid="{CA093918-D303-AD49-B550-9AC598D8C337}" name="foo"/>
    <tableColumn id="2" xr3:uid="{D97E9E4B-7AB5-CD46-942B-B4405CFDC5D4}" name="bar"/>
    <tableColumn id="3" xr3:uid="{7344B7C7-E9D7-7A4A-97DA-31F78240E1F3}" name="baz"/>
  </tableColumns>
  <tableStyleInfo name="TableStyleLight12" showFirstColumn="0" showLastColumn="0" showRowStripes="1" showColumnStripes="0"/>
</table>
</file>

<file path=xl/tables/table4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4" xr:uid="{70AF0069-FFAC-3D41-B83D-308D16E73D93}" name="Table1273267505" displayName="Table1273267505" ref="AC81:AE83" headerRowCount="0" totalsRowShown="0">
  <tableColumns count="3">
    <tableColumn id="1" xr3:uid="{D3013FFB-756D-FE49-815B-AB718BA2A396}" name="foo"/>
    <tableColumn id="2" xr3:uid="{1BBED516-F9D4-5C44-9180-714C0B960970}" name="bar"/>
    <tableColumn id="3" xr3:uid="{E50879E1-6BBC-3D46-8903-83E987DDFAA8}" name="baz"/>
  </tableColumns>
  <tableStyleInfo name="TableStyleLight13" showFirstColumn="0" showLastColumn="0" showRowStripes="1" showColumnStripes="0"/>
</table>
</file>

<file path=xl/tables/table4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5" xr:uid="{C7F8AC7D-808E-2D4D-A736-7EEAF4742E0B}" name="Table1273772506" displayName="Table1273772506" ref="AC87:AE89" headerRowCount="0" totalsRowShown="0">
  <tableColumns count="3">
    <tableColumn id="1" xr3:uid="{560C22FD-E0D4-BC4C-97C0-34BF0DD850EA}" name="foo"/>
    <tableColumn id="2" xr3:uid="{620E9770-7F0C-9842-B3DA-910D4464F384}" name="bar"/>
    <tableColumn id="3" xr3:uid="{47A4EF34-D5E0-CB4C-9A02-18B92A427DE5}" name="baz"/>
  </tableColumns>
  <tableStyleInfo name="TableStyleLight14" showFirstColumn="0" showLastColumn="0" showRowStripes="1" showColumnStripes="0"/>
</table>
</file>

<file path=xl/tables/table4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6" xr:uid="{8710F57F-88B8-E340-9DCE-D656675B6EB9}" name="Table1274277507" displayName="Table1274277507" ref="AC93:AE95" headerRowCount="0" totalsRowShown="0">
  <tableColumns count="3">
    <tableColumn id="1" xr3:uid="{268B551C-30AB-F144-98BD-48D97E170A2A}" name="foo"/>
    <tableColumn id="2" xr3:uid="{F8173706-6A50-B843-8DB3-3EE157C0EFF1}" name="bar"/>
    <tableColumn id="3" xr3:uid="{3D909ED1-196A-3D46-B90C-5C2F2B614D59}" name="baz"/>
  </tableColumns>
  <tableStyleInfo name="TableStyleLight15" showFirstColumn="0" showLastColumn="0" showRowStripes="1" showColumnStripes="0"/>
</table>
</file>

<file path=xl/tables/table4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7" xr:uid="{6620ABA8-7BD6-3241-883A-38B3C019FE98}" name="Table1274782508" displayName="Table1274782508" ref="AC99:AE101" headerRowCount="0" totalsRowShown="0">
  <tableColumns count="3">
    <tableColumn id="1" xr3:uid="{1607F419-7A43-704C-8302-3163129C8D4A}" name="foo"/>
    <tableColumn id="2" xr3:uid="{E3EF5A43-2850-AD44-B1F4-1737ADBB0A22}" name="bar"/>
    <tableColumn id="3" xr3:uid="{91357C51-D161-CD48-B64C-E4F75DC93897}" name="baz"/>
  </tableColumns>
  <tableStyleInfo name="TableStyleLight16" showFirstColumn="0" showLastColumn="0" showRowStripes="1" showColumnStripes="0"/>
</table>
</file>

<file path=xl/tables/table4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8" xr:uid="{8CA7C055-03C3-F244-82AD-F8DE198D1CCE}" name="Table1275287509" displayName="Table1275287509" ref="AC105:AE107" headerRowCount="0" totalsRowShown="0">
  <tableColumns count="3">
    <tableColumn id="1" xr3:uid="{63CB0397-F677-B343-9F9F-9BDB0EC841F0}" name="foo"/>
    <tableColumn id="2" xr3:uid="{F3C887CD-3840-0040-AFB7-5A31F39A683C}" name="bar"/>
    <tableColumn id="3" xr3:uid="{C1E71229-5644-5B43-94C1-2E0002906049}" name="baz"/>
  </tableColumns>
  <tableStyleInfo name="TableStyleLight17" showFirstColumn="0" showLastColumn="0" showRowStripes="1" showColumnStripes="0"/>
</table>
</file>

<file path=xl/tables/table4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9" xr:uid="{3D78912A-9131-244F-ADAB-E9F616B18F93}" name="Table1275792510" displayName="Table1275792510" ref="AC111:AE113" headerRowCount="0" totalsRowShown="0">
  <tableColumns count="3">
    <tableColumn id="1" xr3:uid="{6D95081B-9188-594B-884E-62CD9133A400}" name="foo"/>
    <tableColumn id="2" xr3:uid="{0178581C-A5E8-0245-9BBD-F9D03E08374F}" name="bar"/>
    <tableColumn id="3" xr3:uid="{B78F5BF5-CA29-6044-8800-93B2393D5DFD}" name="baz"/>
  </tableColumns>
  <tableStyleInfo name="TableStyleLight18" showFirstColumn="0" showLastColumn="0" showRowStripes="1" showColumnStripes="0"/>
</table>
</file>

<file path=xl/tables/table4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0" xr:uid="{7A33D9BE-6241-4149-A8EF-02B3DC49C95E}" name="Table12797511" displayName="Table12797511" ref="AC117:AE119" headerRowCount="0" totalsRowShown="0">
  <tableColumns count="3">
    <tableColumn id="1" xr3:uid="{D4267514-0E6A-3740-AAC9-430CA82D203B}" name="foo"/>
    <tableColumn id="2" xr3:uid="{186741D4-F5EB-8747-B43E-BE42A8DC01BA}" name="bar"/>
    <tableColumn id="3" xr3:uid="{17C62CAC-E397-A347-A74C-D1262AED383F}" name="baz"/>
  </tableColumns>
  <tableStyleInfo name="TableStyleLight19" showFirstColumn="0" showLastColumn="0" showRowStripes="1" showColumnStripes="0"/>
</table>
</file>

<file path=xl/tables/table4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1" xr:uid="{62925269-02AF-F542-A032-129C39CC35A5}" name="Table12732102512" displayName="Table12732102512" ref="AC123:AE125" headerRowCount="0" totalsRowShown="0">
  <tableColumns count="3">
    <tableColumn id="1" xr3:uid="{36B9EAE1-F036-7A4D-B95C-68D9661FC711}" name="foo"/>
    <tableColumn id="2" xr3:uid="{63C41B03-677D-6A4A-96A6-CD102CC73179}" name="bar"/>
    <tableColumn id="3" xr3:uid="{559DC9BE-DE4B-E14C-9A58-B7940D7ACF29}" name="baz"/>
  </tableColumns>
  <tableStyleInfo name="TableStyleLight20" showFirstColumn="0" showLastColumn="0" showRowStripes="1" showColumnStripes="0"/>
</table>
</file>

<file path=xl/tables/table4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2" xr:uid="{FCFD5FDC-48F5-7041-805E-8AB65BF8649D}" name="Table12737107513" displayName="Table12737107513" ref="AC129:AE131" headerRowCount="0" totalsRowShown="0">
  <tableColumns count="3">
    <tableColumn id="1" xr3:uid="{1B9BE79F-9807-C44D-94C1-10F6FBDC6F82}" name="foo"/>
    <tableColumn id="2" xr3:uid="{249E5F0E-E33A-E845-BD61-E59DB2EE1DF4}" name="bar"/>
    <tableColumn id="3" xr3:uid="{02871531-4BBB-F34A-A967-B19E9565EDF9}" name="baz"/>
  </tableColumns>
  <tableStyleInfo name="TableStyleLight2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7BABAF7-38B7-3942-99F8-8AE14565A90B}" name="Table1463146" displayName="Table1463146" ref="Q50:S53" totalsRowShown="0">
  <autoFilter ref="Q50:S53" xr:uid="{67BABAF7-38B7-3942-99F8-8AE14565A90B}"/>
  <tableColumns count="3">
    <tableColumn id="1" xr3:uid="{E1A6022B-8E38-A74D-A2E9-8F66D7D63085}" name="foo"/>
    <tableColumn id="2" xr3:uid="{9C6D13A5-07D3-9840-AA42-368E5BC941AF}" name="bar"/>
    <tableColumn id="3" xr3:uid="{F271279A-735A-1247-A2D8-094478B58CB1}" name="baz"/>
  </tableColumns>
  <tableStyleInfo name="TableStyleLight8" showFirstColumn="0" showLastColumn="0" showRowStripes="0" showColumnStripes="0"/>
</table>
</file>

<file path=xl/tables/table4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3" xr:uid="{2EDEC26A-6E4F-9B4D-B8B0-F50F66A15FC7}" name="Table12742112514" displayName="Table12742112514" ref="AC135:AE137" headerRowCount="0" totalsRowShown="0">
  <tableColumns count="3">
    <tableColumn id="1" xr3:uid="{CB359B78-6A64-3349-B964-EB7DA169B4AF}" name="foo"/>
    <tableColumn id="2" xr3:uid="{47C37D46-B2CD-0B44-83F8-3FC5B78FB671}" name="bar"/>
    <tableColumn id="3" xr3:uid="{4D02846A-89A3-D043-981B-1198CC40EF5C}" name="baz"/>
  </tableColumns>
  <tableStyleInfo name="TableStyleMedium1" showFirstColumn="0" showLastColumn="0" showRowStripes="1" showColumnStripes="0"/>
</table>
</file>

<file path=xl/tables/table4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4" xr:uid="{CC4260E8-F8C4-254A-B7CF-9EEECB5D89F9}" name="Table12747117515" displayName="Table12747117515" ref="AC141:AE143" headerRowCount="0" totalsRowShown="0">
  <tableColumns count="3">
    <tableColumn id="1" xr3:uid="{C816D021-1AF2-6446-9705-2A1272B78F88}" name="foo"/>
    <tableColumn id="2" xr3:uid="{8A0BEC68-13E8-754D-A566-A36EF0E3D24D}" name="bar"/>
    <tableColumn id="3" xr3:uid="{7CC4EA9B-FABD-8842-9874-494368BFD445}" name="baz"/>
  </tableColumns>
  <tableStyleInfo name="TableStyleMedium2" showFirstColumn="0" showLastColumn="0" showRowStripes="1" showColumnStripes="0"/>
</table>
</file>

<file path=xl/tables/table4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5" xr:uid="{EED1C747-22FE-904F-B0C3-95FD61EEEA1A}" name="Table12752122516" displayName="Table12752122516" ref="AC147:AE149" headerRowCount="0" totalsRowShown="0">
  <tableColumns count="3">
    <tableColumn id="1" xr3:uid="{D57C1AE3-F615-D349-B5DF-E9DE26E74136}" name="foo"/>
    <tableColumn id="2" xr3:uid="{E610D623-CC0A-E546-9042-789C7A6BD88E}" name="bar"/>
    <tableColumn id="3" xr3:uid="{68AB9533-A2A7-B840-8561-938A4A961B20}" name="baz"/>
  </tableColumns>
  <tableStyleInfo name="TableStyleMedium3" showFirstColumn="0" showLastColumn="0" showRowStripes="1" showColumnStripes="0"/>
</table>
</file>

<file path=xl/tables/table4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6" xr:uid="{F77361C0-3ADE-DB49-9DE0-F5165D868DCB}" name="Table12757127517" displayName="Table12757127517" ref="AC153:AE155" headerRowCount="0" totalsRowShown="0">
  <tableColumns count="3">
    <tableColumn id="1" xr3:uid="{0F6480ED-68C7-E643-93B4-39D0E7429648}" name="foo"/>
    <tableColumn id="2" xr3:uid="{C39F6350-D438-6846-95F9-0B8A59567530}" name="bar"/>
    <tableColumn id="3" xr3:uid="{E0AC4C8E-B8E7-C142-B168-B7617B88CF47}" name="baz"/>
  </tableColumns>
  <tableStyleInfo name="TableStyleMedium4" showFirstColumn="0" showLastColumn="0" showRowStripes="1" showColumnStripes="0"/>
</table>
</file>

<file path=xl/tables/table4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7" xr:uid="{510C27DD-18AD-0145-B52A-2DE44E6B4265}" name="Table127132518" displayName="Table127132518" ref="AC159:AE161" headerRowCount="0" totalsRowShown="0">
  <tableColumns count="3">
    <tableColumn id="1" xr3:uid="{252DF693-A8E9-C544-96CD-FD1CBAACD342}" name="foo"/>
    <tableColumn id="2" xr3:uid="{8EC982CB-7B8E-F048-BFE2-A14900533BF3}" name="bar"/>
    <tableColumn id="3" xr3:uid="{FA38BC4E-903D-CD4A-9667-E325B4DEA898}" name="baz"/>
  </tableColumns>
  <tableStyleInfo name="TableStyleMedium5" showFirstColumn="0" showLastColumn="0" showRowStripes="1" showColumnStripes="0"/>
</table>
</file>

<file path=xl/tables/table4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8" xr:uid="{7C4E6735-4898-6147-9F49-BB6CA3AE0B94}" name="Table12732137519" displayName="Table12732137519" ref="AC165:AE167" headerRowCount="0" totalsRowShown="0">
  <tableColumns count="3">
    <tableColumn id="1" xr3:uid="{7BABFC99-52FC-DF45-B55F-895FD59C82A2}" name="foo"/>
    <tableColumn id="2" xr3:uid="{52814B33-8035-C143-B92F-AD6B6D63023A}" name="bar"/>
    <tableColumn id="3" xr3:uid="{F729FE76-4A9A-5B47-80DE-093346F5C42A}" name="baz"/>
  </tableColumns>
  <tableStyleInfo name="TableStyleMedium6" showFirstColumn="0" showLastColumn="0" showRowStripes="1" showColumnStripes="0"/>
</table>
</file>

<file path=xl/tables/table4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9" xr:uid="{6E92EBD4-F729-A34B-A875-9CE79F1EE46B}" name="Table12737142520" displayName="Table12737142520" ref="AC171:AE173" headerRowCount="0" totalsRowShown="0">
  <tableColumns count="3">
    <tableColumn id="1" xr3:uid="{F2A03409-5EAD-8842-9FAD-7C856CD50FB3}" name="foo"/>
    <tableColumn id="2" xr3:uid="{76854FEC-243B-2040-BE9E-993E24AF1690}" name="bar"/>
    <tableColumn id="3" xr3:uid="{1B450271-BBEF-3846-BA68-AA7EA39E5DAD}" name="baz"/>
  </tableColumns>
  <tableStyleInfo name="TableStyleMedium7" showFirstColumn="0" showLastColumn="0" showRowStripes="1" showColumnStripes="0"/>
</table>
</file>

<file path=xl/tables/table4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0" xr:uid="{3A50A186-379F-9E46-A90B-49E59912BDC9}" name="Table12742147521" displayName="Table12742147521" ref="AC177:AE179" headerRowCount="0" totalsRowShown="0">
  <tableColumns count="3">
    <tableColumn id="1" xr3:uid="{D01570E8-DB40-0F4C-9270-80168F84E047}" name="foo"/>
    <tableColumn id="2" xr3:uid="{779F7951-0FCE-D948-A2AA-8B42D1B82F61}" name="bar"/>
    <tableColumn id="3" xr3:uid="{B417B505-CF96-6548-8A4C-2B9C832344FE}" name="baz"/>
  </tableColumns>
  <tableStyleInfo name="TableStyleMedium8" showFirstColumn="0" showLastColumn="0" showRowStripes="1" showColumnStripes="0"/>
</table>
</file>

<file path=xl/tables/table4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1" xr:uid="{D9922290-EA5D-D64C-A542-2DDFB7477D4E}" name="Table12747152522" displayName="Table12747152522" ref="AC183:AE185" headerRowCount="0" totalsRowShown="0">
  <tableColumns count="3">
    <tableColumn id="1" xr3:uid="{3C34D163-2F49-694F-AD99-B99AE6A406D5}" name="foo"/>
    <tableColumn id="2" xr3:uid="{A8752E5D-2E7A-ED42-A99C-BF784911DF7D}" name="bar"/>
    <tableColumn id="3" xr3:uid="{F2859C4E-5CEA-214F-97C4-EB4B16D49ECF}" name="baz"/>
  </tableColumns>
  <tableStyleInfo name="TableStyleMedium9" showFirstColumn="0" showLastColumn="0" showRowStripes="1" showColumnStripes="0"/>
</table>
</file>

<file path=xl/tables/table4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2" xr:uid="{3B9B8981-2A19-494A-AC19-FF9BA86C7D14}" name="Table12752157523" displayName="Table12752157523" ref="AC189:AE191" headerRowCount="0" totalsRowShown="0">
  <tableColumns count="3">
    <tableColumn id="1" xr3:uid="{2D9D0C1F-A370-2246-A004-AAFBE59539A3}" name="foo"/>
    <tableColumn id="2" xr3:uid="{39759A18-ED80-0E40-84C9-DE40CE2067FC}" name="bar"/>
    <tableColumn id="3" xr3:uid="{8692DE4F-F48B-FF47-BF71-0BCCEE5E882D}" name="baz"/>
  </tableColumns>
  <tableStyleInfo name="TableStyleMedium10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68FAD2B-08D1-4A4B-91D1-00B84171A78E}" name="Table12747" displayName="Table12747" ref="A56:C59" totalsRowShown="0">
  <autoFilter ref="A56:C59" xr:uid="{A68FAD2B-08D1-4A4B-91D1-00B84171A78E}"/>
  <tableColumns count="3">
    <tableColumn id="1" xr3:uid="{89A17FA3-EF8E-024B-B658-59FBBF907C9A}" name="foo"/>
    <tableColumn id="2" xr3:uid="{DB58711C-EBDD-B842-A14A-8A9899C9F6B0}" name="bar"/>
    <tableColumn id="3" xr3:uid="{6707FF27-8127-E14B-BD3F-59F4D581B27C}" name="baz"/>
  </tableColumns>
  <tableStyleInfo name="TableStyleLight9" showFirstColumn="0" showLastColumn="0" showRowStripes="1" showColumnStripes="0"/>
</table>
</file>

<file path=xl/tables/table4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3" xr:uid="{37A72611-87C6-5E4C-A335-FD0EDF16E344}" name="Table12757162524" displayName="Table12757162524" ref="AC195:AE197" headerRowCount="0" totalsRowShown="0">
  <tableColumns count="3">
    <tableColumn id="1" xr3:uid="{BADB6054-EC5B-834E-B79E-05A68267C843}" name="foo"/>
    <tableColumn id="2" xr3:uid="{550F1E20-2EC3-A446-9567-2BD7D6B07A26}" name="bar"/>
    <tableColumn id="3" xr3:uid="{1CD39FAC-9687-DB46-9408-B10E3302B89B}" name="baz"/>
  </tableColumns>
  <tableStyleInfo name="TableStyleMedium11" showFirstColumn="0" showLastColumn="0" showRowStripes="1" showColumnStripes="0"/>
</table>
</file>

<file path=xl/tables/table4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4" xr:uid="{CD1723D1-2F79-CF4B-BB9F-2231C1275C53}" name="Table127167525" displayName="Table127167525" ref="AC201:AE203" headerRowCount="0" totalsRowShown="0">
  <tableColumns count="3">
    <tableColumn id="1" xr3:uid="{1254E30F-F1FE-BA40-A5E7-C7615FFC97B5}" name="foo"/>
    <tableColumn id="2" xr3:uid="{6A8532E9-4C08-D04A-AB92-D6FC4398CFD9}" name="bar"/>
    <tableColumn id="3" xr3:uid="{02C15092-6D52-A04B-9FAC-8ECA8AC57B5E}" name="baz"/>
  </tableColumns>
  <tableStyleInfo name="TableStyleMedium12" showFirstColumn="0" showLastColumn="0" showRowStripes="1" showColumnStripes="0"/>
</table>
</file>

<file path=xl/tables/table4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5" xr:uid="{4764A8A0-FDD8-2144-9FFF-6EE2B6C68B68}" name="Table12732172526" displayName="Table12732172526" ref="AC207:AE209" headerRowCount="0" totalsRowShown="0">
  <tableColumns count="3">
    <tableColumn id="1" xr3:uid="{20DDA87F-41F0-0249-9B9A-1DFAAC47770F}" name="foo"/>
    <tableColumn id="2" xr3:uid="{5324C0E0-E703-B94E-A249-84852FB5FBD5}" name="bar"/>
    <tableColumn id="3" xr3:uid="{FCFCB16F-3DCD-A344-9D08-9388C846CDBF}" name="baz"/>
  </tableColumns>
  <tableStyleInfo name="TableStyleMedium13" showFirstColumn="0" showLastColumn="0" showRowStripes="1" showColumnStripes="0"/>
</table>
</file>

<file path=xl/tables/table4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6" xr:uid="{25D0198B-4AD5-0943-93DC-BB0A547B7018}" name="Table12737177527" displayName="Table12737177527" ref="AC213:AE215" headerRowCount="0" totalsRowShown="0">
  <tableColumns count="3">
    <tableColumn id="1" xr3:uid="{FE9293EA-E5C7-E04F-9CD1-0EDD12ECB4B2}" name="foo"/>
    <tableColumn id="2" xr3:uid="{8064663F-199B-9040-87BE-F4A793863148}" name="bar"/>
    <tableColumn id="3" xr3:uid="{CAC26E56-100D-4047-9E20-9BB711321246}" name="baz"/>
  </tableColumns>
  <tableStyleInfo name="TableStyleMedium14" showFirstColumn="0" showLastColumn="0" showRowStripes="1" showColumnStripes="0"/>
</table>
</file>

<file path=xl/tables/table4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7" xr:uid="{F78247A7-A4AC-1D4F-8CC5-08A40638CA51}" name="Table12742182528" displayName="Table12742182528" ref="AC219:AE221" headerRowCount="0" totalsRowShown="0">
  <tableColumns count="3">
    <tableColumn id="1" xr3:uid="{20872E3B-FED1-C94A-AE1B-E891784F7377}" name="foo"/>
    <tableColumn id="2" xr3:uid="{59B9D0C5-E230-6A44-9F8D-9E376337D911}" name="bar"/>
    <tableColumn id="3" xr3:uid="{9E43576F-4DE1-A04F-AD89-E22F339E0428}" name="baz"/>
  </tableColumns>
  <tableStyleInfo name="TableStyleMedium15" showFirstColumn="0" showLastColumn="0" showRowStripes="1" showColumnStripes="0"/>
</table>
</file>

<file path=xl/tables/table4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8" xr:uid="{A446C4B3-627C-184A-9B1F-6B41A389A78A}" name="Table12747187529" displayName="Table12747187529" ref="AC225:AE227" headerRowCount="0" totalsRowShown="0">
  <tableColumns count="3">
    <tableColumn id="1" xr3:uid="{A8D62B91-7A82-4D4B-8AB5-65DD5B66CDDB}" name="foo"/>
    <tableColumn id="2" xr3:uid="{ECEC4679-712E-694B-907D-7D5D3718E43D}" name="bar"/>
    <tableColumn id="3" xr3:uid="{DB80DD76-42CC-5C45-9678-C111BB58DEFE}" name="baz"/>
  </tableColumns>
  <tableStyleInfo name="TableStyleMedium16" showFirstColumn="0" showLastColumn="0" showRowStripes="1" showColumnStripes="0"/>
</table>
</file>

<file path=xl/tables/table4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9" xr:uid="{4FD43DEF-DACA-9544-A879-2478ED2629F5}" name="Table12752192530" displayName="Table12752192530" ref="AC231:AE233" headerRowCount="0" totalsRowShown="0">
  <tableColumns count="3">
    <tableColumn id="1" xr3:uid="{31B2C507-FB80-3546-9355-DE3A80E43EF0}" name="foo"/>
    <tableColumn id="2" xr3:uid="{CCFB66FE-5844-124C-AC26-56A371D4650F}" name="bar"/>
    <tableColumn id="3" xr3:uid="{F2E2E0B2-E438-F648-AB04-885EBDFDCF2A}" name="baz"/>
  </tableColumns>
  <tableStyleInfo name="TableStyleMedium17" showFirstColumn="0" showLastColumn="0" showRowStripes="1" showColumnStripes="0"/>
</table>
</file>

<file path=xl/tables/table4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0" xr:uid="{19BA0608-3285-2D44-9FF5-706B93C2FB03}" name="Table12757197531" displayName="Table12757197531" ref="AC237:AE239" headerRowCount="0" totalsRowShown="0">
  <tableColumns count="3">
    <tableColumn id="1" xr3:uid="{4216FDAF-246B-6A4D-BD8D-A07D0EFF59FC}" name="foo"/>
    <tableColumn id="2" xr3:uid="{E6A882CB-633D-2642-985F-F6E09EC59ABF}" name="bar"/>
    <tableColumn id="3" xr3:uid="{C7258501-0BC2-B641-83D2-38D5A56598BA}" name="baz"/>
  </tableColumns>
  <tableStyleInfo name="TableStyleMedium18" showFirstColumn="0" showLastColumn="0" showRowStripes="1" showColumnStripes="0"/>
</table>
</file>

<file path=xl/tables/table4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1" xr:uid="{AFFCA3BC-AACF-4942-9338-964BE03FF278}" name="Table127202532" displayName="Table127202532" ref="AC243:AE245" headerRowCount="0" totalsRowShown="0">
  <tableColumns count="3">
    <tableColumn id="1" xr3:uid="{82AE1725-2347-154A-B08C-2AA1F4856674}" name="foo"/>
    <tableColumn id="2" xr3:uid="{E3E47918-676B-9D47-A8B0-3CC90401452B}" name="bar"/>
    <tableColumn id="3" xr3:uid="{661D2FB9-183A-D845-AF2F-2302E61723C9}" name="baz"/>
  </tableColumns>
  <tableStyleInfo name="TableStyleMedium19" showFirstColumn="0" showLastColumn="0" showRowStripes="1" showColumnStripes="0"/>
</table>
</file>

<file path=xl/tables/table4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2" xr:uid="{3F681E18-1AF1-A04C-87F7-86AA4B72A825}" name="Table12732207533" displayName="Table12732207533" ref="AC249:AE251" headerRowCount="0" totalsRowShown="0">
  <tableColumns count="3">
    <tableColumn id="1" xr3:uid="{5A2AFE21-B4A0-A745-ABFB-868F0D4B0AF3}" name="foo"/>
    <tableColumn id="2" xr3:uid="{104825E3-87E5-1A4A-8322-6F5DAA0E43F2}" name="bar"/>
    <tableColumn id="3" xr3:uid="{9F4CD36D-8E07-5740-99EF-2C821055FF5E}" name="baz"/>
  </tableColumns>
  <tableStyleInfo name="TableStyleMedium20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C30A1C2-ED4D-2948-8E06-73F8C4613153}" name="Table132848" displayName="Table132848" ref="E56:G59" totalsRowShown="0">
  <autoFilter ref="E56:G59" xr:uid="{4C30A1C2-ED4D-2948-8E06-73F8C4613153}"/>
  <tableColumns count="3">
    <tableColumn id="1" xr3:uid="{B0EF8B98-2534-F647-9D9E-58DD17443F7F}" name="foo"/>
    <tableColumn id="2" xr3:uid="{39006BF7-9E7A-B642-8F16-D0B4CDC09250}" name="bar"/>
    <tableColumn id="3" xr3:uid="{AD029730-4FD5-814D-9565-CDA781492D9D}" name="baz"/>
  </tableColumns>
  <tableStyleInfo name="TableStyleLight9" showFirstColumn="0" showLastColumn="0" showRowStripes="0" showColumnStripes="1"/>
</table>
</file>

<file path=xl/tables/table4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3" xr:uid="{0EC64BBC-9923-8A4F-8E77-ADDBB181302C}" name="Table12737212534" displayName="Table12737212534" ref="AC255:AE257" headerRowCount="0" totalsRowShown="0">
  <tableColumns count="3">
    <tableColumn id="1" xr3:uid="{BE88D80C-E50B-704B-9049-B3F70169D444}" name="foo"/>
    <tableColumn id="2" xr3:uid="{B04EA05B-600D-204D-84CC-F25134399157}" name="bar"/>
    <tableColumn id="3" xr3:uid="{E1791C70-DF75-1549-A057-7EB6A3D1D139}" name="baz"/>
  </tableColumns>
  <tableStyleInfo name="TableStyleMedium21" showFirstColumn="0" showLastColumn="0" showRowStripes="1" showColumnStripes="0"/>
</table>
</file>

<file path=xl/tables/table4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4" xr:uid="{3B4E767A-C4E0-BF4E-BE0E-E6FA223A1AB3}" name="Table12742217535" displayName="Table12742217535" ref="AC261:AE263" headerRowCount="0" totalsRowShown="0">
  <tableColumns count="3">
    <tableColumn id="1" xr3:uid="{DE4D2EA5-0157-7846-9DB5-FF0C32C8826F}" name="foo"/>
    <tableColumn id="2" xr3:uid="{A7D45F46-4009-3146-9287-A2057582E930}" name="bar"/>
    <tableColumn id="3" xr3:uid="{3425AE93-07C1-0841-B0AE-1C440EB85000}" name="baz"/>
  </tableColumns>
  <tableStyleInfo name="TableStyleMedium22" showFirstColumn="0" showLastColumn="0" showRowStripes="1" showColumnStripes="0"/>
</table>
</file>

<file path=xl/tables/table4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5" xr:uid="{0CF311BE-D46B-F644-AA4A-BEE7940208CA}" name="Table12747222536" displayName="Table12747222536" ref="AC267:AE269" headerRowCount="0" totalsRowShown="0">
  <tableColumns count="3">
    <tableColumn id="1" xr3:uid="{6E235711-5E2E-3C43-B660-CA9334BBD0FC}" name="foo"/>
    <tableColumn id="2" xr3:uid="{70C6C643-9666-464E-B3D5-4075AD8220FE}" name="bar"/>
    <tableColumn id="3" xr3:uid="{36E25248-8D8F-2748-920D-D9098C02F81B}" name="baz"/>
  </tableColumns>
  <tableStyleInfo name="TableStyleMedium23" showFirstColumn="0" showLastColumn="0" showRowStripes="1" showColumnStripes="0"/>
</table>
</file>

<file path=xl/tables/table4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6" xr:uid="{2C3B8D1D-A936-F84B-AF8D-143CC17C6876}" name="Table12752227537" displayName="Table12752227537" ref="AC273:AE275" headerRowCount="0" totalsRowShown="0">
  <tableColumns count="3">
    <tableColumn id="1" xr3:uid="{2000E594-AC91-554D-A924-2CF17F89ABD0}" name="foo"/>
    <tableColumn id="2" xr3:uid="{BB796A12-45CA-C24D-9BFF-C183CEACF019}" name="bar"/>
    <tableColumn id="3" xr3:uid="{DCF9381D-292A-1342-86B4-9174249F2139}" name="baz"/>
  </tableColumns>
  <tableStyleInfo name="TableStyleMedium24" showFirstColumn="0" showLastColumn="0" showRowStripes="1" showColumnStripes="0"/>
</table>
</file>

<file path=xl/tables/table4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7" xr:uid="{B2FFF0D2-B88C-6B42-85FC-86170F0067F3}" name="Table12757232538" displayName="Table12757232538" ref="AC279:AE281" headerRowCount="0" totalsRowShown="0">
  <tableColumns count="3">
    <tableColumn id="1" xr3:uid="{87A0D0BE-0446-B148-AB83-72A05E6D35ED}" name="foo"/>
    <tableColumn id="2" xr3:uid="{40AFDF75-C095-424C-BD19-E8DC5A41B910}" name="bar"/>
    <tableColumn id="3" xr3:uid="{C03702E7-DE09-5D4B-BC49-621C28B49EB5}" name="baz"/>
  </tableColumns>
  <tableStyleInfo name="TableStyleMedium25" showFirstColumn="0" showLastColumn="0" showRowStripes="1" showColumnStripes="0"/>
</table>
</file>

<file path=xl/tables/table4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8" xr:uid="{0EFDC24F-F68F-1B4A-A5E1-0A7C04822ED5}" name="Table127237539" displayName="Table127237539" ref="AC285:AE287" headerRowCount="0" totalsRowShown="0">
  <tableColumns count="3">
    <tableColumn id="1" xr3:uid="{27D856D0-B047-0D4B-A4FF-0B3396B728EC}" name="foo"/>
    <tableColumn id="2" xr3:uid="{4A6614EF-D804-A641-8429-0955B4FFFBE8}" name="bar"/>
    <tableColumn id="3" xr3:uid="{C51DDBE0-F14D-104A-8166-F238030F96AE}" name="baz"/>
  </tableColumns>
  <tableStyleInfo name="TableStyleMedium26" showFirstColumn="0" showLastColumn="0" showRowStripes="1" showColumnStripes="0"/>
</table>
</file>

<file path=xl/tables/table4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9" xr:uid="{19C34456-A472-C144-80F6-3EE47BD5CF1F}" name="Table12732242540" displayName="Table12732242540" ref="AC291:AE293" headerRowCount="0" totalsRowShown="0">
  <tableColumns count="3">
    <tableColumn id="1" xr3:uid="{402AAFB4-35DB-B44A-930B-978BE125FADE}" name="foo"/>
    <tableColumn id="2" xr3:uid="{4D44F1C4-855C-9242-B53F-5D2B65A4DF07}" name="bar"/>
    <tableColumn id="3" xr3:uid="{2B6F4DB2-E643-0A4C-943B-CD957C83B1A8}" name="baz"/>
  </tableColumns>
  <tableStyleInfo name="TableStyleMedium27" showFirstColumn="0" showLastColumn="0" showRowStripes="1" showColumnStripes="0"/>
</table>
</file>

<file path=xl/tables/table4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0" xr:uid="{CDB1D0C5-6F36-FA4A-9EC4-761A2680A041}" name="Table12737247541" displayName="Table12737247541" ref="AC297:AE299" headerRowCount="0" totalsRowShown="0">
  <tableColumns count="3">
    <tableColumn id="1" xr3:uid="{DC843F08-F15F-1D42-B108-FB9829E0D559}" name="foo"/>
    <tableColumn id="2" xr3:uid="{342D3A3A-7D73-7D44-B2BD-5291F4232C7E}" name="bar"/>
    <tableColumn id="3" xr3:uid="{C38A8E50-D6F8-4544-8D70-CE5D86EF8084}" name="baz"/>
  </tableColumns>
  <tableStyleInfo name="TableStyleMedium28" showFirstColumn="0" showLastColumn="0" showRowStripes="1" showColumnStripes="0"/>
</table>
</file>

<file path=xl/tables/table4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1" xr:uid="{0C938305-D935-AA4A-A638-901A4EC0FD98}" name="Table12742252542" displayName="Table12742252542" ref="AC303:AE305" headerRowCount="0" totalsRowShown="0">
  <tableColumns count="3">
    <tableColumn id="1" xr3:uid="{FF6AE70F-69C0-9E43-AA30-95ECA2D63FD9}" name="foo"/>
    <tableColumn id="2" xr3:uid="{631CEAF0-09FE-D642-AAB3-0C15FA011FF7}" name="bar"/>
    <tableColumn id="3" xr3:uid="{811149CC-5EE4-0943-96C5-8E2E2229C9DE}" name="baz"/>
  </tableColumns>
  <tableStyleInfo name="TableStyleDark1" showFirstColumn="0" showLastColumn="0" showRowStripes="1" showColumnStripes="0"/>
</table>
</file>

<file path=xl/tables/table4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2" xr:uid="{D25D71FD-0BD7-D74A-B0A8-3297D5F12AFB}" name="Table12747257543" displayName="Table12747257543" ref="AC309:AE311" headerRowCount="0" totalsRowShown="0">
  <tableColumns count="3">
    <tableColumn id="1" xr3:uid="{964C7ECD-4253-5948-98D5-F12F297052FA}" name="foo"/>
    <tableColumn id="2" xr3:uid="{6FEC0992-AFF0-9A45-B28D-044D9DB0EB38}" name="bar"/>
    <tableColumn id="3" xr3:uid="{FEC1D015-D6E2-414B-8621-D644015F1186}" name="baz"/>
  </tableColumns>
  <tableStyleInfo name="TableStyleDark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DF3C01B6-6783-D34C-8701-A3B63D09D27C}" name="Table142949" displayName="Table142949" ref="I56:K59" totalsRowShown="0">
  <autoFilter ref="I56:K59" xr:uid="{DF3C01B6-6783-D34C-8701-A3B63D09D27C}"/>
  <tableColumns count="3">
    <tableColumn id="1" xr3:uid="{E8EF213C-A6B7-0043-A7E3-CBA191C2D6CF}" name="foo"/>
    <tableColumn id="2" xr3:uid="{1DC56751-1AD1-E944-A4C2-BC471D103D42}" name="bar"/>
    <tableColumn id="3" xr3:uid="{63EDE761-4232-FE46-8EEA-63EB9D74A050}" name="baz"/>
  </tableColumns>
  <tableStyleInfo name="TableStyleLight9" showFirstColumn="1" showLastColumn="0" showRowStripes="1" showColumnStripes="0"/>
</table>
</file>

<file path=xl/tables/table4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3" xr:uid="{BE90EF34-62D2-7B46-A2DF-BA497FCE25B0}" name="Table12752262544" displayName="Table12752262544" ref="AC315:AE317" headerRowCount="0" totalsRowShown="0">
  <tableColumns count="3">
    <tableColumn id="1" xr3:uid="{640AA837-E236-AA44-B0A6-F3C3C806F2F0}" name="foo"/>
    <tableColumn id="2" xr3:uid="{72183809-2404-3E4F-B615-5C57A8430A56}" name="bar"/>
    <tableColumn id="3" xr3:uid="{6A9F3866-2A07-8340-9DC8-7627B80B10B6}" name="baz"/>
  </tableColumns>
  <tableStyleInfo name="TableStyleDark3" showFirstColumn="0" showLastColumn="0" showRowStripes="1" showColumnStripes="0"/>
</table>
</file>

<file path=xl/tables/table4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4" xr:uid="{6A34BFF7-727E-584C-8DD3-0BCD9C7D74AA}" name="Table12757267545" displayName="Table12757267545" ref="AC321:AE323" headerRowCount="0" totalsRowShown="0">
  <tableColumns count="3">
    <tableColumn id="1" xr3:uid="{87BD78F4-2CE5-F94A-A546-81CDE3CB6272}" name="foo"/>
    <tableColumn id="2" xr3:uid="{4D724554-0D85-2842-98CF-60254D2C7AF9}" name="bar"/>
    <tableColumn id="3" xr3:uid="{2FB67C33-80FC-9049-9A21-901369A7DC0D}" name="baz"/>
  </tableColumns>
  <tableStyleInfo name="TableStyleDark4" showFirstColumn="0" showLastColumn="0" showRowStripes="1" showColumnStripes="0"/>
</table>
</file>

<file path=xl/tables/table4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5" xr:uid="{21E107DF-D0A0-174C-BC6E-932B3F57C201}" name="Table12742252272546" displayName="Table12742252272546" ref="AC327:AE329" headerRowCount="0" totalsRowShown="0">
  <tableColumns count="3">
    <tableColumn id="1" xr3:uid="{22D4775C-EB65-3E4D-A500-FB94CC1527F4}" name="foo"/>
    <tableColumn id="2" xr3:uid="{CADD1AE0-4E99-354F-9BA8-E790F6C29C83}" name="bar"/>
    <tableColumn id="3" xr3:uid="{B0410188-3BC7-C24E-85BB-E24F448D8282}" name="baz"/>
  </tableColumns>
  <tableStyleInfo name="TableStyleDark5" showFirstColumn="0" showLastColumn="0" showRowStripes="1" showColumnStripes="0"/>
</table>
</file>

<file path=xl/tables/table4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6" xr:uid="{87E78935-5137-6F49-8A06-9F04E9C61784}" name="Table12747257277547" displayName="Table12747257277547" ref="AC333:AE335" headerRowCount="0" totalsRowShown="0">
  <tableColumns count="3">
    <tableColumn id="1" xr3:uid="{DA043B24-A7BE-DD45-ABF2-D65ED24B84BA}" name="foo"/>
    <tableColumn id="2" xr3:uid="{85FFF3EF-B8EB-8D47-990D-DD9ED61903F8}" name="bar"/>
    <tableColumn id="3" xr3:uid="{624766B9-347D-DA4C-ABF7-DDA72C0A1CBF}" name="baz"/>
  </tableColumns>
  <tableStyleInfo name="TableStyleDark6" showFirstColumn="0" showLastColumn="0" showRowStripes="1" showColumnStripes="0"/>
</table>
</file>

<file path=xl/tables/table4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7" xr:uid="{DD5C2BFD-D185-714A-A6DF-C052E4B67961}" name="Table12752262282548" displayName="Table12752262282548" ref="AC339:AE341" headerRowCount="0" totalsRowShown="0">
  <tableColumns count="3">
    <tableColumn id="1" xr3:uid="{74090070-A4FA-A640-886B-88FB57342A85}" name="foo"/>
    <tableColumn id="2" xr3:uid="{19FCFEFD-4A8B-0740-B878-ADDFF86D2F37}" name="bar"/>
    <tableColumn id="3" xr3:uid="{541083F4-025E-084E-8BA4-A9A5888F8A53}" name="baz"/>
  </tableColumns>
  <tableStyleInfo name="TableStyleDark7" showFirstColumn="0" showLastColumn="0" showRowStripes="1" showColumnStripes="0"/>
</table>
</file>

<file path=xl/tables/table4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8" xr:uid="{12BBF912-0B86-694B-8D7D-031919EB9CA3}" name="Table12757267287549" displayName="Table12757267287549" ref="AC345:AE347" headerRowCount="0" totalsRowShown="0">
  <tableColumns count="3">
    <tableColumn id="1" xr3:uid="{1EE3CC8D-2B71-DD4C-A0BB-94BA9ED8B3D7}" name="foo"/>
    <tableColumn id="2" xr3:uid="{20B47B11-570A-644A-BAFF-87B10CB5A101}" name="bar"/>
    <tableColumn id="3" xr3:uid="{DBB38B60-532A-AE46-B791-90BF2820C769}" name="baz"/>
  </tableColumns>
  <tableStyleInfo name="TableStyleDark8" showFirstColumn="0" showLastColumn="0" showRowStripes="1" showColumnStripes="0"/>
</table>
</file>

<file path=xl/tables/table4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9" xr:uid="{35D1ECAA-899A-8A40-BED5-86F9A8C6DF85}" name="Table12742252292550" displayName="Table12742252292550" ref="AC351:AE353" headerRowCount="0" totalsRowShown="0">
  <tableColumns count="3">
    <tableColumn id="1" xr3:uid="{2B3D7CCC-53A0-EE49-938C-0428B5201EE2}" name="foo"/>
    <tableColumn id="2" xr3:uid="{7835A205-D023-CF46-BF8B-CA6DEB0BE129}" name="bar"/>
    <tableColumn id="3" xr3:uid="{F99AE931-B251-0D44-8C21-7ABD0D59FF38}" name="baz"/>
  </tableColumns>
  <tableStyleInfo name="TableStyleDark9" showFirstColumn="0" showLastColumn="0" showRowStripes="1" showColumnStripes="0"/>
</table>
</file>

<file path=xl/tables/table4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0" xr:uid="{9706802D-926C-314A-A3BC-13692BCC621D}" name="Table12747257297551" displayName="Table12747257297551" ref="AC357:AE359" headerRowCount="0" totalsRowShown="0">
  <tableColumns count="3">
    <tableColumn id="1" xr3:uid="{CE560F26-A556-2449-8C51-C77199526DCC}" name="foo"/>
    <tableColumn id="2" xr3:uid="{8D9DAB0C-B2C3-A043-B84F-1F7356462C38}" name="bar"/>
    <tableColumn id="3" xr3:uid="{4BE166FC-B0B1-5742-BA04-BBD190A4650A}" name="baz"/>
  </tableColumns>
  <tableStyleInfo name="TableStyleDark10" showFirstColumn="0" showLastColumn="0" showRowStripes="1" showColumnStripes="0"/>
</table>
</file>

<file path=xl/tables/table4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1" xr:uid="{1F8AE0A3-9847-474D-A72D-D1B46EBFBE72}" name="Table12752262302552" displayName="Table12752262302552" ref="AC363:AE365" headerRowCount="0" totalsRowShown="0">
  <tableColumns count="3">
    <tableColumn id="1" xr3:uid="{1CF42D80-0D97-8A46-9A68-1C5B8E0383CC}" name="foo"/>
    <tableColumn id="2" xr3:uid="{D739DF52-A8B2-8A43-B8AA-EBEBEFA09A32}" name="bar"/>
    <tableColumn id="3" xr3:uid="{1DC92B23-3E6C-D549-864E-29AD5C2575A7}" name="baz"/>
  </tableColumns>
  <tableStyleInfo name="TableStyleDark11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D86A216-0F7F-4149-8DD8-56B1365B8BD7}" name="Table153050" displayName="Table153050" ref="M56:O59" totalsRowShown="0">
  <autoFilter ref="M56:O59" xr:uid="{4D86A216-0F7F-4149-8DD8-56B1365B8BD7}"/>
  <tableColumns count="3">
    <tableColumn id="1" xr3:uid="{75A711FF-D1A9-D349-A781-33DC1EEDFD4F}" name="foo"/>
    <tableColumn id="2" xr3:uid="{12EFBAF5-ABDE-4A4A-99A9-9CC53FEC690B}" name="bar"/>
    <tableColumn id="3" xr3:uid="{FF0E402D-9FEA-0548-A2E2-E8A29B90BAD5}" name="baz"/>
  </tableColumns>
  <tableStyleInfo name="TableStyleLight9" showFirstColumn="0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F8CBB3-0B79-FF4F-8714-9B1577BCFD14}" name="Table146" displayName="Table146" ref="Q2:S5" totalsRowShown="0">
  <autoFilter ref="Q2:S5" xr:uid="{72F8CBB3-0B79-FF4F-8714-9B1577BCFD14}"/>
  <tableColumns count="3">
    <tableColumn id="1" xr3:uid="{8C7030D3-CD21-A745-8BAE-F400F4DF2670}" name="foo"/>
    <tableColumn id="2" xr3:uid="{CB72A2BB-0C1C-E54D-958E-88A5DA3A9916}" name="bar"/>
    <tableColumn id="3" xr3:uid="{77E0671F-F0F9-214D-A555-0B1E904488B1}" name="baz"/>
  </tableColumns>
  <tableStyleInfo showFirstColumn="0" showLastColumn="0" showRowStripes="0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E2A8B960-C38C-FC4C-AFE4-246BA0D0FAB6}" name="Table1463151" displayName="Table1463151" ref="Q56:S59" totalsRowShown="0">
  <autoFilter ref="Q56:S59" xr:uid="{E2A8B960-C38C-FC4C-AFE4-246BA0D0FAB6}"/>
  <tableColumns count="3">
    <tableColumn id="1" xr3:uid="{03E4AE5C-CD25-E049-B6A8-AD852E6EDBE4}" name="foo"/>
    <tableColumn id="2" xr3:uid="{1A8AC2AE-2B5A-B647-B86E-D92B9169A6B8}" name="bar"/>
    <tableColumn id="3" xr3:uid="{10A8BBD9-8ADA-C04C-B045-114BF52E1A1C}" name="baz"/>
  </tableColumns>
  <tableStyleInfo name="TableStyleLight9" showFirstColumn="0" showLastColumn="0" showRowStripes="0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0F81980-0648-7C4F-AF9B-90FEB3A0AF8C}" name="Table12752" displayName="Table12752" ref="A62:C65" totalsRowShown="0">
  <autoFilter ref="A62:C65" xr:uid="{30F81980-0648-7C4F-AF9B-90FEB3A0AF8C}"/>
  <tableColumns count="3">
    <tableColumn id="1" xr3:uid="{710C30E2-4D70-0F47-A80C-8D78E7AD4047}" name="foo"/>
    <tableColumn id="2" xr3:uid="{1DDECFD5-71F0-3D47-A341-51C807AA1463}" name="bar"/>
    <tableColumn id="3" xr3:uid="{26DC721C-28F7-2E47-A3BC-68F6FE70C844}" name="baz"/>
  </tableColumns>
  <tableStyleInfo name="TableStyleLight10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74B0247-A234-9C45-A6DE-F23EB338C5D3}" name="Table132853" displayName="Table132853" ref="E62:G65" totalsRowShown="0">
  <autoFilter ref="E62:G65" xr:uid="{D74B0247-A234-9C45-A6DE-F23EB338C5D3}"/>
  <tableColumns count="3">
    <tableColumn id="1" xr3:uid="{DA2A3B42-537C-F543-8758-84CAED6554FF}" name="foo"/>
    <tableColumn id="2" xr3:uid="{E25D5BB6-DF8F-3241-B327-424B22C632E5}" name="bar"/>
    <tableColumn id="3" xr3:uid="{DA42D7D6-98C1-8B4F-A269-3C0E7EA2CCE9}" name="baz"/>
  </tableColumns>
  <tableStyleInfo name="TableStyleLight10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259544BD-0EB6-344C-8002-19B7871CCC78}" name="Table142954" displayName="Table142954" ref="I62:K65" totalsRowShown="0">
  <autoFilter ref="I62:K65" xr:uid="{259544BD-0EB6-344C-8002-19B7871CCC78}"/>
  <tableColumns count="3">
    <tableColumn id="1" xr3:uid="{2E150656-31A6-CF41-BBA7-086DA20D3E3F}" name="foo"/>
    <tableColumn id="2" xr3:uid="{4289523C-9344-9346-A64B-4BB4423A3BE2}" name="bar"/>
    <tableColumn id="3" xr3:uid="{77DF114B-39E7-734F-9191-A6D3C63D8759}" name="baz"/>
  </tableColumns>
  <tableStyleInfo name="TableStyleLight10" showFirstColumn="1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13A0F290-2A06-8A40-898B-2AC0606726E9}" name="Table153055" displayName="Table153055" ref="M62:O65" totalsRowShown="0">
  <autoFilter ref="M62:O65" xr:uid="{13A0F290-2A06-8A40-898B-2AC0606726E9}"/>
  <tableColumns count="3">
    <tableColumn id="1" xr3:uid="{9302A3AE-1F59-8444-BAD9-52AB3CC43C58}" name="foo"/>
    <tableColumn id="2" xr3:uid="{BBD145BA-824C-BE4C-87E4-DACE628C0103}" name="bar"/>
    <tableColumn id="3" xr3:uid="{6DD018DA-08B3-194C-AC18-B528D5DA0B42}" name="baz"/>
  </tableColumns>
  <tableStyleInfo name="TableStyleLight10" showFirstColumn="0" showLastColumn="1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A3353041-0C45-0344-B587-4D9BE0CEBB96}" name="Table1463156" displayName="Table1463156" ref="Q62:S65" totalsRowShown="0">
  <autoFilter ref="Q62:S65" xr:uid="{A3353041-0C45-0344-B587-4D9BE0CEBB96}"/>
  <tableColumns count="3">
    <tableColumn id="1" xr3:uid="{F76A9EB0-4D3E-F049-8BC7-43877B90AD71}" name="foo"/>
    <tableColumn id="2" xr3:uid="{D3ECD35F-B3BE-BB42-AB15-43E2E7DD4987}" name="bar"/>
    <tableColumn id="3" xr3:uid="{F18FA216-DAE2-4149-A68F-DD411C9E9B6E}" name="baz"/>
  </tableColumns>
  <tableStyleInfo name="TableStyleLight10" showFirstColumn="0" showLastColumn="0" showRowStripes="0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781C4A1D-54A7-424A-9DD7-D0A6D0EB713A}" name="Table12757" displayName="Table12757" ref="A68:C71" totalsRowShown="0">
  <autoFilter ref="A68:C71" xr:uid="{781C4A1D-54A7-424A-9DD7-D0A6D0EB713A}"/>
  <tableColumns count="3">
    <tableColumn id="1" xr3:uid="{51BC5D46-04B9-BD43-8114-3C4628F40EBD}" name="foo"/>
    <tableColumn id="2" xr3:uid="{C65F0A50-5F26-E942-98BF-660B734A7DB1}" name="bar"/>
    <tableColumn id="3" xr3:uid="{ED8AC01D-0BCC-EC4D-8EBA-B150F4123BB8}" name="baz"/>
  </tableColumns>
  <tableStyleInfo name="TableStyleLight11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014CBD3-F360-F441-9E21-BAA5ECDADB24}" name="Table132858" displayName="Table132858" ref="E68:G71" totalsRowShown="0">
  <autoFilter ref="E68:G71" xr:uid="{B014CBD3-F360-F441-9E21-BAA5ECDADB24}"/>
  <tableColumns count="3">
    <tableColumn id="1" xr3:uid="{21A2B79D-3AD7-3B4E-B5FE-C8BD2BC9AB53}" name="foo"/>
    <tableColumn id="2" xr3:uid="{552D28C9-0BA0-CD45-AF0D-3DC74B1E3A25}" name="bar"/>
    <tableColumn id="3" xr3:uid="{37A14F7D-B7C5-3A4C-83DA-CD7FBAB3C399}" name="baz"/>
  </tableColumns>
  <tableStyleInfo name="TableStyleLight11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80A6EFB1-11F4-C248-95F5-C7A1C55AE597}" name="Table142959" displayName="Table142959" ref="I68:K71" totalsRowShown="0">
  <autoFilter ref="I68:K71" xr:uid="{80A6EFB1-11F4-C248-95F5-C7A1C55AE597}"/>
  <tableColumns count="3">
    <tableColumn id="1" xr3:uid="{59FD8915-218A-0540-819E-0D80FE8A0F88}" name="foo"/>
    <tableColumn id="2" xr3:uid="{BE225B57-57A8-794E-A070-422693145E04}" name="bar"/>
    <tableColumn id="3" xr3:uid="{5AB89059-4F44-354A-A179-2E6B2EF41F64}" name="baz"/>
  </tableColumns>
  <tableStyleInfo name="TableStyleLight11" showFirstColumn="1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CE31EF81-C92D-304C-BBD9-AA7BCB4F7F6A}" name="Table153060" displayName="Table153060" ref="M68:O71" totalsRowShown="0">
  <autoFilter ref="M68:O71" xr:uid="{CE31EF81-C92D-304C-BBD9-AA7BCB4F7F6A}"/>
  <tableColumns count="3">
    <tableColumn id="1" xr3:uid="{8CB24A15-6C38-0B45-9A8D-B668CE199422}" name="foo"/>
    <tableColumn id="2" xr3:uid="{656D8157-1FC4-BA4D-9292-BFE60D347E93}" name="bar"/>
    <tableColumn id="3" xr3:uid="{40E64DD5-DC6C-E043-A298-C784E9836F93}" name="baz"/>
  </tableColumns>
  <tableStyleInfo name="TableStyleLight11" showFirstColumn="0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A07C708-3E1C-A94F-90AF-096A2F6559CD}" name="Table17" displayName="Table17" ref="A8:C11" totalsRowShown="0">
  <autoFilter ref="A8:C11" xr:uid="{7A07C708-3E1C-A94F-90AF-096A2F6559CD}"/>
  <tableColumns count="3">
    <tableColumn id="1" xr3:uid="{75FE4597-40CA-FD4B-8A2B-5A56201A958C}" name="foo"/>
    <tableColumn id="2" xr3:uid="{BF11C71E-9C37-EE4C-91CA-0124AA76064A}" name="bar"/>
    <tableColumn id="3" xr3:uid="{E139EE45-7587-3746-A7F0-152D5FCE0152}" name="baz"/>
  </tableColumns>
  <tableStyleInfo name="TableStyleLight1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92FC666-C465-244E-96A3-2931D959804E}" name="Table1463161" displayName="Table1463161" ref="Q68:S71" totalsRowShown="0">
  <autoFilter ref="Q68:S71" xr:uid="{692FC666-C465-244E-96A3-2931D959804E}"/>
  <tableColumns count="3">
    <tableColumn id="1" xr3:uid="{989D8C17-133F-B948-8A0C-3893EC75B731}" name="foo"/>
    <tableColumn id="2" xr3:uid="{205D149F-E069-4942-9A5E-8E999BE984DB}" name="bar"/>
    <tableColumn id="3" xr3:uid="{4A4530AF-9E41-F743-AE1C-9F473D046161}" name="baz"/>
  </tableColumns>
  <tableStyleInfo name="TableStyleLight11" showFirstColumn="0" showLastColumn="0" showRowStripes="0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8A81A0A7-29DB-CB46-8D72-18EA691E4AB4}" name="Table12762" displayName="Table12762" ref="A74:C77" totalsRowShown="0">
  <autoFilter ref="A74:C77" xr:uid="{8A81A0A7-29DB-CB46-8D72-18EA691E4AB4}"/>
  <tableColumns count="3">
    <tableColumn id="1" xr3:uid="{4CDD96F7-EBC4-CF42-943C-1CD8587DE204}" name="foo"/>
    <tableColumn id="2" xr3:uid="{3091136B-350C-B844-A68B-0B6AEC9A352A}" name="bar"/>
    <tableColumn id="3" xr3:uid="{5BCFDA09-56A7-CA47-9CC0-7C85526238C5}" name="baz"/>
  </tableColumns>
  <tableStyleInfo name="TableStyleLight1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B914E203-524F-6347-B65D-C46DB5945CCE}" name="Table132863" displayName="Table132863" ref="E74:G77" totalsRowShown="0">
  <autoFilter ref="E74:G77" xr:uid="{B914E203-524F-6347-B65D-C46DB5945CCE}"/>
  <tableColumns count="3">
    <tableColumn id="1" xr3:uid="{B7AD49FB-5D55-FA46-A789-8E9EE6A96A03}" name="foo"/>
    <tableColumn id="2" xr3:uid="{2CF4DFD5-BCEB-B84F-A106-0E5B4332473E}" name="bar"/>
    <tableColumn id="3" xr3:uid="{D1DE0CAE-4517-3949-AD24-0D8CB5A0E34E}" name="baz"/>
  </tableColumns>
  <tableStyleInfo name="TableStyleLight12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FAC24346-17AA-C448-82F9-F3DA1ABD3BD1}" name="Table142964" displayName="Table142964" ref="I74:K77" totalsRowShown="0">
  <autoFilter ref="I74:K77" xr:uid="{FAC24346-17AA-C448-82F9-F3DA1ABD3BD1}"/>
  <tableColumns count="3">
    <tableColumn id="1" xr3:uid="{5E0F96F5-F9C4-6F43-86BC-C97D648733E2}" name="foo"/>
    <tableColumn id="2" xr3:uid="{13BA48E4-3E80-0643-AEA1-E5B129CBEE2A}" name="bar"/>
    <tableColumn id="3" xr3:uid="{1B163EA6-D37B-6946-BCB8-0FA0CEDB5F73}" name="baz"/>
  </tableColumns>
  <tableStyleInfo name="TableStyleLight12" showFirstColumn="1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B9248EB3-093F-C449-93DB-CC6CB00F362F}" name="Table153065" displayName="Table153065" ref="M74:O77" totalsRowShown="0">
  <autoFilter ref="M74:O77" xr:uid="{B9248EB3-093F-C449-93DB-CC6CB00F362F}"/>
  <tableColumns count="3">
    <tableColumn id="1" xr3:uid="{A7332007-2F06-1745-B26D-9DBF0ED03E2C}" name="foo"/>
    <tableColumn id="2" xr3:uid="{B4715254-FC93-6041-9803-4D157E95BC9C}" name="bar"/>
    <tableColumn id="3" xr3:uid="{9DA78E81-BD5B-4942-95F3-912A4A7E5AD1}" name="baz"/>
  </tableColumns>
  <tableStyleInfo name="TableStyleLight12" showFirstColumn="0" showLastColumn="1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90D61A9A-6EF8-884F-A9AD-A881B90227B7}" name="Table1463166" displayName="Table1463166" ref="Q74:S77" totalsRowShown="0">
  <autoFilter ref="Q74:S77" xr:uid="{90D61A9A-6EF8-884F-A9AD-A881B90227B7}"/>
  <tableColumns count="3">
    <tableColumn id="1" xr3:uid="{3E7EBE17-BA1F-7142-8A4B-4DFF7AE90F0F}" name="foo"/>
    <tableColumn id="2" xr3:uid="{26FFD695-2DFD-5443-9A0D-187580BB50C9}" name="bar"/>
    <tableColumn id="3" xr3:uid="{81043007-A9C7-5346-9CEE-797BB25D8F35}" name="baz"/>
  </tableColumns>
  <tableStyleInfo name="TableStyleLight12" showFirstColumn="0" showLastColumn="0" showRowStripes="0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7349CDB6-F8ED-2C44-963B-AE34A3E537A1}" name="Table1273267" displayName="Table1273267" ref="A80:C83" totalsRowShown="0">
  <autoFilter ref="A80:C83" xr:uid="{7349CDB6-F8ED-2C44-963B-AE34A3E537A1}"/>
  <tableColumns count="3">
    <tableColumn id="1" xr3:uid="{7A842613-D288-E345-BA33-F7C705F5DD54}" name="foo"/>
    <tableColumn id="2" xr3:uid="{1B57ED45-26A5-4143-A8C8-990D3FE9A8A6}" name="bar"/>
    <tableColumn id="3" xr3:uid="{8039AD0C-C06D-A44F-9D88-702A89AD948D}" name="baz"/>
  </tableColumns>
  <tableStyleInfo name="TableStyleLight13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11237E4-F53D-C544-BDE0-9A242CBB5907}" name="Table13283368" displayName="Table13283368" ref="E80:G83" totalsRowShown="0">
  <autoFilter ref="E80:G83" xr:uid="{011237E4-F53D-C544-BDE0-9A242CBB5907}"/>
  <tableColumns count="3">
    <tableColumn id="1" xr3:uid="{2C041D69-DED4-F94D-BD29-B625B4A1F259}" name="foo"/>
    <tableColumn id="2" xr3:uid="{0C0F104E-B704-504F-B109-4721510C0B5F}" name="bar"/>
    <tableColumn id="3" xr3:uid="{CE07BCB7-0512-E448-A3B4-E6BD51721104}" name="baz"/>
  </tableColumns>
  <tableStyleInfo name="TableStyleLight13" showFirstColumn="0" showLastColumn="0" showRowStripes="0" showColumnStripes="1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9706E756-5A15-BB42-9CE6-A858F3DE203E}" name="Table14293469" displayName="Table14293469" ref="I80:K83" totalsRowShown="0">
  <autoFilter ref="I80:K83" xr:uid="{9706E756-5A15-BB42-9CE6-A858F3DE203E}"/>
  <tableColumns count="3">
    <tableColumn id="1" xr3:uid="{C2F01AF4-443C-844A-B6AA-1D54632AA8E1}" name="foo"/>
    <tableColumn id="2" xr3:uid="{CD75E5CE-2677-E142-866E-86495CA13C80}" name="bar"/>
    <tableColumn id="3" xr3:uid="{3C23ACA7-B6E5-334F-8F12-E896EDC76CF4}" name="baz"/>
  </tableColumns>
  <tableStyleInfo name="TableStyleLight13" showFirstColumn="1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44D68E1F-21A3-8C41-9B46-3BC916CE4CEA}" name="Table15303570" displayName="Table15303570" ref="M80:O83" totalsRowShown="0">
  <autoFilter ref="M80:O83" xr:uid="{44D68E1F-21A3-8C41-9B46-3BC916CE4CEA}"/>
  <tableColumns count="3">
    <tableColumn id="1" xr3:uid="{8407CE98-9569-334B-8D33-730A3DE6D6D2}" name="foo"/>
    <tableColumn id="2" xr3:uid="{C9B89470-176F-4843-8BAE-481C769B3D97}" name="bar"/>
    <tableColumn id="3" xr3:uid="{5230EFEA-6A0D-8D40-99DD-8EFE0D711650}" name="baz"/>
  </tableColumns>
  <tableStyleInfo name="TableStyleLight13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F8E328-DBC1-794B-8094-4E75C0AC8774}" name="Table138" displayName="Table138" ref="E8:G11" totalsRowShown="0">
  <autoFilter ref="E8:G11" xr:uid="{95F8E328-DBC1-794B-8094-4E75C0AC8774}"/>
  <tableColumns count="3">
    <tableColumn id="1" xr3:uid="{ECA1CFDC-A608-3A49-B2EC-F0F23424FC2A}" name="foo"/>
    <tableColumn id="2" xr3:uid="{3091B50F-7B30-3E4A-9BC2-156621BA493D}" name="bar"/>
    <tableColumn id="3" xr3:uid="{7AAF18C3-FC3B-7741-9D6B-27C06BDD311D}" name="baz"/>
  </tableColumns>
  <tableStyleInfo name="TableStyleLight1" showFirstColumn="0" showLastColumn="0" showRowStripes="0" showColumnStripes="1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AB394BAC-57FD-2740-A3AE-56D059AADA80}" name="Table146313671" displayName="Table146313671" ref="Q80:S83" totalsRowShown="0">
  <autoFilter ref="Q80:S83" xr:uid="{AB394BAC-57FD-2740-A3AE-56D059AADA80}"/>
  <tableColumns count="3">
    <tableColumn id="1" xr3:uid="{66FE21D2-7F70-5846-8C64-5775C29D4FAE}" name="foo"/>
    <tableColumn id="2" xr3:uid="{E07269A2-D337-1F4C-BD44-3C2ABA1D27B9}" name="bar"/>
    <tableColumn id="3" xr3:uid="{6F1FE097-80F0-044C-85C6-8627FA0397E5}" name="baz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9E198389-2104-8E48-B27A-8A62FFA8CCCD}" name="Table1273772" displayName="Table1273772" ref="A86:C89" totalsRowShown="0">
  <autoFilter ref="A86:C89" xr:uid="{9E198389-2104-8E48-B27A-8A62FFA8CCCD}"/>
  <tableColumns count="3">
    <tableColumn id="1" xr3:uid="{AA56411B-0F4F-1143-B4D0-6DDA209D0587}" name="foo"/>
    <tableColumn id="2" xr3:uid="{93575C8E-9077-1249-B0C0-E57509F6EED2}" name="bar"/>
    <tableColumn id="3" xr3:uid="{55876D29-D177-A247-979D-E1B701465464}" name="baz"/>
  </tableColumns>
  <tableStyleInfo name="TableStyleLight14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51419E81-E726-034F-B3B3-A5AD2DC4B01C}" name="Table13283873" displayName="Table13283873" ref="E86:G89" totalsRowShown="0">
  <autoFilter ref="E86:G89" xr:uid="{51419E81-E726-034F-B3B3-A5AD2DC4B01C}"/>
  <tableColumns count="3">
    <tableColumn id="1" xr3:uid="{53C59F8A-83D4-DB4B-B59A-2AA97C070C62}" name="foo"/>
    <tableColumn id="2" xr3:uid="{A3757C42-44A7-E846-B246-35518B8ACF29}" name="bar"/>
    <tableColumn id="3" xr3:uid="{E2CE9DDB-DA0A-614A-B8C9-20D5078C4AEE}" name="baz"/>
  </tableColumns>
  <tableStyleInfo name="TableStyleLight14" showFirstColumn="0" showLastColumn="0" showRowStripes="0" showColumnStripes="1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C9250FB6-7DFB-3F40-9C08-D601C9936289}" name="Table14293974" displayName="Table14293974" ref="I86:K89" totalsRowShown="0">
  <autoFilter ref="I86:K89" xr:uid="{C9250FB6-7DFB-3F40-9C08-D601C9936289}"/>
  <tableColumns count="3">
    <tableColumn id="1" xr3:uid="{7173776E-99B8-F74E-B003-2B7EBC5CC94A}" name="foo"/>
    <tableColumn id="2" xr3:uid="{3A7E1CD6-3BA9-6540-B537-41C3969F16E7}" name="bar"/>
    <tableColumn id="3" xr3:uid="{F1380703-B206-394F-A83B-4876BBAF570C}" name="baz"/>
  </tableColumns>
  <tableStyleInfo name="TableStyleLight14" showFirstColumn="1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300F51D5-3FBA-3F40-9393-E83AA9C13383}" name="Table15304075" displayName="Table15304075" ref="M86:O89" totalsRowShown="0">
  <autoFilter ref="M86:O89" xr:uid="{300F51D5-3FBA-3F40-9393-E83AA9C13383}"/>
  <tableColumns count="3">
    <tableColumn id="1" xr3:uid="{C0B6DA26-E9F8-8048-AC8B-8633A1D59518}" name="foo"/>
    <tableColumn id="2" xr3:uid="{CDB570F8-A00F-2643-9106-6F2867C3B44C}" name="bar"/>
    <tableColumn id="3" xr3:uid="{341C20E4-1C63-204F-AFA8-39E638F36A1A}" name="baz"/>
  </tableColumns>
  <tableStyleInfo name="TableStyleLight14" showFirstColumn="0" showLastColumn="1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F720FD8F-1572-9D45-BE28-20639CF877E7}" name="Table146314176" displayName="Table146314176" ref="Q86:S89" totalsRowShown="0">
  <autoFilter ref="Q86:S89" xr:uid="{F720FD8F-1572-9D45-BE28-20639CF877E7}"/>
  <tableColumns count="3">
    <tableColumn id="1" xr3:uid="{7CEBAA06-1B44-F04E-8FEE-EE4990366A47}" name="foo"/>
    <tableColumn id="2" xr3:uid="{9EB5E518-F440-4547-927C-B41A7D61C321}" name="bar"/>
    <tableColumn id="3" xr3:uid="{E3354F31-130F-3F40-A0B6-7C5853ECE6B7}" name="baz"/>
  </tableColumns>
  <tableStyleInfo name="TableStyleLight14" showFirstColumn="0" showLastColumn="0" showRowStripes="0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CCED7EA-5A5F-DE4C-89A7-2ECE69FF89D2}" name="Table1274277" displayName="Table1274277" ref="A92:C95" totalsRowShown="0">
  <autoFilter ref="A92:C95" xr:uid="{0CCED7EA-5A5F-DE4C-89A7-2ECE69FF89D2}"/>
  <tableColumns count="3">
    <tableColumn id="1" xr3:uid="{5E604C9A-0F2C-F841-A0A4-BCF950D4C299}" name="foo"/>
    <tableColumn id="2" xr3:uid="{C5C75628-B11F-EF44-A648-D40E3B4D2D87}" name="bar"/>
    <tableColumn id="3" xr3:uid="{1200D923-D473-4E42-87F9-8CE2E83BE726}" name="baz"/>
  </tableColumns>
  <tableStyleInfo name="TableStyleLight15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31CBE046-5687-C949-80BD-DD2C247990C7}" name="Table13284378" displayName="Table13284378" ref="E92:G95" totalsRowShown="0">
  <autoFilter ref="E92:G95" xr:uid="{31CBE046-5687-C949-80BD-DD2C247990C7}"/>
  <tableColumns count="3">
    <tableColumn id="1" xr3:uid="{0CF2C5FC-EF5E-A649-98A4-E3B83DD60054}" name="foo"/>
    <tableColumn id="2" xr3:uid="{75FFB401-655E-3348-B737-49A4CAD24E68}" name="bar"/>
    <tableColumn id="3" xr3:uid="{E03545CD-7E14-5349-A8EC-9870CE5E23EB}" name="baz"/>
  </tableColumns>
  <tableStyleInfo name="TableStyleLight15" showFirstColumn="0" showLastColumn="0" showRowStripes="0" showColumnStripes="1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72769774-9838-4041-B921-0603CFF578F3}" name="Table14294479" displayName="Table14294479" ref="I92:K95" totalsRowShown="0">
  <autoFilter ref="I92:K95" xr:uid="{72769774-9838-4041-B921-0603CFF578F3}"/>
  <tableColumns count="3">
    <tableColumn id="1" xr3:uid="{2F4A0380-3CA8-0A4D-AB40-5A1C2CAD6582}" name="foo"/>
    <tableColumn id="2" xr3:uid="{B13E37CA-B641-9547-A85B-2EFA5A5C9A5F}" name="bar"/>
    <tableColumn id="3" xr3:uid="{19839FC1-00F1-AA42-9FBC-E19522B02A63}" name="baz"/>
  </tableColumns>
  <tableStyleInfo name="TableStyleLight15" showFirstColumn="1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9B645386-C72B-6D43-B12C-5A1ADF80F5BB}" name="Table15304580" displayName="Table15304580" ref="M92:O95" totalsRowShown="0">
  <autoFilter ref="M92:O95" xr:uid="{9B645386-C72B-6D43-B12C-5A1ADF80F5BB}"/>
  <tableColumns count="3">
    <tableColumn id="1" xr3:uid="{C8BFA811-C1AD-5249-BCEF-1FFA4E07EEF1}" name="foo"/>
    <tableColumn id="2" xr3:uid="{462263E8-1BA3-7549-9D68-55214229872D}" name="bar"/>
    <tableColumn id="3" xr3:uid="{27779403-D75B-A745-AAD1-77751D688FBF}" name="baz"/>
  </tableColumns>
  <tableStyleInfo name="TableStyleLight15" showFirstColumn="0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119BF4-2511-D244-BC85-52399BCC76F6}" name="Table149" displayName="Table149" ref="I8:K11" totalsRowShown="0">
  <autoFilter ref="I8:K11" xr:uid="{DC119BF4-2511-D244-BC85-52399BCC76F6}"/>
  <tableColumns count="3">
    <tableColumn id="1" xr3:uid="{78AED7F5-9417-A141-954E-BDE2FDF81EC0}" name="foo"/>
    <tableColumn id="2" xr3:uid="{9C4BBDD9-13CA-3644-A4B9-7C5B5473B0A3}" name="bar"/>
    <tableColumn id="3" xr3:uid="{E1D6C4F6-A100-2E41-B020-4176856099BF}" name="baz"/>
  </tableColumns>
  <tableStyleInfo name="TableStyleLight1" showFirstColumn="1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B1B12DC8-7124-CE49-99FB-055E589FF048}" name="Table146314681" displayName="Table146314681" ref="Q92:S95" totalsRowShown="0">
  <autoFilter ref="Q92:S95" xr:uid="{B1B12DC8-7124-CE49-99FB-055E589FF048}"/>
  <tableColumns count="3">
    <tableColumn id="1" xr3:uid="{77FAE896-7AE1-F346-9BEF-15AC0BA25328}" name="foo"/>
    <tableColumn id="2" xr3:uid="{B1275647-0A24-1949-B8D7-DF91F5235EFC}" name="bar"/>
    <tableColumn id="3" xr3:uid="{736C56A2-74E0-AA42-9E0D-91857401DC8F}" name="baz"/>
  </tableColumns>
  <tableStyleInfo name="TableStyleLight15" showFirstColumn="0" showLastColumn="0" showRowStripes="0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5DD3627C-87AC-9743-A2B7-407895ECFFD6}" name="Table1274782" displayName="Table1274782" ref="A98:C101" totalsRowShown="0">
  <autoFilter ref="A98:C101" xr:uid="{5DD3627C-87AC-9743-A2B7-407895ECFFD6}"/>
  <tableColumns count="3">
    <tableColumn id="1" xr3:uid="{BDFCA8E1-8863-3A44-A6F9-9BB436CA57D9}" name="foo"/>
    <tableColumn id="2" xr3:uid="{CC5D8D4E-632E-E742-B027-F448BB019D0E}" name="bar"/>
    <tableColumn id="3" xr3:uid="{1A65A017-EA64-5F45-AFA0-905D09F52C56}" name="baz"/>
  </tableColumns>
  <tableStyleInfo name="TableStyleLight16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3F578354-C393-5845-B702-60F79EEEAD7D}" name="Table13284883" displayName="Table13284883" ref="E98:G101" totalsRowShown="0">
  <autoFilter ref="E98:G101" xr:uid="{3F578354-C393-5845-B702-60F79EEEAD7D}"/>
  <tableColumns count="3">
    <tableColumn id="1" xr3:uid="{085F0206-267B-1E49-9B8E-DCB5727C5614}" name="foo"/>
    <tableColumn id="2" xr3:uid="{542CBDDB-7164-2243-8ED9-049C7589B662}" name="bar"/>
    <tableColumn id="3" xr3:uid="{5F123150-CE81-7147-8EFD-15E171CFBBEC}" name="baz"/>
  </tableColumns>
  <tableStyleInfo name="TableStyleLight16" showFirstColumn="0" showLastColumn="0" showRowStripes="0" showColumnStripes="1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D6DC4432-5CA0-EC4C-8CC1-2AC5747D251A}" name="Table14294984" displayName="Table14294984" ref="I98:K101" totalsRowShown="0">
  <autoFilter ref="I98:K101" xr:uid="{D6DC4432-5CA0-EC4C-8CC1-2AC5747D251A}"/>
  <tableColumns count="3">
    <tableColumn id="1" xr3:uid="{6C571809-C4F9-4B41-9336-541FE797C8B1}" name="foo"/>
    <tableColumn id="2" xr3:uid="{F5AB4D03-E489-1842-9086-FF72A80EEDC7}" name="bar"/>
    <tableColumn id="3" xr3:uid="{79398D8D-345D-034F-8CF6-8D2BD4F21A6A}" name="baz"/>
  </tableColumns>
  <tableStyleInfo name="TableStyleLight16" showFirstColumn="1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89534640-5845-004E-A7B3-3209FBE8C29C}" name="Table15305085" displayName="Table15305085" ref="M98:O101" totalsRowShown="0">
  <autoFilter ref="M98:O101" xr:uid="{89534640-5845-004E-A7B3-3209FBE8C29C}"/>
  <tableColumns count="3">
    <tableColumn id="1" xr3:uid="{6924FE12-9E29-CD4C-949E-5F707B6C518A}" name="foo"/>
    <tableColumn id="2" xr3:uid="{CA1BDC2E-0FD9-E64D-8CC8-AE941062A043}" name="bar"/>
    <tableColumn id="3" xr3:uid="{513D6594-6E86-C64F-86BA-25AB528FBDA8}" name="baz"/>
  </tableColumns>
  <tableStyleInfo name="TableStyleLight16" showFirstColumn="0" showLastColumn="1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CB3DBEB-B869-6848-9828-A3343B868097}" name="Table146315186" displayName="Table146315186" ref="Q98:S101" totalsRowShown="0">
  <autoFilter ref="Q98:S101" xr:uid="{5CB3DBEB-B869-6848-9828-A3343B868097}"/>
  <tableColumns count="3">
    <tableColumn id="1" xr3:uid="{89BF5774-1B51-D245-B274-2DECC0FEF553}" name="foo"/>
    <tableColumn id="2" xr3:uid="{8C66C886-1784-F547-BE24-AF9D4CCEC7A8}" name="bar"/>
    <tableColumn id="3" xr3:uid="{ECB54651-4C02-084A-A6F8-A4B112B1CD31}" name="baz"/>
  </tableColumns>
  <tableStyleInfo name="TableStyleLight16" showFirstColumn="0" showLastColumn="0" showRowStripes="0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C52F5713-546D-5F46-AE75-4739C69F5A21}" name="Table1275287" displayName="Table1275287" ref="A104:C107" totalsRowShown="0">
  <autoFilter ref="A104:C107" xr:uid="{C52F5713-546D-5F46-AE75-4739C69F5A21}"/>
  <tableColumns count="3">
    <tableColumn id="1" xr3:uid="{09616627-57BA-F841-8C22-71FB2DCD7501}" name="foo"/>
    <tableColumn id="2" xr3:uid="{2BC7ECC2-0446-4F41-8664-1AE59E806BC2}" name="bar"/>
    <tableColumn id="3" xr3:uid="{59039208-5A76-C446-9243-5812A4F4135A}" name="baz"/>
  </tableColumns>
  <tableStyleInfo name="TableStyleLight1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E3F7A59E-DFD2-5246-A1A0-A0E720A047A1}" name="Table13285388" displayName="Table13285388" ref="E104:G107" totalsRowShown="0">
  <autoFilter ref="E104:G107" xr:uid="{E3F7A59E-DFD2-5246-A1A0-A0E720A047A1}"/>
  <tableColumns count="3">
    <tableColumn id="1" xr3:uid="{C1EE2775-FED7-EF47-B258-2E7784CCB3EE}" name="foo"/>
    <tableColumn id="2" xr3:uid="{9B601BDD-5AE5-114C-BFED-FD5A415F578D}" name="bar"/>
    <tableColumn id="3" xr3:uid="{77C392BF-B4B8-5542-8830-7BDBECAD9A0E}" name="baz"/>
  </tableColumns>
  <tableStyleInfo name="TableStyleLight17" showFirstColumn="0" showLastColumn="0" showRowStripes="0" showColumnStripes="1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2A516A8E-5294-9E4C-9871-2A6684FC8839}" name="Table14295489" displayName="Table14295489" ref="I104:K107" totalsRowShown="0">
  <autoFilter ref="I104:K107" xr:uid="{2A516A8E-5294-9E4C-9871-2A6684FC8839}"/>
  <tableColumns count="3">
    <tableColumn id="1" xr3:uid="{2FE7B6D6-744F-1E4C-A86C-68A9A342AE37}" name="foo"/>
    <tableColumn id="2" xr3:uid="{266B00AB-0D49-BA45-A872-A1B06223EFB8}" name="bar"/>
    <tableColumn id="3" xr3:uid="{DE24FA1E-E018-0141-9C3F-017FF1A50F28}" name="baz"/>
  </tableColumns>
  <tableStyleInfo name="TableStyleLight17" showFirstColumn="1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FF6B8711-6718-244D-B922-8029BB1E423E}" name="Table15305590" displayName="Table15305590" ref="M104:O107" totalsRowShown="0">
  <autoFilter ref="M104:O107" xr:uid="{FF6B8711-6718-244D-B922-8029BB1E423E}"/>
  <tableColumns count="3">
    <tableColumn id="1" xr3:uid="{1D594E42-A098-E248-B71F-794F7B2FA8ED}" name="foo"/>
    <tableColumn id="2" xr3:uid="{8DC770F1-18B9-4A4A-99BF-02F3FD2EE787}" name="bar"/>
    <tableColumn id="3" xr3:uid="{DC91D683-45FC-D842-9AD6-94EE1816D5C1}" name="baz"/>
  </tableColumns>
  <tableStyleInfo name="TableStyleLight17" showFirstColumn="0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F0565C6-9AE5-5E40-8223-1DB5BCEC8798}" name="Table1510" displayName="Table1510" ref="M8:O11" totalsRowShown="0">
  <autoFilter ref="M8:O11" xr:uid="{2F0565C6-9AE5-5E40-8223-1DB5BCEC8798}"/>
  <tableColumns count="3">
    <tableColumn id="1" xr3:uid="{09CA0995-5EC7-0542-99AF-91664CD1F606}" name="foo"/>
    <tableColumn id="2" xr3:uid="{22591732-271C-794B-BCB2-B0AC4CCECB56}" name="bar"/>
    <tableColumn id="3" xr3:uid="{1E0AAAD4-514C-3845-8120-FBD3036CE6E6}" name="baz"/>
  </tableColumns>
  <tableStyleInfo name="TableStyleLight1" showFirstColumn="0" showLastColumn="1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C3153737-AB57-6246-BAF6-A981B1581842}" name="Table146315691" displayName="Table146315691" ref="Q104:S107" totalsRowShown="0">
  <autoFilter ref="Q104:S107" xr:uid="{C3153737-AB57-6246-BAF6-A981B1581842}"/>
  <tableColumns count="3">
    <tableColumn id="1" xr3:uid="{FB4CE4E4-8DE9-F84B-8B9A-28E7D1FCA6B8}" name="foo"/>
    <tableColumn id="2" xr3:uid="{692ABA19-A68E-D445-946F-32D434856C50}" name="bar"/>
    <tableColumn id="3" xr3:uid="{3DA798E6-544E-A842-9E9E-CEC81C27EAC1}" name="baz"/>
  </tableColumns>
  <tableStyleInfo name="TableStyleLight17" showFirstColumn="0" showLastColumn="0" showRowStripes="0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02D1067-CF89-5B48-8CDE-EB5DDD7E1ACE}" name="Table1275792" displayName="Table1275792" ref="A110:C113" totalsRowShown="0">
  <autoFilter ref="A110:C113" xr:uid="{102D1067-CF89-5B48-8CDE-EB5DDD7E1ACE}"/>
  <tableColumns count="3">
    <tableColumn id="1" xr3:uid="{C8F4B4B3-67D3-454A-981E-F0C46FF81C92}" name="foo"/>
    <tableColumn id="2" xr3:uid="{9654EE63-61BC-124D-B32D-D6BEBAF5372B}" name="bar"/>
    <tableColumn id="3" xr3:uid="{4BD45546-5812-5B4A-BA87-B061AB50C87C}" name="baz"/>
  </tableColumns>
  <tableStyleInfo name="TableStyleLight18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EA18F570-39D0-1945-92AB-0E0C3B11FC4D}" name="Table13285893" displayName="Table13285893" ref="E110:G113" totalsRowShown="0">
  <autoFilter ref="E110:G113" xr:uid="{EA18F570-39D0-1945-92AB-0E0C3B11FC4D}"/>
  <tableColumns count="3">
    <tableColumn id="1" xr3:uid="{03430B2D-6419-DB4A-8AD1-EA7D7AFDA359}" name="foo"/>
    <tableColumn id="2" xr3:uid="{1195ED6D-B571-7F40-95FD-30E788B20766}" name="bar"/>
    <tableColumn id="3" xr3:uid="{2E6FE1A9-850E-0041-A811-C96BB4BAA0CC}" name="baz"/>
  </tableColumns>
  <tableStyleInfo name="TableStyleLight18" showFirstColumn="0" showLastColumn="0" showRowStripes="0" showColumnStripes="1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96ACBBA9-E27B-0D4C-A40B-1DA1DBA46DAD}" name="Table14295994" displayName="Table14295994" ref="I110:K113" totalsRowShown="0">
  <autoFilter ref="I110:K113" xr:uid="{96ACBBA9-E27B-0D4C-A40B-1DA1DBA46DAD}"/>
  <tableColumns count="3">
    <tableColumn id="1" xr3:uid="{EAE25A2C-BAA9-024F-A869-318AC8959127}" name="foo"/>
    <tableColumn id="2" xr3:uid="{EF2CAADE-90FF-AE4D-9D25-277193CFA72A}" name="bar"/>
    <tableColumn id="3" xr3:uid="{9EEBD542-99EF-A64A-A02C-7C60338BF538}" name="baz"/>
  </tableColumns>
  <tableStyleInfo name="TableStyleLight18" showFirstColumn="1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A9191A1-B5D4-2245-856C-D85AD90081C9}" name="Table15306095" displayName="Table15306095" ref="M110:O113" totalsRowShown="0">
  <autoFilter ref="M110:O113" xr:uid="{EA9191A1-B5D4-2245-856C-D85AD90081C9}"/>
  <tableColumns count="3">
    <tableColumn id="1" xr3:uid="{10AF7F87-9DF3-D649-AE8C-0FB58E3C67E2}" name="foo"/>
    <tableColumn id="2" xr3:uid="{4D1EC3BF-97AB-4144-8CAC-5B4A50A24D11}" name="bar"/>
    <tableColumn id="3" xr3:uid="{C2ED02E3-7BE7-2F49-BEB4-79835EE7E3EC}" name="baz"/>
  </tableColumns>
  <tableStyleInfo name="TableStyleLight18" showFirstColumn="0" showLastColumn="1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16FE2B-623B-C246-80BA-5ACC726FA12D}" name="Table146316196" displayName="Table146316196" ref="Q110:S113" totalsRowShown="0">
  <autoFilter ref="Q110:S113" xr:uid="{3116FE2B-623B-C246-80BA-5ACC726FA12D}"/>
  <tableColumns count="3">
    <tableColumn id="1" xr3:uid="{45DA01C4-9727-3D4F-8750-DFCE2164779B}" name="foo"/>
    <tableColumn id="2" xr3:uid="{05916992-B90F-8443-B603-568470317F34}" name="bar"/>
    <tableColumn id="3" xr3:uid="{4A205E0D-4071-4F41-8481-1B481EA5311C}" name="baz"/>
  </tableColumns>
  <tableStyleInfo name="TableStyleLight18" showFirstColumn="0" showLastColumn="0" showRowStripes="0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AB181F06-69AF-324A-B1A9-318FE4D188AB}" name="Table12797" displayName="Table12797" ref="A116:C119" totalsRowShown="0">
  <autoFilter ref="A116:C119" xr:uid="{AB181F06-69AF-324A-B1A9-318FE4D188AB}"/>
  <tableColumns count="3">
    <tableColumn id="1" xr3:uid="{EA50FCC9-167A-9A40-ACEA-0C5833C4696C}" name="foo"/>
    <tableColumn id="2" xr3:uid="{B4A13380-118E-364F-BE16-155B7EB7EB4C}" name="bar"/>
    <tableColumn id="3" xr3:uid="{1768F654-00A6-624C-AA5C-8CC1EE8FD29A}" name="baz"/>
  </tableColumns>
  <tableStyleInfo name="TableStyleLight19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4B6A5775-373D-8F4D-A4E4-56382FD3BD5D}" name="Table132898" displayName="Table132898" ref="E116:G119" totalsRowShown="0">
  <autoFilter ref="E116:G119" xr:uid="{4B6A5775-373D-8F4D-A4E4-56382FD3BD5D}"/>
  <tableColumns count="3">
    <tableColumn id="1" xr3:uid="{E2F54C50-3E74-6D4B-835B-528BB0148120}" name="foo"/>
    <tableColumn id="2" xr3:uid="{EA484A64-F2EB-8347-B561-FF961F2DBC76}" name="bar"/>
    <tableColumn id="3" xr3:uid="{F5AC9B34-505B-5743-8FF5-0EFCA56D60F7}" name="baz"/>
  </tableColumns>
  <tableStyleInfo name="TableStyleLight19" showFirstColumn="0" showLastColumn="0" showRowStripes="0" showColumnStripes="1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8DF678F1-98AA-134C-AB1F-4C099C200324}" name="Table142999" displayName="Table142999" ref="I116:K119" totalsRowShown="0">
  <autoFilter ref="I116:K119" xr:uid="{8DF678F1-98AA-134C-AB1F-4C099C200324}"/>
  <tableColumns count="3">
    <tableColumn id="1" xr3:uid="{6E3E3C4B-841E-6B47-B56F-D4E5BF4726A3}" name="foo"/>
    <tableColumn id="2" xr3:uid="{FE29368D-E58D-AB41-A23F-4D348FAC68DF}" name="bar"/>
    <tableColumn id="3" xr3:uid="{62F1BCDC-A221-CD45-88F6-F7D9D4FAE65B}" name="baz"/>
  </tableColumns>
  <tableStyleInfo name="TableStyleLight19" showFirstColumn="1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1E70FA67-9D0B-D24D-BF3B-35B47D90BA0C}" name="Table1530100" displayName="Table1530100" ref="M116:O119" totalsRowShown="0">
  <autoFilter ref="M116:O119" xr:uid="{1E70FA67-9D0B-D24D-BF3B-35B47D90BA0C}"/>
  <tableColumns count="3">
    <tableColumn id="1" xr3:uid="{21999D24-5931-C84F-B33F-6ED8A2262FE5}" name="foo"/>
    <tableColumn id="2" xr3:uid="{B440E107-BF21-BB49-85EF-0CF4895BB305}" name="bar"/>
    <tableColumn id="3" xr3:uid="{50954B60-EB3D-3649-A0A9-E52F4725D691}" name="baz"/>
  </tableColumns>
  <tableStyleInfo name="TableStyleLight19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17.xml"/><Relationship Id="rId299" Type="http://schemas.openxmlformats.org/officeDocument/2006/relationships/table" Target="../tables/table299.xml"/><Relationship Id="rId21" Type="http://schemas.openxmlformats.org/officeDocument/2006/relationships/table" Target="../tables/table21.xml"/><Relationship Id="rId63" Type="http://schemas.openxmlformats.org/officeDocument/2006/relationships/table" Target="../tables/table63.xml"/><Relationship Id="rId159" Type="http://schemas.openxmlformats.org/officeDocument/2006/relationships/table" Target="../tables/table159.xml"/><Relationship Id="rId324" Type="http://schemas.openxmlformats.org/officeDocument/2006/relationships/table" Target="../tables/table324.xml"/><Relationship Id="rId366" Type="http://schemas.openxmlformats.org/officeDocument/2006/relationships/table" Target="../tables/table366.xml"/><Relationship Id="rId170" Type="http://schemas.openxmlformats.org/officeDocument/2006/relationships/table" Target="../tables/table170.xml"/><Relationship Id="rId226" Type="http://schemas.openxmlformats.org/officeDocument/2006/relationships/table" Target="../tables/table226.xml"/><Relationship Id="rId433" Type="http://schemas.openxmlformats.org/officeDocument/2006/relationships/table" Target="../tables/table433.xml"/><Relationship Id="rId268" Type="http://schemas.openxmlformats.org/officeDocument/2006/relationships/table" Target="../tables/table268.xml"/><Relationship Id="rId475" Type="http://schemas.openxmlformats.org/officeDocument/2006/relationships/table" Target="../tables/table475.xml"/><Relationship Id="rId32" Type="http://schemas.openxmlformats.org/officeDocument/2006/relationships/table" Target="../tables/table32.xml"/><Relationship Id="rId74" Type="http://schemas.openxmlformats.org/officeDocument/2006/relationships/table" Target="../tables/table74.xml"/><Relationship Id="rId128" Type="http://schemas.openxmlformats.org/officeDocument/2006/relationships/table" Target="../tables/table128.xml"/><Relationship Id="rId335" Type="http://schemas.openxmlformats.org/officeDocument/2006/relationships/table" Target="../tables/table335.xml"/><Relationship Id="rId377" Type="http://schemas.openxmlformats.org/officeDocument/2006/relationships/table" Target="../tables/table377.xml"/><Relationship Id="rId5" Type="http://schemas.openxmlformats.org/officeDocument/2006/relationships/table" Target="../tables/table5.xml"/><Relationship Id="rId181" Type="http://schemas.openxmlformats.org/officeDocument/2006/relationships/table" Target="../tables/table181.xml"/><Relationship Id="rId237" Type="http://schemas.openxmlformats.org/officeDocument/2006/relationships/table" Target="../tables/table237.xml"/><Relationship Id="rId402" Type="http://schemas.openxmlformats.org/officeDocument/2006/relationships/table" Target="../tables/table402.xml"/><Relationship Id="rId279" Type="http://schemas.openxmlformats.org/officeDocument/2006/relationships/table" Target="../tables/table279.xml"/><Relationship Id="rId444" Type="http://schemas.openxmlformats.org/officeDocument/2006/relationships/table" Target="../tables/table444.xml"/><Relationship Id="rId486" Type="http://schemas.openxmlformats.org/officeDocument/2006/relationships/table" Target="../tables/table486.xml"/><Relationship Id="rId43" Type="http://schemas.openxmlformats.org/officeDocument/2006/relationships/table" Target="../tables/table43.xml"/><Relationship Id="rId139" Type="http://schemas.openxmlformats.org/officeDocument/2006/relationships/table" Target="../tables/table139.xml"/><Relationship Id="rId290" Type="http://schemas.openxmlformats.org/officeDocument/2006/relationships/table" Target="../tables/table290.xml"/><Relationship Id="rId304" Type="http://schemas.openxmlformats.org/officeDocument/2006/relationships/table" Target="../tables/table304.xml"/><Relationship Id="rId346" Type="http://schemas.openxmlformats.org/officeDocument/2006/relationships/table" Target="../tables/table346.xml"/><Relationship Id="rId388" Type="http://schemas.openxmlformats.org/officeDocument/2006/relationships/table" Target="../tables/table388.xml"/><Relationship Id="rId85" Type="http://schemas.openxmlformats.org/officeDocument/2006/relationships/table" Target="../tables/table85.xml"/><Relationship Id="rId150" Type="http://schemas.openxmlformats.org/officeDocument/2006/relationships/table" Target="../tables/table150.xml"/><Relationship Id="rId192" Type="http://schemas.openxmlformats.org/officeDocument/2006/relationships/table" Target="../tables/table192.xml"/><Relationship Id="rId206" Type="http://schemas.openxmlformats.org/officeDocument/2006/relationships/table" Target="../tables/table206.xml"/><Relationship Id="rId413" Type="http://schemas.openxmlformats.org/officeDocument/2006/relationships/table" Target="../tables/table413.xml"/><Relationship Id="rId248" Type="http://schemas.openxmlformats.org/officeDocument/2006/relationships/table" Target="../tables/table248.xml"/><Relationship Id="rId455" Type="http://schemas.openxmlformats.org/officeDocument/2006/relationships/table" Target="../tables/table455.xml"/><Relationship Id="rId12" Type="http://schemas.openxmlformats.org/officeDocument/2006/relationships/table" Target="../tables/table12.xml"/><Relationship Id="rId108" Type="http://schemas.openxmlformats.org/officeDocument/2006/relationships/table" Target="../tables/table108.xml"/><Relationship Id="rId315" Type="http://schemas.openxmlformats.org/officeDocument/2006/relationships/table" Target="../tables/table315.xml"/><Relationship Id="rId357" Type="http://schemas.openxmlformats.org/officeDocument/2006/relationships/table" Target="../tables/table357.xml"/><Relationship Id="rId54" Type="http://schemas.openxmlformats.org/officeDocument/2006/relationships/table" Target="../tables/table54.xml"/><Relationship Id="rId96" Type="http://schemas.openxmlformats.org/officeDocument/2006/relationships/table" Target="../tables/table96.xml"/><Relationship Id="rId161" Type="http://schemas.openxmlformats.org/officeDocument/2006/relationships/table" Target="../tables/table161.xml"/><Relationship Id="rId217" Type="http://schemas.openxmlformats.org/officeDocument/2006/relationships/table" Target="../tables/table217.xml"/><Relationship Id="rId399" Type="http://schemas.openxmlformats.org/officeDocument/2006/relationships/table" Target="../tables/table399.xml"/><Relationship Id="rId259" Type="http://schemas.openxmlformats.org/officeDocument/2006/relationships/table" Target="../tables/table259.xml"/><Relationship Id="rId424" Type="http://schemas.openxmlformats.org/officeDocument/2006/relationships/table" Target="../tables/table424.xml"/><Relationship Id="rId466" Type="http://schemas.openxmlformats.org/officeDocument/2006/relationships/table" Target="../tables/table466.xml"/><Relationship Id="rId23" Type="http://schemas.openxmlformats.org/officeDocument/2006/relationships/table" Target="../tables/table23.xml"/><Relationship Id="rId119" Type="http://schemas.openxmlformats.org/officeDocument/2006/relationships/table" Target="../tables/table119.xml"/><Relationship Id="rId270" Type="http://schemas.openxmlformats.org/officeDocument/2006/relationships/table" Target="../tables/table270.xml"/><Relationship Id="rId326" Type="http://schemas.openxmlformats.org/officeDocument/2006/relationships/table" Target="../tables/table326.xml"/><Relationship Id="rId65" Type="http://schemas.openxmlformats.org/officeDocument/2006/relationships/table" Target="../tables/table65.xml"/><Relationship Id="rId130" Type="http://schemas.openxmlformats.org/officeDocument/2006/relationships/table" Target="../tables/table130.xml"/><Relationship Id="rId368" Type="http://schemas.openxmlformats.org/officeDocument/2006/relationships/table" Target="../tables/table368.xml"/><Relationship Id="rId172" Type="http://schemas.openxmlformats.org/officeDocument/2006/relationships/table" Target="../tables/table172.xml"/><Relationship Id="rId228" Type="http://schemas.openxmlformats.org/officeDocument/2006/relationships/table" Target="../tables/table228.xml"/><Relationship Id="rId435" Type="http://schemas.openxmlformats.org/officeDocument/2006/relationships/table" Target="../tables/table435.xml"/><Relationship Id="rId477" Type="http://schemas.openxmlformats.org/officeDocument/2006/relationships/table" Target="../tables/table477.xml"/><Relationship Id="rId281" Type="http://schemas.openxmlformats.org/officeDocument/2006/relationships/table" Target="../tables/table281.xml"/><Relationship Id="rId337" Type="http://schemas.openxmlformats.org/officeDocument/2006/relationships/table" Target="../tables/table337.xml"/><Relationship Id="rId34" Type="http://schemas.openxmlformats.org/officeDocument/2006/relationships/table" Target="../tables/table34.xml"/><Relationship Id="rId76" Type="http://schemas.openxmlformats.org/officeDocument/2006/relationships/table" Target="../tables/table76.xml"/><Relationship Id="rId141" Type="http://schemas.openxmlformats.org/officeDocument/2006/relationships/table" Target="../tables/table141.xml"/><Relationship Id="rId379" Type="http://schemas.openxmlformats.org/officeDocument/2006/relationships/table" Target="../tables/table379.xml"/><Relationship Id="rId7" Type="http://schemas.openxmlformats.org/officeDocument/2006/relationships/table" Target="../tables/table7.xml"/><Relationship Id="rId183" Type="http://schemas.openxmlformats.org/officeDocument/2006/relationships/table" Target="../tables/table183.xml"/><Relationship Id="rId239" Type="http://schemas.openxmlformats.org/officeDocument/2006/relationships/table" Target="../tables/table239.xml"/><Relationship Id="rId390" Type="http://schemas.openxmlformats.org/officeDocument/2006/relationships/table" Target="../tables/table390.xml"/><Relationship Id="rId404" Type="http://schemas.openxmlformats.org/officeDocument/2006/relationships/table" Target="../tables/table404.xml"/><Relationship Id="rId446" Type="http://schemas.openxmlformats.org/officeDocument/2006/relationships/table" Target="../tables/table446.xml"/><Relationship Id="rId250" Type="http://schemas.openxmlformats.org/officeDocument/2006/relationships/table" Target="../tables/table250.xml"/><Relationship Id="rId292" Type="http://schemas.openxmlformats.org/officeDocument/2006/relationships/table" Target="../tables/table292.xml"/><Relationship Id="rId306" Type="http://schemas.openxmlformats.org/officeDocument/2006/relationships/table" Target="../tables/table306.xml"/><Relationship Id="rId488" Type="http://schemas.openxmlformats.org/officeDocument/2006/relationships/table" Target="../tables/table488.xml"/><Relationship Id="rId45" Type="http://schemas.openxmlformats.org/officeDocument/2006/relationships/table" Target="../tables/table45.xml"/><Relationship Id="rId87" Type="http://schemas.openxmlformats.org/officeDocument/2006/relationships/table" Target="../tables/table87.xml"/><Relationship Id="rId110" Type="http://schemas.openxmlformats.org/officeDocument/2006/relationships/table" Target="../tables/table110.xml"/><Relationship Id="rId348" Type="http://schemas.openxmlformats.org/officeDocument/2006/relationships/table" Target="../tables/table348.xml"/><Relationship Id="rId152" Type="http://schemas.openxmlformats.org/officeDocument/2006/relationships/table" Target="../tables/table152.xml"/><Relationship Id="rId194" Type="http://schemas.openxmlformats.org/officeDocument/2006/relationships/table" Target="../tables/table194.xml"/><Relationship Id="rId208" Type="http://schemas.openxmlformats.org/officeDocument/2006/relationships/table" Target="../tables/table208.xml"/><Relationship Id="rId415" Type="http://schemas.openxmlformats.org/officeDocument/2006/relationships/table" Target="../tables/table415.xml"/><Relationship Id="rId457" Type="http://schemas.openxmlformats.org/officeDocument/2006/relationships/table" Target="../tables/table457.xml"/><Relationship Id="rId261" Type="http://schemas.openxmlformats.org/officeDocument/2006/relationships/table" Target="../tables/table261.xml"/><Relationship Id="rId14" Type="http://schemas.openxmlformats.org/officeDocument/2006/relationships/table" Target="../tables/table14.xml"/><Relationship Id="rId56" Type="http://schemas.openxmlformats.org/officeDocument/2006/relationships/table" Target="../tables/table56.xml"/><Relationship Id="rId317" Type="http://schemas.openxmlformats.org/officeDocument/2006/relationships/table" Target="../tables/table317.xml"/><Relationship Id="rId359" Type="http://schemas.openxmlformats.org/officeDocument/2006/relationships/table" Target="../tables/table359.xml"/><Relationship Id="rId98" Type="http://schemas.openxmlformats.org/officeDocument/2006/relationships/table" Target="../tables/table98.xml"/><Relationship Id="rId121" Type="http://schemas.openxmlformats.org/officeDocument/2006/relationships/table" Target="../tables/table121.xml"/><Relationship Id="rId163" Type="http://schemas.openxmlformats.org/officeDocument/2006/relationships/table" Target="../tables/table163.xml"/><Relationship Id="rId219" Type="http://schemas.openxmlformats.org/officeDocument/2006/relationships/table" Target="../tables/table219.xml"/><Relationship Id="rId370" Type="http://schemas.openxmlformats.org/officeDocument/2006/relationships/table" Target="../tables/table370.xml"/><Relationship Id="rId426" Type="http://schemas.openxmlformats.org/officeDocument/2006/relationships/table" Target="../tables/table426.xml"/><Relationship Id="rId230" Type="http://schemas.openxmlformats.org/officeDocument/2006/relationships/table" Target="../tables/table230.xml"/><Relationship Id="rId468" Type="http://schemas.openxmlformats.org/officeDocument/2006/relationships/table" Target="../tables/table468.xml"/><Relationship Id="rId25" Type="http://schemas.openxmlformats.org/officeDocument/2006/relationships/table" Target="../tables/table25.xml"/><Relationship Id="rId67" Type="http://schemas.openxmlformats.org/officeDocument/2006/relationships/table" Target="../tables/table67.xml"/><Relationship Id="rId272" Type="http://schemas.openxmlformats.org/officeDocument/2006/relationships/table" Target="../tables/table272.xml"/><Relationship Id="rId328" Type="http://schemas.openxmlformats.org/officeDocument/2006/relationships/table" Target="../tables/table328.xml"/><Relationship Id="rId132" Type="http://schemas.openxmlformats.org/officeDocument/2006/relationships/table" Target="../tables/table132.xml"/><Relationship Id="rId174" Type="http://schemas.openxmlformats.org/officeDocument/2006/relationships/table" Target="../tables/table174.xml"/><Relationship Id="rId381" Type="http://schemas.openxmlformats.org/officeDocument/2006/relationships/table" Target="../tables/table381.xml"/><Relationship Id="rId241" Type="http://schemas.openxmlformats.org/officeDocument/2006/relationships/table" Target="../tables/table241.xml"/><Relationship Id="rId437" Type="http://schemas.openxmlformats.org/officeDocument/2006/relationships/table" Target="../tables/table437.xml"/><Relationship Id="rId479" Type="http://schemas.openxmlformats.org/officeDocument/2006/relationships/table" Target="../tables/table479.xml"/><Relationship Id="rId36" Type="http://schemas.openxmlformats.org/officeDocument/2006/relationships/table" Target="../tables/table36.xml"/><Relationship Id="rId283" Type="http://schemas.openxmlformats.org/officeDocument/2006/relationships/table" Target="../tables/table283.xml"/><Relationship Id="rId339" Type="http://schemas.openxmlformats.org/officeDocument/2006/relationships/table" Target="../tables/table339.xml"/><Relationship Id="rId78" Type="http://schemas.openxmlformats.org/officeDocument/2006/relationships/table" Target="../tables/table78.xml"/><Relationship Id="rId101" Type="http://schemas.openxmlformats.org/officeDocument/2006/relationships/table" Target="../tables/table101.xml"/><Relationship Id="rId143" Type="http://schemas.openxmlformats.org/officeDocument/2006/relationships/table" Target="../tables/table143.xml"/><Relationship Id="rId185" Type="http://schemas.openxmlformats.org/officeDocument/2006/relationships/table" Target="../tables/table185.xml"/><Relationship Id="rId350" Type="http://schemas.openxmlformats.org/officeDocument/2006/relationships/table" Target="../tables/table350.xml"/><Relationship Id="rId406" Type="http://schemas.openxmlformats.org/officeDocument/2006/relationships/table" Target="../tables/table406.xml"/><Relationship Id="rId9" Type="http://schemas.openxmlformats.org/officeDocument/2006/relationships/table" Target="../tables/table9.xml"/><Relationship Id="rId210" Type="http://schemas.openxmlformats.org/officeDocument/2006/relationships/table" Target="../tables/table210.xml"/><Relationship Id="rId392" Type="http://schemas.openxmlformats.org/officeDocument/2006/relationships/table" Target="../tables/table392.xml"/><Relationship Id="rId448" Type="http://schemas.openxmlformats.org/officeDocument/2006/relationships/table" Target="../tables/table448.xml"/><Relationship Id="rId252" Type="http://schemas.openxmlformats.org/officeDocument/2006/relationships/table" Target="../tables/table252.xml"/><Relationship Id="rId294" Type="http://schemas.openxmlformats.org/officeDocument/2006/relationships/table" Target="../tables/table294.xml"/><Relationship Id="rId308" Type="http://schemas.openxmlformats.org/officeDocument/2006/relationships/table" Target="../tables/table308.xml"/><Relationship Id="rId47" Type="http://schemas.openxmlformats.org/officeDocument/2006/relationships/table" Target="../tables/table47.xml"/><Relationship Id="rId89" Type="http://schemas.openxmlformats.org/officeDocument/2006/relationships/table" Target="../tables/table89.xml"/><Relationship Id="rId112" Type="http://schemas.openxmlformats.org/officeDocument/2006/relationships/table" Target="../tables/table112.xml"/><Relationship Id="rId154" Type="http://schemas.openxmlformats.org/officeDocument/2006/relationships/table" Target="../tables/table154.xml"/><Relationship Id="rId361" Type="http://schemas.openxmlformats.org/officeDocument/2006/relationships/table" Target="../tables/table361.xml"/><Relationship Id="rId196" Type="http://schemas.openxmlformats.org/officeDocument/2006/relationships/table" Target="../tables/table196.xml"/><Relationship Id="rId417" Type="http://schemas.openxmlformats.org/officeDocument/2006/relationships/table" Target="../tables/table417.xml"/><Relationship Id="rId459" Type="http://schemas.openxmlformats.org/officeDocument/2006/relationships/table" Target="../tables/table459.xml"/><Relationship Id="rId16" Type="http://schemas.openxmlformats.org/officeDocument/2006/relationships/table" Target="../tables/table16.xml"/><Relationship Id="rId221" Type="http://schemas.openxmlformats.org/officeDocument/2006/relationships/table" Target="../tables/table221.xml"/><Relationship Id="rId263" Type="http://schemas.openxmlformats.org/officeDocument/2006/relationships/table" Target="../tables/table263.xml"/><Relationship Id="rId319" Type="http://schemas.openxmlformats.org/officeDocument/2006/relationships/table" Target="../tables/table319.xml"/><Relationship Id="rId470" Type="http://schemas.openxmlformats.org/officeDocument/2006/relationships/table" Target="../tables/table470.xml"/><Relationship Id="rId58" Type="http://schemas.openxmlformats.org/officeDocument/2006/relationships/table" Target="../tables/table58.xml"/><Relationship Id="rId123" Type="http://schemas.openxmlformats.org/officeDocument/2006/relationships/table" Target="../tables/table123.xml"/><Relationship Id="rId330" Type="http://schemas.openxmlformats.org/officeDocument/2006/relationships/table" Target="../tables/table330.xml"/><Relationship Id="rId165" Type="http://schemas.openxmlformats.org/officeDocument/2006/relationships/table" Target="../tables/table165.xml"/><Relationship Id="rId372" Type="http://schemas.openxmlformats.org/officeDocument/2006/relationships/table" Target="../tables/table372.xml"/><Relationship Id="rId428" Type="http://schemas.openxmlformats.org/officeDocument/2006/relationships/table" Target="../tables/table428.xml"/><Relationship Id="rId232" Type="http://schemas.openxmlformats.org/officeDocument/2006/relationships/table" Target="../tables/table232.xml"/><Relationship Id="rId274" Type="http://schemas.openxmlformats.org/officeDocument/2006/relationships/table" Target="../tables/table274.xml"/><Relationship Id="rId481" Type="http://schemas.openxmlformats.org/officeDocument/2006/relationships/table" Target="../tables/table481.xml"/><Relationship Id="rId27" Type="http://schemas.openxmlformats.org/officeDocument/2006/relationships/table" Target="../tables/table27.xml"/><Relationship Id="rId69" Type="http://schemas.openxmlformats.org/officeDocument/2006/relationships/table" Target="../tables/table69.xml"/><Relationship Id="rId134" Type="http://schemas.openxmlformats.org/officeDocument/2006/relationships/table" Target="../tables/table134.xml"/><Relationship Id="rId80" Type="http://schemas.openxmlformats.org/officeDocument/2006/relationships/table" Target="../tables/table80.xml"/><Relationship Id="rId176" Type="http://schemas.openxmlformats.org/officeDocument/2006/relationships/table" Target="../tables/table176.xml"/><Relationship Id="rId341" Type="http://schemas.openxmlformats.org/officeDocument/2006/relationships/table" Target="../tables/table341.xml"/><Relationship Id="rId383" Type="http://schemas.openxmlformats.org/officeDocument/2006/relationships/table" Target="../tables/table383.xml"/><Relationship Id="rId439" Type="http://schemas.openxmlformats.org/officeDocument/2006/relationships/table" Target="../tables/table439.xml"/><Relationship Id="rId201" Type="http://schemas.openxmlformats.org/officeDocument/2006/relationships/table" Target="../tables/table201.xml"/><Relationship Id="rId243" Type="http://schemas.openxmlformats.org/officeDocument/2006/relationships/table" Target="../tables/table243.xml"/><Relationship Id="rId285" Type="http://schemas.openxmlformats.org/officeDocument/2006/relationships/table" Target="../tables/table285.xml"/><Relationship Id="rId450" Type="http://schemas.openxmlformats.org/officeDocument/2006/relationships/table" Target="../tables/table450.xml"/><Relationship Id="rId38" Type="http://schemas.openxmlformats.org/officeDocument/2006/relationships/table" Target="../tables/table38.xml"/><Relationship Id="rId103" Type="http://schemas.openxmlformats.org/officeDocument/2006/relationships/table" Target="../tables/table103.xml"/><Relationship Id="rId310" Type="http://schemas.openxmlformats.org/officeDocument/2006/relationships/table" Target="../tables/table310.xml"/><Relationship Id="rId91" Type="http://schemas.openxmlformats.org/officeDocument/2006/relationships/table" Target="../tables/table91.xml"/><Relationship Id="rId145" Type="http://schemas.openxmlformats.org/officeDocument/2006/relationships/table" Target="../tables/table145.xml"/><Relationship Id="rId187" Type="http://schemas.openxmlformats.org/officeDocument/2006/relationships/table" Target="../tables/table187.xml"/><Relationship Id="rId352" Type="http://schemas.openxmlformats.org/officeDocument/2006/relationships/table" Target="../tables/table352.xml"/><Relationship Id="rId394" Type="http://schemas.openxmlformats.org/officeDocument/2006/relationships/table" Target="../tables/table394.xml"/><Relationship Id="rId408" Type="http://schemas.openxmlformats.org/officeDocument/2006/relationships/table" Target="../tables/table408.xml"/><Relationship Id="rId212" Type="http://schemas.openxmlformats.org/officeDocument/2006/relationships/table" Target="../tables/table212.xml"/><Relationship Id="rId254" Type="http://schemas.openxmlformats.org/officeDocument/2006/relationships/table" Target="../tables/table254.xml"/><Relationship Id="rId49" Type="http://schemas.openxmlformats.org/officeDocument/2006/relationships/table" Target="../tables/table49.xml"/><Relationship Id="rId114" Type="http://schemas.openxmlformats.org/officeDocument/2006/relationships/table" Target="../tables/table114.xml"/><Relationship Id="rId296" Type="http://schemas.openxmlformats.org/officeDocument/2006/relationships/table" Target="../tables/table296.xml"/><Relationship Id="rId461" Type="http://schemas.openxmlformats.org/officeDocument/2006/relationships/table" Target="../tables/table461.xml"/><Relationship Id="rId60" Type="http://schemas.openxmlformats.org/officeDocument/2006/relationships/table" Target="../tables/table60.xml"/><Relationship Id="rId156" Type="http://schemas.openxmlformats.org/officeDocument/2006/relationships/table" Target="../tables/table156.xml"/><Relationship Id="rId198" Type="http://schemas.openxmlformats.org/officeDocument/2006/relationships/table" Target="../tables/table198.xml"/><Relationship Id="rId321" Type="http://schemas.openxmlformats.org/officeDocument/2006/relationships/table" Target="../tables/table321.xml"/><Relationship Id="rId363" Type="http://schemas.openxmlformats.org/officeDocument/2006/relationships/table" Target="../tables/table363.xml"/><Relationship Id="rId419" Type="http://schemas.openxmlformats.org/officeDocument/2006/relationships/table" Target="../tables/table419.xml"/><Relationship Id="rId223" Type="http://schemas.openxmlformats.org/officeDocument/2006/relationships/table" Target="../tables/table223.xml"/><Relationship Id="rId430" Type="http://schemas.openxmlformats.org/officeDocument/2006/relationships/table" Target="../tables/table430.xml"/><Relationship Id="rId18" Type="http://schemas.openxmlformats.org/officeDocument/2006/relationships/table" Target="../tables/table18.xml"/><Relationship Id="rId265" Type="http://schemas.openxmlformats.org/officeDocument/2006/relationships/table" Target="../tables/table265.xml"/><Relationship Id="rId472" Type="http://schemas.openxmlformats.org/officeDocument/2006/relationships/table" Target="../tables/table472.xml"/><Relationship Id="rId125" Type="http://schemas.openxmlformats.org/officeDocument/2006/relationships/table" Target="../tables/table125.xml"/><Relationship Id="rId167" Type="http://schemas.openxmlformats.org/officeDocument/2006/relationships/table" Target="../tables/table167.xml"/><Relationship Id="rId332" Type="http://schemas.openxmlformats.org/officeDocument/2006/relationships/table" Target="../tables/table332.xml"/><Relationship Id="rId374" Type="http://schemas.openxmlformats.org/officeDocument/2006/relationships/table" Target="../tables/table374.xml"/><Relationship Id="rId71" Type="http://schemas.openxmlformats.org/officeDocument/2006/relationships/table" Target="../tables/table71.xml"/><Relationship Id="rId234" Type="http://schemas.openxmlformats.org/officeDocument/2006/relationships/table" Target="../tables/table234.xml"/><Relationship Id="rId2" Type="http://schemas.openxmlformats.org/officeDocument/2006/relationships/table" Target="../tables/table2.xml"/><Relationship Id="rId29" Type="http://schemas.openxmlformats.org/officeDocument/2006/relationships/table" Target="../tables/table29.xml"/><Relationship Id="rId276" Type="http://schemas.openxmlformats.org/officeDocument/2006/relationships/table" Target="../tables/table276.xml"/><Relationship Id="rId441" Type="http://schemas.openxmlformats.org/officeDocument/2006/relationships/table" Target="../tables/table441.xml"/><Relationship Id="rId483" Type="http://schemas.openxmlformats.org/officeDocument/2006/relationships/table" Target="../tables/table483.xml"/><Relationship Id="rId40" Type="http://schemas.openxmlformats.org/officeDocument/2006/relationships/table" Target="../tables/table40.xml"/><Relationship Id="rId136" Type="http://schemas.openxmlformats.org/officeDocument/2006/relationships/table" Target="../tables/table136.xml"/><Relationship Id="rId178" Type="http://schemas.openxmlformats.org/officeDocument/2006/relationships/table" Target="../tables/table178.xml"/><Relationship Id="rId301" Type="http://schemas.openxmlformats.org/officeDocument/2006/relationships/table" Target="../tables/table301.xml"/><Relationship Id="rId343" Type="http://schemas.openxmlformats.org/officeDocument/2006/relationships/table" Target="../tables/table343.xml"/><Relationship Id="rId82" Type="http://schemas.openxmlformats.org/officeDocument/2006/relationships/table" Target="../tables/table82.xml"/><Relationship Id="rId203" Type="http://schemas.openxmlformats.org/officeDocument/2006/relationships/table" Target="../tables/table203.xml"/><Relationship Id="rId385" Type="http://schemas.openxmlformats.org/officeDocument/2006/relationships/table" Target="../tables/table385.xml"/><Relationship Id="rId245" Type="http://schemas.openxmlformats.org/officeDocument/2006/relationships/table" Target="../tables/table245.xml"/><Relationship Id="rId287" Type="http://schemas.openxmlformats.org/officeDocument/2006/relationships/table" Target="../tables/table287.xml"/><Relationship Id="rId410" Type="http://schemas.openxmlformats.org/officeDocument/2006/relationships/table" Target="../tables/table410.xml"/><Relationship Id="rId452" Type="http://schemas.openxmlformats.org/officeDocument/2006/relationships/table" Target="../tables/table452.xml"/><Relationship Id="rId105" Type="http://schemas.openxmlformats.org/officeDocument/2006/relationships/table" Target="../tables/table105.xml"/><Relationship Id="rId147" Type="http://schemas.openxmlformats.org/officeDocument/2006/relationships/table" Target="../tables/table147.xml"/><Relationship Id="rId312" Type="http://schemas.openxmlformats.org/officeDocument/2006/relationships/table" Target="../tables/table312.xml"/><Relationship Id="rId354" Type="http://schemas.openxmlformats.org/officeDocument/2006/relationships/table" Target="../tables/table354.xml"/><Relationship Id="rId51" Type="http://schemas.openxmlformats.org/officeDocument/2006/relationships/table" Target="../tables/table51.xml"/><Relationship Id="rId93" Type="http://schemas.openxmlformats.org/officeDocument/2006/relationships/table" Target="../tables/table93.xml"/><Relationship Id="rId189" Type="http://schemas.openxmlformats.org/officeDocument/2006/relationships/table" Target="../tables/table189.xml"/><Relationship Id="rId396" Type="http://schemas.openxmlformats.org/officeDocument/2006/relationships/table" Target="../tables/table396.xml"/><Relationship Id="rId214" Type="http://schemas.openxmlformats.org/officeDocument/2006/relationships/table" Target="../tables/table214.xml"/><Relationship Id="rId256" Type="http://schemas.openxmlformats.org/officeDocument/2006/relationships/table" Target="../tables/table256.xml"/><Relationship Id="rId298" Type="http://schemas.openxmlformats.org/officeDocument/2006/relationships/table" Target="../tables/table298.xml"/><Relationship Id="rId421" Type="http://schemas.openxmlformats.org/officeDocument/2006/relationships/table" Target="../tables/table421.xml"/><Relationship Id="rId463" Type="http://schemas.openxmlformats.org/officeDocument/2006/relationships/table" Target="../tables/table463.xml"/><Relationship Id="rId116" Type="http://schemas.openxmlformats.org/officeDocument/2006/relationships/table" Target="../tables/table116.xml"/><Relationship Id="rId137" Type="http://schemas.openxmlformats.org/officeDocument/2006/relationships/table" Target="../tables/table137.xml"/><Relationship Id="rId158" Type="http://schemas.openxmlformats.org/officeDocument/2006/relationships/table" Target="../tables/table158.xml"/><Relationship Id="rId302" Type="http://schemas.openxmlformats.org/officeDocument/2006/relationships/table" Target="../tables/table302.xml"/><Relationship Id="rId323" Type="http://schemas.openxmlformats.org/officeDocument/2006/relationships/table" Target="../tables/table323.xml"/><Relationship Id="rId344" Type="http://schemas.openxmlformats.org/officeDocument/2006/relationships/table" Target="../tables/table344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62" Type="http://schemas.openxmlformats.org/officeDocument/2006/relationships/table" Target="../tables/table62.xml"/><Relationship Id="rId83" Type="http://schemas.openxmlformats.org/officeDocument/2006/relationships/table" Target="../tables/table83.xml"/><Relationship Id="rId179" Type="http://schemas.openxmlformats.org/officeDocument/2006/relationships/table" Target="../tables/table179.xml"/><Relationship Id="rId365" Type="http://schemas.openxmlformats.org/officeDocument/2006/relationships/table" Target="../tables/table365.xml"/><Relationship Id="rId386" Type="http://schemas.openxmlformats.org/officeDocument/2006/relationships/table" Target="../tables/table386.xml"/><Relationship Id="rId190" Type="http://schemas.openxmlformats.org/officeDocument/2006/relationships/table" Target="../tables/table190.xml"/><Relationship Id="rId204" Type="http://schemas.openxmlformats.org/officeDocument/2006/relationships/table" Target="../tables/table204.xml"/><Relationship Id="rId225" Type="http://schemas.openxmlformats.org/officeDocument/2006/relationships/table" Target="../tables/table225.xml"/><Relationship Id="rId246" Type="http://schemas.openxmlformats.org/officeDocument/2006/relationships/table" Target="../tables/table246.xml"/><Relationship Id="rId267" Type="http://schemas.openxmlformats.org/officeDocument/2006/relationships/table" Target="../tables/table267.xml"/><Relationship Id="rId288" Type="http://schemas.openxmlformats.org/officeDocument/2006/relationships/table" Target="../tables/table288.xml"/><Relationship Id="rId411" Type="http://schemas.openxmlformats.org/officeDocument/2006/relationships/table" Target="../tables/table411.xml"/><Relationship Id="rId432" Type="http://schemas.openxmlformats.org/officeDocument/2006/relationships/table" Target="../tables/table432.xml"/><Relationship Id="rId453" Type="http://schemas.openxmlformats.org/officeDocument/2006/relationships/table" Target="../tables/table453.xml"/><Relationship Id="rId474" Type="http://schemas.openxmlformats.org/officeDocument/2006/relationships/table" Target="../tables/table474.xml"/><Relationship Id="rId106" Type="http://schemas.openxmlformats.org/officeDocument/2006/relationships/table" Target="../tables/table106.xml"/><Relationship Id="rId127" Type="http://schemas.openxmlformats.org/officeDocument/2006/relationships/table" Target="../tables/table127.xml"/><Relationship Id="rId313" Type="http://schemas.openxmlformats.org/officeDocument/2006/relationships/table" Target="../tables/table313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52" Type="http://schemas.openxmlformats.org/officeDocument/2006/relationships/table" Target="../tables/table52.xml"/><Relationship Id="rId73" Type="http://schemas.openxmlformats.org/officeDocument/2006/relationships/table" Target="../tables/table73.xml"/><Relationship Id="rId94" Type="http://schemas.openxmlformats.org/officeDocument/2006/relationships/table" Target="../tables/table94.xml"/><Relationship Id="rId148" Type="http://schemas.openxmlformats.org/officeDocument/2006/relationships/table" Target="../tables/table148.xml"/><Relationship Id="rId169" Type="http://schemas.openxmlformats.org/officeDocument/2006/relationships/table" Target="../tables/table169.xml"/><Relationship Id="rId334" Type="http://schemas.openxmlformats.org/officeDocument/2006/relationships/table" Target="../tables/table334.xml"/><Relationship Id="rId355" Type="http://schemas.openxmlformats.org/officeDocument/2006/relationships/table" Target="../tables/table355.xml"/><Relationship Id="rId376" Type="http://schemas.openxmlformats.org/officeDocument/2006/relationships/table" Target="../tables/table376.xml"/><Relationship Id="rId397" Type="http://schemas.openxmlformats.org/officeDocument/2006/relationships/table" Target="../tables/table397.xml"/><Relationship Id="rId4" Type="http://schemas.openxmlformats.org/officeDocument/2006/relationships/table" Target="../tables/table4.xml"/><Relationship Id="rId180" Type="http://schemas.openxmlformats.org/officeDocument/2006/relationships/table" Target="../tables/table180.xml"/><Relationship Id="rId215" Type="http://schemas.openxmlformats.org/officeDocument/2006/relationships/table" Target="../tables/table215.xml"/><Relationship Id="rId236" Type="http://schemas.openxmlformats.org/officeDocument/2006/relationships/table" Target="../tables/table236.xml"/><Relationship Id="rId257" Type="http://schemas.openxmlformats.org/officeDocument/2006/relationships/table" Target="../tables/table257.xml"/><Relationship Id="rId278" Type="http://schemas.openxmlformats.org/officeDocument/2006/relationships/table" Target="../tables/table278.xml"/><Relationship Id="rId401" Type="http://schemas.openxmlformats.org/officeDocument/2006/relationships/table" Target="../tables/table401.xml"/><Relationship Id="rId422" Type="http://schemas.openxmlformats.org/officeDocument/2006/relationships/table" Target="../tables/table422.xml"/><Relationship Id="rId443" Type="http://schemas.openxmlformats.org/officeDocument/2006/relationships/table" Target="../tables/table443.xml"/><Relationship Id="rId464" Type="http://schemas.openxmlformats.org/officeDocument/2006/relationships/table" Target="../tables/table464.xml"/><Relationship Id="rId303" Type="http://schemas.openxmlformats.org/officeDocument/2006/relationships/table" Target="../tables/table303.xml"/><Relationship Id="rId485" Type="http://schemas.openxmlformats.org/officeDocument/2006/relationships/table" Target="../tables/table485.xml"/><Relationship Id="rId42" Type="http://schemas.openxmlformats.org/officeDocument/2006/relationships/table" Target="../tables/table42.xml"/><Relationship Id="rId84" Type="http://schemas.openxmlformats.org/officeDocument/2006/relationships/table" Target="../tables/table84.xml"/><Relationship Id="rId138" Type="http://schemas.openxmlformats.org/officeDocument/2006/relationships/table" Target="../tables/table138.xml"/><Relationship Id="rId345" Type="http://schemas.openxmlformats.org/officeDocument/2006/relationships/table" Target="../tables/table345.xml"/><Relationship Id="rId387" Type="http://schemas.openxmlformats.org/officeDocument/2006/relationships/table" Target="../tables/table387.xml"/><Relationship Id="rId191" Type="http://schemas.openxmlformats.org/officeDocument/2006/relationships/table" Target="../tables/table191.xml"/><Relationship Id="rId205" Type="http://schemas.openxmlformats.org/officeDocument/2006/relationships/table" Target="../tables/table205.xml"/><Relationship Id="rId247" Type="http://schemas.openxmlformats.org/officeDocument/2006/relationships/table" Target="../tables/table247.xml"/><Relationship Id="rId412" Type="http://schemas.openxmlformats.org/officeDocument/2006/relationships/table" Target="../tables/table412.xml"/><Relationship Id="rId107" Type="http://schemas.openxmlformats.org/officeDocument/2006/relationships/table" Target="../tables/table107.xml"/><Relationship Id="rId289" Type="http://schemas.openxmlformats.org/officeDocument/2006/relationships/table" Target="../tables/table289.xml"/><Relationship Id="rId454" Type="http://schemas.openxmlformats.org/officeDocument/2006/relationships/table" Target="../tables/table454.xml"/><Relationship Id="rId11" Type="http://schemas.openxmlformats.org/officeDocument/2006/relationships/table" Target="../tables/table11.xml"/><Relationship Id="rId53" Type="http://schemas.openxmlformats.org/officeDocument/2006/relationships/table" Target="../tables/table53.xml"/><Relationship Id="rId149" Type="http://schemas.openxmlformats.org/officeDocument/2006/relationships/table" Target="../tables/table149.xml"/><Relationship Id="rId314" Type="http://schemas.openxmlformats.org/officeDocument/2006/relationships/table" Target="../tables/table314.xml"/><Relationship Id="rId356" Type="http://schemas.openxmlformats.org/officeDocument/2006/relationships/table" Target="../tables/table356.xml"/><Relationship Id="rId398" Type="http://schemas.openxmlformats.org/officeDocument/2006/relationships/table" Target="../tables/table398.xml"/><Relationship Id="rId95" Type="http://schemas.openxmlformats.org/officeDocument/2006/relationships/table" Target="../tables/table95.xml"/><Relationship Id="rId160" Type="http://schemas.openxmlformats.org/officeDocument/2006/relationships/table" Target="../tables/table160.xml"/><Relationship Id="rId216" Type="http://schemas.openxmlformats.org/officeDocument/2006/relationships/table" Target="../tables/table216.xml"/><Relationship Id="rId423" Type="http://schemas.openxmlformats.org/officeDocument/2006/relationships/table" Target="../tables/table423.xml"/><Relationship Id="rId258" Type="http://schemas.openxmlformats.org/officeDocument/2006/relationships/table" Target="../tables/table258.xml"/><Relationship Id="rId465" Type="http://schemas.openxmlformats.org/officeDocument/2006/relationships/table" Target="../tables/table465.xml"/><Relationship Id="rId22" Type="http://schemas.openxmlformats.org/officeDocument/2006/relationships/table" Target="../tables/table22.xml"/><Relationship Id="rId64" Type="http://schemas.openxmlformats.org/officeDocument/2006/relationships/table" Target="../tables/table64.xml"/><Relationship Id="rId118" Type="http://schemas.openxmlformats.org/officeDocument/2006/relationships/table" Target="../tables/table118.xml"/><Relationship Id="rId325" Type="http://schemas.openxmlformats.org/officeDocument/2006/relationships/table" Target="../tables/table325.xml"/><Relationship Id="rId367" Type="http://schemas.openxmlformats.org/officeDocument/2006/relationships/table" Target="../tables/table367.xml"/><Relationship Id="rId171" Type="http://schemas.openxmlformats.org/officeDocument/2006/relationships/table" Target="../tables/table171.xml"/><Relationship Id="rId227" Type="http://schemas.openxmlformats.org/officeDocument/2006/relationships/table" Target="../tables/table227.xml"/><Relationship Id="rId269" Type="http://schemas.openxmlformats.org/officeDocument/2006/relationships/table" Target="../tables/table269.xml"/><Relationship Id="rId434" Type="http://schemas.openxmlformats.org/officeDocument/2006/relationships/table" Target="../tables/table434.xml"/><Relationship Id="rId476" Type="http://schemas.openxmlformats.org/officeDocument/2006/relationships/table" Target="../tables/table476.xml"/><Relationship Id="rId33" Type="http://schemas.openxmlformats.org/officeDocument/2006/relationships/table" Target="../tables/table33.xml"/><Relationship Id="rId129" Type="http://schemas.openxmlformats.org/officeDocument/2006/relationships/table" Target="../tables/table129.xml"/><Relationship Id="rId280" Type="http://schemas.openxmlformats.org/officeDocument/2006/relationships/table" Target="../tables/table280.xml"/><Relationship Id="rId336" Type="http://schemas.openxmlformats.org/officeDocument/2006/relationships/table" Target="../tables/table336.xml"/><Relationship Id="rId75" Type="http://schemas.openxmlformats.org/officeDocument/2006/relationships/table" Target="../tables/table75.xml"/><Relationship Id="rId140" Type="http://schemas.openxmlformats.org/officeDocument/2006/relationships/table" Target="../tables/table140.xml"/><Relationship Id="rId182" Type="http://schemas.openxmlformats.org/officeDocument/2006/relationships/table" Target="../tables/table182.xml"/><Relationship Id="rId378" Type="http://schemas.openxmlformats.org/officeDocument/2006/relationships/table" Target="../tables/table378.xml"/><Relationship Id="rId403" Type="http://schemas.openxmlformats.org/officeDocument/2006/relationships/table" Target="../tables/table403.xml"/><Relationship Id="rId6" Type="http://schemas.openxmlformats.org/officeDocument/2006/relationships/table" Target="../tables/table6.xml"/><Relationship Id="rId238" Type="http://schemas.openxmlformats.org/officeDocument/2006/relationships/table" Target="../tables/table238.xml"/><Relationship Id="rId445" Type="http://schemas.openxmlformats.org/officeDocument/2006/relationships/table" Target="../tables/table445.xml"/><Relationship Id="rId487" Type="http://schemas.openxmlformats.org/officeDocument/2006/relationships/table" Target="../tables/table487.xml"/><Relationship Id="rId291" Type="http://schemas.openxmlformats.org/officeDocument/2006/relationships/table" Target="../tables/table291.xml"/><Relationship Id="rId305" Type="http://schemas.openxmlformats.org/officeDocument/2006/relationships/table" Target="../tables/table305.xml"/><Relationship Id="rId347" Type="http://schemas.openxmlformats.org/officeDocument/2006/relationships/table" Target="../tables/table347.xml"/><Relationship Id="rId44" Type="http://schemas.openxmlformats.org/officeDocument/2006/relationships/table" Target="../tables/table44.xml"/><Relationship Id="rId86" Type="http://schemas.openxmlformats.org/officeDocument/2006/relationships/table" Target="../tables/table86.xml"/><Relationship Id="rId151" Type="http://schemas.openxmlformats.org/officeDocument/2006/relationships/table" Target="../tables/table151.xml"/><Relationship Id="rId389" Type="http://schemas.openxmlformats.org/officeDocument/2006/relationships/table" Target="../tables/table389.xml"/><Relationship Id="rId193" Type="http://schemas.openxmlformats.org/officeDocument/2006/relationships/table" Target="../tables/table193.xml"/><Relationship Id="rId207" Type="http://schemas.openxmlformats.org/officeDocument/2006/relationships/table" Target="../tables/table207.xml"/><Relationship Id="rId249" Type="http://schemas.openxmlformats.org/officeDocument/2006/relationships/table" Target="../tables/table249.xml"/><Relationship Id="rId414" Type="http://schemas.openxmlformats.org/officeDocument/2006/relationships/table" Target="../tables/table414.xml"/><Relationship Id="rId456" Type="http://schemas.openxmlformats.org/officeDocument/2006/relationships/table" Target="../tables/table456.xml"/><Relationship Id="rId13" Type="http://schemas.openxmlformats.org/officeDocument/2006/relationships/table" Target="../tables/table13.xml"/><Relationship Id="rId109" Type="http://schemas.openxmlformats.org/officeDocument/2006/relationships/table" Target="../tables/table109.xml"/><Relationship Id="rId260" Type="http://schemas.openxmlformats.org/officeDocument/2006/relationships/table" Target="../tables/table260.xml"/><Relationship Id="rId316" Type="http://schemas.openxmlformats.org/officeDocument/2006/relationships/table" Target="../tables/table316.xml"/><Relationship Id="rId55" Type="http://schemas.openxmlformats.org/officeDocument/2006/relationships/table" Target="../tables/table55.xml"/><Relationship Id="rId97" Type="http://schemas.openxmlformats.org/officeDocument/2006/relationships/table" Target="../tables/table97.xml"/><Relationship Id="rId120" Type="http://schemas.openxmlformats.org/officeDocument/2006/relationships/table" Target="../tables/table120.xml"/><Relationship Id="rId358" Type="http://schemas.openxmlformats.org/officeDocument/2006/relationships/table" Target="../tables/table358.xml"/><Relationship Id="rId162" Type="http://schemas.openxmlformats.org/officeDocument/2006/relationships/table" Target="../tables/table162.xml"/><Relationship Id="rId218" Type="http://schemas.openxmlformats.org/officeDocument/2006/relationships/table" Target="../tables/table218.xml"/><Relationship Id="rId425" Type="http://schemas.openxmlformats.org/officeDocument/2006/relationships/table" Target="../tables/table425.xml"/><Relationship Id="rId467" Type="http://schemas.openxmlformats.org/officeDocument/2006/relationships/table" Target="../tables/table467.xml"/><Relationship Id="rId271" Type="http://schemas.openxmlformats.org/officeDocument/2006/relationships/table" Target="../tables/table271.xml"/><Relationship Id="rId24" Type="http://schemas.openxmlformats.org/officeDocument/2006/relationships/table" Target="../tables/table24.xml"/><Relationship Id="rId66" Type="http://schemas.openxmlformats.org/officeDocument/2006/relationships/table" Target="../tables/table66.xml"/><Relationship Id="rId131" Type="http://schemas.openxmlformats.org/officeDocument/2006/relationships/table" Target="../tables/table131.xml"/><Relationship Id="rId327" Type="http://schemas.openxmlformats.org/officeDocument/2006/relationships/table" Target="../tables/table327.xml"/><Relationship Id="rId369" Type="http://schemas.openxmlformats.org/officeDocument/2006/relationships/table" Target="../tables/table369.xml"/><Relationship Id="rId173" Type="http://schemas.openxmlformats.org/officeDocument/2006/relationships/table" Target="../tables/table173.xml"/><Relationship Id="rId229" Type="http://schemas.openxmlformats.org/officeDocument/2006/relationships/table" Target="../tables/table229.xml"/><Relationship Id="rId380" Type="http://schemas.openxmlformats.org/officeDocument/2006/relationships/table" Target="../tables/table380.xml"/><Relationship Id="rId436" Type="http://schemas.openxmlformats.org/officeDocument/2006/relationships/table" Target="../tables/table436.xml"/><Relationship Id="rId240" Type="http://schemas.openxmlformats.org/officeDocument/2006/relationships/table" Target="../tables/table240.xml"/><Relationship Id="rId478" Type="http://schemas.openxmlformats.org/officeDocument/2006/relationships/table" Target="../tables/table478.xml"/><Relationship Id="rId35" Type="http://schemas.openxmlformats.org/officeDocument/2006/relationships/table" Target="../tables/table35.xml"/><Relationship Id="rId77" Type="http://schemas.openxmlformats.org/officeDocument/2006/relationships/table" Target="../tables/table77.xml"/><Relationship Id="rId100" Type="http://schemas.openxmlformats.org/officeDocument/2006/relationships/table" Target="../tables/table100.xml"/><Relationship Id="rId282" Type="http://schemas.openxmlformats.org/officeDocument/2006/relationships/table" Target="../tables/table282.xml"/><Relationship Id="rId338" Type="http://schemas.openxmlformats.org/officeDocument/2006/relationships/table" Target="../tables/table338.xml"/><Relationship Id="rId8" Type="http://schemas.openxmlformats.org/officeDocument/2006/relationships/table" Target="../tables/table8.xml"/><Relationship Id="rId142" Type="http://schemas.openxmlformats.org/officeDocument/2006/relationships/table" Target="../tables/table142.xml"/><Relationship Id="rId184" Type="http://schemas.openxmlformats.org/officeDocument/2006/relationships/table" Target="../tables/table184.xml"/><Relationship Id="rId391" Type="http://schemas.openxmlformats.org/officeDocument/2006/relationships/table" Target="../tables/table391.xml"/><Relationship Id="rId405" Type="http://schemas.openxmlformats.org/officeDocument/2006/relationships/table" Target="../tables/table405.xml"/><Relationship Id="rId447" Type="http://schemas.openxmlformats.org/officeDocument/2006/relationships/table" Target="../tables/table447.xml"/><Relationship Id="rId251" Type="http://schemas.openxmlformats.org/officeDocument/2006/relationships/table" Target="../tables/table251.xml"/><Relationship Id="rId46" Type="http://schemas.openxmlformats.org/officeDocument/2006/relationships/table" Target="../tables/table46.xml"/><Relationship Id="rId293" Type="http://schemas.openxmlformats.org/officeDocument/2006/relationships/table" Target="../tables/table293.xml"/><Relationship Id="rId307" Type="http://schemas.openxmlformats.org/officeDocument/2006/relationships/table" Target="../tables/table307.xml"/><Relationship Id="rId349" Type="http://schemas.openxmlformats.org/officeDocument/2006/relationships/table" Target="../tables/table349.xml"/><Relationship Id="rId88" Type="http://schemas.openxmlformats.org/officeDocument/2006/relationships/table" Target="../tables/table88.xml"/><Relationship Id="rId111" Type="http://schemas.openxmlformats.org/officeDocument/2006/relationships/table" Target="../tables/table111.xml"/><Relationship Id="rId153" Type="http://schemas.openxmlformats.org/officeDocument/2006/relationships/table" Target="../tables/table153.xml"/><Relationship Id="rId195" Type="http://schemas.openxmlformats.org/officeDocument/2006/relationships/table" Target="../tables/table195.xml"/><Relationship Id="rId209" Type="http://schemas.openxmlformats.org/officeDocument/2006/relationships/table" Target="../tables/table209.xml"/><Relationship Id="rId360" Type="http://schemas.openxmlformats.org/officeDocument/2006/relationships/table" Target="../tables/table360.xml"/><Relationship Id="rId416" Type="http://schemas.openxmlformats.org/officeDocument/2006/relationships/table" Target="../tables/table416.xml"/><Relationship Id="rId220" Type="http://schemas.openxmlformats.org/officeDocument/2006/relationships/table" Target="../tables/table220.xml"/><Relationship Id="rId458" Type="http://schemas.openxmlformats.org/officeDocument/2006/relationships/table" Target="../tables/table458.xml"/><Relationship Id="rId15" Type="http://schemas.openxmlformats.org/officeDocument/2006/relationships/table" Target="../tables/table15.xml"/><Relationship Id="rId57" Type="http://schemas.openxmlformats.org/officeDocument/2006/relationships/table" Target="../tables/table57.xml"/><Relationship Id="rId262" Type="http://schemas.openxmlformats.org/officeDocument/2006/relationships/table" Target="../tables/table262.xml"/><Relationship Id="rId318" Type="http://schemas.openxmlformats.org/officeDocument/2006/relationships/table" Target="../tables/table318.xml"/><Relationship Id="rId99" Type="http://schemas.openxmlformats.org/officeDocument/2006/relationships/table" Target="../tables/table99.xml"/><Relationship Id="rId122" Type="http://schemas.openxmlformats.org/officeDocument/2006/relationships/table" Target="../tables/table122.xml"/><Relationship Id="rId164" Type="http://schemas.openxmlformats.org/officeDocument/2006/relationships/table" Target="../tables/table164.xml"/><Relationship Id="rId371" Type="http://schemas.openxmlformats.org/officeDocument/2006/relationships/table" Target="../tables/table371.xml"/><Relationship Id="rId427" Type="http://schemas.openxmlformats.org/officeDocument/2006/relationships/table" Target="../tables/table427.xml"/><Relationship Id="rId469" Type="http://schemas.openxmlformats.org/officeDocument/2006/relationships/table" Target="../tables/table469.xml"/><Relationship Id="rId26" Type="http://schemas.openxmlformats.org/officeDocument/2006/relationships/table" Target="../tables/table26.xml"/><Relationship Id="rId231" Type="http://schemas.openxmlformats.org/officeDocument/2006/relationships/table" Target="../tables/table231.xml"/><Relationship Id="rId273" Type="http://schemas.openxmlformats.org/officeDocument/2006/relationships/table" Target="../tables/table273.xml"/><Relationship Id="rId329" Type="http://schemas.openxmlformats.org/officeDocument/2006/relationships/table" Target="../tables/table329.xml"/><Relationship Id="rId480" Type="http://schemas.openxmlformats.org/officeDocument/2006/relationships/table" Target="../tables/table480.xml"/><Relationship Id="rId68" Type="http://schemas.openxmlformats.org/officeDocument/2006/relationships/table" Target="../tables/table68.xml"/><Relationship Id="rId133" Type="http://schemas.openxmlformats.org/officeDocument/2006/relationships/table" Target="../tables/table133.xml"/><Relationship Id="rId175" Type="http://schemas.openxmlformats.org/officeDocument/2006/relationships/table" Target="../tables/table175.xml"/><Relationship Id="rId340" Type="http://schemas.openxmlformats.org/officeDocument/2006/relationships/table" Target="../tables/table340.xml"/><Relationship Id="rId200" Type="http://schemas.openxmlformats.org/officeDocument/2006/relationships/table" Target="../tables/table200.xml"/><Relationship Id="rId382" Type="http://schemas.openxmlformats.org/officeDocument/2006/relationships/table" Target="../tables/table382.xml"/><Relationship Id="rId438" Type="http://schemas.openxmlformats.org/officeDocument/2006/relationships/table" Target="../tables/table438.xml"/><Relationship Id="rId242" Type="http://schemas.openxmlformats.org/officeDocument/2006/relationships/table" Target="../tables/table242.xml"/><Relationship Id="rId284" Type="http://schemas.openxmlformats.org/officeDocument/2006/relationships/table" Target="../tables/table284.xml"/><Relationship Id="rId37" Type="http://schemas.openxmlformats.org/officeDocument/2006/relationships/table" Target="../tables/table37.xml"/><Relationship Id="rId79" Type="http://schemas.openxmlformats.org/officeDocument/2006/relationships/table" Target="../tables/table79.xml"/><Relationship Id="rId102" Type="http://schemas.openxmlformats.org/officeDocument/2006/relationships/table" Target="../tables/table102.xml"/><Relationship Id="rId144" Type="http://schemas.openxmlformats.org/officeDocument/2006/relationships/table" Target="../tables/table144.xml"/><Relationship Id="rId90" Type="http://schemas.openxmlformats.org/officeDocument/2006/relationships/table" Target="../tables/table90.xml"/><Relationship Id="rId186" Type="http://schemas.openxmlformats.org/officeDocument/2006/relationships/table" Target="../tables/table186.xml"/><Relationship Id="rId351" Type="http://schemas.openxmlformats.org/officeDocument/2006/relationships/table" Target="../tables/table351.xml"/><Relationship Id="rId393" Type="http://schemas.openxmlformats.org/officeDocument/2006/relationships/table" Target="../tables/table393.xml"/><Relationship Id="rId407" Type="http://schemas.openxmlformats.org/officeDocument/2006/relationships/table" Target="../tables/table407.xml"/><Relationship Id="rId449" Type="http://schemas.openxmlformats.org/officeDocument/2006/relationships/table" Target="../tables/table449.xml"/><Relationship Id="rId211" Type="http://schemas.openxmlformats.org/officeDocument/2006/relationships/table" Target="../tables/table211.xml"/><Relationship Id="rId253" Type="http://schemas.openxmlformats.org/officeDocument/2006/relationships/table" Target="../tables/table253.xml"/><Relationship Id="rId295" Type="http://schemas.openxmlformats.org/officeDocument/2006/relationships/table" Target="../tables/table295.xml"/><Relationship Id="rId309" Type="http://schemas.openxmlformats.org/officeDocument/2006/relationships/table" Target="../tables/table309.xml"/><Relationship Id="rId460" Type="http://schemas.openxmlformats.org/officeDocument/2006/relationships/table" Target="../tables/table460.xml"/><Relationship Id="rId48" Type="http://schemas.openxmlformats.org/officeDocument/2006/relationships/table" Target="../tables/table48.xml"/><Relationship Id="rId113" Type="http://schemas.openxmlformats.org/officeDocument/2006/relationships/table" Target="../tables/table113.xml"/><Relationship Id="rId320" Type="http://schemas.openxmlformats.org/officeDocument/2006/relationships/table" Target="../tables/table320.xml"/><Relationship Id="rId155" Type="http://schemas.openxmlformats.org/officeDocument/2006/relationships/table" Target="../tables/table155.xml"/><Relationship Id="rId197" Type="http://schemas.openxmlformats.org/officeDocument/2006/relationships/table" Target="../tables/table197.xml"/><Relationship Id="rId362" Type="http://schemas.openxmlformats.org/officeDocument/2006/relationships/table" Target="../tables/table362.xml"/><Relationship Id="rId418" Type="http://schemas.openxmlformats.org/officeDocument/2006/relationships/table" Target="../tables/table418.xml"/><Relationship Id="rId222" Type="http://schemas.openxmlformats.org/officeDocument/2006/relationships/table" Target="../tables/table222.xml"/><Relationship Id="rId264" Type="http://schemas.openxmlformats.org/officeDocument/2006/relationships/table" Target="../tables/table264.xml"/><Relationship Id="rId471" Type="http://schemas.openxmlformats.org/officeDocument/2006/relationships/table" Target="../tables/table471.xml"/><Relationship Id="rId17" Type="http://schemas.openxmlformats.org/officeDocument/2006/relationships/table" Target="../tables/table17.xml"/><Relationship Id="rId59" Type="http://schemas.openxmlformats.org/officeDocument/2006/relationships/table" Target="../tables/table59.xml"/><Relationship Id="rId124" Type="http://schemas.openxmlformats.org/officeDocument/2006/relationships/table" Target="../tables/table124.xml"/><Relationship Id="rId70" Type="http://schemas.openxmlformats.org/officeDocument/2006/relationships/table" Target="../tables/table70.xml"/><Relationship Id="rId166" Type="http://schemas.openxmlformats.org/officeDocument/2006/relationships/table" Target="../tables/table166.xml"/><Relationship Id="rId331" Type="http://schemas.openxmlformats.org/officeDocument/2006/relationships/table" Target="../tables/table331.xml"/><Relationship Id="rId373" Type="http://schemas.openxmlformats.org/officeDocument/2006/relationships/table" Target="../tables/table373.xml"/><Relationship Id="rId429" Type="http://schemas.openxmlformats.org/officeDocument/2006/relationships/table" Target="../tables/table429.xml"/><Relationship Id="rId1" Type="http://schemas.openxmlformats.org/officeDocument/2006/relationships/table" Target="../tables/table1.xml"/><Relationship Id="rId233" Type="http://schemas.openxmlformats.org/officeDocument/2006/relationships/table" Target="../tables/table233.xml"/><Relationship Id="rId440" Type="http://schemas.openxmlformats.org/officeDocument/2006/relationships/table" Target="../tables/table440.xml"/><Relationship Id="rId28" Type="http://schemas.openxmlformats.org/officeDocument/2006/relationships/table" Target="../tables/table28.xml"/><Relationship Id="rId275" Type="http://schemas.openxmlformats.org/officeDocument/2006/relationships/table" Target="../tables/table275.xml"/><Relationship Id="rId300" Type="http://schemas.openxmlformats.org/officeDocument/2006/relationships/table" Target="../tables/table300.xml"/><Relationship Id="rId482" Type="http://schemas.openxmlformats.org/officeDocument/2006/relationships/table" Target="../tables/table482.xml"/><Relationship Id="rId81" Type="http://schemas.openxmlformats.org/officeDocument/2006/relationships/table" Target="../tables/table81.xml"/><Relationship Id="rId135" Type="http://schemas.openxmlformats.org/officeDocument/2006/relationships/table" Target="../tables/table135.xml"/><Relationship Id="rId177" Type="http://schemas.openxmlformats.org/officeDocument/2006/relationships/table" Target="../tables/table177.xml"/><Relationship Id="rId342" Type="http://schemas.openxmlformats.org/officeDocument/2006/relationships/table" Target="../tables/table342.xml"/><Relationship Id="rId384" Type="http://schemas.openxmlformats.org/officeDocument/2006/relationships/table" Target="../tables/table384.xml"/><Relationship Id="rId202" Type="http://schemas.openxmlformats.org/officeDocument/2006/relationships/table" Target="../tables/table202.xml"/><Relationship Id="rId244" Type="http://schemas.openxmlformats.org/officeDocument/2006/relationships/table" Target="../tables/table244.xml"/><Relationship Id="rId39" Type="http://schemas.openxmlformats.org/officeDocument/2006/relationships/table" Target="../tables/table39.xml"/><Relationship Id="rId286" Type="http://schemas.openxmlformats.org/officeDocument/2006/relationships/table" Target="../tables/table286.xml"/><Relationship Id="rId451" Type="http://schemas.openxmlformats.org/officeDocument/2006/relationships/table" Target="../tables/table451.xml"/><Relationship Id="rId50" Type="http://schemas.openxmlformats.org/officeDocument/2006/relationships/table" Target="../tables/table50.xml"/><Relationship Id="rId104" Type="http://schemas.openxmlformats.org/officeDocument/2006/relationships/table" Target="../tables/table104.xml"/><Relationship Id="rId146" Type="http://schemas.openxmlformats.org/officeDocument/2006/relationships/table" Target="../tables/table146.xml"/><Relationship Id="rId188" Type="http://schemas.openxmlformats.org/officeDocument/2006/relationships/table" Target="../tables/table188.xml"/><Relationship Id="rId311" Type="http://schemas.openxmlformats.org/officeDocument/2006/relationships/table" Target="../tables/table311.xml"/><Relationship Id="rId353" Type="http://schemas.openxmlformats.org/officeDocument/2006/relationships/table" Target="../tables/table353.xml"/><Relationship Id="rId395" Type="http://schemas.openxmlformats.org/officeDocument/2006/relationships/table" Target="../tables/table395.xml"/><Relationship Id="rId409" Type="http://schemas.openxmlformats.org/officeDocument/2006/relationships/table" Target="../tables/table409.xml"/><Relationship Id="rId92" Type="http://schemas.openxmlformats.org/officeDocument/2006/relationships/table" Target="../tables/table92.xml"/><Relationship Id="rId213" Type="http://schemas.openxmlformats.org/officeDocument/2006/relationships/table" Target="../tables/table213.xml"/><Relationship Id="rId420" Type="http://schemas.openxmlformats.org/officeDocument/2006/relationships/table" Target="../tables/table420.xml"/><Relationship Id="rId255" Type="http://schemas.openxmlformats.org/officeDocument/2006/relationships/table" Target="../tables/table255.xml"/><Relationship Id="rId297" Type="http://schemas.openxmlformats.org/officeDocument/2006/relationships/table" Target="../tables/table297.xml"/><Relationship Id="rId462" Type="http://schemas.openxmlformats.org/officeDocument/2006/relationships/table" Target="../tables/table462.xml"/><Relationship Id="rId115" Type="http://schemas.openxmlformats.org/officeDocument/2006/relationships/table" Target="../tables/table115.xml"/><Relationship Id="rId157" Type="http://schemas.openxmlformats.org/officeDocument/2006/relationships/table" Target="../tables/table157.xml"/><Relationship Id="rId322" Type="http://schemas.openxmlformats.org/officeDocument/2006/relationships/table" Target="../tables/table322.xml"/><Relationship Id="rId364" Type="http://schemas.openxmlformats.org/officeDocument/2006/relationships/table" Target="../tables/table364.xml"/><Relationship Id="rId61" Type="http://schemas.openxmlformats.org/officeDocument/2006/relationships/table" Target="../tables/table61.xml"/><Relationship Id="rId199" Type="http://schemas.openxmlformats.org/officeDocument/2006/relationships/table" Target="../tables/table199.xml"/><Relationship Id="rId19" Type="http://schemas.openxmlformats.org/officeDocument/2006/relationships/table" Target="../tables/table19.xml"/><Relationship Id="rId224" Type="http://schemas.openxmlformats.org/officeDocument/2006/relationships/table" Target="../tables/table224.xml"/><Relationship Id="rId266" Type="http://schemas.openxmlformats.org/officeDocument/2006/relationships/table" Target="../tables/table266.xml"/><Relationship Id="rId431" Type="http://schemas.openxmlformats.org/officeDocument/2006/relationships/table" Target="../tables/table431.xml"/><Relationship Id="rId473" Type="http://schemas.openxmlformats.org/officeDocument/2006/relationships/table" Target="../tables/table473.xml"/><Relationship Id="rId30" Type="http://schemas.openxmlformats.org/officeDocument/2006/relationships/table" Target="../tables/table30.xml"/><Relationship Id="rId126" Type="http://schemas.openxmlformats.org/officeDocument/2006/relationships/table" Target="../tables/table126.xml"/><Relationship Id="rId168" Type="http://schemas.openxmlformats.org/officeDocument/2006/relationships/table" Target="../tables/table168.xml"/><Relationship Id="rId333" Type="http://schemas.openxmlformats.org/officeDocument/2006/relationships/table" Target="../tables/table333.xml"/><Relationship Id="rId72" Type="http://schemas.openxmlformats.org/officeDocument/2006/relationships/table" Target="../tables/table72.xml"/><Relationship Id="rId375" Type="http://schemas.openxmlformats.org/officeDocument/2006/relationships/table" Target="../tables/table375.xml"/><Relationship Id="rId3" Type="http://schemas.openxmlformats.org/officeDocument/2006/relationships/table" Target="../tables/table3.xml"/><Relationship Id="rId235" Type="http://schemas.openxmlformats.org/officeDocument/2006/relationships/table" Target="../tables/table235.xml"/><Relationship Id="rId277" Type="http://schemas.openxmlformats.org/officeDocument/2006/relationships/table" Target="../tables/table277.xml"/><Relationship Id="rId400" Type="http://schemas.openxmlformats.org/officeDocument/2006/relationships/table" Target="../tables/table400.xml"/><Relationship Id="rId442" Type="http://schemas.openxmlformats.org/officeDocument/2006/relationships/table" Target="../tables/table442.xml"/><Relationship Id="rId484" Type="http://schemas.openxmlformats.org/officeDocument/2006/relationships/table" Target="../tables/table48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1EC6-A273-8641-8FEF-E10FDA17AB4A}">
  <dimension ref="A1:AE366"/>
  <sheetViews>
    <sheetView tabSelected="1" topLeftCell="A301" workbookViewId="0">
      <selection activeCell="AD364" sqref="AD364"/>
    </sheetView>
  </sheetViews>
  <sheetFormatPr baseColWidth="10" defaultRowHeight="16" x14ac:dyDescent="0.2"/>
  <cols>
    <col min="1" max="31" width="5" customWidth="1"/>
  </cols>
  <sheetData>
    <row r="1" spans="1:31" x14ac:dyDescent="0.2">
      <c r="A1" t="s">
        <v>6</v>
      </c>
      <c r="E1" t="s">
        <v>3</v>
      </c>
      <c r="I1" t="s">
        <v>4</v>
      </c>
      <c r="M1" t="s">
        <v>5</v>
      </c>
      <c r="Q1" t="s">
        <v>9</v>
      </c>
      <c r="U1" t="s">
        <v>8</v>
      </c>
      <c r="Y1" t="s">
        <v>10</v>
      </c>
      <c r="AC1" t="s">
        <v>6</v>
      </c>
    </row>
    <row r="2" spans="1:31" x14ac:dyDescent="0.2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</row>
    <row r="3" spans="1:31" x14ac:dyDescent="0.2">
      <c r="A3">
        <v>1</v>
      </c>
      <c r="B3">
        <v>2</v>
      </c>
      <c r="C3">
        <v>3</v>
      </c>
      <c r="E3">
        <v>1</v>
      </c>
      <c r="F3">
        <v>2</v>
      </c>
      <c r="G3">
        <v>3</v>
      </c>
      <c r="I3">
        <v>1</v>
      </c>
      <c r="J3">
        <v>2</v>
      </c>
      <c r="K3">
        <v>3</v>
      </c>
      <c r="M3">
        <v>1</v>
      </c>
      <c r="N3">
        <v>2</v>
      </c>
      <c r="O3">
        <v>3</v>
      </c>
      <c r="Q3">
        <v>1</v>
      </c>
      <c r="R3">
        <v>2</v>
      </c>
      <c r="S3">
        <v>3</v>
      </c>
      <c r="U3">
        <v>1</v>
      </c>
      <c r="V3">
        <v>2</v>
      </c>
      <c r="W3">
        <v>3</v>
      </c>
      <c r="Y3">
        <v>1</v>
      </c>
      <c r="Z3">
        <v>2</v>
      </c>
      <c r="AA3">
        <v>3</v>
      </c>
      <c r="AC3">
        <v>1</v>
      </c>
      <c r="AD3">
        <v>2</v>
      </c>
      <c r="AE3">
        <v>3</v>
      </c>
    </row>
    <row r="4" spans="1:31" x14ac:dyDescent="0.2">
      <c r="A4">
        <v>4</v>
      </c>
      <c r="B4">
        <v>5</v>
      </c>
      <c r="C4">
        <v>6</v>
      </c>
      <c r="E4">
        <v>4</v>
      </c>
      <c r="F4">
        <v>5</v>
      </c>
      <c r="G4">
        <v>6</v>
      </c>
      <c r="I4">
        <v>4</v>
      </c>
      <c r="J4">
        <v>5</v>
      </c>
      <c r="K4">
        <v>6</v>
      </c>
      <c r="M4">
        <v>4</v>
      </c>
      <c r="N4">
        <v>5</v>
      </c>
      <c r="O4">
        <v>6</v>
      </c>
      <c r="Q4">
        <v>4</v>
      </c>
      <c r="R4">
        <v>5</v>
      </c>
      <c r="S4">
        <v>6</v>
      </c>
      <c r="U4">
        <v>4</v>
      </c>
      <c r="V4">
        <v>5</v>
      </c>
      <c r="W4">
        <v>6</v>
      </c>
      <c r="Y4">
        <v>4</v>
      </c>
      <c r="Z4">
        <v>5</v>
      </c>
      <c r="AA4">
        <v>6</v>
      </c>
      <c r="AC4">
        <v>4</v>
      </c>
      <c r="AD4">
        <v>5</v>
      </c>
      <c r="AE4">
        <v>6</v>
      </c>
    </row>
    <row r="5" spans="1:31" x14ac:dyDescent="0.2">
      <c r="A5">
        <v>7</v>
      </c>
      <c r="B5">
        <v>8</v>
      </c>
      <c r="C5">
        <v>9</v>
      </c>
      <c r="E5">
        <v>7</v>
      </c>
      <c r="F5">
        <v>8</v>
      </c>
      <c r="G5">
        <v>9</v>
      </c>
      <c r="I5">
        <v>7</v>
      </c>
      <c r="J5">
        <v>8</v>
      </c>
      <c r="K5">
        <v>9</v>
      </c>
      <c r="M5">
        <v>7</v>
      </c>
      <c r="N5">
        <v>8</v>
      </c>
      <c r="O5">
        <v>9</v>
      </c>
      <c r="Q5">
        <v>7</v>
      </c>
      <c r="R5">
        <v>8</v>
      </c>
      <c r="S5">
        <v>9</v>
      </c>
      <c r="U5">
        <v>7</v>
      </c>
      <c r="V5">
        <v>8</v>
      </c>
      <c r="W5">
        <v>9</v>
      </c>
      <c r="Y5">
        <v>7</v>
      </c>
      <c r="Z5">
        <v>8</v>
      </c>
      <c r="AA5">
        <v>9</v>
      </c>
      <c r="AC5">
        <v>7</v>
      </c>
      <c r="AD5">
        <v>8</v>
      </c>
      <c r="AE5">
        <v>9</v>
      </c>
    </row>
    <row r="6" spans="1:31" x14ac:dyDescent="0.2">
      <c r="U6" t="s">
        <v>7</v>
      </c>
      <c r="W6">
        <f>SUBTOTAL(109,Table1309[baz])</f>
        <v>18</v>
      </c>
    </row>
    <row r="8" spans="1:31" x14ac:dyDescent="0.2">
      <c r="A8" t="s">
        <v>0</v>
      </c>
      <c r="B8" t="s">
        <v>1</v>
      </c>
      <c r="C8" t="s">
        <v>2</v>
      </c>
      <c r="E8" t="s">
        <v>0</v>
      </c>
      <c r="F8" t="s">
        <v>1</v>
      </c>
      <c r="G8" t="s">
        <v>2</v>
      </c>
      <c r="I8" t="s">
        <v>0</v>
      </c>
      <c r="J8" t="s">
        <v>1</v>
      </c>
      <c r="K8" t="s">
        <v>2</v>
      </c>
      <c r="M8" t="s">
        <v>0</v>
      </c>
      <c r="N8" t="s">
        <v>1</v>
      </c>
      <c r="O8" t="s">
        <v>2</v>
      </c>
      <c r="Q8" t="s">
        <v>0</v>
      </c>
      <c r="R8" t="s">
        <v>1</v>
      </c>
      <c r="S8" t="s">
        <v>2</v>
      </c>
      <c r="U8" t="s">
        <v>0</v>
      </c>
      <c r="V8" t="s">
        <v>1</v>
      </c>
      <c r="W8" t="s">
        <v>2</v>
      </c>
      <c r="Y8" t="s">
        <v>0</v>
      </c>
      <c r="Z8" t="s">
        <v>1</v>
      </c>
      <c r="AA8" t="s">
        <v>2</v>
      </c>
    </row>
    <row r="9" spans="1:31" x14ac:dyDescent="0.2">
      <c r="A9">
        <v>1</v>
      </c>
      <c r="B9">
        <v>2</v>
      </c>
      <c r="C9">
        <v>3</v>
      </c>
      <c r="E9">
        <v>1</v>
      </c>
      <c r="F9">
        <v>2</v>
      </c>
      <c r="G9">
        <v>3</v>
      </c>
      <c r="I9">
        <v>1</v>
      </c>
      <c r="J9">
        <v>2</v>
      </c>
      <c r="K9">
        <v>3</v>
      </c>
      <c r="M9">
        <v>1</v>
      </c>
      <c r="N9">
        <v>2</v>
      </c>
      <c r="O9">
        <v>3</v>
      </c>
      <c r="Q9">
        <v>1</v>
      </c>
      <c r="R9">
        <v>2</v>
      </c>
      <c r="S9">
        <v>3</v>
      </c>
      <c r="U9">
        <v>1</v>
      </c>
      <c r="V9">
        <v>2</v>
      </c>
      <c r="W9">
        <v>3</v>
      </c>
      <c r="Y9">
        <v>1</v>
      </c>
      <c r="Z9">
        <v>2</v>
      </c>
      <c r="AA9">
        <v>3</v>
      </c>
      <c r="AC9">
        <v>1</v>
      </c>
      <c r="AD9">
        <v>2</v>
      </c>
      <c r="AE9">
        <v>3</v>
      </c>
    </row>
    <row r="10" spans="1:31" x14ac:dyDescent="0.2">
      <c r="A10">
        <v>4</v>
      </c>
      <c r="B10">
        <v>5</v>
      </c>
      <c r="C10">
        <v>6</v>
      </c>
      <c r="E10">
        <v>4</v>
      </c>
      <c r="F10">
        <v>5</v>
      </c>
      <c r="G10">
        <v>6</v>
      </c>
      <c r="I10">
        <v>4</v>
      </c>
      <c r="J10">
        <v>5</v>
      </c>
      <c r="K10">
        <v>6</v>
      </c>
      <c r="M10">
        <v>4</v>
      </c>
      <c r="N10">
        <v>5</v>
      </c>
      <c r="O10">
        <v>6</v>
      </c>
      <c r="Q10">
        <v>4</v>
      </c>
      <c r="R10">
        <v>5</v>
      </c>
      <c r="S10">
        <v>6</v>
      </c>
      <c r="U10">
        <v>4</v>
      </c>
      <c r="V10">
        <v>5</v>
      </c>
      <c r="W10">
        <v>6</v>
      </c>
      <c r="Y10">
        <v>4</v>
      </c>
      <c r="Z10">
        <v>5</v>
      </c>
      <c r="AA10">
        <v>6</v>
      </c>
      <c r="AC10">
        <v>4</v>
      </c>
      <c r="AD10">
        <v>5</v>
      </c>
      <c r="AE10">
        <v>6</v>
      </c>
    </row>
    <row r="11" spans="1:31" x14ac:dyDescent="0.2">
      <c r="A11">
        <v>7</v>
      </c>
      <c r="B11">
        <v>8</v>
      </c>
      <c r="C11">
        <v>9</v>
      </c>
      <c r="E11">
        <v>7</v>
      </c>
      <c r="F11">
        <v>8</v>
      </c>
      <c r="G11">
        <v>9</v>
      </c>
      <c r="I11">
        <v>7</v>
      </c>
      <c r="J11">
        <v>8</v>
      </c>
      <c r="K11">
        <v>9</v>
      </c>
      <c r="M11">
        <v>7</v>
      </c>
      <c r="N11">
        <v>8</v>
      </c>
      <c r="O11">
        <v>9</v>
      </c>
      <c r="Q11">
        <v>7</v>
      </c>
      <c r="R11">
        <v>8</v>
      </c>
      <c r="S11">
        <v>9</v>
      </c>
      <c r="U11">
        <v>7</v>
      </c>
      <c r="V11">
        <v>8</v>
      </c>
      <c r="W11">
        <v>9</v>
      </c>
      <c r="Y11">
        <v>7</v>
      </c>
      <c r="Z11">
        <v>8</v>
      </c>
      <c r="AA11">
        <v>9</v>
      </c>
      <c r="AC11">
        <v>7</v>
      </c>
      <c r="AD11">
        <v>8</v>
      </c>
      <c r="AE11">
        <v>9</v>
      </c>
    </row>
    <row r="12" spans="1:31" x14ac:dyDescent="0.2">
      <c r="U12" t="s">
        <v>7</v>
      </c>
      <c r="W12">
        <f>SUBTOTAL(109,Table17310[baz])</f>
        <v>18</v>
      </c>
    </row>
    <row r="14" spans="1:31" x14ac:dyDescent="0.2">
      <c r="A14" t="s">
        <v>0</v>
      </c>
      <c r="B14" t="s">
        <v>1</v>
      </c>
      <c r="C14" t="s">
        <v>2</v>
      </c>
      <c r="E14" t="s">
        <v>0</v>
      </c>
      <c r="F14" t="s">
        <v>1</v>
      </c>
      <c r="G14" t="s">
        <v>2</v>
      </c>
      <c r="I14" t="s">
        <v>0</v>
      </c>
      <c r="J14" t="s">
        <v>1</v>
      </c>
      <c r="K14" t="s">
        <v>2</v>
      </c>
      <c r="M14" t="s">
        <v>0</v>
      </c>
      <c r="N14" t="s">
        <v>1</v>
      </c>
      <c r="O14" t="s">
        <v>2</v>
      </c>
      <c r="Q14" t="s">
        <v>0</v>
      </c>
      <c r="R14" t="s">
        <v>1</v>
      </c>
      <c r="S14" t="s">
        <v>2</v>
      </c>
      <c r="U14" t="s">
        <v>0</v>
      </c>
      <c r="V14" t="s">
        <v>1</v>
      </c>
      <c r="W14" t="s">
        <v>2</v>
      </c>
      <c r="Y14" t="s">
        <v>0</v>
      </c>
      <c r="Z14" t="s">
        <v>1</v>
      </c>
      <c r="AA14" t="s">
        <v>2</v>
      </c>
    </row>
    <row r="15" spans="1:31" x14ac:dyDescent="0.2">
      <c r="A15">
        <v>1</v>
      </c>
      <c r="B15">
        <v>2</v>
      </c>
      <c r="C15">
        <v>3</v>
      </c>
      <c r="E15">
        <v>1</v>
      </c>
      <c r="F15">
        <v>2</v>
      </c>
      <c r="G15">
        <v>3</v>
      </c>
      <c r="I15">
        <v>1</v>
      </c>
      <c r="J15">
        <v>2</v>
      </c>
      <c r="K15">
        <v>3</v>
      </c>
      <c r="M15">
        <v>1</v>
      </c>
      <c r="N15">
        <v>2</v>
      </c>
      <c r="O15">
        <v>3</v>
      </c>
      <c r="Q15">
        <v>1</v>
      </c>
      <c r="R15">
        <v>2</v>
      </c>
      <c r="S15">
        <v>3</v>
      </c>
      <c r="U15">
        <v>1</v>
      </c>
      <c r="V15">
        <v>2</v>
      </c>
      <c r="W15">
        <v>3</v>
      </c>
      <c r="Y15">
        <v>1</v>
      </c>
      <c r="Z15">
        <v>2</v>
      </c>
      <c r="AA15">
        <v>3</v>
      </c>
      <c r="AC15">
        <v>1</v>
      </c>
      <c r="AD15">
        <v>2</v>
      </c>
      <c r="AE15">
        <v>3</v>
      </c>
    </row>
    <row r="16" spans="1:31" x14ac:dyDescent="0.2">
      <c r="A16">
        <v>4</v>
      </c>
      <c r="B16">
        <v>5</v>
      </c>
      <c r="C16">
        <v>6</v>
      </c>
      <c r="E16">
        <v>4</v>
      </c>
      <c r="F16">
        <v>5</v>
      </c>
      <c r="G16">
        <v>6</v>
      </c>
      <c r="I16">
        <v>4</v>
      </c>
      <c r="J16">
        <v>5</v>
      </c>
      <c r="K16">
        <v>6</v>
      </c>
      <c r="M16">
        <v>4</v>
      </c>
      <c r="N16">
        <v>5</v>
      </c>
      <c r="O16">
        <v>6</v>
      </c>
      <c r="Q16">
        <v>4</v>
      </c>
      <c r="R16">
        <v>5</v>
      </c>
      <c r="S16">
        <v>6</v>
      </c>
      <c r="U16">
        <v>4</v>
      </c>
      <c r="V16">
        <v>5</v>
      </c>
      <c r="W16">
        <v>6</v>
      </c>
      <c r="Y16">
        <v>4</v>
      </c>
      <c r="Z16">
        <v>5</v>
      </c>
      <c r="AA16">
        <v>6</v>
      </c>
      <c r="AC16">
        <v>4</v>
      </c>
      <c r="AD16">
        <v>5</v>
      </c>
      <c r="AE16">
        <v>6</v>
      </c>
    </row>
    <row r="17" spans="1:31" x14ac:dyDescent="0.2">
      <c r="A17">
        <v>7</v>
      </c>
      <c r="B17">
        <v>8</v>
      </c>
      <c r="C17">
        <v>9</v>
      </c>
      <c r="E17">
        <v>7</v>
      </c>
      <c r="F17">
        <v>8</v>
      </c>
      <c r="G17">
        <v>9</v>
      </c>
      <c r="I17">
        <v>7</v>
      </c>
      <c r="J17">
        <v>8</v>
      </c>
      <c r="K17">
        <v>9</v>
      </c>
      <c r="M17">
        <v>7</v>
      </c>
      <c r="N17">
        <v>8</v>
      </c>
      <c r="O17">
        <v>9</v>
      </c>
      <c r="Q17">
        <v>7</v>
      </c>
      <c r="R17">
        <v>8</v>
      </c>
      <c r="S17">
        <v>9</v>
      </c>
      <c r="U17">
        <v>7</v>
      </c>
      <c r="V17">
        <v>8</v>
      </c>
      <c r="W17">
        <v>9</v>
      </c>
      <c r="Y17">
        <v>7</v>
      </c>
      <c r="Z17">
        <v>8</v>
      </c>
      <c r="AA17">
        <v>9</v>
      </c>
      <c r="AC17">
        <v>7</v>
      </c>
      <c r="AD17">
        <v>8</v>
      </c>
      <c r="AE17">
        <v>9</v>
      </c>
    </row>
    <row r="18" spans="1:31" x14ac:dyDescent="0.2">
      <c r="U18" t="s">
        <v>7</v>
      </c>
      <c r="W18">
        <f>SUBTOTAL(109,Table112311[baz])</f>
        <v>18</v>
      </c>
    </row>
    <row r="20" spans="1:31" x14ac:dyDescent="0.2">
      <c r="A20" t="s">
        <v>0</v>
      </c>
      <c r="B20" t="s">
        <v>1</v>
      </c>
      <c r="C20" t="s">
        <v>2</v>
      </c>
      <c r="E20" t="s">
        <v>0</v>
      </c>
      <c r="F20" t="s">
        <v>1</v>
      </c>
      <c r="G20" t="s">
        <v>2</v>
      </c>
      <c r="I20" t="s">
        <v>0</v>
      </c>
      <c r="J20" t="s">
        <v>1</v>
      </c>
      <c r="K20" t="s">
        <v>2</v>
      </c>
      <c r="M20" t="s">
        <v>0</v>
      </c>
      <c r="N20" t="s">
        <v>1</v>
      </c>
      <c r="O20" t="s">
        <v>2</v>
      </c>
      <c r="Q20" t="s">
        <v>0</v>
      </c>
      <c r="R20" t="s">
        <v>1</v>
      </c>
      <c r="S20" t="s">
        <v>2</v>
      </c>
      <c r="U20" t="s">
        <v>0</v>
      </c>
      <c r="V20" t="s">
        <v>1</v>
      </c>
      <c r="W20" t="s">
        <v>2</v>
      </c>
      <c r="Y20" t="s">
        <v>0</v>
      </c>
      <c r="Z20" t="s">
        <v>1</v>
      </c>
      <c r="AA20" t="s">
        <v>2</v>
      </c>
    </row>
    <row r="21" spans="1:31" x14ac:dyDescent="0.2">
      <c r="A21">
        <v>1</v>
      </c>
      <c r="B21">
        <v>2</v>
      </c>
      <c r="C21">
        <v>3</v>
      </c>
      <c r="E21">
        <v>1</v>
      </c>
      <c r="F21">
        <v>2</v>
      </c>
      <c r="G21">
        <v>3</v>
      </c>
      <c r="I21">
        <v>1</v>
      </c>
      <c r="J21">
        <v>2</v>
      </c>
      <c r="K21">
        <v>3</v>
      </c>
      <c r="M21">
        <v>1</v>
      </c>
      <c r="N21">
        <v>2</v>
      </c>
      <c r="O21">
        <v>3</v>
      </c>
      <c r="Q21">
        <v>1</v>
      </c>
      <c r="R21">
        <v>2</v>
      </c>
      <c r="S21">
        <v>3</v>
      </c>
      <c r="U21">
        <v>1</v>
      </c>
      <c r="V21">
        <v>2</v>
      </c>
      <c r="W21">
        <v>3</v>
      </c>
      <c r="Y21">
        <v>1</v>
      </c>
      <c r="Z21">
        <v>2</v>
      </c>
      <c r="AA21">
        <v>3</v>
      </c>
      <c r="AC21">
        <v>1</v>
      </c>
      <c r="AD21">
        <v>2</v>
      </c>
      <c r="AE21">
        <v>3</v>
      </c>
    </row>
    <row r="22" spans="1:31" x14ac:dyDescent="0.2">
      <c r="A22">
        <v>4</v>
      </c>
      <c r="B22">
        <v>5</v>
      </c>
      <c r="C22">
        <v>6</v>
      </c>
      <c r="E22">
        <v>4</v>
      </c>
      <c r="F22">
        <v>5</v>
      </c>
      <c r="G22">
        <v>6</v>
      </c>
      <c r="I22">
        <v>4</v>
      </c>
      <c r="J22">
        <v>5</v>
      </c>
      <c r="K22">
        <v>6</v>
      </c>
      <c r="M22">
        <v>4</v>
      </c>
      <c r="N22">
        <v>5</v>
      </c>
      <c r="O22">
        <v>6</v>
      </c>
      <c r="Q22">
        <v>4</v>
      </c>
      <c r="R22">
        <v>5</v>
      </c>
      <c r="S22">
        <v>6</v>
      </c>
      <c r="U22">
        <v>4</v>
      </c>
      <c r="V22">
        <v>5</v>
      </c>
      <c r="W22">
        <v>6</v>
      </c>
      <c r="Y22">
        <v>4</v>
      </c>
      <c r="Z22">
        <v>5</v>
      </c>
      <c r="AA22">
        <v>6</v>
      </c>
      <c r="AC22">
        <v>4</v>
      </c>
      <c r="AD22">
        <v>5</v>
      </c>
      <c r="AE22">
        <v>6</v>
      </c>
    </row>
    <row r="23" spans="1:31" x14ac:dyDescent="0.2">
      <c r="A23">
        <v>7</v>
      </c>
      <c r="B23">
        <v>8</v>
      </c>
      <c r="C23">
        <v>9</v>
      </c>
      <c r="E23">
        <v>7</v>
      </c>
      <c r="F23">
        <v>8</v>
      </c>
      <c r="G23">
        <v>9</v>
      </c>
      <c r="I23">
        <v>7</v>
      </c>
      <c r="J23">
        <v>8</v>
      </c>
      <c r="K23">
        <v>9</v>
      </c>
      <c r="M23">
        <v>7</v>
      </c>
      <c r="N23">
        <v>8</v>
      </c>
      <c r="O23">
        <v>9</v>
      </c>
      <c r="Q23">
        <v>7</v>
      </c>
      <c r="R23">
        <v>8</v>
      </c>
      <c r="S23">
        <v>9</v>
      </c>
      <c r="U23">
        <v>7</v>
      </c>
      <c r="V23">
        <v>8</v>
      </c>
      <c r="W23">
        <v>9</v>
      </c>
      <c r="Y23">
        <v>7</v>
      </c>
      <c r="Z23">
        <v>8</v>
      </c>
      <c r="AA23">
        <v>9</v>
      </c>
      <c r="AC23">
        <v>7</v>
      </c>
      <c r="AD23">
        <v>8</v>
      </c>
      <c r="AE23">
        <v>9</v>
      </c>
    </row>
    <row r="24" spans="1:31" x14ac:dyDescent="0.2">
      <c r="U24" t="s">
        <v>7</v>
      </c>
      <c r="W24">
        <f>SUBTOTAL(109,Table117312[baz])</f>
        <v>18</v>
      </c>
    </row>
    <row r="26" spans="1:31" x14ac:dyDescent="0.2">
      <c r="A26" t="s">
        <v>0</v>
      </c>
      <c r="B26" t="s">
        <v>1</v>
      </c>
      <c r="C26" t="s">
        <v>2</v>
      </c>
      <c r="E26" t="s">
        <v>0</v>
      </c>
      <c r="F26" t="s">
        <v>1</v>
      </c>
      <c r="G26" t="s">
        <v>2</v>
      </c>
      <c r="I26" t="s">
        <v>0</v>
      </c>
      <c r="J26" t="s">
        <v>1</v>
      </c>
      <c r="K26" t="s">
        <v>2</v>
      </c>
      <c r="M26" t="s">
        <v>0</v>
      </c>
      <c r="N26" t="s">
        <v>1</v>
      </c>
      <c r="O26" t="s">
        <v>2</v>
      </c>
      <c r="Q26" t="s">
        <v>0</v>
      </c>
      <c r="R26" t="s">
        <v>1</v>
      </c>
      <c r="S26" t="s">
        <v>2</v>
      </c>
      <c r="U26" t="s">
        <v>0</v>
      </c>
      <c r="V26" t="s">
        <v>1</v>
      </c>
      <c r="W26" t="s">
        <v>2</v>
      </c>
      <c r="Y26" t="s">
        <v>0</v>
      </c>
      <c r="Z26" t="s">
        <v>1</v>
      </c>
      <c r="AA26" t="s">
        <v>2</v>
      </c>
    </row>
    <row r="27" spans="1:31" x14ac:dyDescent="0.2">
      <c r="A27">
        <v>1</v>
      </c>
      <c r="B27">
        <v>2</v>
      </c>
      <c r="C27">
        <v>3</v>
      </c>
      <c r="E27">
        <v>1</v>
      </c>
      <c r="F27">
        <v>2</v>
      </c>
      <c r="G27">
        <v>3</v>
      </c>
      <c r="I27">
        <v>1</v>
      </c>
      <c r="J27">
        <v>2</v>
      </c>
      <c r="K27">
        <v>3</v>
      </c>
      <c r="M27">
        <v>1</v>
      </c>
      <c r="N27">
        <v>2</v>
      </c>
      <c r="O27">
        <v>3</v>
      </c>
      <c r="Q27">
        <v>1</v>
      </c>
      <c r="R27">
        <v>2</v>
      </c>
      <c r="S27">
        <v>3</v>
      </c>
      <c r="U27">
        <v>1</v>
      </c>
      <c r="V27">
        <v>2</v>
      </c>
      <c r="W27">
        <v>3</v>
      </c>
      <c r="Y27">
        <v>1</v>
      </c>
      <c r="Z27">
        <v>2</v>
      </c>
      <c r="AA27">
        <v>3</v>
      </c>
      <c r="AC27">
        <v>1</v>
      </c>
      <c r="AD27">
        <v>2</v>
      </c>
      <c r="AE27">
        <v>3</v>
      </c>
    </row>
    <row r="28" spans="1:31" x14ac:dyDescent="0.2">
      <c r="A28">
        <v>4</v>
      </c>
      <c r="B28">
        <v>5</v>
      </c>
      <c r="C28">
        <v>6</v>
      </c>
      <c r="E28">
        <v>4</v>
      </c>
      <c r="F28">
        <v>5</v>
      </c>
      <c r="G28">
        <v>6</v>
      </c>
      <c r="I28">
        <v>4</v>
      </c>
      <c r="J28">
        <v>5</v>
      </c>
      <c r="K28">
        <v>6</v>
      </c>
      <c r="M28">
        <v>4</v>
      </c>
      <c r="N28">
        <v>5</v>
      </c>
      <c r="O28">
        <v>6</v>
      </c>
      <c r="Q28">
        <v>4</v>
      </c>
      <c r="R28">
        <v>5</v>
      </c>
      <c r="S28">
        <v>6</v>
      </c>
      <c r="U28">
        <v>4</v>
      </c>
      <c r="V28">
        <v>5</v>
      </c>
      <c r="W28">
        <v>6</v>
      </c>
      <c r="Y28">
        <v>4</v>
      </c>
      <c r="Z28">
        <v>5</v>
      </c>
      <c r="AA28">
        <v>6</v>
      </c>
      <c r="AC28">
        <v>4</v>
      </c>
      <c r="AD28">
        <v>5</v>
      </c>
      <c r="AE28">
        <v>6</v>
      </c>
    </row>
    <row r="29" spans="1:31" x14ac:dyDescent="0.2">
      <c r="A29">
        <v>7</v>
      </c>
      <c r="B29">
        <v>8</v>
      </c>
      <c r="C29">
        <v>9</v>
      </c>
      <c r="E29">
        <v>7</v>
      </c>
      <c r="F29">
        <v>8</v>
      </c>
      <c r="G29">
        <v>9</v>
      </c>
      <c r="I29">
        <v>7</v>
      </c>
      <c r="J29">
        <v>8</v>
      </c>
      <c r="K29">
        <v>9</v>
      </c>
      <c r="M29">
        <v>7</v>
      </c>
      <c r="N29">
        <v>8</v>
      </c>
      <c r="O29">
        <v>9</v>
      </c>
      <c r="Q29">
        <v>7</v>
      </c>
      <c r="R29">
        <v>8</v>
      </c>
      <c r="S29">
        <v>9</v>
      </c>
      <c r="U29">
        <v>7</v>
      </c>
      <c r="V29">
        <v>8</v>
      </c>
      <c r="W29">
        <v>9</v>
      </c>
      <c r="Y29">
        <v>7</v>
      </c>
      <c r="Z29">
        <v>8</v>
      </c>
      <c r="AA29">
        <v>9</v>
      </c>
      <c r="AC29">
        <v>7</v>
      </c>
      <c r="AD29">
        <v>8</v>
      </c>
      <c r="AE29">
        <v>9</v>
      </c>
    </row>
    <row r="30" spans="1:31" x14ac:dyDescent="0.2">
      <c r="U30" t="s">
        <v>7</v>
      </c>
      <c r="W30">
        <f>SUBTOTAL(109,Table122313[baz])</f>
        <v>18</v>
      </c>
    </row>
    <row r="32" spans="1:31" x14ac:dyDescent="0.2">
      <c r="A32" t="s">
        <v>0</v>
      </c>
      <c r="B32" t="s">
        <v>1</v>
      </c>
      <c r="C32" t="s">
        <v>2</v>
      </c>
      <c r="E32" t="s">
        <v>0</v>
      </c>
      <c r="F32" t="s">
        <v>1</v>
      </c>
      <c r="G32" t="s">
        <v>2</v>
      </c>
      <c r="I32" t="s">
        <v>0</v>
      </c>
      <c r="J32" t="s">
        <v>1</v>
      </c>
      <c r="K32" t="s">
        <v>2</v>
      </c>
      <c r="M32" t="s">
        <v>0</v>
      </c>
      <c r="N32" t="s">
        <v>1</v>
      </c>
      <c r="O32" t="s">
        <v>2</v>
      </c>
      <c r="Q32" t="s">
        <v>0</v>
      </c>
      <c r="R32" t="s">
        <v>1</v>
      </c>
      <c r="S32" t="s">
        <v>2</v>
      </c>
      <c r="U32" t="s">
        <v>0</v>
      </c>
      <c r="V32" t="s">
        <v>1</v>
      </c>
      <c r="W32" t="s">
        <v>2</v>
      </c>
      <c r="Y32" t="s">
        <v>0</v>
      </c>
      <c r="Z32" t="s">
        <v>1</v>
      </c>
      <c r="AA32" t="s">
        <v>2</v>
      </c>
    </row>
    <row r="33" spans="1:31" x14ac:dyDescent="0.2">
      <c r="A33">
        <v>1</v>
      </c>
      <c r="B33">
        <v>2</v>
      </c>
      <c r="C33">
        <v>3</v>
      </c>
      <c r="E33">
        <v>1</v>
      </c>
      <c r="F33">
        <v>2</v>
      </c>
      <c r="G33">
        <v>3</v>
      </c>
      <c r="I33">
        <v>1</v>
      </c>
      <c r="J33">
        <v>2</v>
      </c>
      <c r="K33">
        <v>3</v>
      </c>
      <c r="M33">
        <v>1</v>
      </c>
      <c r="N33">
        <v>2</v>
      </c>
      <c r="O33">
        <v>3</v>
      </c>
      <c r="Q33">
        <v>1</v>
      </c>
      <c r="R33">
        <v>2</v>
      </c>
      <c r="S33">
        <v>3</v>
      </c>
      <c r="U33">
        <v>1</v>
      </c>
      <c r="V33">
        <v>2</v>
      </c>
      <c r="W33">
        <v>3</v>
      </c>
      <c r="Y33">
        <v>1</v>
      </c>
      <c r="Z33">
        <v>2</v>
      </c>
      <c r="AA33">
        <v>3</v>
      </c>
      <c r="AC33">
        <v>1</v>
      </c>
      <c r="AD33">
        <v>2</v>
      </c>
      <c r="AE33">
        <v>3</v>
      </c>
    </row>
    <row r="34" spans="1:31" x14ac:dyDescent="0.2">
      <c r="A34">
        <v>4</v>
      </c>
      <c r="B34">
        <v>5</v>
      </c>
      <c r="C34">
        <v>6</v>
      </c>
      <c r="E34">
        <v>4</v>
      </c>
      <c r="F34">
        <v>5</v>
      </c>
      <c r="G34">
        <v>6</v>
      </c>
      <c r="I34">
        <v>4</v>
      </c>
      <c r="J34">
        <v>5</v>
      </c>
      <c r="K34">
        <v>6</v>
      </c>
      <c r="M34">
        <v>4</v>
      </c>
      <c r="N34">
        <v>5</v>
      </c>
      <c r="O34">
        <v>6</v>
      </c>
      <c r="Q34">
        <v>4</v>
      </c>
      <c r="R34">
        <v>5</v>
      </c>
      <c r="S34">
        <v>6</v>
      </c>
      <c r="U34">
        <v>4</v>
      </c>
      <c r="V34">
        <v>5</v>
      </c>
      <c r="W34">
        <v>6</v>
      </c>
      <c r="Y34">
        <v>4</v>
      </c>
      <c r="Z34">
        <v>5</v>
      </c>
      <c r="AA34">
        <v>6</v>
      </c>
      <c r="AC34">
        <v>4</v>
      </c>
      <c r="AD34">
        <v>5</v>
      </c>
      <c r="AE34">
        <v>6</v>
      </c>
    </row>
    <row r="35" spans="1:31" x14ac:dyDescent="0.2">
      <c r="A35">
        <v>7</v>
      </c>
      <c r="B35">
        <v>8</v>
      </c>
      <c r="C35">
        <v>9</v>
      </c>
      <c r="E35">
        <v>7</v>
      </c>
      <c r="F35">
        <v>8</v>
      </c>
      <c r="G35">
        <v>9</v>
      </c>
      <c r="I35">
        <v>7</v>
      </c>
      <c r="J35">
        <v>8</v>
      </c>
      <c r="K35">
        <v>9</v>
      </c>
      <c r="M35">
        <v>7</v>
      </c>
      <c r="N35">
        <v>8</v>
      </c>
      <c r="O35">
        <v>9</v>
      </c>
      <c r="Q35">
        <v>7</v>
      </c>
      <c r="R35">
        <v>8</v>
      </c>
      <c r="S35">
        <v>9</v>
      </c>
      <c r="U35">
        <v>7</v>
      </c>
      <c r="V35">
        <v>8</v>
      </c>
      <c r="W35">
        <v>9</v>
      </c>
      <c r="Y35">
        <v>7</v>
      </c>
      <c r="Z35">
        <v>8</v>
      </c>
      <c r="AA35">
        <v>9</v>
      </c>
      <c r="AC35">
        <v>7</v>
      </c>
      <c r="AD35">
        <v>8</v>
      </c>
      <c r="AE35">
        <v>9</v>
      </c>
    </row>
    <row r="36" spans="1:31" x14ac:dyDescent="0.2">
      <c r="U36" t="s">
        <v>7</v>
      </c>
      <c r="W36">
        <f>SUBTOTAL(109,Table127314[baz])</f>
        <v>18</v>
      </c>
    </row>
    <row r="38" spans="1:31" x14ac:dyDescent="0.2">
      <c r="A38" t="s">
        <v>0</v>
      </c>
      <c r="B38" t="s">
        <v>1</v>
      </c>
      <c r="C38" t="s">
        <v>2</v>
      </c>
      <c r="E38" t="s">
        <v>0</v>
      </c>
      <c r="F38" t="s">
        <v>1</v>
      </c>
      <c r="G38" t="s">
        <v>2</v>
      </c>
      <c r="I38" t="s">
        <v>0</v>
      </c>
      <c r="J38" t="s">
        <v>1</v>
      </c>
      <c r="K38" t="s">
        <v>2</v>
      </c>
      <c r="M38" t="s">
        <v>0</v>
      </c>
      <c r="N38" t="s">
        <v>1</v>
      </c>
      <c r="O38" t="s">
        <v>2</v>
      </c>
      <c r="Q38" t="s">
        <v>0</v>
      </c>
      <c r="R38" t="s">
        <v>1</v>
      </c>
      <c r="S38" t="s">
        <v>2</v>
      </c>
      <c r="U38" t="s">
        <v>0</v>
      </c>
      <c r="V38" t="s">
        <v>1</v>
      </c>
      <c r="W38" t="s">
        <v>2</v>
      </c>
      <c r="Y38" t="s">
        <v>0</v>
      </c>
      <c r="Z38" t="s">
        <v>1</v>
      </c>
      <c r="AA38" t="s">
        <v>2</v>
      </c>
    </row>
    <row r="39" spans="1:31" x14ac:dyDescent="0.2">
      <c r="A39">
        <v>1</v>
      </c>
      <c r="B39">
        <v>2</v>
      </c>
      <c r="C39">
        <v>3</v>
      </c>
      <c r="E39">
        <v>1</v>
      </c>
      <c r="F39">
        <v>2</v>
      </c>
      <c r="G39">
        <v>3</v>
      </c>
      <c r="I39">
        <v>1</v>
      </c>
      <c r="J39">
        <v>2</v>
      </c>
      <c r="K39">
        <v>3</v>
      </c>
      <c r="M39">
        <v>1</v>
      </c>
      <c r="N39">
        <v>2</v>
      </c>
      <c r="O39">
        <v>3</v>
      </c>
      <c r="Q39">
        <v>1</v>
      </c>
      <c r="R39">
        <v>2</v>
      </c>
      <c r="S39">
        <v>3</v>
      </c>
      <c r="U39">
        <v>1</v>
      </c>
      <c r="V39">
        <v>2</v>
      </c>
      <c r="W39">
        <v>3</v>
      </c>
      <c r="Y39">
        <v>1</v>
      </c>
      <c r="Z39">
        <v>2</v>
      </c>
      <c r="AA39">
        <v>3</v>
      </c>
      <c r="AC39">
        <v>1</v>
      </c>
      <c r="AD39">
        <v>2</v>
      </c>
      <c r="AE39">
        <v>3</v>
      </c>
    </row>
    <row r="40" spans="1:31" x14ac:dyDescent="0.2">
      <c r="A40">
        <v>4</v>
      </c>
      <c r="B40">
        <v>5</v>
      </c>
      <c r="C40">
        <v>6</v>
      </c>
      <c r="E40">
        <v>4</v>
      </c>
      <c r="F40">
        <v>5</v>
      </c>
      <c r="G40">
        <v>6</v>
      </c>
      <c r="I40">
        <v>4</v>
      </c>
      <c r="J40">
        <v>5</v>
      </c>
      <c r="K40">
        <v>6</v>
      </c>
      <c r="M40">
        <v>4</v>
      </c>
      <c r="N40">
        <v>5</v>
      </c>
      <c r="O40">
        <v>6</v>
      </c>
      <c r="Q40">
        <v>4</v>
      </c>
      <c r="R40">
        <v>5</v>
      </c>
      <c r="S40">
        <v>6</v>
      </c>
      <c r="U40">
        <v>4</v>
      </c>
      <c r="V40">
        <v>5</v>
      </c>
      <c r="W40">
        <v>6</v>
      </c>
      <c r="Y40">
        <v>4</v>
      </c>
      <c r="Z40">
        <v>5</v>
      </c>
      <c r="AA40">
        <v>6</v>
      </c>
      <c r="AC40">
        <v>4</v>
      </c>
      <c r="AD40">
        <v>5</v>
      </c>
      <c r="AE40">
        <v>6</v>
      </c>
    </row>
    <row r="41" spans="1:31" x14ac:dyDescent="0.2">
      <c r="A41">
        <v>7</v>
      </c>
      <c r="B41">
        <v>8</v>
      </c>
      <c r="C41">
        <v>9</v>
      </c>
      <c r="E41">
        <v>7</v>
      </c>
      <c r="F41">
        <v>8</v>
      </c>
      <c r="G41">
        <v>9</v>
      </c>
      <c r="I41">
        <v>7</v>
      </c>
      <c r="J41">
        <v>8</v>
      </c>
      <c r="K41">
        <v>9</v>
      </c>
      <c r="M41">
        <v>7</v>
      </c>
      <c r="N41">
        <v>8</v>
      </c>
      <c r="O41">
        <v>9</v>
      </c>
      <c r="Q41">
        <v>7</v>
      </c>
      <c r="R41">
        <v>8</v>
      </c>
      <c r="S41">
        <v>9</v>
      </c>
      <c r="U41">
        <v>7</v>
      </c>
      <c r="V41">
        <v>8</v>
      </c>
      <c r="W41">
        <v>9</v>
      </c>
      <c r="Y41">
        <v>7</v>
      </c>
      <c r="Z41">
        <v>8</v>
      </c>
      <c r="AA41">
        <v>9</v>
      </c>
      <c r="AC41">
        <v>7</v>
      </c>
      <c r="AD41">
        <v>8</v>
      </c>
      <c r="AE41">
        <v>9</v>
      </c>
    </row>
    <row r="42" spans="1:31" x14ac:dyDescent="0.2">
      <c r="U42" t="s">
        <v>7</v>
      </c>
      <c r="W42">
        <f>SUBTOTAL(109,Table12732315[baz])</f>
        <v>18</v>
      </c>
    </row>
    <row r="44" spans="1:31" x14ac:dyDescent="0.2">
      <c r="A44" t="s">
        <v>0</v>
      </c>
      <c r="B44" t="s">
        <v>1</v>
      </c>
      <c r="C44" t="s">
        <v>2</v>
      </c>
      <c r="E44" t="s">
        <v>0</v>
      </c>
      <c r="F44" t="s">
        <v>1</v>
      </c>
      <c r="G44" t="s">
        <v>2</v>
      </c>
      <c r="I44" t="s">
        <v>0</v>
      </c>
      <c r="J44" t="s">
        <v>1</v>
      </c>
      <c r="K44" t="s">
        <v>2</v>
      </c>
      <c r="M44" t="s">
        <v>0</v>
      </c>
      <c r="N44" t="s">
        <v>1</v>
      </c>
      <c r="O44" t="s">
        <v>2</v>
      </c>
      <c r="Q44" t="s">
        <v>0</v>
      </c>
      <c r="R44" t="s">
        <v>1</v>
      </c>
      <c r="S44" t="s">
        <v>2</v>
      </c>
      <c r="U44" t="s">
        <v>0</v>
      </c>
      <c r="V44" t="s">
        <v>1</v>
      </c>
      <c r="W44" t="s">
        <v>2</v>
      </c>
      <c r="Y44" t="s">
        <v>0</v>
      </c>
      <c r="Z44" t="s">
        <v>1</v>
      </c>
      <c r="AA44" t="s">
        <v>2</v>
      </c>
    </row>
    <row r="45" spans="1:31" x14ac:dyDescent="0.2">
      <c r="A45">
        <v>1</v>
      </c>
      <c r="B45">
        <v>2</v>
      </c>
      <c r="C45">
        <v>3</v>
      </c>
      <c r="E45">
        <v>1</v>
      </c>
      <c r="F45">
        <v>2</v>
      </c>
      <c r="G45">
        <v>3</v>
      </c>
      <c r="I45">
        <v>1</v>
      </c>
      <c r="J45">
        <v>2</v>
      </c>
      <c r="K45">
        <v>3</v>
      </c>
      <c r="M45">
        <v>1</v>
      </c>
      <c r="N45">
        <v>2</v>
      </c>
      <c r="O45">
        <v>3</v>
      </c>
      <c r="Q45">
        <v>1</v>
      </c>
      <c r="R45">
        <v>2</v>
      </c>
      <c r="S45">
        <v>3</v>
      </c>
      <c r="U45">
        <v>1</v>
      </c>
      <c r="V45">
        <v>2</v>
      </c>
      <c r="W45">
        <v>3</v>
      </c>
      <c r="Y45">
        <v>1</v>
      </c>
      <c r="Z45">
        <v>2</v>
      </c>
      <c r="AA45">
        <v>3</v>
      </c>
      <c r="AC45">
        <v>1</v>
      </c>
      <c r="AD45">
        <v>2</v>
      </c>
      <c r="AE45">
        <v>3</v>
      </c>
    </row>
    <row r="46" spans="1:31" x14ac:dyDescent="0.2">
      <c r="A46">
        <v>4</v>
      </c>
      <c r="B46">
        <v>5</v>
      </c>
      <c r="C46">
        <v>6</v>
      </c>
      <c r="E46">
        <v>4</v>
      </c>
      <c r="F46">
        <v>5</v>
      </c>
      <c r="G46">
        <v>6</v>
      </c>
      <c r="I46">
        <v>4</v>
      </c>
      <c r="J46">
        <v>5</v>
      </c>
      <c r="K46">
        <v>6</v>
      </c>
      <c r="M46">
        <v>4</v>
      </c>
      <c r="N46">
        <v>5</v>
      </c>
      <c r="O46">
        <v>6</v>
      </c>
      <c r="Q46">
        <v>4</v>
      </c>
      <c r="R46">
        <v>5</v>
      </c>
      <c r="S46">
        <v>6</v>
      </c>
      <c r="U46">
        <v>4</v>
      </c>
      <c r="V46">
        <v>5</v>
      </c>
      <c r="W46">
        <v>6</v>
      </c>
      <c r="Y46">
        <v>4</v>
      </c>
      <c r="Z46">
        <v>5</v>
      </c>
      <c r="AA46">
        <v>6</v>
      </c>
      <c r="AC46">
        <v>4</v>
      </c>
      <c r="AD46">
        <v>5</v>
      </c>
      <c r="AE46">
        <v>6</v>
      </c>
    </row>
    <row r="47" spans="1:31" x14ac:dyDescent="0.2">
      <c r="A47">
        <v>7</v>
      </c>
      <c r="B47">
        <v>8</v>
      </c>
      <c r="C47">
        <v>9</v>
      </c>
      <c r="E47">
        <v>7</v>
      </c>
      <c r="F47">
        <v>8</v>
      </c>
      <c r="G47">
        <v>9</v>
      </c>
      <c r="I47">
        <v>7</v>
      </c>
      <c r="J47">
        <v>8</v>
      </c>
      <c r="K47">
        <v>9</v>
      </c>
      <c r="M47">
        <v>7</v>
      </c>
      <c r="N47">
        <v>8</v>
      </c>
      <c r="O47">
        <v>9</v>
      </c>
      <c r="Q47">
        <v>7</v>
      </c>
      <c r="R47">
        <v>8</v>
      </c>
      <c r="S47">
        <v>9</v>
      </c>
      <c r="U47">
        <v>7</v>
      </c>
      <c r="V47">
        <v>8</v>
      </c>
      <c r="W47">
        <v>9</v>
      </c>
      <c r="Y47">
        <v>7</v>
      </c>
      <c r="Z47">
        <v>8</v>
      </c>
      <c r="AA47">
        <v>9</v>
      </c>
      <c r="AC47">
        <v>7</v>
      </c>
      <c r="AD47">
        <v>8</v>
      </c>
      <c r="AE47">
        <v>9</v>
      </c>
    </row>
    <row r="48" spans="1:31" x14ac:dyDescent="0.2">
      <c r="U48" t="s">
        <v>7</v>
      </c>
      <c r="W48">
        <f>SUBTOTAL(109,Table12737316[baz])</f>
        <v>18</v>
      </c>
    </row>
    <row r="50" spans="1:31" x14ac:dyDescent="0.2">
      <c r="A50" t="s">
        <v>0</v>
      </c>
      <c r="B50" t="s">
        <v>1</v>
      </c>
      <c r="C50" t="s">
        <v>2</v>
      </c>
      <c r="E50" t="s">
        <v>0</v>
      </c>
      <c r="F50" t="s">
        <v>1</v>
      </c>
      <c r="G50" t="s">
        <v>2</v>
      </c>
      <c r="I50" t="s">
        <v>0</v>
      </c>
      <c r="J50" t="s">
        <v>1</v>
      </c>
      <c r="K50" t="s">
        <v>2</v>
      </c>
      <c r="M50" t="s">
        <v>0</v>
      </c>
      <c r="N50" t="s">
        <v>1</v>
      </c>
      <c r="O50" t="s">
        <v>2</v>
      </c>
      <c r="Q50" t="s">
        <v>0</v>
      </c>
      <c r="R50" t="s">
        <v>1</v>
      </c>
      <c r="S50" t="s">
        <v>2</v>
      </c>
      <c r="U50" t="s">
        <v>0</v>
      </c>
      <c r="V50" t="s">
        <v>1</v>
      </c>
      <c r="W50" t="s">
        <v>2</v>
      </c>
      <c r="Y50" t="s">
        <v>0</v>
      </c>
      <c r="Z50" t="s">
        <v>1</v>
      </c>
      <c r="AA50" t="s">
        <v>2</v>
      </c>
    </row>
    <row r="51" spans="1:31" x14ac:dyDescent="0.2">
      <c r="A51">
        <v>1</v>
      </c>
      <c r="B51">
        <v>2</v>
      </c>
      <c r="C51">
        <v>3</v>
      </c>
      <c r="E51">
        <v>1</v>
      </c>
      <c r="F51">
        <v>2</v>
      </c>
      <c r="G51">
        <v>3</v>
      </c>
      <c r="I51">
        <v>1</v>
      </c>
      <c r="J51">
        <v>2</v>
      </c>
      <c r="K51">
        <v>3</v>
      </c>
      <c r="M51">
        <v>1</v>
      </c>
      <c r="N51">
        <v>2</v>
      </c>
      <c r="O51">
        <v>3</v>
      </c>
      <c r="Q51">
        <v>1</v>
      </c>
      <c r="R51">
        <v>2</v>
      </c>
      <c r="S51">
        <v>3</v>
      </c>
      <c r="U51">
        <v>1</v>
      </c>
      <c r="V51">
        <v>2</v>
      </c>
      <c r="W51">
        <v>3</v>
      </c>
      <c r="Y51">
        <v>1</v>
      </c>
      <c r="Z51">
        <v>2</v>
      </c>
      <c r="AA51">
        <v>3</v>
      </c>
      <c r="AC51">
        <v>1</v>
      </c>
      <c r="AD51">
        <v>2</v>
      </c>
      <c r="AE51">
        <v>3</v>
      </c>
    </row>
    <row r="52" spans="1:31" x14ac:dyDescent="0.2">
      <c r="A52">
        <v>4</v>
      </c>
      <c r="B52">
        <v>5</v>
      </c>
      <c r="C52">
        <v>6</v>
      </c>
      <c r="E52">
        <v>4</v>
      </c>
      <c r="F52">
        <v>5</v>
      </c>
      <c r="G52">
        <v>6</v>
      </c>
      <c r="I52">
        <v>4</v>
      </c>
      <c r="J52">
        <v>5</v>
      </c>
      <c r="K52">
        <v>6</v>
      </c>
      <c r="M52">
        <v>4</v>
      </c>
      <c r="N52">
        <v>5</v>
      </c>
      <c r="O52">
        <v>6</v>
      </c>
      <c r="Q52">
        <v>4</v>
      </c>
      <c r="R52">
        <v>5</v>
      </c>
      <c r="S52">
        <v>6</v>
      </c>
      <c r="U52">
        <v>4</v>
      </c>
      <c r="V52">
        <v>5</v>
      </c>
      <c r="W52">
        <v>6</v>
      </c>
      <c r="Y52">
        <v>4</v>
      </c>
      <c r="Z52">
        <v>5</v>
      </c>
      <c r="AA52">
        <v>6</v>
      </c>
      <c r="AC52">
        <v>4</v>
      </c>
      <c r="AD52">
        <v>5</v>
      </c>
      <c r="AE52">
        <v>6</v>
      </c>
    </row>
    <row r="53" spans="1:31" x14ac:dyDescent="0.2">
      <c r="A53">
        <v>7</v>
      </c>
      <c r="B53">
        <v>8</v>
      </c>
      <c r="C53">
        <v>9</v>
      </c>
      <c r="E53">
        <v>7</v>
      </c>
      <c r="F53">
        <v>8</v>
      </c>
      <c r="G53">
        <v>9</v>
      </c>
      <c r="I53">
        <v>7</v>
      </c>
      <c r="J53">
        <v>8</v>
      </c>
      <c r="K53">
        <v>9</v>
      </c>
      <c r="M53">
        <v>7</v>
      </c>
      <c r="N53">
        <v>8</v>
      </c>
      <c r="O53">
        <v>9</v>
      </c>
      <c r="Q53">
        <v>7</v>
      </c>
      <c r="R53">
        <v>8</v>
      </c>
      <c r="S53">
        <v>9</v>
      </c>
      <c r="U53">
        <v>7</v>
      </c>
      <c r="V53">
        <v>8</v>
      </c>
      <c r="W53">
        <v>9</v>
      </c>
      <c r="Y53">
        <v>7</v>
      </c>
      <c r="Z53">
        <v>8</v>
      </c>
      <c r="AA53">
        <v>9</v>
      </c>
      <c r="AC53">
        <v>7</v>
      </c>
      <c r="AD53">
        <v>8</v>
      </c>
      <c r="AE53">
        <v>9</v>
      </c>
    </row>
    <row r="54" spans="1:31" x14ac:dyDescent="0.2">
      <c r="U54" t="s">
        <v>7</v>
      </c>
      <c r="W54">
        <f>SUBTOTAL(109,Table12742317[baz])</f>
        <v>18</v>
      </c>
    </row>
    <row r="56" spans="1:31" x14ac:dyDescent="0.2">
      <c r="A56" t="s">
        <v>0</v>
      </c>
      <c r="B56" t="s">
        <v>1</v>
      </c>
      <c r="C56" t="s">
        <v>2</v>
      </c>
      <c r="E56" t="s">
        <v>0</v>
      </c>
      <c r="F56" t="s">
        <v>1</v>
      </c>
      <c r="G56" t="s">
        <v>2</v>
      </c>
      <c r="I56" t="s">
        <v>0</v>
      </c>
      <c r="J56" t="s">
        <v>1</v>
      </c>
      <c r="K56" t="s">
        <v>2</v>
      </c>
      <c r="M56" t="s">
        <v>0</v>
      </c>
      <c r="N56" t="s">
        <v>1</v>
      </c>
      <c r="O56" t="s">
        <v>2</v>
      </c>
      <c r="Q56" t="s">
        <v>0</v>
      </c>
      <c r="R56" t="s">
        <v>1</v>
      </c>
      <c r="S56" t="s">
        <v>2</v>
      </c>
      <c r="U56" t="s">
        <v>0</v>
      </c>
      <c r="V56" t="s">
        <v>1</v>
      </c>
      <c r="W56" t="s">
        <v>2</v>
      </c>
      <c r="Y56" t="s">
        <v>0</v>
      </c>
      <c r="Z56" t="s">
        <v>1</v>
      </c>
      <c r="AA56" t="s">
        <v>2</v>
      </c>
    </row>
    <row r="57" spans="1:31" x14ac:dyDescent="0.2">
      <c r="A57">
        <v>1</v>
      </c>
      <c r="B57">
        <v>2</v>
      </c>
      <c r="C57">
        <v>3</v>
      </c>
      <c r="E57">
        <v>1</v>
      </c>
      <c r="F57">
        <v>2</v>
      </c>
      <c r="G57">
        <v>3</v>
      </c>
      <c r="I57">
        <v>1</v>
      </c>
      <c r="J57">
        <v>2</v>
      </c>
      <c r="K57">
        <v>3</v>
      </c>
      <c r="M57">
        <v>1</v>
      </c>
      <c r="N57">
        <v>2</v>
      </c>
      <c r="O57">
        <v>3</v>
      </c>
      <c r="Q57">
        <v>1</v>
      </c>
      <c r="R57">
        <v>2</v>
      </c>
      <c r="S57">
        <v>3</v>
      </c>
      <c r="U57">
        <v>1</v>
      </c>
      <c r="V57">
        <v>2</v>
      </c>
      <c r="W57">
        <v>3</v>
      </c>
      <c r="Y57">
        <v>1</v>
      </c>
      <c r="Z57">
        <v>2</v>
      </c>
      <c r="AA57">
        <v>3</v>
      </c>
      <c r="AC57">
        <v>1</v>
      </c>
      <c r="AD57">
        <v>2</v>
      </c>
      <c r="AE57">
        <v>3</v>
      </c>
    </row>
    <row r="58" spans="1:31" x14ac:dyDescent="0.2">
      <c r="A58">
        <v>4</v>
      </c>
      <c r="B58">
        <v>5</v>
      </c>
      <c r="C58">
        <v>6</v>
      </c>
      <c r="E58">
        <v>4</v>
      </c>
      <c r="F58">
        <v>5</v>
      </c>
      <c r="G58">
        <v>6</v>
      </c>
      <c r="I58">
        <v>4</v>
      </c>
      <c r="J58">
        <v>5</v>
      </c>
      <c r="K58">
        <v>6</v>
      </c>
      <c r="M58">
        <v>4</v>
      </c>
      <c r="N58">
        <v>5</v>
      </c>
      <c r="O58">
        <v>6</v>
      </c>
      <c r="Q58">
        <v>4</v>
      </c>
      <c r="R58">
        <v>5</v>
      </c>
      <c r="S58">
        <v>6</v>
      </c>
      <c r="U58">
        <v>4</v>
      </c>
      <c r="V58">
        <v>5</v>
      </c>
      <c r="W58">
        <v>6</v>
      </c>
      <c r="Y58">
        <v>4</v>
      </c>
      <c r="Z58">
        <v>5</v>
      </c>
      <c r="AA58">
        <v>6</v>
      </c>
      <c r="AC58">
        <v>4</v>
      </c>
      <c r="AD58">
        <v>5</v>
      </c>
      <c r="AE58">
        <v>6</v>
      </c>
    </row>
    <row r="59" spans="1:31" x14ac:dyDescent="0.2">
      <c r="A59">
        <v>7</v>
      </c>
      <c r="B59">
        <v>8</v>
      </c>
      <c r="C59">
        <v>9</v>
      </c>
      <c r="E59">
        <v>7</v>
      </c>
      <c r="F59">
        <v>8</v>
      </c>
      <c r="G59">
        <v>9</v>
      </c>
      <c r="I59">
        <v>7</v>
      </c>
      <c r="J59">
        <v>8</v>
      </c>
      <c r="K59">
        <v>9</v>
      </c>
      <c r="M59">
        <v>7</v>
      </c>
      <c r="N59">
        <v>8</v>
      </c>
      <c r="O59">
        <v>9</v>
      </c>
      <c r="Q59">
        <v>7</v>
      </c>
      <c r="R59">
        <v>8</v>
      </c>
      <c r="S59">
        <v>9</v>
      </c>
      <c r="U59">
        <v>7</v>
      </c>
      <c r="V59">
        <v>8</v>
      </c>
      <c r="W59">
        <v>9</v>
      </c>
      <c r="Y59">
        <v>7</v>
      </c>
      <c r="Z59">
        <v>8</v>
      </c>
      <c r="AA59">
        <v>9</v>
      </c>
      <c r="AC59">
        <v>7</v>
      </c>
      <c r="AD59">
        <v>8</v>
      </c>
      <c r="AE59">
        <v>9</v>
      </c>
    </row>
    <row r="60" spans="1:31" x14ac:dyDescent="0.2">
      <c r="U60" t="s">
        <v>7</v>
      </c>
      <c r="W60">
        <f>SUBTOTAL(109,Table12747318[baz])</f>
        <v>18</v>
      </c>
    </row>
    <row r="62" spans="1:31" x14ac:dyDescent="0.2">
      <c r="A62" t="s">
        <v>0</v>
      </c>
      <c r="B62" t="s">
        <v>1</v>
      </c>
      <c r="C62" t="s">
        <v>2</v>
      </c>
      <c r="E62" t="s">
        <v>0</v>
      </c>
      <c r="F62" t="s">
        <v>1</v>
      </c>
      <c r="G62" t="s">
        <v>2</v>
      </c>
      <c r="I62" t="s">
        <v>0</v>
      </c>
      <c r="J62" t="s">
        <v>1</v>
      </c>
      <c r="K62" t="s">
        <v>2</v>
      </c>
      <c r="M62" t="s">
        <v>0</v>
      </c>
      <c r="N62" t="s">
        <v>1</v>
      </c>
      <c r="O62" t="s">
        <v>2</v>
      </c>
      <c r="Q62" t="s">
        <v>0</v>
      </c>
      <c r="R62" t="s">
        <v>1</v>
      </c>
      <c r="S62" t="s">
        <v>2</v>
      </c>
      <c r="U62" t="s">
        <v>0</v>
      </c>
      <c r="V62" t="s">
        <v>1</v>
      </c>
      <c r="W62" t="s">
        <v>2</v>
      </c>
      <c r="Y62" t="s">
        <v>0</v>
      </c>
      <c r="Z62" t="s">
        <v>1</v>
      </c>
      <c r="AA62" t="s">
        <v>2</v>
      </c>
    </row>
    <row r="63" spans="1:31" x14ac:dyDescent="0.2">
      <c r="A63">
        <v>1</v>
      </c>
      <c r="B63">
        <v>2</v>
      </c>
      <c r="C63">
        <v>3</v>
      </c>
      <c r="E63">
        <v>1</v>
      </c>
      <c r="F63">
        <v>2</v>
      </c>
      <c r="G63">
        <v>3</v>
      </c>
      <c r="I63">
        <v>1</v>
      </c>
      <c r="J63">
        <v>2</v>
      </c>
      <c r="K63">
        <v>3</v>
      </c>
      <c r="M63">
        <v>1</v>
      </c>
      <c r="N63">
        <v>2</v>
      </c>
      <c r="O63">
        <v>3</v>
      </c>
      <c r="Q63">
        <v>1</v>
      </c>
      <c r="R63">
        <v>2</v>
      </c>
      <c r="S63">
        <v>3</v>
      </c>
      <c r="U63">
        <v>1</v>
      </c>
      <c r="V63">
        <v>2</v>
      </c>
      <c r="W63">
        <v>3</v>
      </c>
      <c r="Y63">
        <v>1</v>
      </c>
      <c r="Z63">
        <v>2</v>
      </c>
      <c r="AA63">
        <v>3</v>
      </c>
      <c r="AC63">
        <v>1</v>
      </c>
      <c r="AD63">
        <v>2</v>
      </c>
      <c r="AE63">
        <v>3</v>
      </c>
    </row>
    <row r="64" spans="1:31" x14ac:dyDescent="0.2">
      <c r="A64">
        <v>4</v>
      </c>
      <c r="B64">
        <v>5</v>
      </c>
      <c r="C64">
        <v>6</v>
      </c>
      <c r="E64">
        <v>4</v>
      </c>
      <c r="F64">
        <v>5</v>
      </c>
      <c r="G64">
        <v>6</v>
      </c>
      <c r="I64">
        <v>4</v>
      </c>
      <c r="J64">
        <v>5</v>
      </c>
      <c r="K64">
        <v>6</v>
      </c>
      <c r="M64">
        <v>4</v>
      </c>
      <c r="N64">
        <v>5</v>
      </c>
      <c r="O64">
        <v>6</v>
      </c>
      <c r="Q64">
        <v>4</v>
      </c>
      <c r="R64">
        <v>5</v>
      </c>
      <c r="S64">
        <v>6</v>
      </c>
      <c r="U64">
        <v>4</v>
      </c>
      <c r="V64">
        <v>5</v>
      </c>
      <c r="W64">
        <v>6</v>
      </c>
      <c r="Y64">
        <v>4</v>
      </c>
      <c r="Z64">
        <v>5</v>
      </c>
      <c r="AA64">
        <v>6</v>
      </c>
      <c r="AC64">
        <v>4</v>
      </c>
      <c r="AD64">
        <v>5</v>
      </c>
      <c r="AE64">
        <v>6</v>
      </c>
    </row>
    <row r="65" spans="1:31" x14ac:dyDescent="0.2">
      <c r="A65">
        <v>7</v>
      </c>
      <c r="B65">
        <v>8</v>
      </c>
      <c r="C65">
        <v>9</v>
      </c>
      <c r="E65">
        <v>7</v>
      </c>
      <c r="F65">
        <v>8</v>
      </c>
      <c r="G65">
        <v>9</v>
      </c>
      <c r="I65">
        <v>7</v>
      </c>
      <c r="J65">
        <v>8</v>
      </c>
      <c r="K65">
        <v>9</v>
      </c>
      <c r="M65">
        <v>7</v>
      </c>
      <c r="N65">
        <v>8</v>
      </c>
      <c r="O65">
        <v>9</v>
      </c>
      <c r="Q65">
        <v>7</v>
      </c>
      <c r="R65">
        <v>8</v>
      </c>
      <c r="S65">
        <v>9</v>
      </c>
      <c r="U65">
        <v>7</v>
      </c>
      <c r="V65">
        <v>8</v>
      </c>
      <c r="W65">
        <v>9</v>
      </c>
      <c r="Y65">
        <v>7</v>
      </c>
      <c r="Z65">
        <v>8</v>
      </c>
      <c r="AA65">
        <v>9</v>
      </c>
      <c r="AC65">
        <v>7</v>
      </c>
      <c r="AD65">
        <v>8</v>
      </c>
      <c r="AE65">
        <v>9</v>
      </c>
    </row>
    <row r="66" spans="1:31" x14ac:dyDescent="0.2">
      <c r="U66" t="s">
        <v>7</v>
      </c>
      <c r="W66">
        <f>SUBTOTAL(109,Table12752319[baz])</f>
        <v>18</v>
      </c>
    </row>
    <row r="68" spans="1:31" x14ac:dyDescent="0.2">
      <c r="A68" t="s">
        <v>0</v>
      </c>
      <c r="B68" t="s">
        <v>1</v>
      </c>
      <c r="C68" t="s">
        <v>2</v>
      </c>
      <c r="E68" t="s">
        <v>0</v>
      </c>
      <c r="F68" t="s">
        <v>1</v>
      </c>
      <c r="G68" t="s">
        <v>2</v>
      </c>
      <c r="I68" t="s">
        <v>0</v>
      </c>
      <c r="J68" t="s">
        <v>1</v>
      </c>
      <c r="K68" t="s">
        <v>2</v>
      </c>
      <c r="M68" t="s">
        <v>0</v>
      </c>
      <c r="N68" t="s">
        <v>1</v>
      </c>
      <c r="O68" t="s">
        <v>2</v>
      </c>
      <c r="Q68" t="s">
        <v>0</v>
      </c>
      <c r="R68" t="s">
        <v>1</v>
      </c>
      <c r="S68" t="s">
        <v>2</v>
      </c>
      <c r="U68" t="s">
        <v>0</v>
      </c>
      <c r="V68" t="s">
        <v>1</v>
      </c>
      <c r="W68" t="s">
        <v>2</v>
      </c>
      <c r="Y68" t="s">
        <v>0</v>
      </c>
      <c r="Z68" t="s">
        <v>1</v>
      </c>
      <c r="AA68" t="s">
        <v>2</v>
      </c>
    </row>
    <row r="69" spans="1:31" x14ac:dyDescent="0.2">
      <c r="A69">
        <v>1</v>
      </c>
      <c r="B69">
        <v>2</v>
      </c>
      <c r="C69">
        <v>3</v>
      </c>
      <c r="E69">
        <v>1</v>
      </c>
      <c r="F69">
        <v>2</v>
      </c>
      <c r="G69">
        <v>3</v>
      </c>
      <c r="I69">
        <v>1</v>
      </c>
      <c r="J69">
        <v>2</v>
      </c>
      <c r="K69">
        <v>3</v>
      </c>
      <c r="M69">
        <v>1</v>
      </c>
      <c r="N69">
        <v>2</v>
      </c>
      <c r="O69">
        <v>3</v>
      </c>
      <c r="Q69">
        <v>1</v>
      </c>
      <c r="R69">
        <v>2</v>
      </c>
      <c r="S69">
        <v>3</v>
      </c>
      <c r="U69">
        <v>1</v>
      </c>
      <c r="V69">
        <v>2</v>
      </c>
      <c r="W69">
        <v>3</v>
      </c>
      <c r="Y69">
        <v>1</v>
      </c>
      <c r="Z69">
        <v>2</v>
      </c>
      <c r="AA69">
        <v>3</v>
      </c>
      <c r="AC69">
        <v>1</v>
      </c>
      <c r="AD69">
        <v>2</v>
      </c>
      <c r="AE69">
        <v>3</v>
      </c>
    </row>
    <row r="70" spans="1:31" x14ac:dyDescent="0.2">
      <c r="A70">
        <v>4</v>
      </c>
      <c r="B70">
        <v>5</v>
      </c>
      <c r="C70">
        <v>6</v>
      </c>
      <c r="E70">
        <v>4</v>
      </c>
      <c r="F70">
        <v>5</v>
      </c>
      <c r="G70">
        <v>6</v>
      </c>
      <c r="I70">
        <v>4</v>
      </c>
      <c r="J70">
        <v>5</v>
      </c>
      <c r="K70">
        <v>6</v>
      </c>
      <c r="M70">
        <v>4</v>
      </c>
      <c r="N70">
        <v>5</v>
      </c>
      <c r="O70">
        <v>6</v>
      </c>
      <c r="Q70">
        <v>4</v>
      </c>
      <c r="R70">
        <v>5</v>
      </c>
      <c r="S70">
        <v>6</v>
      </c>
      <c r="U70">
        <v>4</v>
      </c>
      <c r="V70">
        <v>5</v>
      </c>
      <c r="W70">
        <v>6</v>
      </c>
      <c r="Y70">
        <v>4</v>
      </c>
      <c r="Z70">
        <v>5</v>
      </c>
      <c r="AA70">
        <v>6</v>
      </c>
      <c r="AC70">
        <v>4</v>
      </c>
      <c r="AD70">
        <v>5</v>
      </c>
      <c r="AE70">
        <v>6</v>
      </c>
    </row>
    <row r="71" spans="1:31" x14ac:dyDescent="0.2">
      <c r="A71">
        <v>7</v>
      </c>
      <c r="B71">
        <v>8</v>
      </c>
      <c r="C71">
        <v>9</v>
      </c>
      <c r="E71">
        <v>7</v>
      </c>
      <c r="F71">
        <v>8</v>
      </c>
      <c r="G71">
        <v>9</v>
      </c>
      <c r="I71">
        <v>7</v>
      </c>
      <c r="J71">
        <v>8</v>
      </c>
      <c r="K71">
        <v>9</v>
      </c>
      <c r="M71">
        <v>7</v>
      </c>
      <c r="N71">
        <v>8</v>
      </c>
      <c r="O71">
        <v>9</v>
      </c>
      <c r="Q71">
        <v>7</v>
      </c>
      <c r="R71">
        <v>8</v>
      </c>
      <c r="S71">
        <v>9</v>
      </c>
      <c r="U71">
        <v>7</v>
      </c>
      <c r="V71">
        <v>8</v>
      </c>
      <c r="W71">
        <v>9</v>
      </c>
      <c r="Y71">
        <v>7</v>
      </c>
      <c r="Z71">
        <v>8</v>
      </c>
      <c r="AA71">
        <v>9</v>
      </c>
      <c r="AC71">
        <v>7</v>
      </c>
      <c r="AD71">
        <v>8</v>
      </c>
      <c r="AE71">
        <v>9</v>
      </c>
    </row>
    <row r="72" spans="1:31" x14ac:dyDescent="0.2">
      <c r="U72" t="s">
        <v>7</v>
      </c>
      <c r="W72">
        <f>SUBTOTAL(109,Table12757320[baz])</f>
        <v>18</v>
      </c>
    </row>
    <row r="74" spans="1:31" x14ac:dyDescent="0.2">
      <c r="A74" t="s">
        <v>0</v>
      </c>
      <c r="B74" t="s">
        <v>1</v>
      </c>
      <c r="C74" t="s">
        <v>2</v>
      </c>
      <c r="E74" t="s">
        <v>0</v>
      </c>
      <c r="F74" t="s">
        <v>1</v>
      </c>
      <c r="G74" t="s">
        <v>2</v>
      </c>
      <c r="I74" t="s">
        <v>0</v>
      </c>
      <c r="J74" t="s">
        <v>1</v>
      </c>
      <c r="K74" t="s">
        <v>2</v>
      </c>
      <c r="M74" t="s">
        <v>0</v>
      </c>
      <c r="N74" t="s">
        <v>1</v>
      </c>
      <c r="O74" t="s">
        <v>2</v>
      </c>
      <c r="Q74" t="s">
        <v>0</v>
      </c>
      <c r="R74" t="s">
        <v>1</v>
      </c>
      <c r="S74" t="s">
        <v>2</v>
      </c>
      <c r="U74" t="s">
        <v>0</v>
      </c>
      <c r="V74" t="s">
        <v>1</v>
      </c>
      <c r="W74" t="s">
        <v>2</v>
      </c>
      <c r="Y74" t="s">
        <v>0</v>
      </c>
      <c r="Z74" t="s">
        <v>1</v>
      </c>
      <c r="AA74" t="s">
        <v>2</v>
      </c>
    </row>
    <row r="75" spans="1:31" x14ac:dyDescent="0.2">
      <c r="A75">
        <v>1</v>
      </c>
      <c r="B75">
        <v>2</v>
      </c>
      <c r="C75">
        <v>3</v>
      </c>
      <c r="E75">
        <v>1</v>
      </c>
      <c r="F75">
        <v>2</v>
      </c>
      <c r="G75">
        <v>3</v>
      </c>
      <c r="I75">
        <v>1</v>
      </c>
      <c r="J75">
        <v>2</v>
      </c>
      <c r="K75">
        <v>3</v>
      </c>
      <c r="M75">
        <v>1</v>
      </c>
      <c r="N75">
        <v>2</v>
      </c>
      <c r="O75">
        <v>3</v>
      </c>
      <c r="Q75">
        <v>1</v>
      </c>
      <c r="R75">
        <v>2</v>
      </c>
      <c r="S75">
        <v>3</v>
      </c>
      <c r="U75">
        <v>1</v>
      </c>
      <c r="V75">
        <v>2</v>
      </c>
      <c r="W75">
        <v>3</v>
      </c>
      <c r="Y75">
        <v>1</v>
      </c>
      <c r="Z75">
        <v>2</v>
      </c>
      <c r="AA75">
        <v>3</v>
      </c>
      <c r="AC75">
        <v>1</v>
      </c>
      <c r="AD75">
        <v>2</v>
      </c>
      <c r="AE75">
        <v>3</v>
      </c>
    </row>
    <row r="76" spans="1:31" x14ac:dyDescent="0.2">
      <c r="A76">
        <v>4</v>
      </c>
      <c r="B76">
        <v>5</v>
      </c>
      <c r="C76">
        <v>6</v>
      </c>
      <c r="E76">
        <v>4</v>
      </c>
      <c r="F76">
        <v>5</v>
      </c>
      <c r="G76">
        <v>6</v>
      </c>
      <c r="I76">
        <v>4</v>
      </c>
      <c r="J76">
        <v>5</v>
      </c>
      <c r="K76">
        <v>6</v>
      </c>
      <c r="M76">
        <v>4</v>
      </c>
      <c r="N76">
        <v>5</v>
      </c>
      <c r="O76">
        <v>6</v>
      </c>
      <c r="Q76">
        <v>4</v>
      </c>
      <c r="R76">
        <v>5</v>
      </c>
      <c r="S76">
        <v>6</v>
      </c>
      <c r="U76">
        <v>4</v>
      </c>
      <c r="V76">
        <v>5</v>
      </c>
      <c r="W76">
        <v>6</v>
      </c>
      <c r="Y76">
        <v>4</v>
      </c>
      <c r="Z76">
        <v>5</v>
      </c>
      <c r="AA76">
        <v>6</v>
      </c>
      <c r="AC76">
        <v>4</v>
      </c>
      <c r="AD76">
        <v>5</v>
      </c>
      <c r="AE76">
        <v>6</v>
      </c>
    </row>
    <row r="77" spans="1:31" x14ac:dyDescent="0.2">
      <c r="A77">
        <v>7</v>
      </c>
      <c r="B77">
        <v>8</v>
      </c>
      <c r="C77">
        <v>9</v>
      </c>
      <c r="E77">
        <v>7</v>
      </c>
      <c r="F77">
        <v>8</v>
      </c>
      <c r="G77">
        <v>9</v>
      </c>
      <c r="I77">
        <v>7</v>
      </c>
      <c r="J77">
        <v>8</v>
      </c>
      <c r="K77">
        <v>9</v>
      </c>
      <c r="M77">
        <v>7</v>
      </c>
      <c r="N77">
        <v>8</v>
      </c>
      <c r="O77">
        <v>9</v>
      </c>
      <c r="Q77">
        <v>7</v>
      </c>
      <c r="R77">
        <v>8</v>
      </c>
      <c r="S77">
        <v>9</v>
      </c>
      <c r="U77">
        <v>7</v>
      </c>
      <c r="V77">
        <v>8</v>
      </c>
      <c r="W77">
        <v>9</v>
      </c>
      <c r="Y77">
        <v>7</v>
      </c>
      <c r="Z77">
        <v>8</v>
      </c>
      <c r="AA77">
        <v>9</v>
      </c>
      <c r="AC77">
        <v>7</v>
      </c>
      <c r="AD77">
        <v>8</v>
      </c>
      <c r="AE77">
        <v>9</v>
      </c>
    </row>
    <row r="78" spans="1:31" x14ac:dyDescent="0.2">
      <c r="U78" t="s">
        <v>7</v>
      </c>
      <c r="W78">
        <f>SUBTOTAL(109,Table12762321[baz])</f>
        <v>18</v>
      </c>
    </row>
    <row r="80" spans="1:31" x14ac:dyDescent="0.2">
      <c r="A80" t="s">
        <v>0</v>
      </c>
      <c r="B80" t="s">
        <v>1</v>
      </c>
      <c r="C80" t="s">
        <v>2</v>
      </c>
      <c r="E80" t="s">
        <v>0</v>
      </c>
      <c r="F80" t="s">
        <v>1</v>
      </c>
      <c r="G80" t="s">
        <v>2</v>
      </c>
      <c r="I80" t="s">
        <v>0</v>
      </c>
      <c r="J80" t="s">
        <v>1</v>
      </c>
      <c r="K80" t="s">
        <v>2</v>
      </c>
      <c r="M80" t="s">
        <v>0</v>
      </c>
      <c r="N80" t="s">
        <v>1</v>
      </c>
      <c r="O80" t="s">
        <v>2</v>
      </c>
      <c r="Q80" t="s">
        <v>0</v>
      </c>
      <c r="R80" t="s">
        <v>1</v>
      </c>
      <c r="S80" t="s">
        <v>2</v>
      </c>
      <c r="U80" t="s">
        <v>0</v>
      </c>
      <c r="V80" t="s">
        <v>1</v>
      </c>
      <c r="W80" t="s">
        <v>2</v>
      </c>
      <c r="Y80" t="s">
        <v>0</v>
      </c>
      <c r="Z80" t="s">
        <v>1</v>
      </c>
      <c r="AA80" t="s">
        <v>2</v>
      </c>
    </row>
    <row r="81" spans="1:31" x14ac:dyDescent="0.2">
      <c r="A81">
        <v>1</v>
      </c>
      <c r="B81">
        <v>2</v>
      </c>
      <c r="C81">
        <v>3</v>
      </c>
      <c r="E81">
        <v>1</v>
      </c>
      <c r="F81">
        <v>2</v>
      </c>
      <c r="G81">
        <v>3</v>
      </c>
      <c r="I81">
        <v>1</v>
      </c>
      <c r="J81">
        <v>2</v>
      </c>
      <c r="K81">
        <v>3</v>
      </c>
      <c r="M81">
        <v>1</v>
      </c>
      <c r="N81">
        <v>2</v>
      </c>
      <c r="O81">
        <v>3</v>
      </c>
      <c r="Q81">
        <v>1</v>
      </c>
      <c r="R81">
        <v>2</v>
      </c>
      <c r="S81">
        <v>3</v>
      </c>
      <c r="U81">
        <v>1</v>
      </c>
      <c r="V81">
        <v>2</v>
      </c>
      <c r="W81">
        <v>3</v>
      </c>
      <c r="Y81">
        <v>1</v>
      </c>
      <c r="Z81">
        <v>2</v>
      </c>
      <c r="AA81">
        <v>3</v>
      </c>
      <c r="AC81">
        <v>1</v>
      </c>
      <c r="AD81">
        <v>2</v>
      </c>
      <c r="AE81">
        <v>3</v>
      </c>
    </row>
    <row r="82" spans="1:31" x14ac:dyDescent="0.2">
      <c r="A82">
        <v>4</v>
      </c>
      <c r="B82">
        <v>5</v>
      </c>
      <c r="C82">
        <v>6</v>
      </c>
      <c r="E82">
        <v>4</v>
      </c>
      <c r="F82">
        <v>5</v>
      </c>
      <c r="G82">
        <v>6</v>
      </c>
      <c r="I82">
        <v>4</v>
      </c>
      <c r="J82">
        <v>5</v>
      </c>
      <c r="K82">
        <v>6</v>
      </c>
      <c r="M82">
        <v>4</v>
      </c>
      <c r="N82">
        <v>5</v>
      </c>
      <c r="O82">
        <v>6</v>
      </c>
      <c r="Q82">
        <v>4</v>
      </c>
      <c r="R82">
        <v>5</v>
      </c>
      <c r="S82">
        <v>6</v>
      </c>
      <c r="U82">
        <v>4</v>
      </c>
      <c r="V82">
        <v>5</v>
      </c>
      <c r="W82">
        <v>6</v>
      </c>
      <c r="Y82">
        <v>4</v>
      </c>
      <c r="Z82">
        <v>5</v>
      </c>
      <c r="AA82">
        <v>6</v>
      </c>
      <c r="AC82">
        <v>4</v>
      </c>
      <c r="AD82">
        <v>5</v>
      </c>
      <c r="AE82">
        <v>6</v>
      </c>
    </row>
    <row r="83" spans="1:31" x14ac:dyDescent="0.2">
      <c r="A83">
        <v>7</v>
      </c>
      <c r="B83">
        <v>8</v>
      </c>
      <c r="C83">
        <v>9</v>
      </c>
      <c r="E83">
        <v>7</v>
      </c>
      <c r="F83">
        <v>8</v>
      </c>
      <c r="G83">
        <v>9</v>
      </c>
      <c r="I83">
        <v>7</v>
      </c>
      <c r="J83">
        <v>8</v>
      </c>
      <c r="K83">
        <v>9</v>
      </c>
      <c r="M83">
        <v>7</v>
      </c>
      <c r="N83">
        <v>8</v>
      </c>
      <c r="O83">
        <v>9</v>
      </c>
      <c r="Q83">
        <v>7</v>
      </c>
      <c r="R83">
        <v>8</v>
      </c>
      <c r="S83">
        <v>9</v>
      </c>
      <c r="U83">
        <v>7</v>
      </c>
      <c r="V83">
        <v>8</v>
      </c>
      <c r="W83">
        <v>9</v>
      </c>
      <c r="Y83">
        <v>7</v>
      </c>
      <c r="Z83">
        <v>8</v>
      </c>
      <c r="AA83">
        <v>9</v>
      </c>
      <c r="AC83">
        <v>7</v>
      </c>
      <c r="AD83">
        <v>8</v>
      </c>
      <c r="AE83">
        <v>9</v>
      </c>
    </row>
    <row r="84" spans="1:31" x14ac:dyDescent="0.2">
      <c r="U84" t="s">
        <v>7</v>
      </c>
      <c r="W84">
        <f>SUBTOTAL(109,Table1273267322[baz])</f>
        <v>18</v>
      </c>
    </row>
    <row r="86" spans="1:31" x14ac:dyDescent="0.2">
      <c r="A86" t="s">
        <v>0</v>
      </c>
      <c r="B86" t="s">
        <v>1</v>
      </c>
      <c r="C86" t="s">
        <v>2</v>
      </c>
      <c r="E86" t="s">
        <v>0</v>
      </c>
      <c r="F86" t="s">
        <v>1</v>
      </c>
      <c r="G86" t="s">
        <v>2</v>
      </c>
      <c r="I86" t="s">
        <v>0</v>
      </c>
      <c r="J86" t="s">
        <v>1</v>
      </c>
      <c r="K86" t="s">
        <v>2</v>
      </c>
      <c r="M86" t="s">
        <v>0</v>
      </c>
      <c r="N86" t="s">
        <v>1</v>
      </c>
      <c r="O86" t="s">
        <v>2</v>
      </c>
      <c r="Q86" t="s">
        <v>0</v>
      </c>
      <c r="R86" t="s">
        <v>1</v>
      </c>
      <c r="S86" t="s">
        <v>2</v>
      </c>
      <c r="U86" t="s">
        <v>0</v>
      </c>
      <c r="V86" t="s">
        <v>1</v>
      </c>
      <c r="W86" t="s">
        <v>2</v>
      </c>
      <c r="Y86" t="s">
        <v>0</v>
      </c>
      <c r="Z86" t="s">
        <v>1</v>
      </c>
      <c r="AA86" t="s">
        <v>2</v>
      </c>
    </row>
    <row r="87" spans="1:31" x14ac:dyDescent="0.2">
      <c r="A87">
        <v>1</v>
      </c>
      <c r="B87">
        <v>2</v>
      </c>
      <c r="C87">
        <v>3</v>
      </c>
      <c r="E87">
        <v>1</v>
      </c>
      <c r="F87">
        <v>2</v>
      </c>
      <c r="G87">
        <v>3</v>
      </c>
      <c r="I87">
        <v>1</v>
      </c>
      <c r="J87">
        <v>2</v>
      </c>
      <c r="K87">
        <v>3</v>
      </c>
      <c r="M87">
        <v>1</v>
      </c>
      <c r="N87">
        <v>2</v>
      </c>
      <c r="O87">
        <v>3</v>
      </c>
      <c r="Q87">
        <v>1</v>
      </c>
      <c r="R87">
        <v>2</v>
      </c>
      <c r="S87">
        <v>3</v>
      </c>
      <c r="U87">
        <v>1</v>
      </c>
      <c r="V87">
        <v>2</v>
      </c>
      <c r="W87">
        <v>3</v>
      </c>
      <c r="Y87">
        <v>1</v>
      </c>
      <c r="Z87">
        <v>2</v>
      </c>
      <c r="AA87">
        <v>3</v>
      </c>
      <c r="AC87">
        <v>1</v>
      </c>
      <c r="AD87">
        <v>2</v>
      </c>
      <c r="AE87">
        <v>3</v>
      </c>
    </row>
    <row r="88" spans="1:31" x14ac:dyDescent="0.2">
      <c r="A88">
        <v>4</v>
      </c>
      <c r="B88">
        <v>5</v>
      </c>
      <c r="C88">
        <v>6</v>
      </c>
      <c r="E88">
        <v>4</v>
      </c>
      <c r="F88">
        <v>5</v>
      </c>
      <c r="G88">
        <v>6</v>
      </c>
      <c r="I88">
        <v>4</v>
      </c>
      <c r="J88">
        <v>5</v>
      </c>
      <c r="K88">
        <v>6</v>
      </c>
      <c r="M88">
        <v>4</v>
      </c>
      <c r="N88">
        <v>5</v>
      </c>
      <c r="O88">
        <v>6</v>
      </c>
      <c r="Q88">
        <v>4</v>
      </c>
      <c r="R88">
        <v>5</v>
      </c>
      <c r="S88">
        <v>6</v>
      </c>
      <c r="U88">
        <v>4</v>
      </c>
      <c r="V88">
        <v>5</v>
      </c>
      <c r="W88">
        <v>6</v>
      </c>
      <c r="Y88">
        <v>4</v>
      </c>
      <c r="Z88">
        <v>5</v>
      </c>
      <c r="AA88">
        <v>6</v>
      </c>
      <c r="AC88">
        <v>4</v>
      </c>
      <c r="AD88">
        <v>5</v>
      </c>
      <c r="AE88">
        <v>6</v>
      </c>
    </row>
    <row r="89" spans="1:31" x14ac:dyDescent="0.2">
      <c r="A89">
        <v>7</v>
      </c>
      <c r="B89">
        <v>8</v>
      </c>
      <c r="C89">
        <v>9</v>
      </c>
      <c r="E89">
        <v>7</v>
      </c>
      <c r="F89">
        <v>8</v>
      </c>
      <c r="G89">
        <v>9</v>
      </c>
      <c r="I89">
        <v>7</v>
      </c>
      <c r="J89">
        <v>8</v>
      </c>
      <c r="K89">
        <v>9</v>
      </c>
      <c r="M89">
        <v>7</v>
      </c>
      <c r="N89">
        <v>8</v>
      </c>
      <c r="O89">
        <v>9</v>
      </c>
      <c r="Q89">
        <v>7</v>
      </c>
      <c r="R89">
        <v>8</v>
      </c>
      <c r="S89">
        <v>9</v>
      </c>
      <c r="U89">
        <v>7</v>
      </c>
      <c r="V89">
        <v>8</v>
      </c>
      <c r="W89">
        <v>9</v>
      </c>
      <c r="Y89">
        <v>7</v>
      </c>
      <c r="Z89">
        <v>8</v>
      </c>
      <c r="AA89">
        <v>9</v>
      </c>
      <c r="AC89">
        <v>7</v>
      </c>
      <c r="AD89">
        <v>8</v>
      </c>
      <c r="AE89">
        <v>9</v>
      </c>
    </row>
    <row r="90" spans="1:31" x14ac:dyDescent="0.2">
      <c r="U90" t="s">
        <v>7</v>
      </c>
      <c r="W90">
        <f>SUBTOTAL(109,Table1273772323[baz])</f>
        <v>18</v>
      </c>
    </row>
    <row r="92" spans="1:31" x14ac:dyDescent="0.2">
      <c r="A92" t="s">
        <v>0</v>
      </c>
      <c r="B92" t="s">
        <v>1</v>
      </c>
      <c r="C92" t="s">
        <v>2</v>
      </c>
      <c r="E92" t="s">
        <v>0</v>
      </c>
      <c r="F92" t="s">
        <v>1</v>
      </c>
      <c r="G92" t="s">
        <v>2</v>
      </c>
      <c r="I92" t="s">
        <v>0</v>
      </c>
      <c r="J92" t="s">
        <v>1</v>
      </c>
      <c r="K92" t="s">
        <v>2</v>
      </c>
      <c r="M92" t="s">
        <v>0</v>
      </c>
      <c r="N92" t="s">
        <v>1</v>
      </c>
      <c r="O92" t="s">
        <v>2</v>
      </c>
      <c r="Q92" t="s">
        <v>0</v>
      </c>
      <c r="R92" t="s">
        <v>1</v>
      </c>
      <c r="S92" t="s">
        <v>2</v>
      </c>
      <c r="U92" t="s">
        <v>0</v>
      </c>
      <c r="V92" t="s">
        <v>1</v>
      </c>
      <c r="W92" t="s">
        <v>2</v>
      </c>
      <c r="Y92" t="s">
        <v>0</v>
      </c>
      <c r="Z92" t="s">
        <v>1</v>
      </c>
      <c r="AA92" t="s">
        <v>2</v>
      </c>
    </row>
    <row r="93" spans="1:31" x14ac:dyDescent="0.2">
      <c r="A93">
        <v>1</v>
      </c>
      <c r="B93">
        <v>2</v>
      </c>
      <c r="C93">
        <v>3</v>
      </c>
      <c r="E93">
        <v>1</v>
      </c>
      <c r="F93">
        <v>2</v>
      </c>
      <c r="G93">
        <v>3</v>
      </c>
      <c r="I93">
        <v>1</v>
      </c>
      <c r="J93">
        <v>2</v>
      </c>
      <c r="K93">
        <v>3</v>
      </c>
      <c r="M93">
        <v>1</v>
      </c>
      <c r="N93">
        <v>2</v>
      </c>
      <c r="O93">
        <v>3</v>
      </c>
      <c r="Q93">
        <v>1</v>
      </c>
      <c r="R93">
        <v>2</v>
      </c>
      <c r="S93">
        <v>3</v>
      </c>
      <c r="U93">
        <v>1</v>
      </c>
      <c r="V93">
        <v>2</v>
      </c>
      <c r="W93">
        <v>3</v>
      </c>
      <c r="Y93">
        <v>1</v>
      </c>
      <c r="Z93">
        <v>2</v>
      </c>
      <c r="AA93">
        <v>3</v>
      </c>
      <c r="AC93">
        <v>1</v>
      </c>
      <c r="AD93">
        <v>2</v>
      </c>
      <c r="AE93">
        <v>3</v>
      </c>
    </row>
    <row r="94" spans="1:31" x14ac:dyDescent="0.2">
      <c r="A94">
        <v>4</v>
      </c>
      <c r="B94">
        <v>5</v>
      </c>
      <c r="C94">
        <v>6</v>
      </c>
      <c r="E94">
        <v>4</v>
      </c>
      <c r="F94">
        <v>5</v>
      </c>
      <c r="G94">
        <v>6</v>
      </c>
      <c r="I94">
        <v>4</v>
      </c>
      <c r="J94">
        <v>5</v>
      </c>
      <c r="K94">
        <v>6</v>
      </c>
      <c r="M94">
        <v>4</v>
      </c>
      <c r="N94">
        <v>5</v>
      </c>
      <c r="O94">
        <v>6</v>
      </c>
      <c r="Q94">
        <v>4</v>
      </c>
      <c r="R94">
        <v>5</v>
      </c>
      <c r="S94">
        <v>6</v>
      </c>
      <c r="U94">
        <v>4</v>
      </c>
      <c r="V94">
        <v>5</v>
      </c>
      <c r="W94">
        <v>6</v>
      </c>
      <c r="Y94">
        <v>4</v>
      </c>
      <c r="Z94">
        <v>5</v>
      </c>
      <c r="AA94">
        <v>6</v>
      </c>
      <c r="AC94">
        <v>4</v>
      </c>
      <c r="AD94">
        <v>5</v>
      </c>
      <c r="AE94">
        <v>6</v>
      </c>
    </row>
    <row r="95" spans="1:31" x14ac:dyDescent="0.2">
      <c r="A95">
        <v>7</v>
      </c>
      <c r="B95">
        <v>8</v>
      </c>
      <c r="C95">
        <v>9</v>
      </c>
      <c r="E95">
        <v>7</v>
      </c>
      <c r="F95">
        <v>8</v>
      </c>
      <c r="G95">
        <v>9</v>
      </c>
      <c r="I95">
        <v>7</v>
      </c>
      <c r="J95">
        <v>8</v>
      </c>
      <c r="K95">
        <v>9</v>
      </c>
      <c r="M95">
        <v>7</v>
      </c>
      <c r="N95">
        <v>8</v>
      </c>
      <c r="O95">
        <v>9</v>
      </c>
      <c r="Q95">
        <v>7</v>
      </c>
      <c r="R95">
        <v>8</v>
      </c>
      <c r="S95">
        <v>9</v>
      </c>
      <c r="U95">
        <v>7</v>
      </c>
      <c r="V95">
        <v>8</v>
      </c>
      <c r="W95">
        <v>9</v>
      </c>
      <c r="Y95">
        <v>7</v>
      </c>
      <c r="Z95">
        <v>8</v>
      </c>
      <c r="AA95">
        <v>9</v>
      </c>
      <c r="AC95">
        <v>7</v>
      </c>
      <c r="AD95">
        <v>8</v>
      </c>
      <c r="AE95">
        <v>9</v>
      </c>
    </row>
    <row r="96" spans="1:31" x14ac:dyDescent="0.2">
      <c r="U96" t="s">
        <v>7</v>
      </c>
      <c r="W96">
        <f>SUBTOTAL(109,Table1274277324[baz])</f>
        <v>18</v>
      </c>
    </row>
    <row r="98" spans="1:31" x14ac:dyDescent="0.2">
      <c r="A98" t="s">
        <v>0</v>
      </c>
      <c r="B98" t="s">
        <v>1</v>
      </c>
      <c r="C98" t="s">
        <v>2</v>
      </c>
      <c r="E98" t="s">
        <v>0</v>
      </c>
      <c r="F98" t="s">
        <v>1</v>
      </c>
      <c r="G98" t="s">
        <v>2</v>
      </c>
      <c r="I98" t="s">
        <v>0</v>
      </c>
      <c r="J98" t="s">
        <v>1</v>
      </c>
      <c r="K98" t="s">
        <v>2</v>
      </c>
      <c r="M98" t="s">
        <v>0</v>
      </c>
      <c r="N98" t="s">
        <v>1</v>
      </c>
      <c r="O98" t="s">
        <v>2</v>
      </c>
      <c r="Q98" t="s">
        <v>0</v>
      </c>
      <c r="R98" t="s">
        <v>1</v>
      </c>
      <c r="S98" t="s">
        <v>2</v>
      </c>
      <c r="U98" t="s">
        <v>0</v>
      </c>
      <c r="V98" t="s">
        <v>1</v>
      </c>
      <c r="W98" t="s">
        <v>2</v>
      </c>
      <c r="Y98" t="s">
        <v>0</v>
      </c>
      <c r="Z98" t="s">
        <v>1</v>
      </c>
      <c r="AA98" t="s">
        <v>2</v>
      </c>
    </row>
    <row r="99" spans="1:31" x14ac:dyDescent="0.2">
      <c r="A99">
        <v>1</v>
      </c>
      <c r="B99">
        <v>2</v>
      </c>
      <c r="C99">
        <v>3</v>
      </c>
      <c r="E99">
        <v>1</v>
      </c>
      <c r="F99">
        <v>2</v>
      </c>
      <c r="G99">
        <v>3</v>
      </c>
      <c r="I99">
        <v>1</v>
      </c>
      <c r="J99">
        <v>2</v>
      </c>
      <c r="K99">
        <v>3</v>
      </c>
      <c r="M99">
        <v>1</v>
      </c>
      <c r="N99">
        <v>2</v>
      </c>
      <c r="O99">
        <v>3</v>
      </c>
      <c r="Q99">
        <v>1</v>
      </c>
      <c r="R99">
        <v>2</v>
      </c>
      <c r="S99">
        <v>3</v>
      </c>
      <c r="U99">
        <v>1</v>
      </c>
      <c r="V99">
        <v>2</v>
      </c>
      <c r="W99">
        <v>3</v>
      </c>
      <c r="Y99">
        <v>1</v>
      </c>
      <c r="Z99">
        <v>2</v>
      </c>
      <c r="AA99">
        <v>3</v>
      </c>
      <c r="AC99">
        <v>1</v>
      </c>
      <c r="AD99">
        <v>2</v>
      </c>
      <c r="AE99">
        <v>3</v>
      </c>
    </row>
    <row r="100" spans="1:31" x14ac:dyDescent="0.2">
      <c r="A100">
        <v>4</v>
      </c>
      <c r="B100">
        <v>5</v>
      </c>
      <c r="C100">
        <v>6</v>
      </c>
      <c r="E100">
        <v>4</v>
      </c>
      <c r="F100">
        <v>5</v>
      </c>
      <c r="G100">
        <v>6</v>
      </c>
      <c r="I100">
        <v>4</v>
      </c>
      <c r="J100">
        <v>5</v>
      </c>
      <c r="K100">
        <v>6</v>
      </c>
      <c r="M100">
        <v>4</v>
      </c>
      <c r="N100">
        <v>5</v>
      </c>
      <c r="O100">
        <v>6</v>
      </c>
      <c r="Q100">
        <v>4</v>
      </c>
      <c r="R100">
        <v>5</v>
      </c>
      <c r="S100">
        <v>6</v>
      </c>
      <c r="U100">
        <v>4</v>
      </c>
      <c r="V100">
        <v>5</v>
      </c>
      <c r="W100">
        <v>6</v>
      </c>
      <c r="Y100">
        <v>4</v>
      </c>
      <c r="Z100">
        <v>5</v>
      </c>
      <c r="AA100">
        <v>6</v>
      </c>
      <c r="AC100">
        <v>4</v>
      </c>
      <c r="AD100">
        <v>5</v>
      </c>
      <c r="AE100">
        <v>6</v>
      </c>
    </row>
    <row r="101" spans="1:31" x14ac:dyDescent="0.2">
      <c r="A101">
        <v>7</v>
      </c>
      <c r="B101">
        <v>8</v>
      </c>
      <c r="C101">
        <v>9</v>
      </c>
      <c r="E101">
        <v>7</v>
      </c>
      <c r="F101">
        <v>8</v>
      </c>
      <c r="G101">
        <v>9</v>
      </c>
      <c r="I101">
        <v>7</v>
      </c>
      <c r="J101">
        <v>8</v>
      </c>
      <c r="K101">
        <v>9</v>
      </c>
      <c r="M101">
        <v>7</v>
      </c>
      <c r="N101">
        <v>8</v>
      </c>
      <c r="O101">
        <v>9</v>
      </c>
      <c r="Q101">
        <v>7</v>
      </c>
      <c r="R101">
        <v>8</v>
      </c>
      <c r="S101">
        <v>9</v>
      </c>
      <c r="U101">
        <v>7</v>
      </c>
      <c r="V101">
        <v>8</v>
      </c>
      <c r="W101">
        <v>9</v>
      </c>
      <c r="Y101">
        <v>7</v>
      </c>
      <c r="Z101">
        <v>8</v>
      </c>
      <c r="AA101">
        <v>9</v>
      </c>
      <c r="AC101">
        <v>7</v>
      </c>
      <c r="AD101">
        <v>8</v>
      </c>
      <c r="AE101">
        <v>9</v>
      </c>
    </row>
    <row r="102" spans="1:31" x14ac:dyDescent="0.2">
      <c r="U102" t="s">
        <v>7</v>
      </c>
      <c r="W102">
        <f>SUBTOTAL(109,Table1274782325[baz])</f>
        <v>18</v>
      </c>
    </row>
    <row r="104" spans="1:31" x14ac:dyDescent="0.2">
      <c r="A104" t="s">
        <v>0</v>
      </c>
      <c r="B104" t="s">
        <v>1</v>
      </c>
      <c r="C104" t="s">
        <v>2</v>
      </c>
      <c r="E104" t="s">
        <v>0</v>
      </c>
      <c r="F104" t="s">
        <v>1</v>
      </c>
      <c r="G104" t="s">
        <v>2</v>
      </c>
      <c r="I104" t="s">
        <v>0</v>
      </c>
      <c r="J104" t="s">
        <v>1</v>
      </c>
      <c r="K104" t="s">
        <v>2</v>
      </c>
      <c r="M104" t="s">
        <v>0</v>
      </c>
      <c r="N104" t="s">
        <v>1</v>
      </c>
      <c r="O104" t="s">
        <v>2</v>
      </c>
      <c r="Q104" t="s">
        <v>0</v>
      </c>
      <c r="R104" t="s">
        <v>1</v>
      </c>
      <c r="S104" t="s">
        <v>2</v>
      </c>
      <c r="U104" t="s">
        <v>0</v>
      </c>
      <c r="V104" t="s">
        <v>1</v>
      </c>
      <c r="W104" t="s">
        <v>2</v>
      </c>
      <c r="Y104" t="s">
        <v>0</v>
      </c>
      <c r="Z104" t="s">
        <v>1</v>
      </c>
      <c r="AA104" t="s">
        <v>2</v>
      </c>
    </row>
    <row r="105" spans="1:31" x14ac:dyDescent="0.2">
      <c r="A105">
        <v>1</v>
      </c>
      <c r="B105">
        <v>2</v>
      </c>
      <c r="C105">
        <v>3</v>
      </c>
      <c r="E105">
        <v>1</v>
      </c>
      <c r="F105">
        <v>2</v>
      </c>
      <c r="G105">
        <v>3</v>
      </c>
      <c r="I105">
        <v>1</v>
      </c>
      <c r="J105">
        <v>2</v>
      </c>
      <c r="K105">
        <v>3</v>
      </c>
      <c r="M105">
        <v>1</v>
      </c>
      <c r="N105">
        <v>2</v>
      </c>
      <c r="O105">
        <v>3</v>
      </c>
      <c r="Q105">
        <v>1</v>
      </c>
      <c r="R105">
        <v>2</v>
      </c>
      <c r="S105">
        <v>3</v>
      </c>
      <c r="U105">
        <v>1</v>
      </c>
      <c r="V105">
        <v>2</v>
      </c>
      <c r="W105">
        <v>3</v>
      </c>
      <c r="Y105">
        <v>1</v>
      </c>
      <c r="Z105">
        <v>2</v>
      </c>
      <c r="AA105">
        <v>3</v>
      </c>
      <c r="AC105">
        <v>1</v>
      </c>
      <c r="AD105">
        <v>2</v>
      </c>
      <c r="AE105">
        <v>3</v>
      </c>
    </row>
    <row r="106" spans="1:31" x14ac:dyDescent="0.2">
      <c r="A106">
        <v>4</v>
      </c>
      <c r="B106">
        <v>5</v>
      </c>
      <c r="C106">
        <v>6</v>
      </c>
      <c r="E106">
        <v>4</v>
      </c>
      <c r="F106">
        <v>5</v>
      </c>
      <c r="G106">
        <v>6</v>
      </c>
      <c r="I106">
        <v>4</v>
      </c>
      <c r="J106">
        <v>5</v>
      </c>
      <c r="K106">
        <v>6</v>
      </c>
      <c r="M106">
        <v>4</v>
      </c>
      <c r="N106">
        <v>5</v>
      </c>
      <c r="O106">
        <v>6</v>
      </c>
      <c r="Q106">
        <v>4</v>
      </c>
      <c r="R106">
        <v>5</v>
      </c>
      <c r="S106">
        <v>6</v>
      </c>
      <c r="U106">
        <v>4</v>
      </c>
      <c r="V106">
        <v>5</v>
      </c>
      <c r="W106">
        <v>6</v>
      </c>
      <c r="Y106">
        <v>4</v>
      </c>
      <c r="Z106">
        <v>5</v>
      </c>
      <c r="AA106">
        <v>6</v>
      </c>
      <c r="AC106">
        <v>4</v>
      </c>
      <c r="AD106">
        <v>5</v>
      </c>
      <c r="AE106">
        <v>6</v>
      </c>
    </row>
    <row r="107" spans="1:31" x14ac:dyDescent="0.2">
      <c r="A107">
        <v>7</v>
      </c>
      <c r="B107">
        <v>8</v>
      </c>
      <c r="C107">
        <v>9</v>
      </c>
      <c r="E107">
        <v>7</v>
      </c>
      <c r="F107">
        <v>8</v>
      </c>
      <c r="G107">
        <v>9</v>
      </c>
      <c r="I107">
        <v>7</v>
      </c>
      <c r="J107">
        <v>8</v>
      </c>
      <c r="K107">
        <v>9</v>
      </c>
      <c r="M107">
        <v>7</v>
      </c>
      <c r="N107">
        <v>8</v>
      </c>
      <c r="O107">
        <v>9</v>
      </c>
      <c r="Q107">
        <v>7</v>
      </c>
      <c r="R107">
        <v>8</v>
      </c>
      <c r="S107">
        <v>9</v>
      </c>
      <c r="U107">
        <v>7</v>
      </c>
      <c r="V107">
        <v>8</v>
      </c>
      <c r="W107">
        <v>9</v>
      </c>
      <c r="Y107">
        <v>7</v>
      </c>
      <c r="Z107">
        <v>8</v>
      </c>
      <c r="AA107">
        <v>9</v>
      </c>
      <c r="AC107">
        <v>7</v>
      </c>
      <c r="AD107">
        <v>8</v>
      </c>
      <c r="AE107">
        <v>9</v>
      </c>
    </row>
    <row r="108" spans="1:31" x14ac:dyDescent="0.2">
      <c r="U108" t="s">
        <v>7</v>
      </c>
      <c r="W108">
        <f>SUBTOTAL(109,Table1275287326[baz])</f>
        <v>18</v>
      </c>
    </row>
    <row r="110" spans="1:31" x14ac:dyDescent="0.2">
      <c r="A110" t="s">
        <v>0</v>
      </c>
      <c r="B110" t="s">
        <v>1</v>
      </c>
      <c r="C110" t="s">
        <v>2</v>
      </c>
      <c r="E110" t="s">
        <v>0</v>
      </c>
      <c r="F110" t="s">
        <v>1</v>
      </c>
      <c r="G110" t="s">
        <v>2</v>
      </c>
      <c r="I110" t="s">
        <v>0</v>
      </c>
      <c r="J110" t="s">
        <v>1</v>
      </c>
      <c r="K110" t="s">
        <v>2</v>
      </c>
      <c r="M110" t="s">
        <v>0</v>
      </c>
      <c r="N110" t="s">
        <v>1</v>
      </c>
      <c r="O110" t="s">
        <v>2</v>
      </c>
      <c r="Q110" t="s">
        <v>0</v>
      </c>
      <c r="R110" t="s">
        <v>1</v>
      </c>
      <c r="S110" t="s">
        <v>2</v>
      </c>
      <c r="U110" t="s">
        <v>0</v>
      </c>
      <c r="V110" t="s">
        <v>1</v>
      </c>
      <c r="W110" t="s">
        <v>2</v>
      </c>
      <c r="Y110" t="s">
        <v>0</v>
      </c>
      <c r="Z110" t="s">
        <v>1</v>
      </c>
      <c r="AA110" t="s">
        <v>2</v>
      </c>
    </row>
    <row r="111" spans="1:31" x14ac:dyDescent="0.2">
      <c r="A111">
        <v>1</v>
      </c>
      <c r="B111">
        <v>2</v>
      </c>
      <c r="C111">
        <v>3</v>
      </c>
      <c r="E111">
        <v>1</v>
      </c>
      <c r="F111">
        <v>2</v>
      </c>
      <c r="G111">
        <v>3</v>
      </c>
      <c r="I111">
        <v>1</v>
      </c>
      <c r="J111">
        <v>2</v>
      </c>
      <c r="K111">
        <v>3</v>
      </c>
      <c r="M111">
        <v>1</v>
      </c>
      <c r="N111">
        <v>2</v>
      </c>
      <c r="O111">
        <v>3</v>
      </c>
      <c r="Q111">
        <v>1</v>
      </c>
      <c r="R111">
        <v>2</v>
      </c>
      <c r="S111">
        <v>3</v>
      </c>
      <c r="U111">
        <v>1</v>
      </c>
      <c r="V111">
        <v>2</v>
      </c>
      <c r="W111">
        <v>3</v>
      </c>
      <c r="Y111">
        <v>1</v>
      </c>
      <c r="Z111">
        <v>2</v>
      </c>
      <c r="AA111">
        <v>3</v>
      </c>
      <c r="AC111">
        <v>1</v>
      </c>
      <c r="AD111">
        <v>2</v>
      </c>
      <c r="AE111">
        <v>3</v>
      </c>
    </row>
    <row r="112" spans="1:31" x14ac:dyDescent="0.2">
      <c r="A112">
        <v>4</v>
      </c>
      <c r="B112">
        <v>5</v>
      </c>
      <c r="C112">
        <v>6</v>
      </c>
      <c r="E112">
        <v>4</v>
      </c>
      <c r="F112">
        <v>5</v>
      </c>
      <c r="G112">
        <v>6</v>
      </c>
      <c r="I112">
        <v>4</v>
      </c>
      <c r="J112">
        <v>5</v>
      </c>
      <c r="K112">
        <v>6</v>
      </c>
      <c r="M112">
        <v>4</v>
      </c>
      <c r="N112">
        <v>5</v>
      </c>
      <c r="O112">
        <v>6</v>
      </c>
      <c r="Q112">
        <v>4</v>
      </c>
      <c r="R112">
        <v>5</v>
      </c>
      <c r="S112">
        <v>6</v>
      </c>
      <c r="U112">
        <v>4</v>
      </c>
      <c r="V112">
        <v>5</v>
      </c>
      <c r="W112">
        <v>6</v>
      </c>
      <c r="Y112">
        <v>4</v>
      </c>
      <c r="Z112">
        <v>5</v>
      </c>
      <c r="AA112">
        <v>6</v>
      </c>
      <c r="AC112">
        <v>4</v>
      </c>
      <c r="AD112">
        <v>5</v>
      </c>
      <c r="AE112">
        <v>6</v>
      </c>
    </row>
    <row r="113" spans="1:31" x14ac:dyDescent="0.2">
      <c r="A113">
        <v>7</v>
      </c>
      <c r="B113">
        <v>8</v>
      </c>
      <c r="C113">
        <v>9</v>
      </c>
      <c r="E113">
        <v>7</v>
      </c>
      <c r="F113">
        <v>8</v>
      </c>
      <c r="G113">
        <v>9</v>
      </c>
      <c r="I113">
        <v>7</v>
      </c>
      <c r="J113">
        <v>8</v>
      </c>
      <c r="K113">
        <v>9</v>
      </c>
      <c r="M113">
        <v>7</v>
      </c>
      <c r="N113">
        <v>8</v>
      </c>
      <c r="O113">
        <v>9</v>
      </c>
      <c r="Q113">
        <v>7</v>
      </c>
      <c r="R113">
        <v>8</v>
      </c>
      <c r="S113">
        <v>9</v>
      </c>
      <c r="U113">
        <v>7</v>
      </c>
      <c r="V113">
        <v>8</v>
      </c>
      <c r="W113">
        <v>9</v>
      </c>
      <c r="Y113">
        <v>7</v>
      </c>
      <c r="Z113">
        <v>8</v>
      </c>
      <c r="AA113">
        <v>9</v>
      </c>
      <c r="AC113">
        <v>7</v>
      </c>
      <c r="AD113">
        <v>8</v>
      </c>
      <c r="AE113">
        <v>9</v>
      </c>
    </row>
    <row r="114" spans="1:31" x14ac:dyDescent="0.2">
      <c r="U114" t="s">
        <v>7</v>
      </c>
      <c r="W114">
        <f>SUBTOTAL(109,Table1275792327[baz])</f>
        <v>18</v>
      </c>
    </row>
    <row r="116" spans="1:31" x14ac:dyDescent="0.2">
      <c r="A116" t="s">
        <v>0</v>
      </c>
      <c r="B116" t="s">
        <v>1</v>
      </c>
      <c r="C116" t="s">
        <v>2</v>
      </c>
      <c r="E116" t="s">
        <v>0</v>
      </c>
      <c r="F116" t="s">
        <v>1</v>
      </c>
      <c r="G116" t="s">
        <v>2</v>
      </c>
      <c r="I116" t="s">
        <v>0</v>
      </c>
      <c r="J116" t="s">
        <v>1</v>
      </c>
      <c r="K116" t="s">
        <v>2</v>
      </c>
      <c r="M116" t="s">
        <v>0</v>
      </c>
      <c r="N116" t="s">
        <v>1</v>
      </c>
      <c r="O116" t="s">
        <v>2</v>
      </c>
      <c r="Q116" t="s">
        <v>0</v>
      </c>
      <c r="R116" t="s">
        <v>1</v>
      </c>
      <c r="S116" t="s">
        <v>2</v>
      </c>
      <c r="U116" t="s">
        <v>0</v>
      </c>
      <c r="V116" t="s">
        <v>1</v>
      </c>
      <c r="W116" t="s">
        <v>2</v>
      </c>
      <c r="Y116" t="s">
        <v>0</v>
      </c>
      <c r="Z116" t="s">
        <v>1</v>
      </c>
      <c r="AA116" t="s">
        <v>2</v>
      </c>
    </row>
    <row r="117" spans="1:31" x14ac:dyDescent="0.2">
      <c r="A117">
        <v>1</v>
      </c>
      <c r="B117">
        <v>2</v>
      </c>
      <c r="C117">
        <v>3</v>
      </c>
      <c r="E117">
        <v>1</v>
      </c>
      <c r="F117">
        <v>2</v>
      </c>
      <c r="G117">
        <v>3</v>
      </c>
      <c r="I117">
        <v>1</v>
      </c>
      <c r="J117">
        <v>2</v>
      </c>
      <c r="K117">
        <v>3</v>
      </c>
      <c r="M117">
        <v>1</v>
      </c>
      <c r="N117">
        <v>2</v>
      </c>
      <c r="O117">
        <v>3</v>
      </c>
      <c r="Q117">
        <v>1</v>
      </c>
      <c r="R117">
        <v>2</v>
      </c>
      <c r="S117">
        <v>3</v>
      </c>
      <c r="U117">
        <v>1</v>
      </c>
      <c r="V117">
        <v>2</v>
      </c>
      <c r="W117">
        <v>3</v>
      </c>
      <c r="Y117">
        <v>1</v>
      </c>
      <c r="Z117">
        <v>2</v>
      </c>
      <c r="AA117">
        <v>3</v>
      </c>
      <c r="AC117">
        <v>1</v>
      </c>
      <c r="AD117">
        <v>2</v>
      </c>
      <c r="AE117">
        <v>3</v>
      </c>
    </row>
    <row r="118" spans="1:31" x14ac:dyDescent="0.2">
      <c r="A118">
        <v>4</v>
      </c>
      <c r="B118">
        <v>5</v>
      </c>
      <c r="C118">
        <v>6</v>
      </c>
      <c r="E118">
        <v>4</v>
      </c>
      <c r="F118">
        <v>5</v>
      </c>
      <c r="G118">
        <v>6</v>
      </c>
      <c r="I118">
        <v>4</v>
      </c>
      <c r="J118">
        <v>5</v>
      </c>
      <c r="K118">
        <v>6</v>
      </c>
      <c r="M118">
        <v>4</v>
      </c>
      <c r="N118">
        <v>5</v>
      </c>
      <c r="O118">
        <v>6</v>
      </c>
      <c r="Q118">
        <v>4</v>
      </c>
      <c r="R118">
        <v>5</v>
      </c>
      <c r="S118">
        <v>6</v>
      </c>
      <c r="U118">
        <v>4</v>
      </c>
      <c r="V118">
        <v>5</v>
      </c>
      <c r="W118">
        <v>6</v>
      </c>
      <c r="Y118">
        <v>4</v>
      </c>
      <c r="Z118">
        <v>5</v>
      </c>
      <c r="AA118">
        <v>6</v>
      </c>
      <c r="AC118">
        <v>4</v>
      </c>
      <c r="AD118">
        <v>5</v>
      </c>
      <c r="AE118">
        <v>6</v>
      </c>
    </row>
    <row r="119" spans="1:31" x14ac:dyDescent="0.2">
      <c r="A119">
        <v>7</v>
      </c>
      <c r="B119">
        <v>8</v>
      </c>
      <c r="C119">
        <v>9</v>
      </c>
      <c r="E119">
        <v>7</v>
      </c>
      <c r="F119">
        <v>8</v>
      </c>
      <c r="G119">
        <v>9</v>
      </c>
      <c r="I119">
        <v>7</v>
      </c>
      <c r="J119">
        <v>8</v>
      </c>
      <c r="K119">
        <v>9</v>
      </c>
      <c r="M119">
        <v>7</v>
      </c>
      <c r="N119">
        <v>8</v>
      </c>
      <c r="O119">
        <v>9</v>
      </c>
      <c r="Q119">
        <v>7</v>
      </c>
      <c r="R119">
        <v>8</v>
      </c>
      <c r="S119">
        <v>9</v>
      </c>
      <c r="U119">
        <v>7</v>
      </c>
      <c r="V119">
        <v>8</v>
      </c>
      <c r="W119">
        <v>9</v>
      </c>
      <c r="Y119">
        <v>7</v>
      </c>
      <c r="Z119">
        <v>8</v>
      </c>
      <c r="AA119">
        <v>9</v>
      </c>
      <c r="AC119">
        <v>7</v>
      </c>
      <c r="AD119">
        <v>8</v>
      </c>
      <c r="AE119">
        <v>9</v>
      </c>
    </row>
    <row r="120" spans="1:31" x14ac:dyDescent="0.2">
      <c r="U120" t="s">
        <v>7</v>
      </c>
      <c r="W120">
        <f>SUBTOTAL(109,Table12797328[baz])</f>
        <v>18</v>
      </c>
    </row>
    <row r="122" spans="1:31" x14ac:dyDescent="0.2">
      <c r="A122" t="s">
        <v>0</v>
      </c>
      <c r="B122" t="s">
        <v>1</v>
      </c>
      <c r="C122" t="s">
        <v>2</v>
      </c>
      <c r="E122" t="s">
        <v>0</v>
      </c>
      <c r="F122" t="s">
        <v>1</v>
      </c>
      <c r="G122" t="s">
        <v>2</v>
      </c>
      <c r="I122" t="s">
        <v>0</v>
      </c>
      <c r="J122" t="s">
        <v>1</v>
      </c>
      <c r="K122" t="s">
        <v>2</v>
      </c>
      <c r="M122" t="s">
        <v>0</v>
      </c>
      <c r="N122" t="s">
        <v>1</v>
      </c>
      <c r="O122" t="s">
        <v>2</v>
      </c>
      <c r="Q122" t="s">
        <v>0</v>
      </c>
      <c r="R122" t="s">
        <v>1</v>
      </c>
      <c r="S122" t="s">
        <v>2</v>
      </c>
      <c r="U122" t="s">
        <v>0</v>
      </c>
      <c r="V122" t="s">
        <v>1</v>
      </c>
      <c r="W122" t="s">
        <v>2</v>
      </c>
      <c r="Y122" t="s">
        <v>0</v>
      </c>
      <c r="Z122" t="s">
        <v>1</v>
      </c>
      <c r="AA122" t="s">
        <v>2</v>
      </c>
    </row>
    <row r="123" spans="1:31" x14ac:dyDescent="0.2">
      <c r="A123">
        <v>1</v>
      </c>
      <c r="B123">
        <v>2</v>
      </c>
      <c r="C123">
        <v>3</v>
      </c>
      <c r="E123">
        <v>1</v>
      </c>
      <c r="F123">
        <v>2</v>
      </c>
      <c r="G123">
        <v>3</v>
      </c>
      <c r="I123">
        <v>1</v>
      </c>
      <c r="J123">
        <v>2</v>
      </c>
      <c r="K123">
        <v>3</v>
      </c>
      <c r="M123">
        <v>1</v>
      </c>
      <c r="N123">
        <v>2</v>
      </c>
      <c r="O123">
        <v>3</v>
      </c>
      <c r="Q123">
        <v>1</v>
      </c>
      <c r="R123">
        <v>2</v>
      </c>
      <c r="S123">
        <v>3</v>
      </c>
      <c r="U123">
        <v>1</v>
      </c>
      <c r="V123">
        <v>2</v>
      </c>
      <c r="W123">
        <v>3</v>
      </c>
      <c r="Y123">
        <v>1</v>
      </c>
      <c r="Z123">
        <v>2</v>
      </c>
      <c r="AA123">
        <v>3</v>
      </c>
      <c r="AC123">
        <v>1</v>
      </c>
      <c r="AD123">
        <v>2</v>
      </c>
      <c r="AE123">
        <v>3</v>
      </c>
    </row>
    <row r="124" spans="1:31" x14ac:dyDescent="0.2">
      <c r="A124">
        <v>4</v>
      </c>
      <c r="B124">
        <v>5</v>
      </c>
      <c r="C124">
        <v>6</v>
      </c>
      <c r="E124">
        <v>4</v>
      </c>
      <c r="F124">
        <v>5</v>
      </c>
      <c r="G124">
        <v>6</v>
      </c>
      <c r="I124">
        <v>4</v>
      </c>
      <c r="J124">
        <v>5</v>
      </c>
      <c r="K124">
        <v>6</v>
      </c>
      <c r="M124">
        <v>4</v>
      </c>
      <c r="N124">
        <v>5</v>
      </c>
      <c r="O124">
        <v>6</v>
      </c>
      <c r="Q124">
        <v>4</v>
      </c>
      <c r="R124">
        <v>5</v>
      </c>
      <c r="S124">
        <v>6</v>
      </c>
      <c r="U124">
        <v>4</v>
      </c>
      <c r="V124">
        <v>5</v>
      </c>
      <c r="W124">
        <v>6</v>
      </c>
      <c r="Y124">
        <v>4</v>
      </c>
      <c r="Z124">
        <v>5</v>
      </c>
      <c r="AA124">
        <v>6</v>
      </c>
      <c r="AC124">
        <v>4</v>
      </c>
      <c r="AD124">
        <v>5</v>
      </c>
      <c r="AE124">
        <v>6</v>
      </c>
    </row>
    <row r="125" spans="1:31" x14ac:dyDescent="0.2">
      <c r="A125">
        <v>7</v>
      </c>
      <c r="B125">
        <v>8</v>
      </c>
      <c r="C125">
        <v>9</v>
      </c>
      <c r="E125">
        <v>7</v>
      </c>
      <c r="F125">
        <v>8</v>
      </c>
      <c r="G125">
        <v>9</v>
      </c>
      <c r="I125">
        <v>7</v>
      </c>
      <c r="J125">
        <v>8</v>
      </c>
      <c r="K125">
        <v>9</v>
      </c>
      <c r="M125">
        <v>7</v>
      </c>
      <c r="N125">
        <v>8</v>
      </c>
      <c r="O125">
        <v>9</v>
      </c>
      <c r="Q125">
        <v>7</v>
      </c>
      <c r="R125">
        <v>8</v>
      </c>
      <c r="S125">
        <v>9</v>
      </c>
      <c r="U125">
        <v>7</v>
      </c>
      <c r="V125">
        <v>8</v>
      </c>
      <c r="W125">
        <v>9</v>
      </c>
      <c r="Y125">
        <v>7</v>
      </c>
      <c r="Z125">
        <v>8</v>
      </c>
      <c r="AA125">
        <v>9</v>
      </c>
      <c r="AC125">
        <v>7</v>
      </c>
      <c r="AD125">
        <v>8</v>
      </c>
      <c r="AE125">
        <v>9</v>
      </c>
    </row>
    <row r="126" spans="1:31" x14ac:dyDescent="0.2">
      <c r="U126" t="s">
        <v>7</v>
      </c>
      <c r="W126">
        <f>SUBTOTAL(109,Table12732102329[baz])</f>
        <v>18</v>
      </c>
    </row>
    <row r="128" spans="1:31" x14ac:dyDescent="0.2">
      <c r="A128" t="s">
        <v>0</v>
      </c>
      <c r="B128" t="s">
        <v>1</v>
      </c>
      <c r="C128" t="s">
        <v>2</v>
      </c>
      <c r="E128" t="s">
        <v>0</v>
      </c>
      <c r="F128" t="s">
        <v>1</v>
      </c>
      <c r="G128" t="s">
        <v>2</v>
      </c>
      <c r="I128" t="s">
        <v>0</v>
      </c>
      <c r="J128" t="s">
        <v>1</v>
      </c>
      <c r="K128" t="s">
        <v>2</v>
      </c>
      <c r="M128" t="s">
        <v>0</v>
      </c>
      <c r="N128" t="s">
        <v>1</v>
      </c>
      <c r="O128" t="s">
        <v>2</v>
      </c>
      <c r="Q128" t="s">
        <v>0</v>
      </c>
      <c r="R128" t="s">
        <v>1</v>
      </c>
      <c r="S128" t="s">
        <v>2</v>
      </c>
      <c r="U128" t="s">
        <v>0</v>
      </c>
      <c r="V128" t="s">
        <v>1</v>
      </c>
      <c r="W128" t="s">
        <v>2</v>
      </c>
      <c r="Y128" t="s">
        <v>0</v>
      </c>
      <c r="Z128" t="s">
        <v>1</v>
      </c>
      <c r="AA128" t="s">
        <v>2</v>
      </c>
    </row>
    <row r="129" spans="1:31" x14ac:dyDescent="0.2">
      <c r="A129">
        <v>1</v>
      </c>
      <c r="B129">
        <v>2</v>
      </c>
      <c r="C129">
        <v>3</v>
      </c>
      <c r="E129">
        <v>1</v>
      </c>
      <c r="F129">
        <v>2</v>
      </c>
      <c r="G129">
        <v>3</v>
      </c>
      <c r="I129">
        <v>1</v>
      </c>
      <c r="J129">
        <v>2</v>
      </c>
      <c r="K129">
        <v>3</v>
      </c>
      <c r="M129">
        <v>1</v>
      </c>
      <c r="N129">
        <v>2</v>
      </c>
      <c r="O129">
        <v>3</v>
      </c>
      <c r="Q129">
        <v>1</v>
      </c>
      <c r="R129">
        <v>2</v>
      </c>
      <c r="S129">
        <v>3</v>
      </c>
      <c r="U129">
        <v>1</v>
      </c>
      <c r="V129">
        <v>2</v>
      </c>
      <c r="W129">
        <v>3</v>
      </c>
      <c r="Y129">
        <v>1</v>
      </c>
      <c r="Z129">
        <v>2</v>
      </c>
      <c r="AA129">
        <v>3</v>
      </c>
      <c r="AC129">
        <v>1</v>
      </c>
      <c r="AD129">
        <v>2</v>
      </c>
      <c r="AE129">
        <v>3</v>
      </c>
    </row>
    <row r="130" spans="1:31" x14ac:dyDescent="0.2">
      <c r="A130">
        <v>4</v>
      </c>
      <c r="B130">
        <v>5</v>
      </c>
      <c r="C130">
        <v>6</v>
      </c>
      <c r="E130">
        <v>4</v>
      </c>
      <c r="F130">
        <v>5</v>
      </c>
      <c r="G130">
        <v>6</v>
      </c>
      <c r="I130">
        <v>4</v>
      </c>
      <c r="J130">
        <v>5</v>
      </c>
      <c r="K130">
        <v>6</v>
      </c>
      <c r="M130">
        <v>4</v>
      </c>
      <c r="N130">
        <v>5</v>
      </c>
      <c r="O130">
        <v>6</v>
      </c>
      <c r="Q130">
        <v>4</v>
      </c>
      <c r="R130">
        <v>5</v>
      </c>
      <c r="S130">
        <v>6</v>
      </c>
      <c r="U130">
        <v>4</v>
      </c>
      <c r="V130">
        <v>5</v>
      </c>
      <c r="W130">
        <v>6</v>
      </c>
      <c r="Y130">
        <v>4</v>
      </c>
      <c r="Z130">
        <v>5</v>
      </c>
      <c r="AA130">
        <v>6</v>
      </c>
      <c r="AC130">
        <v>4</v>
      </c>
      <c r="AD130">
        <v>5</v>
      </c>
      <c r="AE130">
        <v>6</v>
      </c>
    </row>
    <row r="131" spans="1:31" x14ac:dyDescent="0.2">
      <c r="A131">
        <v>7</v>
      </c>
      <c r="B131">
        <v>8</v>
      </c>
      <c r="C131">
        <v>9</v>
      </c>
      <c r="E131">
        <v>7</v>
      </c>
      <c r="F131">
        <v>8</v>
      </c>
      <c r="G131">
        <v>9</v>
      </c>
      <c r="I131">
        <v>7</v>
      </c>
      <c r="J131">
        <v>8</v>
      </c>
      <c r="K131">
        <v>9</v>
      </c>
      <c r="M131">
        <v>7</v>
      </c>
      <c r="N131">
        <v>8</v>
      </c>
      <c r="O131">
        <v>9</v>
      </c>
      <c r="Q131">
        <v>7</v>
      </c>
      <c r="R131">
        <v>8</v>
      </c>
      <c r="S131">
        <v>9</v>
      </c>
      <c r="U131">
        <v>7</v>
      </c>
      <c r="V131">
        <v>8</v>
      </c>
      <c r="W131">
        <v>9</v>
      </c>
      <c r="Y131">
        <v>7</v>
      </c>
      <c r="Z131">
        <v>8</v>
      </c>
      <c r="AA131">
        <v>9</v>
      </c>
      <c r="AC131">
        <v>7</v>
      </c>
      <c r="AD131">
        <v>8</v>
      </c>
      <c r="AE131">
        <v>9</v>
      </c>
    </row>
    <row r="132" spans="1:31" x14ac:dyDescent="0.2">
      <c r="U132" t="s">
        <v>7</v>
      </c>
      <c r="W132">
        <f>SUBTOTAL(109,Table12737107330[baz])</f>
        <v>18</v>
      </c>
    </row>
    <row r="134" spans="1:31" x14ac:dyDescent="0.2">
      <c r="A134" t="s">
        <v>0</v>
      </c>
      <c r="B134" t="s">
        <v>1</v>
      </c>
      <c r="C134" t="s">
        <v>2</v>
      </c>
      <c r="E134" t="s">
        <v>0</v>
      </c>
      <c r="F134" t="s">
        <v>1</v>
      </c>
      <c r="G134" t="s">
        <v>2</v>
      </c>
      <c r="I134" t="s">
        <v>0</v>
      </c>
      <c r="J134" t="s">
        <v>1</v>
      </c>
      <c r="K134" t="s">
        <v>2</v>
      </c>
      <c r="M134" t="s">
        <v>0</v>
      </c>
      <c r="N134" t="s">
        <v>1</v>
      </c>
      <c r="O134" t="s">
        <v>2</v>
      </c>
      <c r="Q134" t="s">
        <v>0</v>
      </c>
      <c r="R134" t="s">
        <v>1</v>
      </c>
      <c r="S134" t="s">
        <v>2</v>
      </c>
      <c r="U134" t="s">
        <v>0</v>
      </c>
      <c r="V134" t="s">
        <v>1</v>
      </c>
      <c r="W134" t="s">
        <v>2</v>
      </c>
      <c r="Y134" t="s">
        <v>0</v>
      </c>
      <c r="Z134" t="s">
        <v>1</v>
      </c>
      <c r="AA134" t="s">
        <v>2</v>
      </c>
    </row>
    <row r="135" spans="1:31" x14ac:dyDescent="0.2">
      <c r="A135">
        <v>1</v>
      </c>
      <c r="B135">
        <v>2</v>
      </c>
      <c r="C135">
        <v>3</v>
      </c>
      <c r="E135">
        <v>1</v>
      </c>
      <c r="F135">
        <v>2</v>
      </c>
      <c r="G135">
        <v>3</v>
      </c>
      <c r="I135">
        <v>1</v>
      </c>
      <c r="J135">
        <v>2</v>
      </c>
      <c r="K135">
        <v>3</v>
      </c>
      <c r="M135">
        <v>1</v>
      </c>
      <c r="N135">
        <v>2</v>
      </c>
      <c r="O135">
        <v>3</v>
      </c>
      <c r="Q135">
        <v>1</v>
      </c>
      <c r="R135">
        <v>2</v>
      </c>
      <c r="S135">
        <v>3</v>
      </c>
      <c r="U135">
        <v>1</v>
      </c>
      <c r="V135">
        <v>2</v>
      </c>
      <c r="W135">
        <v>3</v>
      </c>
      <c r="Y135">
        <v>1</v>
      </c>
      <c r="Z135">
        <v>2</v>
      </c>
      <c r="AA135">
        <v>3</v>
      </c>
      <c r="AC135">
        <v>1</v>
      </c>
      <c r="AD135">
        <v>2</v>
      </c>
      <c r="AE135">
        <v>3</v>
      </c>
    </row>
    <row r="136" spans="1:31" x14ac:dyDescent="0.2">
      <c r="A136">
        <v>4</v>
      </c>
      <c r="B136">
        <v>5</v>
      </c>
      <c r="C136">
        <v>6</v>
      </c>
      <c r="E136">
        <v>4</v>
      </c>
      <c r="F136">
        <v>5</v>
      </c>
      <c r="G136">
        <v>6</v>
      </c>
      <c r="I136">
        <v>4</v>
      </c>
      <c r="J136">
        <v>5</v>
      </c>
      <c r="K136">
        <v>6</v>
      </c>
      <c r="M136">
        <v>4</v>
      </c>
      <c r="N136">
        <v>5</v>
      </c>
      <c r="O136">
        <v>6</v>
      </c>
      <c r="Q136">
        <v>4</v>
      </c>
      <c r="R136">
        <v>5</v>
      </c>
      <c r="S136">
        <v>6</v>
      </c>
      <c r="U136">
        <v>4</v>
      </c>
      <c r="V136">
        <v>5</v>
      </c>
      <c r="W136">
        <v>6</v>
      </c>
      <c r="Y136">
        <v>4</v>
      </c>
      <c r="Z136">
        <v>5</v>
      </c>
      <c r="AA136">
        <v>6</v>
      </c>
      <c r="AC136">
        <v>4</v>
      </c>
      <c r="AD136">
        <v>5</v>
      </c>
      <c r="AE136">
        <v>6</v>
      </c>
    </row>
    <row r="137" spans="1:31" x14ac:dyDescent="0.2">
      <c r="A137">
        <v>7</v>
      </c>
      <c r="B137">
        <v>8</v>
      </c>
      <c r="C137">
        <v>9</v>
      </c>
      <c r="E137">
        <v>7</v>
      </c>
      <c r="F137">
        <v>8</v>
      </c>
      <c r="G137">
        <v>9</v>
      </c>
      <c r="I137">
        <v>7</v>
      </c>
      <c r="J137">
        <v>8</v>
      </c>
      <c r="K137">
        <v>9</v>
      </c>
      <c r="M137">
        <v>7</v>
      </c>
      <c r="N137">
        <v>8</v>
      </c>
      <c r="O137">
        <v>9</v>
      </c>
      <c r="Q137">
        <v>7</v>
      </c>
      <c r="R137">
        <v>8</v>
      </c>
      <c r="S137">
        <v>9</v>
      </c>
      <c r="U137">
        <v>7</v>
      </c>
      <c r="V137">
        <v>8</v>
      </c>
      <c r="W137">
        <v>9</v>
      </c>
      <c r="Y137">
        <v>7</v>
      </c>
      <c r="Z137">
        <v>8</v>
      </c>
      <c r="AA137">
        <v>9</v>
      </c>
      <c r="AC137">
        <v>7</v>
      </c>
      <c r="AD137">
        <v>8</v>
      </c>
      <c r="AE137">
        <v>9</v>
      </c>
    </row>
    <row r="138" spans="1:31" x14ac:dyDescent="0.2">
      <c r="U138" t="s">
        <v>7</v>
      </c>
      <c r="W138">
        <f>SUBTOTAL(109,Table12742112331[baz])</f>
        <v>18</v>
      </c>
    </row>
    <row r="140" spans="1:31" x14ac:dyDescent="0.2">
      <c r="A140" t="s">
        <v>0</v>
      </c>
      <c r="B140" t="s">
        <v>1</v>
      </c>
      <c r="C140" t="s">
        <v>2</v>
      </c>
      <c r="E140" t="s">
        <v>0</v>
      </c>
      <c r="F140" t="s">
        <v>1</v>
      </c>
      <c r="G140" t="s">
        <v>2</v>
      </c>
      <c r="I140" t="s">
        <v>0</v>
      </c>
      <c r="J140" t="s">
        <v>1</v>
      </c>
      <c r="K140" t="s">
        <v>2</v>
      </c>
      <c r="M140" t="s">
        <v>0</v>
      </c>
      <c r="N140" t="s">
        <v>1</v>
      </c>
      <c r="O140" t="s">
        <v>2</v>
      </c>
      <c r="Q140" t="s">
        <v>0</v>
      </c>
      <c r="R140" t="s">
        <v>1</v>
      </c>
      <c r="S140" t="s">
        <v>2</v>
      </c>
      <c r="U140" t="s">
        <v>0</v>
      </c>
      <c r="V140" t="s">
        <v>1</v>
      </c>
      <c r="W140" t="s">
        <v>2</v>
      </c>
      <c r="Y140" t="s">
        <v>0</v>
      </c>
      <c r="Z140" t="s">
        <v>1</v>
      </c>
      <c r="AA140" t="s">
        <v>2</v>
      </c>
    </row>
    <row r="141" spans="1:31" x14ac:dyDescent="0.2">
      <c r="A141">
        <v>1</v>
      </c>
      <c r="B141">
        <v>2</v>
      </c>
      <c r="C141">
        <v>3</v>
      </c>
      <c r="E141">
        <v>1</v>
      </c>
      <c r="F141">
        <v>2</v>
      </c>
      <c r="G141">
        <v>3</v>
      </c>
      <c r="I141">
        <v>1</v>
      </c>
      <c r="J141">
        <v>2</v>
      </c>
      <c r="K141">
        <v>3</v>
      </c>
      <c r="M141">
        <v>1</v>
      </c>
      <c r="N141">
        <v>2</v>
      </c>
      <c r="O141">
        <v>3</v>
      </c>
      <c r="Q141">
        <v>1</v>
      </c>
      <c r="R141">
        <v>2</v>
      </c>
      <c r="S141">
        <v>3</v>
      </c>
      <c r="U141">
        <v>1</v>
      </c>
      <c r="V141">
        <v>2</v>
      </c>
      <c r="W141">
        <v>3</v>
      </c>
      <c r="Y141">
        <v>1</v>
      </c>
      <c r="Z141">
        <v>2</v>
      </c>
      <c r="AA141">
        <v>3</v>
      </c>
      <c r="AC141">
        <v>1</v>
      </c>
      <c r="AD141">
        <v>2</v>
      </c>
      <c r="AE141">
        <v>3</v>
      </c>
    </row>
    <row r="142" spans="1:31" x14ac:dyDescent="0.2">
      <c r="A142">
        <v>4</v>
      </c>
      <c r="B142">
        <v>5</v>
      </c>
      <c r="C142">
        <v>6</v>
      </c>
      <c r="E142">
        <v>4</v>
      </c>
      <c r="F142">
        <v>5</v>
      </c>
      <c r="G142">
        <v>6</v>
      </c>
      <c r="I142">
        <v>4</v>
      </c>
      <c r="J142">
        <v>5</v>
      </c>
      <c r="K142">
        <v>6</v>
      </c>
      <c r="M142">
        <v>4</v>
      </c>
      <c r="N142">
        <v>5</v>
      </c>
      <c r="O142">
        <v>6</v>
      </c>
      <c r="Q142">
        <v>4</v>
      </c>
      <c r="R142">
        <v>5</v>
      </c>
      <c r="S142">
        <v>6</v>
      </c>
      <c r="U142">
        <v>4</v>
      </c>
      <c r="V142">
        <v>5</v>
      </c>
      <c r="W142">
        <v>6</v>
      </c>
      <c r="Y142">
        <v>4</v>
      </c>
      <c r="Z142">
        <v>5</v>
      </c>
      <c r="AA142">
        <v>6</v>
      </c>
      <c r="AC142">
        <v>4</v>
      </c>
      <c r="AD142">
        <v>5</v>
      </c>
      <c r="AE142">
        <v>6</v>
      </c>
    </row>
    <row r="143" spans="1:31" x14ac:dyDescent="0.2">
      <c r="A143">
        <v>7</v>
      </c>
      <c r="B143">
        <v>8</v>
      </c>
      <c r="C143">
        <v>9</v>
      </c>
      <c r="E143">
        <v>7</v>
      </c>
      <c r="F143">
        <v>8</v>
      </c>
      <c r="G143">
        <v>9</v>
      </c>
      <c r="I143">
        <v>7</v>
      </c>
      <c r="J143">
        <v>8</v>
      </c>
      <c r="K143">
        <v>9</v>
      </c>
      <c r="M143">
        <v>7</v>
      </c>
      <c r="N143">
        <v>8</v>
      </c>
      <c r="O143">
        <v>9</v>
      </c>
      <c r="Q143">
        <v>7</v>
      </c>
      <c r="R143">
        <v>8</v>
      </c>
      <c r="S143">
        <v>9</v>
      </c>
      <c r="U143">
        <v>7</v>
      </c>
      <c r="V143">
        <v>8</v>
      </c>
      <c r="W143">
        <v>9</v>
      </c>
      <c r="Y143">
        <v>7</v>
      </c>
      <c r="Z143">
        <v>8</v>
      </c>
      <c r="AA143">
        <v>9</v>
      </c>
      <c r="AC143">
        <v>7</v>
      </c>
      <c r="AD143">
        <v>8</v>
      </c>
      <c r="AE143">
        <v>9</v>
      </c>
    </row>
    <row r="144" spans="1:31" x14ac:dyDescent="0.2">
      <c r="U144" t="s">
        <v>7</v>
      </c>
      <c r="W144">
        <f>SUBTOTAL(109,Table12747117332[baz])</f>
        <v>18</v>
      </c>
    </row>
    <row r="146" spans="1:31" x14ac:dyDescent="0.2">
      <c r="A146" t="s">
        <v>0</v>
      </c>
      <c r="B146" t="s">
        <v>1</v>
      </c>
      <c r="C146" t="s">
        <v>2</v>
      </c>
      <c r="E146" t="s">
        <v>0</v>
      </c>
      <c r="F146" t="s">
        <v>1</v>
      </c>
      <c r="G146" t="s">
        <v>2</v>
      </c>
      <c r="I146" t="s">
        <v>0</v>
      </c>
      <c r="J146" t="s">
        <v>1</v>
      </c>
      <c r="K146" t="s">
        <v>2</v>
      </c>
      <c r="M146" t="s">
        <v>0</v>
      </c>
      <c r="N146" t="s">
        <v>1</v>
      </c>
      <c r="O146" t="s">
        <v>2</v>
      </c>
      <c r="Q146" t="s">
        <v>0</v>
      </c>
      <c r="R146" t="s">
        <v>1</v>
      </c>
      <c r="S146" t="s">
        <v>2</v>
      </c>
      <c r="U146" t="s">
        <v>0</v>
      </c>
      <c r="V146" t="s">
        <v>1</v>
      </c>
      <c r="W146" t="s">
        <v>2</v>
      </c>
      <c r="Y146" t="s">
        <v>0</v>
      </c>
      <c r="Z146" t="s">
        <v>1</v>
      </c>
      <c r="AA146" t="s">
        <v>2</v>
      </c>
    </row>
    <row r="147" spans="1:31" x14ac:dyDescent="0.2">
      <c r="A147">
        <v>1</v>
      </c>
      <c r="B147">
        <v>2</v>
      </c>
      <c r="C147">
        <v>3</v>
      </c>
      <c r="E147">
        <v>1</v>
      </c>
      <c r="F147">
        <v>2</v>
      </c>
      <c r="G147">
        <v>3</v>
      </c>
      <c r="I147">
        <v>1</v>
      </c>
      <c r="J147">
        <v>2</v>
      </c>
      <c r="K147">
        <v>3</v>
      </c>
      <c r="M147">
        <v>1</v>
      </c>
      <c r="N147">
        <v>2</v>
      </c>
      <c r="O147">
        <v>3</v>
      </c>
      <c r="Q147">
        <v>1</v>
      </c>
      <c r="R147">
        <v>2</v>
      </c>
      <c r="S147">
        <v>3</v>
      </c>
      <c r="U147">
        <v>1</v>
      </c>
      <c r="V147">
        <v>2</v>
      </c>
      <c r="W147">
        <v>3</v>
      </c>
      <c r="Y147">
        <v>1</v>
      </c>
      <c r="Z147">
        <v>2</v>
      </c>
      <c r="AA147">
        <v>3</v>
      </c>
      <c r="AC147">
        <v>1</v>
      </c>
      <c r="AD147">
        <v>2</v>
      </c>
      <c r="AE147">
        <v>3</v>
      </c>
    </row>
    <row r="148" spans="1:31" x14ac:dyDescent="0.2">
      <c r="A148">
        <v>4</v>
      </c>
      <c r="B148">
        <v>5</v>
      </c>
      <c r="C148">
        <v>6</v>
      </c>
      <c r="E148">
        <v>4</v>
      </c>
      <c r="F148">
        <v>5</v>
      </c>
      <c r="G148">
        <v>6</v>
      </c>
      <c r="I148">
        <v>4</v>
      </c>
      <c r="J148">
        <v>5</v>
      </c>
      <c r="K148">
        <v>6</v>
      </c>
      <c r="M148">
        <v>4</v>
      </c>
      <c r="N148">
        <v>5</v>
      </c>
      <c r="O148">
        <v>6</v>
      </c>
      <c r="Q148">
        <v>4</v>
      </c>
      <c r="R148">
        <v>5</v>
      </c>
      <c r="S148">
        <v>6</v>
      </c>
      <c r="U148">
        <v>4</v>
      </c>
      <c r="V148">
        <v>5</v>
      </c>
      <c r="W148">
        <v>6</v>
      </c>
      <c r="Y148">
        <v>4</v>
      </c>
      <c r="Z148">
        <v>5</v>
      </c>
      <c r="AA148">
        <v>6</v>
      </c>
      <c r="AC148">
        <v>4</v>
      </c>
      <c r="AD148">
        <v>5</v>
      </c>
      <c r="AE148">
        <v>6</v>
      </c>
    </row>
    <row r="149" spans="1:31" x14ac:dyDescent="0.2">
      <c r="A149">
        <v>7</v>
      </c>
      <c r="B149">
        <v>8</v>
      </c>
      <c r="C149">
        <v>9</v>
      </c>
      <c r="E149">
        <v>7</v>
      </c>
      <c r="F149">
        <v>8</v>
      </c>
      <c r="G149">
        <v>9</v>
      </c>
      <c r="I149">
        <v>7</v>
      </c>
      <c r="J149">
        <v>8</v>
      </c>
      <c r="K149">
        <v>9</v>
      </c>
      <c r="M149">
        <v>7</v>
      </c>
      <c r="N149">
        <v>8</v>
      </c>
      <c r="O149">
        <v>9</v>
      </c>
      <c r="Q149">
        <v>7</v>
      </c>
      <c r="R149">
        <v>8</v>
      </c>
      <c r="S149">
        <v>9</v>
      </c>
      <c r="U149">
        <v>7</v>
      </c>
      <c r="V149">
        <v>8</v>
      </c>
      <c r="W149">
        <v>9</v>
      </c>
      <c r="Y149">
        <v>7</v>
      </c>
      <c r="Z149">
        <v>8</v>
      </c>
      <c r="AA149">
        <v>9</v>
      </c>
      <c r="AC149">
        <v>7</v>
      </c>
      <c r="AD149">
        <v>8</v>
      </c>
      <c r="AE149">
        <v>9</v>
      </c>
    </row>
    <row r="150" spans="1:31" x14ac:dyDescent="0.2">
      <c r="U150" t="s">
        <v>7</v>
      </c>
      <c r="W150">
        <f>SUBTOTAL(109,Table12752122333[baz])</f>
        <v>18</v>
      </c>
    </row>
    <row r="152" spans="1:31" x14ac:dyDescent="0.2">
      <c r="A152" t="s">
        <v>0</v>
      </c>
      <c r="B152" t="s">
        <v>1</v>
      </c>
      <c r="C152" t="s">
        <v>2</v>
      </c>
      <c r="E152" t="s">
        <v>0</v>
      </c>
      <c r="F152" t="s">
        <v>1</v>
      </c>
      <c r="G152" t="s">
        <v>2</v>
      </c>
      <c r="I152" t="s">
        <v>0</v>
      </c>
      <c r="J152" t="s">
        <v>1</v>
      </c>
      <c r="K152" t="s">
        <v>2</v>
      </c>
      <c r="M152" t="s">
        <v>0</v>
      </c>
      <c r="N152" t="s">
        <v>1</v>
      </c>
      <c r="O152" t="s">
        <v>2</v>
      </c>
      <c r="Q152" t="s">
        <v>0</v>
      </c>
      <c r="R152" t="s">
        <v>1</v>
      </c>
      <c r="S152" t="s">
        <v>2</v>
      </c>
      <c r="U152" t="s">
        <v>0</v>
      </c>
      <c r="V152" t="s">
        <v>1</v>
      </c>
      <c r="W152" t="s">
        <v>2</v>
      </c>
      <c r="Y152" t="s">
        <v>0</v>
      </c>
      <c r="Z152" t="s">
        <v>1</v>
      </c>
      <c r="AA152" t="s">
        <v>2</v>
      </c>
    </row>
    <row r="153" spans="1:31" x14ac:dyDescent="0.2">
      <c r="A153">
        <v>1</v>
      </c>
      <c r="B153">
        <v>2</v>
      </c>
      <c r="C153">
        <v>3</v>
      </c>
      <c r="E153">
        <v>1</v>
      </c>
      <c r="F153">
        <v>2</v>
      </c>
      <c r="G153">
        <v>3</v>
      </c>
      <c r="I153">
        <v>1</v>
      </c>
      <c r="J153">
        <v>2</v>
      </c>
      <c r="K153">
        <v>3</v>
      </c>
      <c r="M153">
        <v>1</v>
      </c>
      <c r="N153">
        <v>2</v>
      </c>
      <c r="O153">
        <v>3</v>
      </c>
      <c r="Q153">
        <v>1</v>
      </c>
      <c r="R153">
        <v>2</v>
      </c>
      <c r="S153">
        <v>3</v>
      </c>
      <c r="U153">
        <v>1</v>
      </c>
      <c r="V153">
        <v>2</v>
      </c>
      <c r="W153">
        <v>3</v>
      </c>
      <c r="Y153">
        <v>1</v>
      </c>
      <c r="Z153">
        <v>2</v>
      </c>
      <c r="AA153">
        <v>3</v>
      </c>
      <c r="AC153">
        <v>1</v>
      </c>
      <c r="AD153">
        <v>2</v>
      </c>
      <c r="AE153">
        <v>3</v>
      </c>
    </row>
    <row r="154" spans="1:31" x14ac:dyDescent="0.2">
      <c r="A154">
        <v>4</v>
      </c>
      <c r="B154">
        <v>5</v>
      </c>
      <c r="C154">
        <v>6</v>
      </c>
      <c r="E154">
        <v>4</v>
      </c>
      <c r="F154">
        <v>5</v>
      </c>
      <c r="G154">
        <v>6</v>
      </c>
      <c r="I154">
        <v>4</v>
      </c>
      <c r="J154">
        <v>5</v>
      </c>
      <c r="K154">
        <v>6</v>
      </c>
      <c r="M154">
        <v>4</v>
      </c>
      <c r="N154">
        <v>5</v>
      </c>
      <c r="O154">
        <v>6</v>
      </c>
      <c r="Q154">
        <v>4</v>
      </c>
      <c r="R154">
        <v>5</v>
      </c>
      <c r="S154">
        <v>6</v>
      </c>
      <c r="U154">
        <v>4</v>
      </c>
      <c r="V154">
        <v>5</v>
      </c>
      <c r="W154">
        <v>6</v>
      </c>
      <c r="Y154">
        <v>4</v>
      </c>
      <c r="Z154">
        <v>5</v>
      </c>
      <c r="AA154">
        <v>6</v>
      </c>
      <c r="AC154">
        <v>4</v>
      </c>
      <c r="AD154">
        <v>5</v>
      </c>
      <c r="AE154">
        <v>6</v>
      </c>
    </row>
    <row r="155" spans="1:31" x14ac:dyDescent="0.2">
      <c r="A155">
        <v>7</v>
      </c>
      <c r="B155">
        <v>8</v>
      </c>
      <c r="C155">
        <v>9</v>
      </c>
      <c r="E155">
        <v>7</v>
      </c>
      <c r="F155">
        <v>8</v>
      </c>
      <c r="G155">
        <v>9</v>
      </c>
      <c r="I155">
        <v>7</v>
      </c>
      <c r="J155">
        <v>8</v>
      </c>
      <c r="K155">
        <v>9</v>
      </c>
      <c r="M155">
        <v>7</v>
      </c>
      <c r="N155">
        <v>8</v>
      </c>
      <c r="O155">
        <v>9</v>
      </c>
      <c r="Q155">
        <v>7</v>
      </c>
      <c r="R155">
        <v>8</v>
      </c>
      <c r="S155">
        <v>9</v>
      </c>
      <c r="U155">
        <v>7</v>
      </c>
      <c r="V155">
        <v>8</v>
      </c>
      <c r="W155">
        <v>9</v>
      </c>
      <c r="Y155">
        <v>7</v>
      </c>
      <c r="Z155">
        <v>8</v>
      </c>
      <c r="AA155">
        <v>9</v>
      </c>
      <c r="AC155">
        <v>7</v>
      </c>
      <c r="AD155">
        <v>8</v>
      </c>
      <c r="AE155">
        <v>9</v>
      </c>
    </row>
    <row r="156" spans="1:31" x14ac:dyDescent="0.2">
      <c r="U156" t="s">
        <v>7</v>
      </c>
      <c r="W156">
        <f>SUBTOTAL(109,Table12757127334[baz])</f>
        <v>18</v>
      </c>
    </row>
    <row r="158" spans="1:31" x14ac:dyDescent="0.2">
      <c r="A158" t="s">
        <v>0</v>
      </c>
      <c r="B158" t="s">
        <v>1</v>
      </c>
      <c r="C158" t="s">
        <v>2</v>
      </c>
      <c r="E158" t="s">
        <v>0</v>
      </c>
      <c r="F158" t="s">
        <v>1</v>
      </c>
      <c r="G158" t="s">
        <v>2</v>
      </c>
      <c r="I158" t="s">
        <v>0</v>
      </c>
      <c r="J158" t="s">
        <v>1</v>
      </c>
      <c r="K158" t="s">
        <v>2</v>
      </c>
      <c r="M158" t="s">
        <v>0</v>
      </c>
      <c r="N158" t="s">
        <v>1</v>
      </c>
      <c r="O158" t="s">
        <v>2</v>
      </c>
      <c r="Q158" t="s">
        <v>0</v>
      </c>
      <c r="R158" t="s">
        <v>1</v>
      </c>
      <c r="S158" t="s">
        <v>2</v>
      </c>
      <c r="U158" t="s">
        <v>0</v>
      </c>
      <c r="V158" t="s">
        <v>1</v>
      </c>
      <c r="W158" t="s">
        <v>2</v>
      </c>
      <c r="Y158" t="s">
        <v>0</v>
      </c>
      <c r="Z158" t="s">
        <v>1</v>
      </c>
      <c r="AA158" t="s">
        <v>2</v>
      </c>
    </row>
    <row r="159" spans="1:31" x14ac:dyDescent="0.2">
      <c r="A159">
        <v>1</v>
      </c>
      <c r="B159">
        <v>2</v>
      </c>
      <c r="C159">
        <v>3</v>
      </c>
      <c r="E159">
        <v>1</v>
      </c>
      <c r="F159">
        <v>2</v>
      </c>
      <c r="G159">
        <v>3</v>
      </c>
      <c r="I159">
        <v>1</v>
      </c>
      <c r="J159">
        <v>2</v>
      </c>
      <c r="K159">
        <v>3</v>
      </c>
      <c r="M159">
        <v>1</v>
      </c>
      <c r="N159">
        <v>2</v>
      </c>
      <c r="O159">
        <v>3</v>
      </c>
      <c r="Q159">
        <v>1</v>
      </c>
      <c r="R159">
        <v>2</v>
      </c>
      <c r="S159">
        <v>3</v>
      </c>
      <c r="U159">
        <v>1</v>
      </c>
      <c r="V159">
        <v>2</v>
      </c>
      <c r="W159">
        <v>3</v>
      </c>
      <c r="Y159">
        <v>1</v>
      </c>
      <c r="Z159">
        <v>2</v>
      </c>
      <c r="AA159">
        <v>3</v>
      </c>
      <c r="AC159">
        <v>1</v>
      </c>
      <c r="AD159">
        <v>2</v>
      </c>
      <c r="AE159">
        <v>3</v>
      </c>
    </row>
    <row r="160" spans="1:31" x14ac:dyDescent="0.2">
      <c r="A160">
        <v>4</v>
      </c>
      <c r="B160">
        <v>5</v>
      </c>
      <c r="C160">
        <v>6</v>
      </c>
      <c r="E160">
        <v>4</v>
      </c>
      <c r="F160">
        <v>5</v>
      </c>
      <c r="G160">
        <v>6</v>
      </c>
      <c r="I160">
        <v>4</v>
      </c>
      <c r="J160">
        <v>5</v>
      </c>
      <c r="K160">
        <v>6</v>
      </c>
      <c r="M160">
        <v>4</v>
      </c>
      <c r="N160">
        <v>5</v>
      </c>
      <c r="O160">
        <v>6</v>
      </c>
      <c r="Q160">
        <v>4</v>
      </c>
      <c r="R160">
        <v>5</v>
      </c>
      <c r="S160">
        <v>6</v>
      </c>
      <c r="U160">
        <v>4</v>
      </c>
      <c r="V160">
        <v>5</v>
      </c>
      <c r="W160">
        <v>6</v>
      </c>
      <c r="Y160">
        <v>4</v>
      </c>
      <c r="Z160">
        <v>5</v>
      </c>
      <c r="AA160">
        <v>6</v>
      </c>
      <c r="AC160">
        <v>4</v>
      </c>
      <c r="AD160">
        <v>5</v>
      </c>
      <c r="AE160">
        <v>6</v>
      </c>
    </row>
    <row r="161" spans="1:31" x14ac:dyDescent="0.2">
      <c r="A161">
        <v>7</v>
      </c>
      <c r="B161">
        <v>8</v>
      </c>
      <c r="C161">
        <v>9</v>
      </c>
      <c r="E161">
        <v>7</v>
      </c>
      <c r="F161">
        <v>8</v>
      </c>
      <c r="G161">
        <v>9</v>
      </c>
      <c r="I161">
        <v>7</v>
      </c>
      <c r="J161">
        <v>8</v>
      </c>
      <c r="K161">
        <v>9</v>
      </c>
      <c r="M161">
        <v>7</v>
      </c>
      <c r="N161">
        <v>8</v>
      </c>
      <c r="O161">
        <v>9</v>
      </c>
      <c r="Q161">
        <v>7</v>
      </c>
      <c r="R161">
        <v>8</v>
      </c>
      <c r="S161">
        <v>9</v>
      </c>
      <c r="U161">
        <v>7</v>
      </c>
      <c r="V161">
        <v>8</v>
      </c>
      <c r="W161">
        <v>9</v>
      </c>
      <c r="Y161">
        <v>7</v>
      </c>
      <c r="Z161">
        <v>8</v>
      </c>
      <c r="AA161">
        <v>9</v>
      </c>
      <c r="AC161">
        <v>7</v>
      </c>
      <c r="AD161">
        <v>8</v>
      </c>
      <c r="AE161">
        <v>9</v>
      </c>
    </row>
    <row r="162" spans="1:31" x14ac:dyDescent="0.2">
      <c r="U162" t="s">
        <v>7</v>
      </c>
      <c r="W162">
        <f>SUBTOTAL(109,Table127132335[baz])</f>
        <v>18</v>
      </c>
    </row>
    <row r="164" spans="1:31" x14ac:dyDescent="0.2">
      <c r="A164" t="s">
        <v>0</v>
      </c>
      <c r="B164" t="s">
        <v>1</v>
      </c>
      <c r="C164" t="s">
        <v>2</v>
      </c>
      <c r="E164" t="s">
        <v>0</v>
      </c>
      <c r="F164" t="s">
        <v>1</v>
      </c>
      <c r="G164" t="s">
        <v>2</v>
      </c>
      <c r="I164" t="s">
        <v>0</v>
      </c>
      <c r="J164" t="s">
        <v>1</v>
      </c>
      <c r="K164" t="s">
        <v>2</v>
      </c>
      <c r="M164" t="s">
        <v>0</v>
      </c>
      <c r="N164" t="s">
        <v>1</v>
      </c>
      <c r="O164" t="s">
        <v>2</v>
      </c>
      <c r="Q164" t="s">
        <v>0</v>
      </c>
      <c r="R164" t="s">
        <v>1</v>
      </c>
      <c r="S164" t="s">
        <v>2</v>
      </c>
      <c r="U164" t="s">
        <v>0</v>
      </c>
      <c r="V164" t="s">
        <v>1</v>
      </c>
      <c r="W164" t="s">
        <v>2</v>
      </c>
      <c r="Y164" t="s">
        <v>0</v>
      </c>
      <c r="Z164" t="s">
        <v>1</v>
      </c>
      <c r="AA164" t="s">
        <v>2</v>
      </c>
    </row>
    <row r="165" spans="1:31" x14ac:dyDescent="0.2">
      <c r="A165">
        <v>1</v>
      </c>
      <c r="B165">
        <v>2</v>
      </c>
      <c r="C165">
        <v>3</v>
      </c>
      <c r="E165">
        <v>1</v>
      </c>
      <c r="F165">
        <v>2</v>
      </c>
      <c r="G165">
        <v>3</v>
      </c>
      <c r="I165">
        <v>1</v>
      </c>
      <c r="J165">
        <v>2</v>
      </c>
      <c r="K165">
        <v>3</v>
      </c>
      <c r="M165">
        <v>1</v>
      </c>
      <c r="N165">
        <v>2</v>
      </c>
      <c r="O165">
        <v>3</v>
      </c>
      <c r="Q165">
        <v>1</v>
      </c>
      <c r="R165">
        <v>2</v>
      </c>
      <c r="S165">
        <v>3</v>
      </c>
      <c r="U165">
        <v>1</v>
      </c>
      <c r="V165">
        <v>2</v>
      </c>
      <c r="W165">
        <v>3</v>
      </c>
      <c r="Y165">
        <v>1</v>
      </c>
      <c r="Z165">
        <v>2</v>
      </c>
      <c r="AA165">
        <v>3</v>
      </c>
      <c r="AC165">
        <v>1</v>
      </c>
      <c r="AD165">
        <v>2</v>
      </c>
      <c r="AE165">
        <v>3</v>
      </c>
    </row>
    <row r="166" spans="1:31" x14ac:dyDescent="0.2">
      <c r="A166">
        <v>4</v>
      </c>
      <c r="B166">
        <v>5</v>
      </c>
      <c r="C166">
        <v>6</v>
      </c>
      <c r="E166">
        <v>4</v>
      </c>
      <c r="F166">
        <v>5</v>
      </c>
      <c r="G166">
        <v>6</v>
      </c>
      <c r="I166">
        <v>4</v>
      </c>
      <c r="J166">
        <v>5</v>
      </c>
      <c r="K166">
        <v>6</v>
      </c>
      <c r="M166">
        <v>4</v>
      </c>
      <c r="N166">
        <v>5</v>
      </c>
      <c r="O166">
        <v>6</v>
      </c>
      <c r="Q166">
        <v>4</v>
      </c>
      <c r="R166">
        <v>5</v>
      </c>
      <c r="S166">
        <v>6</v>
      </c>
      <c r="U166">
        <v>4</v>
      </c>
      <c r="V166">
        <v>5</v>
      </c>
      <c r="W166">
        <v>6</v>
      </c>
      <c r="Y166">
        <v>4</v>
      </c>
      <c r="Z166">
        <v>5</v>
      </c>
      <c r="AA166">
        <v>6</v>
      </c>
      <c r="AC166">
        <v>4</v>
      </c>
      <c r="AD166">
        <v>5</v>
      </c>
      <c r="AE166">
        <v>6</v>
      </c>
    </row>
    <row r="167" spans="1:31" x14ac:dyDescent="0.2">
      <c r="A167">
        <v>7</v>
      </c>
      <c r="B167">
        <v>8</v>
      </c>
      <c r="C167">
        <v>9</v>
      </c>
      <c r="E167">
        <v>7</v>
      </c>
      <c r="F167">
        <v>8</v>
      </c>
      <c r="G167">
        <v>9</v>
      </c>
      <c r="I167">
        <v>7</v>
      </c>
      <c r="J167">
        <v>8</v>
      </c>
      <c r="K167">
        <v>9</v>
      </c>
      <c r="M167">
        <v>7</v>
      </c>
      <c r="N167">
        <v>8</v>
      </c>
      <c r="O167">
        <v>9</v>
      </c>
      <c r="Q167">
        <v>7</v>
      </c>
      <c r="R167">
        <v>8</v>
      </c>
      <c r="S167">
        <v>9</v>
      </c>
      <c r="U167">
        <v>7</v>
      </c>
      <c r="V167">
        <v>8</v>
      </c>
      <c r="W167">
        <v>9</v>
      </c>
      <c r="Y167">
        <v>7</v>
      </c>
      <c r="Z167">
        <v>8</v>
      </c>
      <c r="AA167">
        <v>9</v>
      </c>
      <c r="AC167">
        <v>7</v>
      </c>
      <c r="AD167">
        <v>8</v>
      </c>
      <c r="AE167">
        <v>9</v>
      </c>
    </row>
    <row r="168" spans="1:31" x14ac:dyDescent="0.2">
      <c r="U168" t="s">
        <v>7</v>
      </c>
      <c r="W168">
        <f>SUBTOTAL(109,Table12732137336[baz])</f>
        <v>18</v>
      </c>
    </row>
    <row r="170" spans="1:31" x14ac:dyDescent="0.2">
      <c r="A170" t="s">
        <v>0</v>
      </c>
      <c r="B170" t="s">
        <v>1</v>
      </c>
      <c r="C170" t="s">
        <v>2</v>
      </c>
      <c r="E170" t="s">
        <v>0</v>
      </c>
      <c r="F170" t="s">
        <v>1</v>
      </c>
      <c r="G170" t="s">
        <v>2</v>
      </c>
      <c r="I170" t="s">
        <v>0</v>
      </c>
      <c r="J170" t="s">
        <v>1</v>
      </c>
      <c r="K170" t="s">
        <v>2</v>
      </c>
      <c r="M170" t="s">
        <v>0</v>
      </c>
      <c r="N170" t="s">
        <v>1</v>
      </c>
      <c r="O170" t="s">
        <v>2</v>
      </c>
      <c r="Q170" t="s">
        <v>0</v>
      </c>
      <c r="R170" t="s">
        <v>1</v>
      </c>
      <c r="S170" t="s">
        <v>2</v>
      </c>
      <c r="U170" t="s">
        <v>0</v>
      </c>
      <c r="V170" t="s">
        <v>1</v>
      </c>
      <c r="W170" t="s">
        <v>2</v>
      </c>
      <c r="Y170" t="s">
        <v>0</v>
      </c>
      <c r="Z170" t="s">
        <v>1</v>
      </c>
      <c r="AA170" t="s">
        <v>2</v>
      </c>
    </row>
    <row r="171" spans="1:31" x14ac:dyDescent="0.2">
      <c r="A171">
        <v>1</v>
      </c>
      <c r="B171">
        <v>2</v>
      </c>
      <c r="C171">
        <v>3</v>
      </c>
      <c r="E171">
        <v>1</v>
      </c>
      <c r="F171">
        <v>2</v>
      </c>
      <c r="G171">
        <v>3</v>
      </c>
      <c r="I171">
        <v>1</v>
      </c>
      <c r="J171">
        <v>2</v>
      </c>
      <c r="K171">
        <v>3</v>
      </c>
      <c r="M171">
        <v>1</v>
      </c>
      <c r="N171">
        <v>2</v>
      </c>
      <c r="O171">
        <v>3</v>
      </c>
      <c r="Q171">
        <v>1</v>
      </c>
      <c r="R171">
        <v>2</v>
      </c>
      <c r="S171">
        <v>3</v>
      </c>
      <c r="U171">
        <v>1</v>
      </c>
      <c r="V171">
        <v>2</v>
      </c>
      <c r="W171">
        <v>3</v>
      </c>
      <c r="Y171">
        <v>1</v>
      </c>
      <c r="Z171">
        <v>2</v>
      </c>
      <c r="AA171">
        <v>3</v>
      </c>
      <c r="AC171">
        <v>1</v>
      </c>
      <c r="AD171">
        <v>2</v>
      </c>
      <c r="AE171">
        <v>3</v>
      </c>
    </row>
    <row r="172" spans="1:31" x14ac:dyDescent="0.2">
      <c r="A172">
        <v>4</v>
      </c>
      <c r="B172">
        <v>5</v>
      </c>
      <c r="C172">
        <v>6</v>
      </c>
      <c r="E172">
        <v>4</v>
      </c>
      <c r="F172">
        <v>5</v>
      </c>
      <c r="G172">
        <v>6</v>
      </c>
      <c r="I172">
        <v>4</v>
      </c>
      <c r="J172">
        <v>5</v>
      </c>
      <c r="K172">
        <v>6</v>
      </c>
      <c r="M172">
        <v>4</v>
      </c>
      <c r="N172">
        <v>5</v>
      </c>
      <c r="O172">
        <v>6</v>
      </c>
      <c r="Q172">
        <v>4</v>
      </c>
      <c r="R172">
        <v>5</v>
      </c>
      <c r="S172">
        <v>6</v>
      </c>
      <c r="U172">
        <v>4</v>
      </c>
      <c r="V172">
        <v>5</v>
      </c>
      <c r="W172">
        <v>6</v>
      </c>
      <c r="Y172">
        <v>4</v>
      </c>
      <c r="Z172">
        <v>5</v>
      </c>
      <c r="AA172">
        <v>6</v>
      </c>
      <c r="AC172">
        <v>4</v>
      </c>
      <c r="AD172">
        <v>5</v>
      </c>
      <c r="AE172">
        <v>6</v>
      </c>
    </row>
    <row r="173" spans="1:31" x14ac:dyDescent="0.2">
      <c r="A173">
        <v>7</v>
      </c>
      <c r="B173">
        <v>8</v>
      </c>
      <c r="C173">
        <v>9</v>
      </c>
      <c r="E173">
        <v>7</v>
      </c>
      <c r="F173">
        <v>8</v>
      </c>
      <c r="G173">
        <v>9</v>
      </c>
      <c r="I173">
        <v>7</v>
      </c>
      <c r="J173">
        <v>8</v>
      </c>
      <c r="K173">
        <v>9</v>
      </c>
      <c r="M173">
        <v>7</v>
      </c>
      <c r="N173">
        <v>8</v>
      </c>
      <c r="O173">
        <v>9</v>
      </c>
      <c r="Q173">
        <v>7</v>
      </c>
      <c r="R173">
        <v>8</v>
      </c>
      <c r="S173">
        <v>9</v>
      </c>
      <c r="U173">
        <v>7</v>
      </c>
      <c r="V173">
        <v>8</v>
      </c>
      <c r="W173">
        <v>9</v>
      </c>
      <c r="Y173">
        <v>7</v>
      </c>
      <c r="Z173">
        <v>8</v>
      </c>
      <c r="AA173">
        <v>9</v>
      </c>
      <c r="AC173">
        <v>7</v>
      </c>
      <c r="AD173">
        <v>8</v>
      </c>
      <c r="AE173">
        <v>9</v>
      </c>
    </row>
    <row r="174" spans="1:31" x14ac:dyDescent="0.2">
      <c r="U174" t="s">
        <v>7</v>
      </c>
      <c r="W174">
        <f>SUBTOTAL(109,Table12737142337[baz])</f>
        <v>18</v>
      </c>
    </row>
    <row r="176" spans="1:31" x14ac:dyDescent="0.2">
      <c r="A176" t="s">
        <v>0</v>
      </c>
      <c r="B176" t="s">
        <v>1</v>
      </c>
      <c r="C176" t="s">
        <v>2</v>
      </c>
      <c r="E176" t="s">
        <v>0</v>
      </c>
      <c r="F176" t="s">
        <v>1</v>
      </c>
      <c r="G176" t="s">
        <v>2</v>
      </c>
      <c r="I176" t="s">
        <v>0</v>
      </c>
      <c r="J176" t="s">
        <v>1</v>
      </c>
      <c r="K176" t="s">
        <v>2</v>
      </c>
      <c r="M176" t="s">
        <v>0</v>
      </c>
      <c r="N176" t="s">
        <v>1</v>
      </c>
      <c r="O176" t="s">
        <v>2</v>
      </c>
      <c r="Q176" t="s">
        <v>0</v>
      </c>
      <c r="R176" t="s">
        <v>1</v>
      </c>
      <c r="S176" t="s">
        <v>2</v>
      </c>
      <c r="U176" t="s">
        <v>0</v>
      </c>
      <c r="V176" t="s">
        <v>1</v>
      </c>
      <c r="W176" t="s">
        <v>2</v>
      </c>
      <c r="Y176" t="s">
        <v>0</v>
      </c>
      <c r="Z176" t="s">
        <v>1</v>
      </c>
      <c r="AA176" t="s">
        <v>2</v>
      </c>
    </row>
    <row r="177" spans="1:31" x14ac:dyDescent="0.2">
      <c r="A177">
        <v>1</v>
      </c>
      <c r="B177">
        <v>2</v>
      </c>
      <c r="C177">
        <v>3</v>
      </c>
      <c r="E177">
        <v>1</v>
      </c>
      <c r="F177">
        <v>2</v>
      </c>
      <c r="G177">
        <v>3</v>
      </c>
      <c r="I177">
        <v>1</v>
      </c>
      <c r="J177">
        <v>2</v>
      </c>
      <c r="K177">
        <v>3</v>
      </c>
      <c r="M177">
        <v>1</v>
      </c>
      <c r="N177">
        <v>2</v>
      </c>
      <c r="O177">
        <v>3</v>
      </c>
      <c r="Q177">
        <v>1</v>
      </c>
      <c r="R177">
        <v>2</v>
      </c>
      <c r="S177">
        <v>3</v>
      </c>
      <c r="U177">
        <v>1</v>
      </c>
      <c r="V177">
        <v>2</v>
      </c>
      <c r="W177">
        <v>3</v>
      </c>
      <c r="Y177">
        <v>1</v>
      </c>
      <c r="Z177">
        <v>2</v>
      </c>
      <c r="AA177">
        <v>3</v>
      </c>
      <c r="AC177">
        <v>1</v>
      </c>
      <c r="AD177">
        <v>2</v>
      </c>
      <c r="AE177">
        <v>3</v>
      </c>
    </row>
    <row r="178" spans="1:31" x14ac:dyDescent="0.2">
      <c r="A178">
        <v>4</v>
      </c>
      <c r="B178">
        <v>5</v>
      </c>
      <c r="C178">
        <v>6</v>
      </c>
      <c r="E178">
        <v>4</v>
      </c>
      <c r="F178">
        <v>5</v>
      </c>
      <c r="G178">
        <v>6</v>
      </c>
      <c r="I178">
        <v>4</v>
      </c>
      <c r="J178">
        <v>5</v>
      </c>
      <c r="K178">
        <v>6</v>
      </c>
      <c r="M178">
        <v>4</v>
      </c>
      <c r="N178">
        <v>5</v>
      </c>
      <c r="O178">
        <v>6</v>
      </c>
      <c r="Q178">
        <v>4</v>
      </c>
      <c r="R178">
        <v>5</v>
      </c>
      <c r="S178">
        <v>6</v>
      </c>
      <c r="U178">
        <v>4</v>
      </c>
      <c r="V178">
        <v>5</v>
      </c>
      <c r="W178">
        <v>6</v>
      </c>
      <c r="Y178">
        <v>4</v>
      </c>
      <c r="Z178">
        <v>5</v>
      </c>
      <c r="AA178">
        <v>6</v>
      </c>
      <c r="AC178">
        <v>4</v>
      </c>
      <c r="AD178">
        <v>5</v>
      </c>
      <c r="AE178">
        <v>6</v>
      </c>
    </row>
    <row r="179" spans="1:31" x14ac:dyDescent="0.2">
      <c r="A179">
        <v>7</v>
      </c>
      <c r="B179">
        <v>8</v>
      </c>
      <c r="C179">
        <v>9</v>
      </c>
      <c r="E179">
        <v>7</v>
      </c>
      <c r="F179">
        <v>8</v>
      </c>
      <c r="G179">
        <v>9</v>
      </c>
      <c r="I179">
        <v>7</v>
      </c>
      <c r="J179">
        <v>8</v>
      </c>
      <c r="K179">
        <v>9</v>
      </c>
      <c r="M179">
        <v>7</v>
      </c>
      <c r="N179">
        <v>8</v>
      </c>
      <c r="O179">
        <v>9</v>
      </c>
      <c r="Q179">
        <v>7</v>
      </c>
      <c r="R179">
        <v>8</v>
      </c>
      <c r="S179">
        <v>9</v>
      </c>
      <c r="U179">
        <v>7</v>
      </c>
      <c r="V179">
        <v>8</v>
      </c>
      <c r="W179">
        <v>9</v>
      </c>
      <c r="Y179">
        <v>7</v>
      </c>
      <c r="Z179">
        <v>8</v>
      </c>
      <c r="AA179">
        <v>9</v>
      </c>
      <c r="AC179">
        <v>7</v>
      </c>
      <c r="AD179">
        <v>8</v>
      </c>
      <c r="AE179">
        <v>9</v>
      </c>
    </row>
    <row r="180" spans="1:31" x14ac:dyDescent="0.2">
      <c r="U180" t="s">
        <v>7</v>
      </c>
      <c r="W180">
        <f>SUBTOTAL(109,Table12742147338[baz])</f>
        <v>18</v>
      </c>
    </row>
    <row r="182" spans="1:31" x14ac:dyDescent="0.2">
      <c r="A182" t="s">
        <v>0</v>
      </c>
      <c r="B182" t="s">
        <v>1</v>
      </c>
      <c r="C182" t="s">
        <v>2</v>
      </c>
      <c r="E182" t="s">
        <v>0</v>
      </c>
      <c r="F182" t="s">
        <v>1</v>
      </c>
      <c r="G182" t="s">
        <v>2</v>
      </c>
      <c r="I182" t="s">
        <v>0</v>
      </c>
      <c r="J182" t="s">
        <v>1</v>
      </c>
      <c r="K182" t="s">
        <v>2</v>
      </c>
      <c r="M182" t="s">
        <v>0</v>
      </c>
      <c r="N182" t="s">
        <v>1</v>
      </c>
      <c r="O182" t="s">
        <v>2</v>
      </c>
      <c r="Q182" t="s">
        <v>0</v>
      </c>
      <c r="R182" t="s">
        <v>1</v>
      </c>
      <c r="S182" t="s">
        <v>2</v>
      </c>
      <c r="U182" t="s">
        <v>0</v>
      </c>
      <c r="V182" t="s">
        <v>1</v>
      </c>
      <c r="W182" t="s">
        <v>2</v>
      </c>
      <c r="Y182" t="s">
        <v>0</v>
      </c>
      <c r="Z182" t="s">
        <v>1</v>
      </c>
      <c r="AA182" t="s">
        <v>2</v>
      </c>
    </row>
    <row r="183" spans="1:31" x14ac:dyDescent="0.2">
      <c r="A183">
        <v>1</v>
      </c>
      <c r="B183">
        <v>2</v>
      </c>
      <c r="C183">
        <v>3</v>
      </c>
      <c r="E183">
        <v>1</v>
      </c>
      <c r="F183">
        <v>2</v>
      </c>
      <c r="G183">
        <v>3</v>
      </c>
      <c r="I183">
        <v>1</v>
      </c>
      <c r="J183">
        <v>2</v>
      </c>
      <c r="K183">
        <v>3</v>
      </c>
      <c r="M183">
        <v>1</v>
      </c>
      <c r="N183">
        <v>2</v>
      </c>
      <c r="O183">
        <v>3</v>
      </c>
      <c r="Q183">
        <v>1</v>
      </c>
      <c r="R183">
        <v>2</v>
      </c>
      <c r="S183">
        <v>3</v>
      </c>
      <c r="U183">
        <v>1</v>
      </c>
      <c r="V183">
        <v>2</v>
      </c>
      <c r="W183">
        <v>3</v>
      </c>
      <c r="Y183">
        <v>1</v>
      </c>
      <c r="Z183">
        <v>2</v>
      </c>
      <c r="AA183">
        <v>3</v>
      </c>
      <c r="AC183">
        <v>1</v>
      </c>
      <c r="AD183">
        <v>2</v>
      </c>
      <c r="AE183">
        <v>3</v>
      </c>
    </row>
    <row r="184" spans="1:31" x14ac:dyDescent="0.2">
      <c r="A184">
        <v>4</v>
      </c>
      <c r="B184">
        <v>5</v>
      </c>
      <c r="C184">
        <v>6</v>
      </c>
      <c r="E184">
        <v>4</v>
      </c>
      <c r="F184">
        <v>5</v>
      </c>
      <c r="G184">
        <v>6</v>
      </c>
      <c r="I184">
        <v>4</v>
      </c>
      <c r="J184">
        <v>5</v>
      </c>
      <c r="K184">
        <v>6</v>
      </c>
      <c r="M184">
        <v>4</v>
      </c>
      <c r="N184">
        <v>5</v>
      </c>
      <c r="O184">
        <v>6</v>
      </c>
      <c r="Q184">
        <v>4</v>
      </c>
      <c r="R184">
        <v>5</v>
      </c>
      <c r="S184">
        <v>6</v>
      </c>
      <c r="U184">
        <v>4</v>
      </c>
      <c r="V184">
        <v>5</v>
      </c>
      <c r="W184">
        <v>6</v>
      </c>
      <c r="Y184">
        <v>4</v>
      </c>
      <c r="Z184">
        <v>5</v>
      </c>
      <c r="AA184">
        <v>6</v>
      </c>
      <c r="AC184">
        <v>4</v>
      </c>
      <c r="AD184">
        <v>5</v>
      </c>
      <c r="AE184">
        <v>6</v>
      </c>
    </row>
    <row r="185" spans="1:31" x14ac:dyDescent="0.2">
      <c r="A185">
        <v>7</v>
      </c>
      <c r="B185">
        <v>8</v>
      </c>
      <c r="C185">
        <v>9</v>
      </c>
      <c r="E185">
        <v>7</v>
      </c>
      <c r="F185">
        <v>8</v>
      </c>
      <c r="G185">
        <v>9</v>
      </c>
      <c r="I185">
        <v>7</v>
      </c>
      <c r="J185">
        <v>8</v>
      </c>
      <c r="K185">
        <v>9</v>
      </c>
      <c r="M185">
        <v>7</v>
      </c>
      <c r="N185">
        <v>8</v>
      </c>
      <c r="O185">
        <v>9</v>
      </c>
      <c r="Q185">
        <v>7</v>
      </c>
      <c r="R185">
        <v>8</v>
      </c>
      <c r="S185">
        <v>9</v>
      </c>
      <c r="U185">
        <v>7</v>
      </c>
      <c r="V185">
        <v>8</v>
      </c>
      <c r="W185">
        <v>9</v>
      </c>
      <c r="Y185">
        <v>7</v>
      </c>
      <c r="Z185">
        <v>8</v>
      </c>
      <c r="AA185">
        <v>9</v>
      </c>
      <c r="AC185">
        <v>7</v>
      </c>
      <c r="AD185">
        <v>8</v>
      </c>
      <c r="AE185">
        <v>9</v>
      </c>
    </row>
    <row r="186" spans="1:31" x14ac:dyDescent="0.2">
      <c r="U186" t="s">
        <v>7</v>
      </c>
      <c r="W186">
        <f>SUBTOTAL(109,Table12747152339[baz])</f>
        <v>18</v>
      </c>
    </row>
    <row r="188" spans="1:31" x14ac:dyDescent="0.2">
      <c r="A188" t="s">
        <v>0</v>
      </c>
      <c r="B188" t="s">
        <v>1</v>
      </c>
      <c r="C188" t="s">
        <v>2</v>
      </c>
      <c r="E188" t="s">
        <v>0</v>
      </c>
      <c r="F188" t="s">
        <v>1</v>
      </c>
      <c r="G188" t="s">
        <v>2</v>
      </c>
      <c r="I188" t="s">
        <v>0</v>
      </c>
      <c r="J188" t="s">
        <v>1</v>
      </c>
      <c r="K188" t="s">
        <v>2</v>
      </c>
      <c r="M188" t="s">
        <v>0</v>
      </c>
      <c r="N188" t="s">
        <v>1</v>
      </c>
      <c r="O188" t="s">
        <v>2</v>
      </c>
      <c r="Q188" t="s">
        <v>0</v>
      </c>
      <c r="R188" t="s">
        <v>1</v>
      </c>
      <c r="S188" t="s">
        <v>2</v>
      </c>
      <c r="U188" t="s">
        <v>0</v>
      </c>
      <c r="V188" t="s">
        <v>1</v>
      </c>
      <c r="W188" t="s">
        <v>2</v>
      </c>
      <c r="Y188" t="s">
        <v>0</v>
      </c>
      <c r="Z188" t="s">
        <v>1</v>
      </c>
      <c r="AA188" t="s">
        <v>2</v>
      </c>
    </row>
    <row r="189" spans="1:31" x14ac:dyDescent="0.2">
      <c r="A189">
        <v>1</v>
      </c>
      <c r="B189">
        <v>2</v>
      </c>
      <c r="C189">
        <v>3</v>
      </c>
      <c r="E189">
        <v>1</v>
      </c>
      <c r="F189">
        <v>2</v>
      </c>
      <c r="G189">
        <v>3</v>
      </c>
      <c r="I189">
        <v>1</v>
      </c>
      <c r="J189">
        <v>2</v>
      </c>
      <c r="K189">
        <v>3</v>
      </c>
      <c r="M189">
        <v>1</v>
      </c>
      <c r="N189">
        <v>2</v>
      </c>
      <c r="O189">
        <v>3</v>
      </c>
      <c r="Q189">
        <v>1</v>
      </c>
      <c r="R189">
        <v>2</v>
      </c>
      <c r="S189">
        <v>3</v>
      </c>
      <c r="U189">
        <v>1</v>
      </c>
      <c r="V189">
        <v>2</v>
      </c>
      <c r="W189">
        <v>3</v>
      </c>
      <c r="Y189">
        <v>1</v>
      </c>
      <c r="Z189">
        <v>2</v>
      </c>
      <c r="AA189">
        <v>3</v>
      </c>
      <c r="AC189">
        <v>1</v>
      </c>
      <c r="AD189">
        <v>2</v>
      </c>
      <c r="AE189">
        <v>3</v>
      </c>
    </row>
    <row r="190" spans="1:31" x14ac:dyDescent="0.2">
      <c r="A190">
        <v>4</v>
      </c>
      <c r="B190">
        <v>5</v>
      </c>
      <c r="C190">
        <v>6</v>
      </c>
      <c r="E190">
        <v>4</v>
      </c>
      <c r="F190">
        <v>5</v>
      </c>
      <c r="G190">
        <v>6</v>
      </c>
      <c r="I190">
        <v>4</v>
      </c>
      <c r="J190">
        <v>5</v>
      </c>
      <c r="K190">
        <v>6</v>
      </c>
      <c r="M190">
        <v>4</v>
      </c>
      <c r="N190">
        <v>5</v>
      </c>
      <c r="O190">
        <v>6</v>
      </c>
      <c r="Q190">
        <v>4</v>
      </c>
      <c r="R190">
        <v>5</v>
      </c>
      <c r="S190">
        <v>6</v>
      </c>
      <c r="U190">
        <v>4</v>
      </c>
      <c r="V190">
        <v>5</v>
      </c>
      <c r="W190">
        <v>6</v>
      </c>
      <c r="Y190">
        <v>4</v>
      </c>
      <c r="Z190">
        <v>5</v>
      </c>
      <c r="AA190">
        <v>6</v>
      </c>
      <c r="AC190">
        <v>4</v>
      </c>
      <c r="AD190">
        <v>5</v>
      </c>
      <c r="AE190">
        <v>6</v>
      </c>
    </row>
    <row r="191" spans="1:31" x14ac:dyDescent="0.2">
      <c r="A191">
        <v>7</v>
      </c>
      <c r="B191">
        <v>8</v>
      </c>
      <c r="C191">
        <v>9</v>
      </c>
      <c r="E191">
        <v>7</v>
      </c>
      <c r="F191">
        <v>8</v>
      </c>
      <c r="G191">
        <v>9</v>
      </c>
      <c r="I191">
        <v>7</v>
      </c>
      <c r="J191">
        <v>8</v>
      </c>
      <c r="K191">
        <v>9</v>
      </c>
      <c r="M191">
        <v>7</v>
      </c>
      <c r="N191">
        <v>8</v>
      </c>
      <c r="O191">
        <v>9</v>
      </c>
      <c r="Q191">
        <v>7</v>
      </c>
      <c r="R191">
        <v>8</v>
      </c>
      <c r="S191">
        <v>9</v>
      </c>
      <c r="U191">
        <v>7</v>
      </c>
      <c r="V191">
        <v>8</v>
      </c>
      <c r="W191">
        <v>9</v>
      </c>
      <c r="Y191">
        <v>7</v>
      </c>
      <c r="Z191">
        <v>8</v>
      </c>
      <c r="AA191">
        <v>9</v>
      </c>
      <c r="AC191">
        <v>7</v>
      </c>
      <c r="AD191">
        <v>8</v>
      </c>
      <c r="AE191">
        <v>9</v>
      </c>
    </row>
    <row r="192" spans="1:31" x14ac:dyDescent="0.2">
      <c r="U192" t="s">
        <v>7</v>
      </c>
      <c r="W192">
        <f>SUBTOTAL(109,Table12752157340[baz])</f>
        <v>18</v>
      </c>
    </row>
    <row r="194" spans="1:31" x14ac:dyDescent="0.2">
      <c r="A194" t="s">
        <v>0</v>
      </c>
      <c r="B194" t="s">
        <v>1</v>
      </c>
      <c r="C194" t="s">
        <v>2</v>
      </c>
      <c r="E194" t="s">
        <v>0</v>
      </c>
      <c r="F194" t="s">
        <v>1</v>
      </c>
      <c r="G194" t="s">
        <v>2</v>
      </c>
      <c r="I194" t="s">
        <v>0</v>
      </c>
      <c r="J194" t="s">
        <v>1</v>
      </c>
      <c r="K194" t="s">
        <v>2</v>
      </c>
      <c r="M194" t="s">
        <v>0</v>
      </c>
      <c r="N194" t="s">
        <v>1</v>
      </c>
      <c r="O194" t="s">
        <v>2</v>
      </c>
      <c r="Q194" t="s">
        <v>0</v>
      </c>
      <c r="R194" t="s">
        <v>1</v>
      </c>
      <c r="S194" t="s">
        <v>2</v>
      </c>
      <c r="U194" t="s">
        <v>0</v>
      </c>
      <c r="V194" t="s">
        <v>1</v>
      </c>
      <c r="W194" t="s">
        <v>2</v>
      </c>
      <c r="Y194" t="s">
        <v>0</v>
      </c>
      <c r="Z194" t="s">
        <v>1</v>
      </c>
      <c r="AA194" t="s">
        <v>2</v>
      </c>
    </row>
    <row r="195" spans="1:31" x14ac:dyDescent="0.2">
      <c r="A195">
        <v>1</v>
      </c>
      <c r="B195">
        <v>2</v>
      </c>
      <c r="C195">
        <v>3</v>
      </c>
      <c r="E195">
        <v>1</v>
      </c>
      <c r="F195">
        <v>2</v>
      </c>
      <c r="G195">
        <v>3</v>
      </c>
      <c r="I195">
        <v>1</v>
      </c>
      <c r="J195">
        <v>2</v>
      </c>
      <c r="K195">
        <v>3</v>
      </c>
      <c r="M195">
        <v>1</v>
      </c>
      <c r="N195">
        <v>2</v>
      </c>
      <c r="O195">
        <v>3</v>
      </c>
      <c r="Q195">
        <v>1</v>
      </c>
      <c r="R195">
        <v>2</v>
      </c>
      <c r="S195">
        <v>3</v>
      </c>
      <c r="U195">
        <v>1</v>
      </c>
      <c r="V195">
        <v>2</v>
      </c>
      <c r="W195">
        <v>3</v>
      </c>
      <c r="Y195">
        <v>1</v>
      </c>
      <c r="Z195">
        <v>2</v>
      </c>
      <c r="AA195">
        <v>3</v>
      </c>
      <c r="AC195">
        <v>1</v>
      </c>
      <c r="AD195">
        <v>2</v>
      </c>
      <c r="AE195">
        <v>3</v>
      </c>
    </row>
    <row r="196" spans="1:31" x14ac:dyDescent="0.2">
      <c r="A196">
        <v>4</v>
      </c>
      <c r="B196">
        <v>5</v>
      </c>
      <c r="C196">
        <v>6</v>
      </c>
      <c r="E196">
        <v>4</v>
      </c>
      <c r="F196">
        <v>5</v>
      </c>
      <c r="G196">
        <v>6</v>
      </c>
      <c r="I196">
        <v>4</v>
      </c>
      <c r="J196">
        <v>5</v>
      </c>
      <c r="K196">
        <v>6</v>
      </c>
      <c r="M196">
        <v>4</v>
      </c>
      <c r="N196">
        <v>5</v>
      </c>
      <c r="O196">
        <v>6</v>
      </c>
      <c r="Q196">
        <v>4</v>
      </c>
      <c r="R196">
        <v>5</v>
      </c>
      <c r="S196">
        <v>6</v>
      </c>
      <c r="U196">
        <v>4</v>
      </c>
      <c r="V196">
        <v>5</v>
      </c>
      <c r="W196">
        <v>6</v>
      </c>
      <c r="Y196">
        <v>4</v>
      </c>
      <c r="Z196">
        <v>5</v>
      </c>
      <c r="AA196">
        <v>6</v>
      </c>
      <c r="AC196">
        <v>4</v>
      </c>
      <c r="AD196">
        <v>5</v>
      </c>
      <c r="AE196">
        <v>6</v>
      </c>
    </row>
    <row r="197" spans="1:31" x14ac:dyDescent="0.2">
      <c r="A197">
        <v>7</v>
      </c>
      <c r="B197">
        <v>8</v>
      </c>
      <c r="C197">
        <v>9</v>
      </c>
      <c r="E197">
        <v>7</v>
      </c>
      <c r="F197">
        <v>8</v>
      </c>
      <c r="G197">
        <v>9</v>
      </c>
      <c r="I197">
        <v>7</v>
      </c>
      <c r="J197">
        <v>8</v>
      </c>
      <c r="K197">
        <v>9</v>
      </c>
      <c r="M197">
        <v>7</v>
      </c>
      <c r="N197">
        <v>8</v>
      </c>
      <c r="O197">
        <v>9</v>
      </c>
      <c r="Q197">
        <v>7</v>
      </c>
      <c r="R197">
        <v>8</v>
      </c>
      <c r="S197">
        <v>9</v>
      </c>
      <c r="U197">
        <v>7</v>
      </c>
      <c r="V197">
        <v>8</v>
      </c>
      <c r="W197">
        <v>9</v>
      </c>
      <c r="Y197">
        <v>7</v>
      </c>
      <c r="Z197">
        <v>8</v>
      </c>
      <c r="AA197">
        <v>9</v>
      </c>
      <c r="AC197">
        <v>7</v>
      </c>
      <c r="AD197">
        <v>8</v>
      </c>
      <c r="AE197">
        <v>9</v>
      </c>
    </row>
    <row r="198" spans="1:31" x14ac:dyDescent="0.2">
      <c r="U198" t="s">
        <v>7</v>
      </c>
      <c r="W198">
        <f>SUBTOTAL(109,Table12757162341[baz])</f>
        <v>18</v>
      </c>
    </row>
    <row r="200" spans="1:31" x14ac:dyDescent="0.2">
      <c r="A200" t="s">
        <v>0</v>
      </c>
      <c r="B200" t="s">
        <v>1</v>
      </c>
      <c r="C200" t="s">
        <v>2</v>
      </c>
      <c r="E200" t="s">
        <v>0</v>
      </c>
      <c r="F200" t="s">
        <v>1</v>
      </c>
      <c r="G200" t="s">
        <v>2</v>
      </c>
      <c r="I200" t="s">
        <v>0</v>
      </c>
      <c r="J200" t="s">
        <v>1</v>
      </c>
      <c r="K200" t="s">
        <v>2</v>
      </c>
      <c r="M200" t="s">
        <v>0</v>
      </c>
      <c r="N200" t="s">
        <v>1</v>
      </c>
      <c r="O200" t="s">
        <v>2</v>
      </c>
      <c r="Q200" t="s">
        <v>0</v>
      </c>
      <c r="R200" t="s">
        <v>1</v>
      </c>
      <c r="S200" t="s">
        <v>2</v>
      </c>
      <c r="U200" t="s">
        <v>0</v>
      </c>
      <c r="V200" t="s">
        <v>1</v>
      </c>
      <c r="W200" t="s">
        <v>2</v>
      </c>
      <c r="Y200" t="s">
        <v>0</v>
      </c>
      <c r="Z200" t="s">
        <v>1</v>
      </c>
      <c r="AA200" t="s">
        <v>2</v>
      </c>
    </row>
    <row r="201" spans="1:31" x14ac:dyDescent="0.2">
      <c r="A201">
        <v>1</v>
      </c>
      <c r="B201">
        <v>2</v>
      </c>
      <c r="C201">
        <v>3</v>
      </c>
      <c r="E201">
        <v>1</v>
      </c>
      <c r="F201">
        <v>2</v>
      </c>
      <c r="G201">
        <v>3</v>
      </c>
      <c r="I201">
        <v>1</v>
      </c>
      <c r="J201">
        <v>2</v>
      </c>
      <c r="K201">
        <v>3</v>
      </c>
      <c r="M201">
        <v>1</v>
      </c>
      <c r="N201">
        <v>2</v>
      </c>
      <c r="O201">
        <v>3</v>
      </c>
      <c r="Q201">
        <v>1</v>
      </c>
      <c r="R201">
        <v>2</v>
      </c>
      <c r="S201">
        <v>3</v>
      </c>
      <c r="U201">
        <v>1</v>
      </c>
      <c r="V201">
        <v>2</v>
      </c>
      <c r="W201">
        <v>3</v>
      </c>
      <c r="Y201">
        <v>1</v>
      </c>
      <c r="Z201">
        <v>2</v>
      </c>
      <c r="AA201">
        <v>3</v>
      </c>
      <c r="AC201">
        <v>1</v>
      </c>
      <c r="AD201">
        <v>2</v>
      </c>
      <c r="AE201">
        <v>3</v>
      </c>
    </row>
    <row r="202" spans="1:31" x14ac:dyDescent="0.2">
      <c r="A202">
        <v>4</v>
      </c>
      <c r="B202">
        <v>5</v>
      </c>
      <c r="C202">
        <v>6</v>
      </c>
      <c r="E202">
        <v>4</v>
      </c>
      <c r="F202">
        <v>5</v>
      </c>
      <c r="G202">
        <v>6</v>
      </c>
      <c r="I202">
        <v>4</v>
      </c>
      <c r="J202">
        <v>5</v>
      </c>
      <c r="K202">
        <v>6</v>
      </c>
      <c r="M202">
        <v>4</v>
      </c>
      <c r="N202">
        <v>5</v>
      </c>
      <c r="O202">
        <v>6</v>
      </c>
      <c r="Q202">
        <v>4</v>
      </c>
      <c r="R202">
        <v>5</v>
      </c>
      <c r="S202">
        <v>6</v>
      </c>
      <c r="U202">
        <v>4</v>
      </c>
      <c r="V202">
        <v>5</v>
      </c>
      <c r="W202">
        <v>6</v>
      </c>
      <c r="Y202">
        <v>4</v>
      </c>
      <c r="Z202">
        <v>5</v>
      </c>
      <c r="AA202">
        <v>6</v>
      </c>
      <c r="AC202">
        <v>4</v>
      </c>
      <c r="AD202">
        <v>5</v>
      </c>
      <c r="AE202">
        <v>6</v>
      </c>
    </row>
    <row r="203" spans="1:31" x14ac:dyDescent="0.2">
      <c r="A203">
        <v>7</v>
      </c>
      <c r="B203">
        <v>8</v>
      </c>
      <c r="C203">
        <v>9</v>
      </c>
      <c r="E203">
        <v>7</v>
      </c>
      <c r="F203">
        <v>8</v>
      </c>
      <c r="G203">
        <v>9</v>
      </c>
      <c r="I203">
        <v>7</v>
      </c>
      <c r="J203">
        <v>8</v>
      </c>
      <c r="K203">
        <v>9</v>
      </c>
      <c r="M203">
        <v>7</v>
      </c>
      <c r="N203">
        <v>8</v>
      </c>
      <c r="O203">
        <v>9</v>
      </c>
      <c r="Q203">
        <v>7</v>
      </c>
      <c r="R203">
        <v>8</v>
      </c>
      <c r="S203">
        <v>9</v>
      </c>
      <c r="U203">
        <v>7</v>
      </c>
      <c r="V203">
        <v>8</v>
      </c>
      <c r="W203">
        <v>9</v>
      </c>
      <c r="Y203">
        <v>7</v>
      </c>
      <c r="Z203">
        <v>8</v>
      </c>
      <c r="AA203">
        <v>9</v>
      </c>
      <c r="AC203">
        <v>7</v>
      </c>
      <c r="AD203">
        <v>8</v>
      </c>
      <c r="AE203">
        <v>9</v>
      </c>
    </row>
    <row r="204" spans="1:31" x14ac:dyDescent="0.2">
      <c r="U204" t="s">
        <v>7</v>
      </c>
      <c r="W204">
        <f>SUBTOTAL(109,Table127167342[baz])</f>
        <v>18</v>
      </c>
    </row>
    <row r="206" spans="1:31" x14ac:dyDescent="0.2">
      <c r="A206" t="s">
        <v>0</v>
      </c>
      <c r="B206" t="s">
        <v>1</v>
      </c>
      <c r="C206" t="s">
        <v>2</v>
      </c>
      <c r="E206" t="s">
        <v>0</v>
      </c>
      <c r="F206" t="s">
        <v>1</v>
      </c>
      <c r="G206" t="s">
        <v>2</v>
      </c>
      <c r="I206" t="s">
        <v>0</v>
      </c>
      <c r="J206" t="s">
        <v>1</v>
      </c>
      <c r="K206" t="s">
        <v>2</v>
      </c>
      <c r="M206" t="s">
        <v>0</v>
      </c>
      <c r="N206" t="s">
        <v>1</v>
      </c>
      <c r="O206" t="s">
        <v>2</v>
      </c>
      <c r="Q206" t="s">
        <v>0</v>
      </c>
      <c r="R206" t="s">
        <v>1</v>
      </c>
      <c r="S206" t="s">
        <v>2</v>
      </c>
      <c r="U206" t="s">
        <v>0</v>
      </c>
      <c r="V206" t="s">
        <v>1</v>
      </c>
      <c r="W206" t="s">
        <v>2</v>
      </c>
      <c r="Y206" t="s">
        <v>0</v>
      </c>
      <c r="Z206" t="s">
        <v>1</v>
      </c>
      <c r="AA206" t="s">
        <v>2</v>
      </c>
    </row>
    <row r="207" spans="1:31" x14ac:dyDescent="0.2">
      <c r="A207">
        <v>1</v>
      </c>
      <c r="B207">
        <v>2</v>
      </c>
      <c r="C207">
        <v>3</v>
      </c>
      <c r="E207">
        <v>1</v>
      </c>
      <c r="F207">
        <v>2</v>
      </c>
      <c r="G207">
        <v>3</v>
      </c>
      <c r="I207">
        <v>1</v>
      </c>
      <c r="J207">
        <v>2</v>
      </c>
      <c r="K207">
        <v>3</v>
      </c>
      <c r="M207">
        <v>1</v>
      </c>
      <c r="N207">
        <v>2</v>
      </c>
      <c r="O207">
        <v>3</v>
      </c>
      <c r="Q207">
        <v>1</v>
      </c>
      <c r="R207">
        <v>2</v>
      </c>
      <c r="S207">
        <v>3</v>
      </c>
      <c r="U207">
        <v>1</v>
      </c>
      <c r="V207">
        <v>2</v>
      </c>
      <c r="W207">
        <v>3</v>
      </c>
      <c r="Y207">
        <v>1</v>
      </c>
      <c r="Z207">
        <v>2</v>
      </c>
      <c r="AA207">
        <v>3</v>
      </c>
      <c r="AC207">
        <v>1</v>
      </c>
      <c r="AD207">
        <v>2</v>
      </c>
      <c r="AE207">
        <v>3</v>
      </c>
    </row>
    <row r="208" spans="1:31" x14ac:dyDescent="0.2">
      <c r="A208">
        <v>4</v>
      </c>
      <c r="B208">
        <v>5</v>
      </c>
      <c r="C208">
        <v>6</v>
      </c>
      <c r="E208">
        <v>4</v>
      </c>
      <c r="F208">
        <v>5</v>
      </c>
      <c r="G208">
        <v>6</v>
      </c>
      <c r="I208">
        <v>4</v>
      </c>
      <c r="J208">
        <v>5</v>
      </c>
      <c r="K208">
        <v>6</v>
      </c>
      <c r="M208">
        <v>4</v>
      </c>
      <c r="N208">
        <v>5</v>
      </c>
      <c r="O208">
        <v>6</v>
      </c>
      <c r="Q208">
        <v>4</v>
      </c>
      <c r="R208">
        <v>5</v>
      </c>
      <c r="S208">
        <v>6</v>
      </c>
      <c r="U208">
        <v>4</v>
      </c>
      <c r="V208">
        <v>5</v>
      </c>
      <c r="W208">
        <v>6</v>
      </c>
      <c r="Y208">
        <v>4</v>
      </c>
      <c r="Z208">
        <v>5</v>
      </c>
      <c r="AA208">
        <v>6</v>
      </c>
      <c r="AC208">
        <v>4</v>
      </c>
      <c r="AD208">
        <v>5</v>
      </c>
      <c r="AE208">
        <v>6</v>
      </c>
    </row>
    <row r="209" spans="1:31" x14ac:dyDescent="0.2">
      <c r="A209">
        <v>7</v>
      </c>
      <c r="B209">
        <v>8</v>
      </c>
      <c r="C209">
        <v>9</v>
      </c>
      <c r="E209">
        <v>7</v>
      </c>
      <c r="F209">
        <v>8</v>
      </c>
      <c r="G209">
        <v>9</v>
      </c>
      <c r="I209">
        <v>7</v>
      </c>
      <c r="J209">
        <v>8</v>
      </c>
      <c r="K209">
        <v>9</v>
      </c>
      <c r="M209">
        <v>7</v>
      </c>
      <c r="N209">
        <v>8</v>
      </c>
      <c r="O209">
        <v>9</v>
      </c>
      <c r="Q209">
        <v>7</v>
      </c>
      <c r="R209">
        <v>8</v>
      </c>
      <c r="S209">
        <v>9</v>
      </c>
      <c r="U209">
        <v>7</v>
      </c>
      <c r="V209">
        <v>8</v>
      </c>
      <c r="W209">
        <v>9</v>
      </c>
      <c r="Y209">
        <v>7</v>
      </c>
      <c r="Z209">
        <v>8</v>
      </c>
      <c r="AA209">
        <v>9</v>
      </c>
      <c r="AC209">
        <v>7</v>
      </c>
      <c r="AD209">
        <v>8</v>
      </c>
      <c r="AE209">
        <v>9</v>
      </c>
    </row>
    <row r="210" spans="1:31" x14ac:dyDescent="0.2">
      <c r="U210" t="s">
        <v>7</v>
      </c>
      <c r="W210">
        <f>SUBTOTAL(109,Table12732172343[baz])</f>
        <v>18</v>
      </c>
    </row>
    <row r="212" spans="1:31" x14ac:dyDescent="0.2">
      <c r="A212" t="s">
        <v>0</v>
      </c>
      <c r="B212" t="s">
        <v>1</v>
      </c>
      <c r="C212" t="s">
        <v>2</v>
      </c>
      <c r="E212" t="s">
        <v>0</v>
      </c>
      <c r="F212" t="s">
        <v>1</v>
      </c>
      <c r="G212" t="s">
        <v>2</v>
      </c>
      <c r="I212" t="s">
        <v>0</v>
      </c>
      <c r="J212" t="s">
        <v>1</v>
      </c>
      <c r="K212" t="s">
        <v>2</v>
      </c>
      <c r="M212" t="s">
        <v>0</v>
      </c>
      <c r="N212" t="s">
        <v>1</v>
      </c>
      <c r="O212" t="s">
        <v>2</v>
      </c>
      <c r="Q212" t="s">
        <v>0</v>
      </c>
      <c r="R212" t="s">
        <v>1</v>
      </c>
      <c r="S212" t="s">
        <v>2</v>
      </c>
      <c r="U212" t="s">
        <v>0</v>
      </c>
      <c r="V212" t="s">
        <v>1</v>
      </c>
      <c r="W212" t="s">
        <v>2</v>
      </c>
      <c r="Y212" t="s">
        <v>0</v>
      </c>
      <c r="Z212" t="s">
        <v>1</v>
      </c>
      <c r="AA212" t="s">
        <v>2</v>
      </c>
    </row>
    <row r="213" spans="1:31" x14ac:dyDescent="0.2">
      <c r="A213">
        <v>1</v>
      </c>
      <c r="B213">
        <v>2</v>
      </c>
      <c r="C213">
        <v>3</v>
      </c>
      <c r="E213">
        <v>1</v>
      </c>
      <c r="F213">
        <v>2</v>
      </c>
      <c r="G213">
        <v>3</v>
      </c>
      <c r="I213">
        <v>1</v>
      </c>
      <c r="J213">
        <v>2</v>
      </c>
      <c r="K213">
        <v>3</v>
      </c>
      <c r="M213">
        <v>1</v>
      </c>
      <c r="N213">
        <v>2</v>
      </c>
      <c r="O213">
        <v>3</v>
      </c>
      <c r="Q213">
        <v>1</v>
      </c>
      <c r="R213">
        <v>2</v>
      </c>
      <c r="S213">
        <v>3</v>
      </c>
      <c r="U213">
        <v>1</v>
      </c>
      <c r="V213">
        <v>2</v>
      </c>
      <c r="W213">
        <v>3</v>
      </c>
      <c r="Y213">
        <v>1</v>
      </c>
      <c r="Z213">
        <v>2</v>
      </c>
      <c r="AA213">
        <v>3</v>
      </c>
      <c r="AC213">
        <v>1</v>
      </c>
      <c r="AD213">
        <v>2</v>
      </c>
      <c r="AE213">
        <v>3</v>
      </c>
    </row>
    <row r="214" spans="1:31" x14ac:dyDescent="0.2">
      <c r="A214">
        <v>4</v>
      </c>
      <c r="B214">
        <v>5</v>
      </c>
      <c r="C214">
        <v>6</v>
      </c>
      <c r="E214">
        <v>4</v>
      </c>
      <c r="F214">
        <v>5</v>
      </c>
      <c r="G214">
        <v>6</v>
      </c>
      <c r="I214">
        <v>4</v>
      </c>
      <c r="J214">
        <v>5</v>
      </c>
      <c r="K214">
        <v>6</v>
      </c>
      <c r="M214">
        <v>4</v>
      </c>
      <c r="N214">
        <v>5</v>
      </c>
      <c r="O214">
        <v>6</v>
      </c>
      <c r="Q214">
        <v>4</v>
      </c>
      <c r="R214">
        <v>5</v>
      </c>
      <c r="S214">
        <v>6</v>
      </c>
      <c r="U214">
        <v>4</v>
      </c>
      <c r="V214">
        <v>5</v>
      </c>
      <c r="W214">
        <v>6</v>
      </c>
      <c r="Y214">
        <v>4</v>
      </c>
      <c r="Z214">
        <v>5</v>
      </c>
      <c r="AA214">
        <v>6</v>
      </c>
      <c r="AC214">
        <v>4</v>
      </c>
      <c r="AD214">
        <v>5</v>
      </c>
      <c r="AE214">
        <v>6</v>
      </c>
    </row>
    <row r="215" spans="1:31" x14ac:dyDescent="0.2">
      <c r="A215">
        <v>7</v>
      </c>
      <c r="B215">
        <v>8</v>
      </c>
      <c r="C215">
        <v>9</v>
      </c>
      <c r="E215">
        <v>7</v>
      </c>
      <c r="F215">
        <v>8</v>
      </c>
      <c r="G215">
        <v>9</v>
      </c>
      <c r="I215">
        <v>7</v>
      </c>
      <c r="J215">
        <v>8</v>
      </c>
      <c r="K215">
        <v>9</v>
      </c>
      <c r="M215">
        <v>7</v>
      </c>
      <c r="N215">
        <v>8</v>
      </c>
      <c r="O215">
        <v>9</v>
      </c>
      <c r="Q215">
        <v>7</v>
      </c>
      <c r="R215">
        <v>8</v>
      </c>
      <c r="S215">
        <v>9</v>
      </c>
      <c r="U215">
        <v>7</v>
      </c>
      <c r="V215">
        <v>8</v>
      </c>
      <c r="W215">
        <v>9</v>
      </c>
      <c r="Y215">
        <v>7</v>
      </c>
      <c r="Z215">
        <v>8</v>
      </c>
      <c r="AA215">
        <v>9</v>
      </c>
      <c r="AC215">
        <v>7</v>
      </c>
      <c r="AD215">
        <v>8</v>
      </c>
      <c r="AE215">
        <v>9</v>
      </c>
    </row>
    <row r="216" spans="1:31" x14ac:dyDescent="0.2">
      <c r="U216" t="s">
        <v>7</v>
      </c>
      <c r="W216">
        <f>SUBTOTAL(109,Table12737177344[baz])</f>
        <v>18</v>
      </c>
    </row>
    <row r="218" spans="1:31" x14ac:dyDescent="0.2">
      <c r="A218" t="s">
        <v>0</v>
      </c>
      <c r="B218" t="s">
        <v>1</v>
      </c>
      <c r="C218" t="s">
        <v>2</v>
      </c>
      <c r="E218" t="s">
        <v>0</v>
      </c>
      <c r="F218" t="s">
        <v>1</v>
      </c>
      <c r="G218" t="s">
        <v>2</v>
      </c>
      <c r="I218" t="s">
        <v>0</v>
      </c>
      <c r="J218" t="s">
        <v>1</v>
      </c>
      <c r="K218" t="s">
        <v>2</v>
      </c>
      <c r="M218" t="s">
        <v>0</v>
      </c>
      <c r="N218" t="s">
        <v>1</v>
      </c>
      <c r="O218" t="s">
        <v>2</v>
      </c>
      <c r="Q218" t="s">
        <v>0</v>
      </c>
      <c r="R218" t="s">
        <v>1</v>
      </c>
      <c r="S218" t="s">
        <v>2</v>
      </c>
      <c r="U218" t="s">
        <v>0</v>
      </c>
      <c r="V218" t="s">
        <v>1</v>
      </c>
      <c r="W218" t="s">
        <v>2</v>
      </c>
      <c r="Y218" t="s">
        <v>0</v>
      </c>
      <c r="Z218" t="s">
        <v>1</v>
      </c>
      <c r="AA218" t="s">
        <v>2</v>
      </c>
    </row>
    <row r="219" spans="1:31" x14ac:dyDescent="0.2">
      <c r="A219">
        <v>1</v>
      </c>
      <c r="B219">
        <v>2</v>
      </c>
      <c r="C219">
        <v>3</v>
      </c>
      <c r="E219">
        <v>1</v>
      </c>
      <c r="F219">
        <v>2</v>
      </c>
      <c r="G219">
        <v>3</v>
      </c>
      <c r="I219">
        <v>1</v>
      </c>
      <c r="J219">
        <v>2</v>
      </c>
      <c r="K219">
        <v>3</v>
      </c>
      <c r="M219">
        <v>1</v>
      </c>
      <c r="N219">
        <v>2</v>
      </c>
      <c r="O219">
        <v>3</v>
      </c>
      <c r="Q219">
        <v>1</v>
      </c>
      <c r="R219">
        <v>2</v>
      </c>
      <c r="S219">
        <v>3</v>
      </c>
      <c r="U219">
        <v>1</v>
      </c>
      <c r="V219">
        <v>2</v>
      </c>
      <c r="W219">
        <v>3</v>
      </c>
      <c r="Y219">
        <v>1</v>
      </c>
      <c r="Z219">
        <v>2</v>
      </c>
      <c r="AA219">
        <v>3</v>
      </c>
      <c r="AC219">
        <v>1</v>
      </c>
      <c r="AD219">
        <v>2</v>
      </c>
      <c r="AE219">
        <v>3</v>
      </c>
    </row>
    <row r="220" spans="1:31" x14ac:dyDescent="0.2">
      <c r="A220">
        <v>4</v>
      </c>
      <c r="B220">
        <v>5</v>
      </c>
      <c r="C220">
        <v>6</v>
      </c>
      <c r="E220">
        <v>4</v>
      </c>
      <c r="F220">
        <v>5</v>
      </c>
      <c r="G220">
        <v>6</v>
      </c>
      <c r="I220">
        <v>4</v>
      </c>
      <c r="J220">
        <v>5</v>
      </c>
      <c r="K220">
        <v>6</v>
      </c>
      <c r="M220">
        <v>4</v>
      </c>
      <c r="N220">
        <v>5</v>
      </c>
      <c r="O220">
        <v>6</v>
      </c>
      <c r="Q220">
        <v>4</v>
      </c>
      <c r="R220">
        <v>5</v>
      </c>
      <c r="S220">
        <v>6</v>
      </c>
      <c r="U220">
        <v>4</v>
      </c>
      <c r="V220">
        <v>5</v>
      </c>
      <c r="W220">
        <v>6</v>
      </c>
      <c r="Y220">
        <v>4</v>
      </c>
      <c r="Z220">
        <v>5</v>
      </c>
      <c r="AA220">
        <v>6</v>
      </c>
      <c r="AC220">
        <v>4</v>
      </c>
      <c r="AD220">
        <v>5</v>
      </c>
      <c r="AE220">
        <v>6</v>
      </c>
    </row>
    <row r="221" spans="1:31" x14ac:dyDescent="0.2">
      <c r="A221">
        <v>7</v>
      </c>
      <c r="B221">
        <v>8</v>
      </c>
      <c r="C221">
        <v>9</v>
      </c>
      <c r="E221">
        <v>7</v>
      </c>
      <c r="F221">
        <v>8</v>
      </c>
      <c r="G221">
        <v>9</v>
      </c>
      <c r="I221">
        <v>7</v>
      </c>
      <c r="J221">
        <v>8</v>
      </c>
      <c r="K221">
        <v>9</v>
      </c>
      <c r="M221">
        <v>7</v>
      </c>
      <c r="N221">
        <v>8</v>
      </c>
      <c r="O221">
        <v>9</v>
      </c>
      <c r="Q221">
        <v>7</v>
      </c>
      <c r="R221">
        <v>8</v>
      </c>
      <c r="S221">
        <v>9</v>
      </c>
      <c r="U221">
        <v>7</v>
      </c>
      <c r="V221">
        <v>8</v>
      </c>
      <c r="W221">
        <v>9</v>
      </c>
      <c r="Y221">
        <v>7</v>
      </c>
      <c r="Z221">
        <v>8</v>
      </c>
      <c r="AA221">
        <v>9</v>
      </c>
      <c r="AC221">
        <v>7</v>
      </c>
      <c r="AD221">
        <v>8</v>
      </c>
      <c r="AE221">
        <v>9</v>
      </c>
    </row>
    <row r="222" spans="1:31" x14ac:dyDescent="0.2">
      <c r="U222" t="s">
        <v>7</v>
      </c>
      <c r="W222">
        <f>SUBTOTAL(109,Table12742182345[baz])</f>
        <v>18</v>
      </c>
    </row>
    <row r="224" spans="1:31" x14ac:dyDescent="0.2">
      <c r="A224" t="s">
        <v>0</v>
      </c>
      <c r="B224" t="s">
        <v>1</v>
      </c>
      <c r="C224" t="s">
        <v>2</v>
      </c>
      <c r="E224" t="s">
        <v>0</v>
      </c>
      <c r="F224" t="s">
        <v>1</v>
      </c>
      <c r="G224" t="s">
        <v>2</v>
      </c>
      <c r="I224" t="s">
        <v>0</v>
      </c>
      <c r="J224" t="s">
        <v>1</v>
      </c>
      <c r="K224" t="s">
        <v>2</v>
      </c>
      <c r="M224" t="s">
        <v>0</v>
      </c>
      <c r="N224" t="s">
        <v>1</v>
      </c>
      <c r="O224" t="s">
        <v>2</v>
      </c>
      <c r="Q224" t="s">
        <v>0</v>
      </c>
      <c r="R224" t="s">
        <v>1</v>
      </c>
      <c r="S224" t="s">
        <v>2</v>
      </c>
      <c r="U224" t="s">
        <v>0</v>
      </c>
      <c r="V224" t="s">
        <v>1</v>
      </c>
      <c r="W224" t="s">
        <v>2</v>
      </c>
      <c r="Y224" t="s">
        <v>0</v>
      </c>
      <c r="Z224" t="s">
        <v>1</v>
      </c>
      <c r="AA224" t="s">
        <v>2</v>
      </c>
    </row>
    <row r="225" spans="1:31" x14ac:dyDescent="0.2">
      <c r="A225">
        <v>1</v>
      </c>
      <c r="B225">
        <v>2</v>
      </c>
      <c r="C225">
        <v>3</v>
      </c>
      <c r="E225">
        <v>1</v>
      </c>
      <c r="F225">
        <v>2</v>
      </c>
      <c r="G225">
        <v>3</v>
      </c>
      <c r="I225">
        <v>1</v>
      </c>
      <c r="J225">
        <v>2</v>
      </c>
      <c r="K225">
        <v>3</v>
      </c>
      <c r="M225">
        <v>1</v>
      </c>
      <c r="N225">
        <v>2</v>
      </c>
      <c r="O225">
        <v>3</v>
      </c>
      <c r="Q225">
        <v>1</v>
      </c>
      <c r="R225">
        <v>2</v>
      </c>
      <c r="S225">
        <v>3</v>
      </c>
      <c r="U225">
        <v>1</v>
      </c>
      <c r="V225">
        <v>2</v>
      </c>
      <c r="W225">
        <v>3</v>
      </c>
      <c r="Y225">
        <v>1</v>
      </c>
      <c r="Z225">
        <v>2</v>
      </c>
      <c r="AA225">
        <v>3</v>
      </c>
      <c r="AC225">
        <v>1</v>
      </c>
      <c r="AD225">
        <v>2</v>
      </c>
      <c r="AE225">
        <v>3</v>
      </c>
    </row>
    <row r="226" spans="1:31" x14ac:dyDescent="0.2">
      <c r="A226">
        <v>4</v>
      </c>
      <c r="B226">
        <v>5</v>
      </c>
      <c r="C226">
        <v>6</v>
      </c>
      <c r="E226">
        <v>4</v>
      </c>
      <c r="F226">
        <v>5</v>
      </c>
      <c r="G226">
        <v>6</v>
      </c>
      <c r="I226">
        <v>4</v>
      </c>
      <c r="J226">
        <v>5</v>
      </c>
      <c r="K226">
        <v>6</v>
      </c>
      <c r="M226">
        <v>4</v>
      </c>
      <c r="N226">
        <v>5</v>
      </c>
      <c r="O226">
        <v>6</v>
      </c>
      <c r="Q226">
        <v>4</v>
      </c>
      <c r="R226">
        <v>5</v>
      </c>
      <c r="S226">
        <v>6</v>
      </c>
      <c r="U226">
        <v>4</v>
      </c>
      <c r="V226">
        <v>5</v>
      </c>
      <c r="W226">
        <v>6</v>
      </c>
      <c r="Y226">
        <v>4</v>
      </c>
      <c r="Z226">
        <v>5</v>
      </c>
      <c r="AA226">
        <v>6</v>
      </c>
      <c r="AC226">
        <v>4</v>
      </c>
      <c r="AD226">
        <v>5</v>
      </c>
      <c r="AE226">
        <v>6</v>
      </c>
    </row>
    <row r="227" spans="1:31" x14ac:dyDescent="0.2">
      <c r="A227">
        <v>7</v>
      </c>
      <c r="B227">
        <v>8</v>
      </c>
      <c r="C227">
        <v>9</v>
      </c>
      <c r="E227">
        <v>7</v>
      </c>
      <c r="F227">
        <v>8</v>
      </c>
      <c r="G227">
        <v>9</v>
      </c>
      <c r="I227">
        <v>7</v>
      </c>
      <c r="J227">
        <v>8</v>
      </c>
      <c r="K227">
        <v>9</v>
      </c>
      <c r="M227">
        <v>7</v>
      </c>
      <c r="N227">
        <v>8</v>
      </c>
      <c r="O227">
        <v>9</v>
      </c>
      <c r="Q227">
        <v>7</v>
      </c>
      <c r="R227">
        <v>8</v>
      </c>
      <c r="S227">
        <v>9</v>
      </c>
      <c r="U227">
        <v>7</v>
      </c>
      <c r="V227">
        <v>8</v>
      </c>
      <c r="W227">
        <v>9</v>
      </c>
      <c r="Y227">
        <v>7</v>
      </c>
      <c r="Z227">
        <v>8</v>
      </c>
      <c r="AA227">
        <v>9</v>
      </c>
      <c r="AC227">
        <v>7</v>
      </c>
      <c r="AD227">
        <v>8</v>
      </c>
      <c r="AE227">
        <v>9</v>
      </c>
    </row>
    <row r="228" spans="1:31" x14ac:dyDescent="0.2">
      <c r="U228" t="s">
        <v>7</v>
      </c>
      <c r="W228">
        <f>SUBTOTAL(109,Table12747187346[baz])</f>
        <v>18</v>
      </c>
    </row>
    <row r="230" spans="1:31" x14ac:dyDescent="0.2">
      <c r="A230" t="s">
        <v>0</v>
      </c>
      <c r="B230" t="s">
        <v>1</v>
      </c>
      <c r="C230" t="s">
        <v>2</v>
      </c>
      <c r="E230" t="s">
        <v>0</v>
      </c>
      <c r="F230" t="s">
        <v>1</v>
      </c>
      <c r="G230" t="s">
        <v>2</v>
      </c>
      <c r="I230" t="s">
        <v>0</v>
      </c>
      <c r="J230" t="s">
        <v>1</v>
      </c>
      <c r="K230" t="s">
        <v>2</v>
      </c>
      <c r="M230" t="s">
        <v>0</v>
      </c>
      <c r="N230" t="s">
        <v>1</v>
      </c>
      <c r="O230" t="s">
        <v>2</v>
      </c>
      <c r="Q230" t="s">
        <v>0</v>
      </c>
      <c r="R230" t="s">
        <v>1</v>
      </c>
      <c r="S230" t="s">
        <v>2</v>
      </c>
      <c r="U230" t="s">
        <v>0</v>
      </c>
      <c r="V230" t="s">
        <v>1</v>
      </c>
      <c r="W230" t="s">
        <v>2</v>
      </c>
      <c r="Y230" t="s">
        <v>0</v>
      </c>
      <c r="Z230" t="s">
        <v>1</v>
      </c>
      <c r="AA230" t="s">
        <v>2</v>
      </c>
    </row>
    <row r="231" spans="1:31" x14ac:dyDescent="0.2">
      <c r="A231">
        <v>1</v>
      </c>
      <c r="B231">
        <v>2</v>
      </c>
      <c r="C231">
        <v>3</v>
      </c>
      <c r="E231">
        <v>1</v>
      </c>
      <c r="F231">
        <v>2</v>
      </c>
      <c r="G231">
        <v>3</v>
      </c>
      <c r="I231">
        <v>1</v>
      </c>
      <c r="J231">
        <v>2</v>
      </c>
      <c r="K231">
        <v>3</v>
      </c>
      <c r="M231">
        <v>1</v>
      </c>
      <c r="N231">
        <v>2</v>
      </c>
      <c r="O231">
        <v>3</v>
      </c>
      <c r="Q231">
        <v>1</v>
      </c>
      <c r="R231">
        <v>2</v>
      </c>
      <c r="S231">
        <v>3</v>
      </c>
      <c r="U231">
        <v>1</v>
      </c>
      <c r="V231">
        <v>2</v>
      </c>
      <c r="W231">
        <v>3</v>
      </c>
      <c r="Y231">
        <v>1</v>
      </c>
      <c r="Z231">
        <v>2</v>
      </c>
      <c r="AA231">
        <v>3</v>
      </c>
      <c r="AC231">
        <v>1</v>
      </c>
      <c r="AD231">
        <v>2</v>
      </c>
      <c r="AE231">
        <v>3</v>
      </c>
    </row>
    <row r="232" spans="1:31" x14ac:dyDescent="0.2">
      <c r="A232">
        <v>4</v>
      </c>
      <c r="B232">
        <v>5</v>
      </c>
      <c r="C232">
        <v>6</v>
      </c>
      <c r="E232">
        <v>4</v>
      </c>
      <c r="F232">
        <v>5</v>
      </c>
      <c r="G232">
        <v>6</v>
      </c>
      <c r="I232">
        <v>4</v>
      </c>
      <c r="J232">
        <v>5</v>
      </c>
      <c r="K232">
        <v>6</v>
      </c>
      <c r="M232">
        <v>4</v>
      </c>
      <c r="N232">
        <v>5</v>
      </c>
      <c r="O232">
        <v>6</v>
      </c>
      <c r="Q232">
        <v>4</v>
      </c>
      <c r="R232">
        <v>5</v>
      </c>
      <c r="S232">
        <v>6</v>
      </c>
      <c r="U232">
        <v>4</v>
      </c>
      <c r="V232">
        <v>5</v>
      </c>
      <c r="W232">
        <v>6</v>
      </c>
      <c r="Y232">
        <v>4</v>
      </c>
      <c r="Z232">
        <v>5</v>
      </c>
      <c r="AA232">
        <v>6</v>
      </c>
      <c r="AC232">
        <v>4</v>
      </c>
      <c r="AD232">
        <v>5</v>
      </c>
      <c r="AE232">
        <v>6</v>
      </c>
    </row>
    <row r="233" spans="1:31" x14ac:dyDescent="0.2">
      <c r="A233">
        <v>7</v>
      </c>
      <c r="B233">
        <v>8</v>
      </c>
      <c r="C233">
        <v>9</v>
      </c>
      <c r="E233">
        <v>7</v>
      </c>
      <c r="F233">
        <v>8</v>
      </c>
      <c r="G233">
        <v>9</v>
      </c>
      <c r="I233">
        <v>7</v>
      </c>
      <c r="J233">
        <v>8</v>
      </c>
      <c r="K233">
        <v>9</v>
      </c>
      <c r="M233">
        <v>7</v>
      </c>
      <c r="N233">
        <v>8</v>
      </c>
      <c r="O233">
        <v>9</v>
      </c>
      <c r="Q233">
        <v>7</v>
      </c>
      <c r="R233">
        <v>8</v>
      </c>
      <c r="S233">
        <v>9</v>
      </c>
      <c r="U233">
        <v>7</v>
      </c>
      <c r="V233">
        <v>8</v>
      </c>
      <c r="W233">
        <v>9</v>
      </c>
      <c r="Y233">
        <v>7</v>
      </c>
      <c r="Z233">
        <v>8</v>
      </c>
      <c r="AA233">
        <v>9</v>
      </c>
      <c r="AC233">
        <v>7</v>
      </c>
      <c r="AD233">
        <v>8</v>
      </c>
      <c r="AE233">
        <v>9</v>
      </c>
    </row>
    <row r="234" spans="1:31" x14ac:dyDescent="0.2">
      <c r="U234" t="s">
        <v>7</v>
      </c>
      <c r="W234">
        <f>SUBTOTAL(109,Table12752192347[baz])</f>
        <v>18</v>
      </c>
    </row>
    <row r="236" spans="1:31" x14ac:dyDescent="0.2">
      <c r="A236" t="s">
        <v>0</v>
      </c>
      <c r="B236" t="s">
        <v>1</v>
      </c>
      <c r="C236" t="s">
        <v>2</v>
      </c>
      <c r="E236" t="s">
        <v>0</v>
      </c>
      <c r="F236" t="s">
        <v>1</v>
      </c>
      <c r="G236" t="s">
        <v>2</v>
      </c>
      <c r="I236" t="s">
        <v>0</v>
      </c>
      <c r="J236" t="s">
        <v>1</v>
      </c>
      <c r="K236" t="s">
        <v>2</v>
      </c>
      <c r="M236" t="s">
        <v>0</v>
      </c>
      <c r="N236" t="s">
        <v>1</v>
      </c>
      <c r="O236" t="s">
        <v>2</v>
      </c>
      <c r="Q236" t="s">
        <v>0</v>
      </c>
      <c r="R236" t="s">
        <v>1</v>
      </c>
      <c r="S236" t="s">
        <v>2</v>
      </c>
      <c r="U236" t="s">
        <v>0</v>
      </c>
      <c r="V236" t="s">
        <v>1</v>
      </c>
      <c r="W236" t="s">
        <v>2</v>
      </c>
      <c r="Y236" t="s">
        <v>0</v>
      </c>
      <c r="Z236" t="s">
        <v>1</v>
      </c>
      <c r="AA236" t="s">
        <v>2</v>
      </c>
    </row>
    <row r="237" spans="1:31" x14ac:dyDescent="0.2">
      <c r="A237">
        <v>1</v>
      </c>
      <c r="B237">
        <v>2</v>
      </c>
      <c r="C237">
        <v>3</v>
      </c>
      <c r="E237">
        <v>1</v>
      </c>
      <c r="F237">
        <v>2</v>
      </c>
      <c r="G237">
        <v>3</v>
      </c>
      <c r="I237">
        <v>1</v>
      </c>
      <c r="J237">
        <v>2</v>
      </c>
      <c r="K237">
        <v>3</v>
      </c>
      <c r="M237">
        <v>1</v>
      </c>
      <c r="N237">
        <v>2</v>
      </c>
      <c r="O237">
        <v>3</v>
      </c>
      <c r="Q237">
        <v>1</v>
      </c>
      <c r="R237">
        <v>2</v>
      </c>
      <c r="S237">
        <v>3</v>
      </c>
      <c r="U237">
        <v>1</v>
      </c>
      <c r="V237">
        <v>2</v>
      </c>
      <c r="W237">
        <v>3</v>
      </c>
      <c r="Y237">
        <v>1</v>
      </c>
      <c r="Z237">
        <v>2</v>
      </c>
      <c r="AA237">
        <v>3</v>
      </c>
      <c r="AC237">
        <v>1</v>
      </c>
      <c r="AD237">
        <v>2</v>
      </c>
      <c r="AE237">
        <v>3</v>
      </c>
    </row>
    <row r="238" spans="1:31" x14ac:dyDescent="0.2">
      <c r="A238">
        <v>4</v>
      </c>
      <c r="B238">
        <v>5</v>
      </c>
      <c r="C238">
        <v>6</v>
      </c>
      <c r="E238">
        <v>4</v>
      </c>
      <c r="F238">
        <v>5</v>
      </c>
      <c r="G238">
        <v>6</v>
      </c>
      <c r="I238">
        <v>4</v>
      </c>
      <c r="J238">
        <v>5</v>
      </c>
      <c r="K238">
        <v>6</v>
      </c>
      <c r="M238">
        <v>4</v>
      </c>
      <c r="N238">
        <v>5</v>
      </c>
      <c r="O238">
        <v>6</v>
      </c>
      <c r="Q238">
        <v>4</v>
      </c>
      <c r="R238">
        <v>5</v>
      </c>
      <c r="S238">
        <v>6</v>
      </c>
      <c r="U238">
        <v>4</v>
      </c>
      <c r="V238">
        <v>5</v>
      </c>
      <c r="W238">
        <v>6</v>
      </c>
      <c r="Y238">
        <v>4</v>
      </c>
      <c r="Z238">
        <v>5</v>
      </c>
      <c r="AA238">
        <v>6</v>
      </c>
      <c r="AC238">
        <v>4</v>
      </c>
      <c r="AD238">
        <v>5</v>
      </c>
      <c r="AE238">
        <v>6</v>
      </c>
    </row>
    <row r="239" spans="1:31" x14ac:dyDescent="0.2">
      <c r="A239">
        <v>7</v>
      </c>
      <c r="B239">
        <v>8</v>
      </c>
      <c r="C239">
        <v>9</v>
      </c>
      <c r="E239">
        <v>7</v>
      </c>
      <c r="F239">
        <v>8</v>
      </c>
      <c r="G239">
        <v>9</v>
      </c>
      <c r="I239">
        <v>7</v>
      </c>
      <c r="J239">
        <v>8</v>
      </c>
      <c r="K239">
        <v>9</v>
      </c>
      <c r="M239">
        <v>7</v>
      </c>
      <c r="N239">
        <v>8</v>
      </c>
      <c r="O239">
        <v>9</v>
      </c>
      <c r="Q239">
        <v>7</v>
      </c>
      <c r="R239">
        <v>8</v>
      </c>
      <c r="S239">
        <v>9</v>
      </c>
      <c r="U239">
        <v>7</v>
      </c>
      <c r="V239">
        <v>8</v>
      </c>
      <c r="W239">
        <v>9</v>
      </c>
      <c r="Y239">
        <v>7</v>
      </c>
      <c r="Z239">
        <v>8</v>
      </c>
      <c r="AA239">
        <v>9</v>
      </c>
      <c r="AC239">
        <v>7</v>
      </c>
      <c r="AD239">
        <v>8</v>
      </c>
      <c r="AE239">
        <v>9</v>
      </c>
    </row>
    <row r="240" spans="1:31" x14ac:dyDescent="0.2">
      <c r="U240" t="s">
        <v>7</v>
      </c>
      <c r="W240">
        <f>SUBTOTAL(109,Table12757197348[baz])</f>
        <v>18</v>
      </c>
    </row>
    <row r="242" spans="1:31" x14ac:dyDescent="0.2">
      <c r="A242" t="s">
        <v>0</v>
      </c>
      <c r="B242" t="s">
        <v>1</v>
      </c>
      <c r="C242" t="s">
        <v>2</v>
      </c>
      <c r="E242" t="s">
        <v>0</v>
      </c>
      <c r="F242" t="s">
        <v>1</v>
      </c>
      <c r="G242" t="s">
        <v>2</v>
      </c>
      <c r="I242" t="s">
        <v>0</v>
      </c>
      <c r="J242" t="s">
        <v>1</v>
      </c>
      <c r="K242" t="s">
        <v>2</v>
      </c>
      <c r="M242" t="s">
        <v>0</v>
      </c>
      <c r="N242" t="s">
        <v>1</v>
      </c>
      <c r="O242" t="s">
        <v>2</v>
      </c>
      <c r="Q242" t="s">
        <v>0</v>
      </c>
      <c r="R242" t="s">
        <v>1</v>
      </c>
      <c r="S242" t="s">
        <v>2</v>
      </c>
      <c r="U242" t="s">
        <v>0</v>
      </c>
      <c r="V242" t="s">
        <v>1</v>
      </c>
      <c r="W242" t="s">
        <v>2</v>
      </c>
      <c r="Y242" t="s">
        <v>0</v>
      </c>
      <c r="Z242" t="s">
        <v>1</v>
      </c>
      <c r="AA242" t="s">
        <v>2</v>
      </c>
    </row>
    <row r="243" spans="1:31" x14ac:dyDescent="0.2">
      <c r="A243">
        <v>1</v>
      </c>
      <c r="B243">
        <v>2</v>
      </c>
      <c r="C243">
        <v>3</v>
      </c>
      <c r="E243">
        <v>1</v>
      </c>
      <c r="F243">
        <v>2</v>
      </c>
      <c r="G243">
        <v>3</v>
      </c>
      <c r="I243">
        <v>1</v>
      </c>
      <c r="J243">
        <v>2</v>
      </c>
      <c r="K243">
        <v>3</v>
      </c>
      <c r="M243">
        <v>1</v>
      </c>
      <c r="N243">
        <v>2</v>
      </c>
      <c r="O243">
        <v>3</v>
      </c>
      <c r="Q243">
        <v>1</v>
      </c>
      <c r="R243">
        <v>2</v>
      </c>
      <c r="S243">
        <v>3</v>
      </c>
      <c r="U243">
        <v>1</v>
      </c>
      <c r="V243">
        <v>2</v>
      </c>
      <c r="W243">
        <v>3</v>
      </c>
      <c r="Y243">
        <v>1</v>
      </c>
      <c r="Z243">
        <v>2</v>
      </c>
      <c r="AA243">
        <v>3</v>
      </c>
      <c r="AC243">
        <v>1</v>
      </c>
      <c r="AD243">
        <v>2</v>
      </c>
      <c r="AE243">
        <v>3</v>
      </c>
    </row>
    <row r="244" spans="1:31" x14ac:dyDescent="0.2">
      <c r="A244">
        <v>4</v>
      </c>
      <c r="B244">
        <v>5</v>
      </c>
      <c r="C244">
        <v>6</v>
      </c>
      <c r="E244">
        <v>4</v>
      </c>
      <c r="F244">
        <v>5</v>
      </c>
      <c r="G244">
        <v>6</v>
      </c>
      <c r="I244">
        <v>4</v>
      </c>
      <c r="J244">
        <v>5</v>
      </c>
      <c r="K244">
        <v>6</v>
      </c>
      <c r="M244">
        <v>4</v>
      </c>
      <c r="N244">
        <v>5</v>
      </c>
      <c r="O244">
        <v>6</v>
      </c>
      <c r="Q244">
        <v>4</v>
      </c>
      <c r="R244">
        <v>5</v>
      </c>
      <c r="S244">
        <v>6</v>
      </c>
      <c r="U244">
        <v>4</v>
      </c>
      <c r="V244">
        <v>5</v>
      </c>
      <c r="W244">
        <v>6</v>
      </c>
      <c r="Y244">
        <v>4</v>
      </c>
      <c r="Z244">
        <v>5</v>
      </c>
      <c r="AA244">
        <v>6</v>
      </c>
      <c r="AC244">
        <v>4</v>
      </c>
      <c r="AD244">
        <v>5</v>
      </c>
      <c r="AE244">
        <v>6</v>
      </c>
    </row>
    <row r="245" spans="1:31" x14ac:dyDescent="0.2">
      <c r="A245">
        <v>7</v>
      </c>
      <c r="B245">
        <v>8</v>
      </c>
      <c r="C245">
        <v>9</v>
      </c>
      <c r="E245">
        <v>7</v>
      </c>
      <c r="F245">
        <v>8</v>
      </c>
      <c r="G245">
        <v>9</v>
      </c>
      <c r="I245">
        <v>7</v>
      </c>
      <c r="J245">
        <v>8</v>
      </c>
      <c r="K245">
        <v>9</v>
      </c>
      <c r="M245">
        <v>7</v>
      </c>
      <c r="N245">
        <v>8</v>
      </c>
      <c r="O245">
        <v>9</v>
      </c>
      <c r="Q245">
        <v>7</v>
      </c>
      <c r="R245">
        <v>8</v>
      </c>
      <c r="S245">
        <v>9</v>
      </c>
      <c r="U245">
        <v>7</v>
      </c>
      <c r="V245">
        <v>8</v>
      </c>
      <c r="W245">
        <v>9</v>
      </c>
      <c r="Y245">
        <v>7</v>
      </c>
      <c r="Z245">
        <v>8</v>
      </c>
      <c r="AA245">
        <v>9</v>
      </c>
      <c r="AC245">
        <v>7</v>
      </c>
      <c r="AD245">
        <v>8</v>
      </c>
      <c r="AE245">
        <v>9</v>
      </c>
    </row>
    <row r="246" spans="1:31" x14ac:dyDescent="0.2">
      <c r="U246" t="s">
        <v>7</v>
      </c>
      <c r="W246">
        <f>SUBTOTAL(109,Table127202349[baz])</f>
        <v>18</v>
      </c>
    </row>
    <row r="248" spans="1:31" x14ac:dyDescent="0.2">
      <c r="A248" t="s">
        <v>0</v>
      </c>
      <c r="B248" t="s">
        <v>1</v>
      </c>
      <c r="C248" t="s">
        <v>2</v>
      </c>
      <c r="E248" t="s">
        <v>0</v>
      </c>
      <c r="F248" t="s">
        <v>1</v>
      </c>
      <c r="G248" t="s">
        <v>2</v>
      </c>
      <c r="I248" t="s">
        <v>0</v>
      </c>
      <c r="J248" t="s">
        <v>1</v>
      </c>
      <c r="K248" t="s">
        <v>2</v>
      </c>
      <c r="M248" t="s">
        <v>0</v>
      </c>
      <c r="N248" t="s">
        <v>1</v>
      </c>
      <c r="O248" t="s">
        <v>2</v>
      </c>
      <c r="Q248" t="s">
        <v>0</v>
      </c>
      <c r="R248" t="s">
        <v>1</v>
      </c>
      <c r="S248" t="s">
        <v>2</v>
      </c>
      <c r="U248" t="s">
        <v>0</v>
      </c>
      <c r="V248" t="s">
        <v>1</v>
      </c>
      <c r="W248" t="s">
        <v>2</v>
      </c>
      <c r="Y248" t="s">
        <v>0</v>
      </c>
      <c r="Z248" t="s">
        <v>1</v>
      </c>
      <c r="AA248" t="s">
        <v>2</v>
      </c>
    </row>
    <row r="249" spans="1:31" x14ac:dyDescent="0.2">
      <c r="A249">
        <v>1</v>
      </c>
      <c r="B249">
        <v>2</v>
      </c>
      <c r="C249">
        <v>3</v>
      </c>
      <c r="E249">
        <v>1</v>
      </c>
      <c r="F249">
        <v>2</v>
      </c>
      <c r="G249">
        <v>3</v>
      </c>
      <c r="I249">
        <v>1</v>
      </c>
      <c r="J249">
        <v>2</v>
      </c>
      <c r="K249">
        <v>3</v>
      </c>
      <c r="M249">
        <v>1</v>
      </c>
      <c r="N249">
        <v>2</v>
      </c>
      <c r="O249">
        <v>3</v>
      </c>
      <c r="Q249">
        <v>1</v>
      </c>
      <c r="R249">
        <v>2</v>
      </c>
      <c r="S249">
        <v>3</v>
      </c>
      <c r="U249">
        <v>1</v>
      </c>
      <c r="V249">
        <v>2</v>
      </c>
      <c r="W249">
        <v>3</v>
      </c>
      <c r="Y249">
        <v>1</v>
      </c>
      <c r="Z249">
        <v>2</v>
      </c>
      <c r="AA249">
        <v>3</v>
      </c>
      <c r="AC249">
        <v>1</v>
      </c>
      <c r="AD249">
        <v>2</v>
      </c>
      <c r="AE249">
        <v>3</v>
      </c>
    </row>
    <row r="250" spans="1:31" x14ac:dyDescent="0.2">
      <c r="A250">
        <v>4</v>
      </c>
      <c r="B250">
        <v>5</v>
      </c>
      <c r="C250">
        <v>6</v>
      </c>
      <c r="E250">
        <v>4</v>
      </c>
      <c r="F250">
        <v>5</v>
      </c>
      <c r="G250">
        <v>6</v>
      </c>
      <c r="I250">
        <v>4</v>
      </c>
      <c r="J250">
        <v>5</v>
      </c>
      <c r="K250">
        <v>6</v>
      </c>
      <c r="M250">
        <v>4</v>
      </c>
      <c r="N250">
        <v>5</v>
      </c>
      <c r="O250">
        <v>6</v>
      </c>
      <c r="Q250">
        <v>4</v>
      </c>
      <c r="R250">
        <v>5</v>
      </c>
      <c r="S250">
        <v>6</v>
      </c>
      <c r="U250">
        <v>4</v>
      </c>
      <c r="V250">
        <v>5</v>
      </c>
      <c r="W250">
        <v>6</v>
      </c>
      <c r="Y250">
        <v>4</v>
      </c>
      <c r="Z250">
        <v>5</v>
      </c>
      <c r="AA250">
        <v>6</v>
      </c>
      <c r="AC250">
        <v>4</v>
      </c>
      <c r="AD250">
        <v>5</v>
      </c>
      <c r="AE250">
        <v>6</v>
      </c>
    </row>
    <row r="251" spans="1:31" x14ac:dyDescent="0.2">
      <c r="A251">
        <v>7</v>
      </c>
      <c r="B251">
        <v>8</v>
      </c>
      <c r="C251">
        <v>9</v>
      </c>
      <c r="E251">
        <v>7</v>
      </c>
      <c r="F251">
        <v>8</v>
      </c>
      <c r="G251">
        <v>9</v>
      </c>
      <c r="I251">
        <v>7</v>
      </c>
      <c r="J251">
        <v>8</v>
      </c>
      <c r="K251">
        <v>9</v>
      </c>
      <c r="M251">
        <v>7</v>
      </c>
      <c r="N251">
        <v>8</v>
      </c>
      <c r="O251">
        <v>9</v>
      </c>
      <c r="Q251">
        <v>7</v>
      </c>
      <c r="R251">
        <v>8</v>
      </c>
      <c r="S251">
        <v>9</v>
      </c>
      <c r="U251">
        <v>7</v>
      </c>
      <c r="V251">
        <v>8</v>
      </c>
      <c r="W251">
        <v>9</v>
      </c>
      <c r="Y251">
        <v>7</v>
      </c>
      <c r="Z251">
        <v>8</v>
      </c>
      <c r="AA251">
        <v>9</v>
      </c>
      <c r="AC251">
        <v>7</v>
      </c>
      <c r="AD251">
        <v>8</v>
      </c>
      <c r="AE251">
        <v>9</v>
      </c>
    </row>
    <row r="252" spans="1:31" x14ac:dyDescent="0.2">
      <c r="U252" t="s">
        <v>7</v>
      </c>
      <c r="W252">
        <f>SUBTOTAL(109,Table12732207350[baz])</f>
        <v>18</v>
      </c>
    </row>
    <row r="254" spans="1:31" x14ac:dyDescent="0.2">
      <c r="A254" t="s">
        <v>0</v>
      </c>
      <c r="B254" t="s">
        <v>1</v>
      </c>
      <c r="C254" t="s">
        <v>2</v>
      </c>
      <c r="E254" t="s">
        <v>0</v>
      </c>
      <c r="F254" t="s">
        <v>1</v>
      </c>
      <c r="G254" t="s">
        <v>2</v>
      </c>
      <c r="I254" t="s">
        <v>0</v>
      </c>
      <c r="J254" t="s">
        <v>1</v>
      </c>
      <c r="K254" t="s">
        <v>2</v>
      </c>
      <c r="M254" t="s">
        <v>0</v>
      </c>
      <c r="N254" t="s">
        <v>1</v>
      </c>
      <c r="O254" t="s">
        <v>2</v>
      </c>
      <c r="Q254" t="s">
        <v>0</v>
      </c>
      <c r="R254" t="s">
        <v>1</v>
      </c>
      <c r="S254" t="s">
        <v>2</v>
      </c>
      <c r="U254" t="s">
        <v>0</v>
      </c>
      <c r="V254" t="s">
        <v>1</v>
      </c>
      <c r="W254" t="s">
        <v>2</v>
      </c>
      <c r="Y254" t="s">
        <v>0</v>
      </c>
      <c r="Z254" t="s">
        <v>1</v>
      </c>
      <c r="AA254" t="s">
        <v>2</v>
      </c>
    </row>
    <row r="255" spans="1:31" x14ac:dyDescent="0.2">
      <c r="A255">
        <v>1</v>
      </c>
      <c r="B255">
        <v>2</v>
      </c>
      <c r="C255">
        <v>3</v>
      </c>
      <c r="E255">
        <v>1</v>
      </c>
      <c r="F255">
        <v>2</v>
      </c>
      <c r="G255">
        <v>3</v>
      </c>
      <c r="I255">
        <v>1</v>
      </c>
      <c r="J255">
        <v>2</v>
      </c>
      <c r="K255">
        <v>3</v>
      </c>
      <c r="M255">
        <v>1</v>
      </c>
      <c r="N255">
        <v>2</v>
      </c>
      <c r="O255">
        <v>3</v>
      </c>
      <c r="Q255">
        <v>1</v>
      </c>
      <c r="R255">
        <v>2</v>
      </c>
      <c r="S255">
        <v>3</v>
      </c>
      <c r="U255">
        <v>1</v>
      </c>
      <c r="V255">
        <v>2</v>
      </c>
      <c r="W255">
        <v>3</v>
      </c>
      <c r="Y255">
        <v>1</v>
      </c>
      <c r="Z255">
        <v>2</v>
      </c>
      <c r="AA255">
        <v>3</v>
      </c>
      <c r="AC255">
        <v>1</v>
      </c>
      <c r="AD255">
        <v>2</v>
      </c>
      <c r="AE255">
        <v>3</v>
      </c>
    </row>
    <row r="256" spans="1:31" x14ac:dyDescent="0.2">
      <c r="A256">
        <v>4</v>
      </c>
      <c r="B256">
        <v>5</v>
      </c>
      <c r="C256">
        <v>6</v>
      </c>
      <c r="E256">
        <v>4</v>
      </c>
      <c r="F256">
        <v>5</v>
      </c>
      <c r="G256">
        <v>6</v>
      </c>
      <c r="I256">
        <v>4</v>
      </c>
      <c r="J256">
        <v>5</v>
      </c>
      <c r="K256">
        <v>6</v>
      </c>
      <c r="M256">
        <v>4</v>
      </c>
      <c r="N256">
        <v>5</v>
      </c>
      <c r="O256">
        <v>6</v>
      </c>
      <c r="Q256">
        <v>4</v>
      </c>
      <c r="R256">
        <v>5</v>
      </c>
      <c r="S256">
        <v>6</v>
      </c>
      <c r="U256">
        <v>4</v>
      </c>
      <c r="V256">
        <v>5</v>
      </c>
      <c r="W256">
        <v>6</v>
      </c>
      <c r="Y256">
        <v>4</v>
      </c>
      <c r="Z256">
        <v>5</v>
      </c>
      <c r="AA256">
        <v>6</v>
      </c>
      <c r="AC256">
        <v>4</v>
      </c>
      <c r="AD256">
        <v>5</v>
      </c>
      <c r="AE256">
        <v>6</v>
      </c>
    </row>
    <row r="257" spans="1:31" x14ac:dyDescent="0.2">
      <c r="A257">
        <v>7</v>
      </c>
      <c r="B257">
        <v>8</v>
      </c>
      <c r="C257">
        <v>9</v>
      </c>
      <c r="E257">
        <v>7</v>
      </c>
      <c r="F257">
        <v>8</v>
      </c>
      <c r="G257">
        <v>9</v>
      </c>
      <c r="I257">
        <v>7</v>
      </c>
      <c r="J257">
        <v>8</v>
      </c>
      <c r="K257">
        <v>9</v>
      </c>
      <c r="M257">
        <v>7</v>
      </c>
      <c r="N257">
        <v>8</v>
      </c>
      <c r="O257">
        <v>9</v>
      </c>
      <c r="Q257">
        <v>7</v>
      </c>
      <c r="R257">
        <v>8</v>
      </c>
      <c r="S257">
        <v>9</v>
      </c>
      <c r="U257">
        <v>7</v>
      </c>
      <c r="V257">
        <v>8</v>
      </c>
      <c r="W257">
        <v>9</v>
      </c>
      <c r="Y257">
        <v>7</v>
      </c>
      <c r="Z257">
        <v>8</v>
      </c>
      <c r="AA257">
        <v>9</v>
      </c>
      <c r="AC257">
        <v>7</v>
      </c>
      <c r="AD257">
        <v>8</v>
      </c>
      <c r="AE257">
        <v>9</v>
      </c>
    </row>
    <row r="258" spans="1:31" x14ac:dyDescent="0.2">
      <c r="U258" t="s">
        <v>7</v>
      </c>
      <c r="W258">
        <f>SUBTOTAL(109,Table12737212351[baz])</f>
        <v>18</v>
      </c>
    </row>
    <row r="260" spans="1:31" x14ac:dyDescent="0.2">
      <c r="A260" t="s">
        <v>0</v>
      </c>
      <c r="B260" t="s">
        <v>1</v>
      </c>
      <c r="C260" t="s">
        <v>2</v>
      </c>
      <c r="E260" t="s">
        <v>0</v>
      </c>
      <c r="F260" t="s">
        <v>1</v>
      </c>
      <c r="G260" t="s">
        <v>2</v>
      </c>
      <c r="I260" t="s">
        <v>0</v>
      </c>
      <c r="J260" t="s">
        <v>1</v>
      </c>
      <c r="K260" t="s">
        <v>2</v>
      </c>
      <c r="M260" t="s">
        <v>0</v>
      </c>
      <c r="N260" t="s">
        <v>1</v>
      </c>
      <c r="O260" t="s">
        <v>2</v>
      </c>
      <c r="Q260" t="s">
        <v>0</v>
      </c>
      <c r="R260" t="s">
        <v>1</v>
      </c>
      <c r="S260" t="s">
        <v>2</v>
      </c>
      <c r="U260" t="s">
        <v>0</v>
      </c>
      <c r="V260" t="s">
        <v>1</v>
      </c>
      <c r="W260" t="s">
        <v>2</v>
      </c>
      <c r="Y260" t="s">
        <v>0</v>
      </c>
      <c r="Z260" t="s">
        <v>1</v>
      </c>
      <c r="AA260" t="s">
        <v>2</v>
      </c>
    </row>
    <row r="261" spans="1:31" x14ac:dyDescent="0.2">
      <c r="A261">
        <v>1</v>
      </c>
      <c r="B261">
        <v>2</v>
      </c>
      <c r="C261">
        <v>3</v>
      </c>
      <c r="E261">
        <v>1</v>
      </c>
      <c r="F261">
        <v>2</v>
      </c>
      <c r="G261">
        <v>3</v>
      </c>
      <c r="I261">
        <v>1</v>
      </c>
      <c r="J261">
        <v>2</v>
      </c>
      <c r="K261">
        <v>3</v>
      </c>
      <c r="M261">
        <v>1</v>
      </c>
      <c r="N261">
        <v>2</v>
      </c>
      <c r="O261">
        <v>3</v>
      </c>
      <c r="Q261">
        <v>1</v>
      </c>
      <c r="R261">
        <v>2</v>
      </c>
      <c r="S261">
        <v>3</v>
      </c>
      <c r="U261">
        <v>1</v>
      </c>
      <c r="V261">
        <v>2</v>
      </c>
      <c r="W261">
        <v>3</v>
      </c>
      <c r="Y261">
        <v>1</v>
      </c>
      <c r="Z261">
        <v>2</v>
      </c>
      <c r="AA261">
        <v>3</v>
      </c>
      <c r="AC261">
        <v>1</v>
      </c>
      <c r="AD261">
        <v>2</v>
      </c>
      <c r="AE261">
        <v>3</v>
      </c>
    </row>
    <row r="262" spans="1:31" x14ac:dyDescent="0.2">
      <c r="A262">
        <v>4</v>
      </c>
      <c r="B262">
        <v>5</v>
      </c>
      <c r="C262">
        <v>6</v>
      </c>
      <c r="E262">
        <v>4</v>
      </c>
      <c r="F262">
        <v>5</v>
      </c>
      <c r="G262">
        <v>6</v>
      </c>
      <c r="I262">
        <v>4</v>
      </c>
      <c r="J262">
        <v>5</v>
      </c>
      <c r="K262">
        <v>6</v>
      </c>
      <c r="M262">
        <v>4</v>
      </c>
      <c r="N262">
        <v>5</v>
      </c>
      <c r="O262">
        <v>6</v>
      </c>
      <c r="Q262">
        <v>4</v>
      </c>
      <c r="R262">
        <v>5</v>
      </c>
      <c r="S262">
        <v>6</v>
      </c>
      <c r="U262">
        <v>4</v>
      </c>
      <c r="V262">
        <v>5</v>
      </c>
      <c r="W262">
        <v>6</v>
      </c>
      <c r="Y262">
        <v>4</v>
      </c>
      <c r="Z262">
        <v>5</v>
      </c>
      <c r="AA262">
        <v>6</v>
      </c>
      <c r="AC262">
        <v>4</v>
      </c>
      <c r="AD262">
        <v>5</v>
      </c>
      <c r="AE262">
        <v>6</v>
      </c>
    </row>
    <row r="263" spans="1:31" x14ac:dyDescent="0.2">
      <c r="A263">
        <v>7</v>
      </c>
      <c r="B263">
        <v>8</v>
      </c>
      <c r="C263">
        <v>9</v>
      </c>
      <c r="E263">
        <v>7</v>
      </c>
      <c r="F263">
        <v>8</v>
      </c>
      <c r="G263">
        <v>9</v>
      </c>
      <c r="I263">
        <v>7</v>
      </c>
      <c r="J263">
        <v>8</v>
      </c>
      <c r="K263">
        <v>9</v>
      </c>
      <c r="M263">
        <v>7</v>
      </c>
      <c r="N263">
        <v>8</v>
      </c>
      <c r="O263">
        <v>9</v>
      </c>
      <c r="Q263">
        <v>7</v>
      </c>
      <c r="R263">
        <v>8</v>
      </c>
      <c r="S263">
        <v>9</v>
      </c>
      <c r="U263">
        <v>7</v>
      </c>
      <c r="V263">
        <v>8</v>
      </c>
      <c r="W263">
        <v>9</v>
      </c>
      <c r="Y263">
        <v>7</v>
      </c>
      <c r="Z263">
        <v>8</v>
      </c>
      <c r="AA263">
        <v>9</v>
      </c>
      <c r="AC263">
        <v>7</v>
      </c>
      <c r="AD263">
        <v>8</v>
      </c>
      <c r="AE263">
        <v>9</v>
      </c>
    </row>
    <row r="264" spans="1:31" x14ac:dyDescent="0.2">
      <c r="U264" t="s">
        <v>7</v>
      </c>
      <c r="W264">
        <f>SUBTOTAL(109,Table12742217352[baz])</f>
        <v>18</v>
      </c>
    </row>
    <row r="266" spans="1:31" x14ac:dyDescent="0.2">
      <c r="A266" t="s">
        <v>0</v>
      </c>
      <c r="B266" t="s">
        <v>1</v>
      </c>
      <c r="C266" t="s">
        <v>2</v>
      </c>
      <c r="E266" t="s">
        <v>0</v>
      </c>
      <c r="F266" t="s">
        <v>1</v>
      </c>
      <c r="G266" t="s">
        <v>2</v>
      </c>
      <c r="I266" t="s">
        <v>0</v>
      </c>
      <c r="J266" t="s">
        <v>1</v>
      </c>
      <c r="K266" t="s">
        <v>2</v>
      </c>
      <c r="M266" t="s">
        <v>0</v>
      </c>
      <c r="N266" t="s">
        <v>1</v>
      </c>
      <c r="O266" t="s">
        <v>2</v>
      </c>
      <c r="Q266" t="s">
        <v>0</v>
      </c>
      <c r="R266" t="s">
        <v>1</v>
      </c>
      <c r="S266" t="s">
        <v>2</v>
      </c>
      <c r="U266" t="s">
        <v>0</v>
      </c>
      <c r="V266" t="s">
        <v>1</v>
      </c>
      <c r="W266" t="s">
        <v>2</v>
      </c>
      <c r="Y266" t="s">
        <v>0</v>
      </c>
      <c r="Z266" t="s">
        <v>1</v>
      </c>
      <c r="AA266" t="s">
        <v>2</v>
      </c>
    </row>
    <row r="267" spans="1:31" x14ac:dyDescent="0.2">
      <c r="A267">
        <v>1</v>
      </c>
      <c r="B267">
        <v>2</v>
      </c>
      <c r="C267">
        <v>3</v>
      </c>
      <c r="E267">
        <v>1</v>
      </c>
      <c r="F267">
        <v>2</v>
      </c>
      <c r="G267">
        <v>3</v>
      </c>
      <c r="I267">
        <v>1</v>
      </c>
      <c r="J267">
        <v>2</v>
      </c>
      <c r="K267">
        <v>3</v>
      </c>
      <c r="M267">
        <v>1</v>
      </c>
      <c r="N267">
        <v>2</v>
      </c>
      <c r="O267">
        <v>3</v>
      </c>
      <c r="Q267">
        <v>1</v>
      </c>
      <c r="R267">
        <v>2</v>
      </c>
      <c r="S267">
        <v>3</v>
      </c>
      <c r="U267">
        <v>1</v>
      </c>
      <c r="V267">
        <v>2</v>
      </c>
      <c r="W267">
        <v>3</v>
      </c>
      <c r="Y267">
        <v>1</v>
      </c>
      <c r="Z267">
        <v>2</v>
      </c>
      <c r="AA267">
        <v>3</v>
      </c>
      <c r="AC267">
        <v>1</v>
      </c>
      <c r="AD267">
        <v>2</v>
      </c>
      <c r="AE267">
        <v>3</v>
      </c>
    </row>
    <row r="268" spans="1:31" x14ac:dyDescent="0.2">
      <c r="A268">
        <v>4</v>
      </c>
      <c r="B268">
        <v>5</v>
      </c>
      <c r="C268">
        <v>6</v>
      </c>
      <c r="E268">
        <v>4</v>
      </c>
      <c r="F268">
        <v>5</v>
      </c>
      <c r="G268">
        <v>6</v>
      </c>
      <c r="I268">
        <v>4</v>
      </c>
      <c r="J268">
        <v>5</v>
      </c>
      <c r="K268">
        <v>6</v>
      </c>
      <c r="M268">
        <v>4</v>
      </c>
      <c r="N268">
        <v>5</v>
      </c>
      <c r="O268">
        <v>6</v>
      </c>
      <c r="Q268">
        <v>4</v>
      </c>
      <c r="R268">
        <v>5</v>
      </c>
      <c r="S268">
        <v>6</v>
      </c>
      <c r="U268">
        <v>4</v>
      </c>
      <c r="V268">
        <v>5</v>
      </c>
      <c r="W268">
        <v>6</v>
      </c>
      <c r="Y268">
        <v>4</v>
      </c>
      <c r="Z268">
        <v>5</v>
      </c>
      <c r="AA268">
        <v>6</v>
      </c>
      <c r="AC268">
        <v>4</v>
      </c>
      <c r="AD268">
        <v>5</v>
      </c>
      <c r="AE268">
        <v>6</v>
      </c>
    </row>
    <row r="269" spans="1:31" x14ac:dyDescent="0.2">
      <c r="A269">
        <v>7</v>
      </c>
      <c r="B269">
        <v>8</v>
      </c>
      <c r="C269">
        <v>9</v>
      </c>
      <c r="E269">
        <v>7</v>
      </c>
      <c r="F269">
        <v>8</v>
      </c>
      <c r="G269">
        <v>9</v>
      </c>
      <c r="I269">
        <v>7</v>
      </c>
      <c r="J269">
        <v>8</v>
      </c>
      <c r="K269">
        <v>9</v>
      </c>
      <c r="M269">
        <v>7</v>
      </c>
      <c r="N269">
        <v>8</v>
      </c>
      <c r="O269">
        <v>9</v>
      </c>
      <c r="Q269">
        <v>7</v>
      </c>
      <c r="R269">
        <v>8</v>
      </c>
      <c r="S269">
        <v>9</v>
      </c>
      <c r="U269">
        <v>7</v>
      </c>
      <c r="V269">
        <v>8</v>
      </c>
      <c r="W269">
        <v>9</v>
      </c>
      <c r="Y269">
        <v>7</v>
      </c>
      <c r="Z269">
        <v>8</v>
      </c>
      <c r="AA269">
        <v>9</v>
      </c>
      <c r="AC269">
        <v>7</v>
      </c>
      <c r="AD269">
        <v>8</v>
      </c>
      <c r="AE269">
        <v>9</v>
      </c>
    </row>
    <row r="270" spans="1:31" x14ac:dyDescent="0.2">
      <c r="U270" t="s">
        <v>7</v>
      </c>
      <c r="W270">
        <f>SUBTOTAL(109,Table12747222353[baz])</f>
        <v>18</v>
      </c>
    </row>
    <row r="272" spans="1:31" x14ac:dyDescent="0.2">
      <c r="A272" t="s">
        <v>0</v>
      </c>
      <c r="B272" t="s">
        <v>1</v>
      </c>
      <c r="C272" t="s">
        <v>2</v>
      </c>
      <c r="E272" t="s">
        <v>0</v>
      </c>
      <c r="F272" t="s">
        <v>1</v>
      </c>
      <c r="G272" t="s">
        <v>2</v>
      </c>
      <c r="I272" t="s">
        <v>0</v>
      </c>
      <c r="J272" t="s">
        <v>1</v>
      </c>
      <c r="K272" t="s">
        <v>2</v>
      </c>
      <c r="M272" t="s">
        <v>0</v>
      </c>
      <c r="N272" t="s">
        <v>1</v>
      </c>
      <c r="O272" t="s">
        <v>2</v>
      </c>
      <c r="Q272" t="s">
        <v>0</v>
      </c>
      <c r="R272" t="s">
        <v>1</v>
      </c>
      <c r="S272" t="s">
        <v>2</v>
      </c>
      <c r="U272" t="s">
        <v>0</v>
      </c>
      <c r="V272" t="s">
        <v>1</v>
      </c>
      <c r="W272" t="s">
        <v>2</v>
      </c>
      <c r="Y272" t="s">
        <v>0</v>
      </c>
      <c r="Z272" t="s">
        <v>1</v>
      </c>
      <c r="AA272" t="s">
        <v>2</v>
      </c>
    </row>
    <row r="273" spans="1:31" x14ac:dyDescent="0.2">
      <c r="A273">
        <v>1</v>
      </c>
      <c r="B273">
        <v>2</v>
      </c>
      <c r="C273">
        <v>3</v>
      </c>
      <c r="E273">
        <v>1</v>
      </c>
      <c r="F273">
        <v>2</v>
      </c>
      <c r="G273">
        <v>3</v>
      </c>
      <c r="I273">
        <v>1</v>
      </c>
      <c r="J273">
        <v>2</v>
      </c>
      <c r="K273">
        <v>3</v>
      </c>
      <c r="M273">
        <v>1</v>
      </c>
      <c r="N273">
        <v>2</v>
      </c>
      <c r="O273">
        <v>3</v>
      </c>
      <c r="Q273">
        <v>1</v>
      </c>
      <c r="R273">
        <v>2</v>
      </c>
      <c r="S273">
        <v>3</v>
      </c>
      <c r="U273">
        <v>1</v>
      </c>
      <c r="V273">
        <v>2</v>
      </c>
      <c r="W273">
        <v>3</v>
      </c>
      <c r="Y273">
        <v>1</v>
      </c>
      <c r="Z273">
        <v>2</v>
      </c>
      <c r="AA273">
        <v>3</v>
      </c>
      <c r="AC273">
        <v>1</v>
      </c>
      <c r="AD273">
        <v>2</v>
      </c>
      <c r="AE273">
        <v>3</v>
      </c>
    </row>
    <row r="274" spans="1:31" x14ac:dyDescent="0.2">
      <c r="A274">
        <v>4</v>
      </c>
      <c r="B274">
        <v>5</v>
      </c>
      <c r="C274">
        <v>6</v>
      </c>
      <c r="E274">
        <v>4</v>
      </c>
      <c r="F274">
        <v>5</v>
      </c>
      <c r="G274">
        <v>6</v>
      </c>
      <c r="I274">
        <v>4</v>
      </c>
      <c r="J274">
        <v>5</v>
      </c>
      <c r="K274">
        <v>6</v>
      </c>
      <c r="M274">
        <v>4</v>
      </c>
      <c r="N274">
        <v>5</v>
      </c>
      <c r="O274">
        <v>6</v>
      </c>
      <c r="Q274">
        <v>4</v>
      </c>
      <c r="R274">
        <v>5</v>
      </c>
      <c r="S274">
        <v>6</v>
      </c>
      <c r="U274">
        <v>4</v>
      </c>
      <c r="V274">
        <v>5</v>
      </c>
      <c r="W274">
        <v>6</v>
      </c>
      <c r="Y274">
        <v>4</v>
      </c>
      <c r="Z274">
        <v>5</v>
      </c>
      <c r="AA274">
        <v>6</v>
      </c>
      <c r="AC274">
        <v>4</v>
      </c>
      <c r="AD274">
        <v>5</v>
      </c>
      <c r="AE274">
        <v>6</v>
      </c>
    </row>
    <row r="275" spans="1:31" x14ac:dyDescent="0.2">
      <c r="A275">
        <v>7</v>
      </c>
      <c r="B275">
        <v>8</v>
      </c>
      <c r="C275">
        <v>9</v>
      </c>
      <c r="E275">
        <v>7</v>
      </c>
      <c r="F275">
        <v>8</v>
      </c>
      <c r="G275">
        <v>9</v>
      </c>
      <c r="I275">
        <v>7</v>
      </c>
      <c r="J275">
        <v>8</v>
      </c>
      <c r="K275">
        <v>9</v>
      </c>
      <c r="M275">
        <v>7</v>
      </c>
      <c r="N275">
        <v>8</v>
      </c>
      <c r="O275">
        <v>9</v>
      </c>
      <c r="Q275">
        <v>7</v>
      </c>
      <c r="R275">
        <v>8</v>
      </c>
      <c r="S275">
        <v>9</v>
      </c>
      <c r="U275">
        <v>7</v>
      </c>
      <c r="V275">
        <v>8</v>
      </c>
      <c r="W275">
        <v>9</v>
      </c>
      <c r="Y275">
        <v>7</v>
      </c>
      <c r="Z275">
        <v>8</v>
      </c>
      <c r="AA275">
        <v>9</v>
      </c>
      <c r="AC275">
        <v>7</v>
      </c>
      <c r="AD275">
        <v>8</v>
      </c>
      <c r="AE275">
        <v>9</v>
      </c>
    </row>
    <row r="276" spans="1:31" x14ac:dyDescent="0.2">
      <c r="U276" t="s">
        <v>7</v>
      </c>
      <c r="W276">
        <f>SUBTOTAL(109,Table12752227354[baz])</f>
        <v>18</v>
      </c>
    </row>
    <row r="278" spans="1:31" x14ac:dyDescent="0.2">
      <c r="A278" t="s">
        <v>0</v>
      </c>
      <c r="B278" t="s">
        <v>1</v>
      </c>
      <c r="C278" t="s">
        <v>2</v>
      </c>
      <c r="E278" t="s">
        <v>0</v>
      </c>
      <c r="F278" t="s">
        <v>1</v>
      </c>
      <c r="G278" t="s">
        <v>2</v>
      </c>
      <c r="I278" t="s">
        <v>0</v>
      </c>
      <c r="J278" t="s">
        <v>1</v>
      </c>
      <c r="K278" t="s">
        <v>2</v>
      </c>
      <c r="M278" t="s">
        <v>0</v>
      </c>
      <c r="N278" t="s">
        <v>1</v>
      </c>
      <c r="O278" t="s">
        <v>2</v>
      </c>
      <c r="Q278" t="s">
        <v>0</v>
      </c>
      <c r="R278" t="s">
        <v>1</v>
      </c>
      <c r="S278" t="s">
        <v>2</v>
      </c>
      <c r="U278" t="s">
        <v>0</v>
      </c>
      <c r="V278" t="s">
        <v>1</v>
      </c>
      <c r="W278" t="s">
        <v>2</v>
      </c>
      <c r="Y278" t="s">
        <v>0</v>
      </c>
      <c r="Z278" t="s">
        <v>1</v>
      </c>
      <c r="AA278" t="s">
        <v>2</v>
      </c>
    </row>
    <row r="279" spans="1:31" x14ac:dyDescent="0.2">
      <c r="A279">
        <v>1</v>
      </c>
      <c r="B279">
        <v>2</v>
      </c>
      <c r="C279">
        <v>3</v>
      </c>
      <c r="E279">
        <v>1</v>
      </c>
      <c r="F279">
        <v>2</v>
      </c>
      <c r="G279">
        <v>3</v>
      </c>
      <c r="I279">
        <v>1</v>
      </c>
      <c r="J279">
        <v>2</v>
      </c>
      <c r="K279">
        <v>3</v>
      </c>
      <c r="M279">
        <v>1</v>
      </c>
      <c r="N279">
        <v>2</v>
      </c>
      <c r="O279">
        <v>3</v>
      </c>
      <c r="Q279">
        <v>1</v>
      </c>
      <c r="R279">
        <v>2</v>
      </c>
      <c r="S279">
        <v>3</v>
      </c>
      <c r="U279">
        <v>1</v>
      </c>
      <c r="V279">
        <v>2</v>
      </c>
      <c r="W279">
        <v>3</v>
      </c>
      <c r="Y279">
        <v>1</v>
      </c>
      <c r="Z279">
        <v>2</v>
      </c>
      <c r="AA279">
        <v>3</v>
      </c>
      <c r="AC279">
        <v>1</v>
      </c>
      <c r="AD279">
        <v>2</v>
      </c>
      <c r="AE279">
        <v>3</v>
      </c>
    </row>
    <row r="280" spans="1:31" x14ac:dyDescent="0.2">
      <c r="A280">
        <v>4</v>
      </c>
      <c r="B280">
        <v>5</v>
      </c>
      <c r="C280">
        <v>6</v>
      </c>
      <c r="E280">
        <v>4</v>
      </c>
      <c r="F280">
        <v>5</v>
      </c>
      <c r="G280">
        <v>6</v>
      </c>
      <c r="I280">
        <v>4</v>
      </c>
      <c r="J280">
        <v>5</v>
      </c>
      <c r="K280">
        <v>6</v>
      </c>
      <c r="M280">
        <v>4</v>
      </c>
      <c r="N280">
        <v>5</v>
      </c>
      <c r="O280">
        <v>6</v>
      </c>
      <c r="Q280">
        <v>4</v>
      </c>
      <c r="R280">
        <v>5</v>
      </c>
      <c r="S280">
        <v>6</v>
      </c>
      <c r="U280">
        <v>4</v>
      </c>
      <c r="V280">
        <v>5</v>
      </c>
      <c r="W280">
        <v>6</v>
      </c>
      <c r="Y280">
        <v>4</v>
      </c>
      <c r="Z280">
        <v>5</v>
      </c>
      <c r="AA280">
        <v>6</v>
      </c>
      <c r="AC280">
        <v>4</v>
      </c>
      <c r="AD280">
        <v>5</v>
      </c>
      <c r="AE280">
        <v>6</v>
      </c>
    </row>
    <row r="281" spans="1:31" x14ac:dyDescent="0.2">
      <c r="A281">
        <v>7</v>
      </c>
      <c r="B281">
        <v>8</v>
      </c>
      <c r="C281">
        <v>9</v>
      </c>
      <c r="E281">
        <v>7</v>
      </c>
      <c r="F281">
        <v>8</v>
      </c>
      <c r="G281">
        <v>9</v>
      </c>
      <c r="I281">
        <v>7</v>
      </c>
      <c r="J281">
        <v>8</v>
      </c>
      <c r="K281">
        <v>9</v>
      </c>
      <c r="M281">
        <v>7</v>
      </c>
      <c r="N281">
        <v>8</v>
      </c>
      <c r="O281">
        <v>9</v>
      </c>
      <c r="Q281">
        <v>7</v>
      </c>
      <c r="R281">
        <v>8</v>
      </c>
      <c r="S281">
        <v>9</v>
      </c>
      <c r="U281">
        <v>7</v>
      </c>
      <c r="V281">
        <v>8</v>
      </c>
      <c r="W281">
        <v>9</v>
      </c>
      <c r="Y281">
        <v>7</v>
      </c>
      <c r="Z281">
        <v>8</v>
      </c>
      <c r="AA281">
        <v>9</v>
      </c>
      <c r="AC281">
        <v>7</v>
      </c>
      <c r="AD281">
        <v>8</v>
      </c>
      <c r="AE281">
        <v>9</v>
      </c>
    </row>
    <row r="282" spans="1:31" x14ac:dyDescent="0.2">
      <c r="U282" t="s">
        <v>7</v>
      </c>
      <c r="W282">
        <f>SUBTOTAL(109,Table12757232355[baz])</f>
        <v>18</v>
      </c>
    </row>
    <row r="284" spans="1:31" x14ac:dyDescent="0.2">
      <c r="A284" t="s">
        <v>0</v>
      </c>
      <c r="B284" t="s">
        <v>1</v>
      </c>
      <c r="C284" t="s">
        <v>2</v>
      </c>
      <c r="E284" t="s">
        <v>0</v>
      </c>
      <c r="F284" t="s">
        <v>1</v>
      </c>
      <c r="G284" t="s">
        <v>2</v>
      </c>
      <c r="I284" t="s">
        <v>0</v>
      </c>
      <c r="J284" t="s">
        <v>1</v>
      </c>
      <c r="K284" t="s">
        <v>2</v>
      </c>
      <c r="M284" t="s">
        <v>0</v>
      </c>
      <c r="N284" t="s">
        <v>1</v>
      </c>
      <c r="O284" t="s">
        <v>2</v>
      </c>
      <c r="Q284" t="s">
        <v>0</v>
      </c>
      <c r="R284" t="s">
        <v>1</v>
      </c>
      <c r="S284" t="s">
        <v>2</v>
      </c>
      <c r="U284" t="s">
        <v>0</v>
      </c>
      <c r="V284" t="s">
        <v>1</v>
      </c>
      <c r="W284" t="s">
        <v>2</v>
      </c>
      <c r="Y284" t="s">
        <v>0</v>
      </c>
      <c r="Z284" t="s">
        <v>1</v>
      </c>
      <c r="AA284" t="s">
        <v>2</v>
      </c>
    </row>
    <row r="285" spans="1:31" x14ac:dyDescent="0.2">
      <c r="A285">
        <v>1</v>
      </c>
      <c r="B285">
        <v>2</v>
      </c>
      <c r="C285">
        <v>3</v>
      </c>
      <c r="E285">
        <v>1</v>
      </c>
      <c r="F285">
        <v>2</v>
      </c>
      <c r="G285">
        <v>3</v>
      </c>
      <c r="I285">
        <v>1</v>
      </c>
      <c r="J285">
        <v>2</v>
      </c>
      <c r="K285">
        <v>3</v>
      </c>
      <c r="M285">
        <v>1</v>
      </c>
      <c r="N285">
        <v>2</v>
      </c>
      <c r="O285">
        <v>3</v>
      </c>
      <c r="Q285">
        <v>1</v>
      </c>
      <c r="R285">
        <v>2</v>
      </c>
      <c r="S285">
        <v>3</v>
      </c>
      <c r="U285">
        <v>1</v>
      </c>
      <c r="V285">
        <v>2</v>
      </c>
      <c r="W285">
        <v>3</v>
      </c>
      <c r="Y285">
        <v>1</v>
      </c>
      <c r="Z285">
        <v>2</v>
      </c>
      <c r="AA285">
        <v>3</v>
      </c>
      <c r="AC285">
        <v>1</v>
      </c>
      <c r="AD285">
        <v>2</v>
      </c>
      <c r="AE285">
        <v>3</v>
      </c>
    </row>
    <row r="286" spans="1:31" x14ac:dyDescent="0.2">
      <c r="A286">
        <v>4</v>
      </c>
      <c r="B286">
        <v>5</v>
      </c>
      <c r="C286">
        <v>6</v>
      </c>
      <c r="E286">
        <v>4</v>
      </c>
      <c r="F286">
        <v>5</v>
      </c>
      <c r="G286">
        <v>6</v>
      </c>
      <c r="I286">
        <v>4</v>
      </c>
      <c r="J286">
        <v>5</v>
      </c>
      <c r="K286">
        <v>6</v>
      </c>
      <c r="M286">
        <v>4</v>
      </c>
      <c r="N286">
        <v>5</v>
      </c>
      <c r="O286">
        <v>6</v>
      </c>
      <c r="Q286">
        <v>4</v>
      </c>
      <c r="R286">
        <v>5</v>
      </c>
      <c r="S286">
        <v>6</v>
      </c>
      <c r="U286">
        <v>4</v>
      </c>
      <c r="V286">
        <v>5</v>
      </c>
      <c r="W286">
        <v>6</v>
      </c>
      <c r="Y286">
        <v>4</v>
      </c>
      <c r="Z286">
        <v>5</v>
      </c>
      <c r="AA286">
        <v>6</v>
      </c>
      <c r="AC286">
        <v>4</v>
      </c>
      <c r="AD286">
        <v>5</v>
      </c>
      <c r="AE286">
        <v>6</v>
      </c>
    </row>
    <row r="287" spans="1:31" x14ac:dyDescent="0.2">
      <c r="A287">
        <v>7</v>
      </c>
      <c r="B287">
        <v>8</v>
      </c>
      <c r="C287">
        <v>9</v>
      </c>
      <c r="E287">
        <v>7</v>
      </c>
      <c r="F287">
        <v>8</v>
      </c>
      <c r="G287">
        <v>9</v>
      </c>
      <c r="I287">
        <v>7</v>
      </c>
      <c r="J287">
        <v>8</v>
      </c>
      <c r="K287">
        <v>9</v>
      </c>
      <c r="M287">
        <v>7</v>
      </c>
      <c r="N287">
        <v>8</v>
      </c>
      <c r="O287">
        <v>9</v>
      </c>
      <c r="Q287">
        <v>7</v>
      </c>
      <c r="R287">
        <v>8</v>
      </c>
      <c r="S287">
        <v>9</v>
      </c>
      <c r="U287">
        <v>7</v>
      </c>
      <c r="V287">
        <v>8</v>
      </c>
      <c r="W287">
        <v>9</v>
      </c>
      <c r="Y287">
        <v>7</v>
      </c>
      <c r="Z287">
        <v>8</v>
      </c>
      <c r="AA287">
        <v>9</v>
      </c>
      <c r="AC287">
        <v>7</v>
      </c>
      <c r="AD287">
        <v>8</v>
      </c>
      <c r="AE287">
        <v>9</v>
      </c>
    </row>
    <row r="288" spans="1:31" x14ac:dyDescent="0.2">
      <c r="U288" t="s">
        <v>7</v>
      </c>
      <c r="W288">
        <f>SUBTOTAL(109,Table127237356[baz])</f>
        <v>18</v>
      </c>
    </row>
    <row r="290" spans="1:31" x14ac:dyDescent="0.2">
      <c r="A290" t="s">
        <v>0</v>
      </c>
      <c r="B290" t="s">
        <v>1</v>
      </c>
      <c r="C290" t="s">
        <v>2</v>
      </c>
      <c r="E290" t="s">
        <v>0</v>
      </c>
      <c r="F290" t="s">
        <v>1</v>
      </c>
      <c r="G290" t="s">
        <v>2</v>
      </c>
      <c r="I290" t="s">
        <v>0</v>
      </c>
      <c r="J290" t="s">
        <v>1</v>
      </c>
      <c r="K290" t="s">
        <v>2</v>
      </c>
      <c r="M290" t="s">
        <v>0</v>
      </c>
      <c r="N290" t="s">
        <v>1</v>
      </c>
      <c r="O290" t="s">
        <v>2</v>
      </c>
      <c r="Q290" t="s">
        <v>0</v>
      </c>
      <c r="R290" t="s">
        <v>1</v>
      </c>
      <c r="S290" t="s">
        <v>2</v>
      </c>
      <c r="U290" t="s">
        <v>0</v>
      </c>
      <c r="V290" t="s">
        <v>1</v>
      </c>
      <c r="W290" t="s">
        <v>2</v>
      </c>
      <c r="Y290" t="s">
        <v>0</v>
      </c>
      <c r="Z290" t="s">
        <v>1</v>
      </c>
      <c r="AA290" t="s">
        <v>2</v>
      </c>
    </row>
    <row r="291" spans="1:31" x14ac:dyDescent="0.2">
      <c r="A291">
        <v>1</v>
      </c>
      <c r="B291">
        <v>2</v>
      </c>
      <c r="C291">
        <v>3</v>
      </c>
      <c r="E291">
        <v>1</v>
      </c>
      <c r="F291">
        <v>2</v>
      </c>
      <c r="G291">
        <v>3</v>
      </c>
      <c r="I291">
        <v>1</v>
      </c>
      <c r="J291">
        <v>2</v>
      </c>
      <c r="K291">
        <v>3</v>
      </c>
      <c r="M291">
        <v>1</v>
      </c>
      <c r="N291">
        <v>2</v>
      </c>
      <c r="O291">
        <v>3</v>
      </c>
      <c r="Q291">
        <v>1</v>
      </c>
      <c r="R291">
        <v>2</v>
      </c>
      <c r="S291">
        <v>3</v>
      </c>
      <c r="U291">
        <v>1</v>
      </c>
      <c r="V291">
        <v>2</v>
      </c>
      <c r="W291">
        <v>3</v>
      </c>
      <c r="Y291">
        <v>1</v>
      </c>
      <c r="Z291">
        <v>2</v>
      </c>
      <c r="AA291">
        <v>3</v>
      </c>
      <c r="AC291">
        <v>1</v>
      </c>
      <c r="AD291">
        <v>2</v>
      </c>
      <c r="AE291">
        <v>3</v>
      </c>
    </row>
    <row r="292" spans="1:31" x14ac:dyDescent="0.2">
      <c r="A292">
        <v>4</v>
      </c>
      <c r="B292">
        <v>5</v>
      </c>
      <c r="C292">
        <v>6</v>
      </c>
      <c r="E292">
        <v>4</v>
      </c>
      <c r="F292">
        <v>5</v>
      </c>
      <c r="G292">
        <v>6</v>
      </c>
      <c r="I292">
        <v>4</v>
      </c>
      <c r="J292">
        <v>5</v>
      </c>
      <c r="K292">
        <v>6</v>
      </c>
      <c r="M292">
        <v>4</v>
      </c>
      <c r="N292">
        <v>5</v>
      </c>
      <c r="O292">
        <v>6</v>
      </c>
      <c r="Q292">
        <v>4</v>
      </c>
      <c r="R292">
        <v>5</v>
      </c>
      <c r="S292">
        <v>6</v>
      </c>
      <c r="U292">
        <v>4</v>
      </c>
      <c r="V292">
        <v>5</v>
      </c>
      <c r="W292">
        <v>6</v>
      </c>
      <c r="Y292">
        <v>4</v>
      </c>
      <c r="Z292">
        <v>5</v>
      </c>
      <c r="AA292">
        <v>6</v>
      </c>
      <c r="AC292">
        <v>4</v>
      </c>
      <c r="AD292">
        <v>5</v>
      </c>
      <c r="AE292">
        <v>6</v>
      </c>
    </row>
    <row r="293" spans="1:31" x14ac:dyDescent="0.2">
      <c r="A293">
        <v>7</v>
      </c>
      <c r="B293">
        <v>8</v>
      </c>
      <c r="C293">
        <v>9</v>
      </c>
      <c r="E293">
        <v>7</v>
      </c>
      <c r="F293">
        <v>8</v>
      </c>
      <c r="G293">
        <v>9</v>
      </c>
      <c r="I293">
        <v>7</v>
      </c>
      <c r="J293">
        <v>8</v>
      </c>
      <c r="K293">
        <v>9</v>
      </c>
      <c r="M293">
        <v>7</v>
      </c>
      <c r="N293">
        <v>8</v>
      </c>
      <c r="O293">
        <v>9</v>
      </c>
      <c r="Q293">
        <v>7</v>
      </c>
      <c r="R293">
        <v>8</v>
      </c>
      <c r="S293">
        <v>9</v>
      </c>
      <c r="U293">
        <v>7</v>
      </c>
      <c r="V293">
        <v>8</v>
      </c>
      <c r="W293">
        <v>9</v>
      </c>
      <c r="Y293">
        <v>7</v>
      </c>
      <c r="Z293">
        <v>8</v>
      </c>
      <c r="AA293">
        <v>9</v>
      </c>
      <c r="AC293">
        <v>7</v>
      </c>
      <c r="AD293">
        <v>8</v>
      </c>
      <c r="AE293">
        <v>9</v>
      </c>
    </row>
    <row r="294" spans="1:31" x14ac:dyDescent="0.2">
      <c r="U294" t="s">
        <v>7</v>
      </c>
      <c r="W294">
        <f>SUBTOTAL(109,Table12732242357[baz])</f>
        <v>18</v>
      </c>
    </row>
    <row r="296" spans="1:31" x14ac:dyDescent="0.2">
      <c r="A296" t="s">
        <v>0</v>
      </c>
      <c r="B296" t="s">
        <v>1</v>
      </c>
      <c r="C296" t="s">
        <v>2</v>
      </c>
      <c r="E296" t="s">
        <v>0</v>
      </c>
      <c r="F296" t="s">
        <v>1</v>
      </c>
      <c r="G296" t="s">
        <v>2</v>
      </c>
      <c r="I296" t="s">
        <v>0</v>
      </c>
      <c r="J296" t="s">
        <v>1</v>
      </c>
      <c r="K296" t="s">
        <v>2</v>
      </c>
      <c r="M296" t="s">
        <v>0</v>
      </c>
      <c r="N296" t="s">
        <v>1</v>
      </c>
      <c r="O296" t="s">
        <v>2</v>
      </c>
      <c r="Q296" t="s">
        <v>0</v>
      </c>
      <c r="R296" t="s">
        <v>1</v>
      </c>
      <c r="S296" t="s">
        <v>2</v>
      </c>
      <c r="U296" t="s">
        <v>0</v>
      </c>
      <c r="V296" t="s">
        <v>1</v>
      </c>
      <c r="W296" t="s">
        <v>2</v>
      </c>
      <c r="Y296" t="s">
        <v>0</v>
      </c>
      <c r="Z296" t="s">
        <v>1</v>
      </c>
      <c r="AA296" t="s">
        <v>2</v>
      </c>
    </row>
    <row r="297" spans="1:31" x14ac:dyDescent="0.2">
      <c r="A297">
        <v>1</v>
      </c>
      <c r="B297">
        <v>2</v>
      </c>
      <c r="C297">
        <v>3</v>
      </c>
      <c r="E297">
        <v>1</v>
      </c>
      <c r="F297">
        <v>2</v>
      </c>
      <c r="G297">
        <v>3</v>
      </c>
      <c r="I297">
        <v>1</v>
      </c>
      <c r="J297">
        <v>2</v>
      </c>
      <c r="K297">
        <v>3</v>
      </c>
      <c r="M297">
        <v>1</v>
      </c>
      <c r="N297">
        <v>2</v>
      </c>
      <c r="O297">
        <v>3</v>
      </c>
      <c r="Q297">
        <v>1</v>
      </c>
      <c r="R297">
        <v>2</v>
      </c>
      <c r="S297">
        <v>3</v>
      </c>
      <c r="U297">
        <v>1</v>
      </c>
      <c r="V297">
        <v>2</v>
      </c>
      <c r="W297">
        <v>3</v>
      </c>
      <c r="Y297">
        <v>1</v>
      </c>
      <c r="Z297">
        <v>2</v>
      </c>
      <c r="AA297">
        <v>3</v>
      </c>
      <c r="AC297">
        <v>1</v>
      </c>
      <c r="AD297">
        <v>2</v>
      </c>
      <c r="AE297">
        <v>3</v>
      </c>
    </row>
    <row r="298" spans="1:31" x14ac:dyDescent="0.2">
      <c r="A298">
        <v>4</v>
      </c>
      <c r="B298">
        <v>5</v>
      </c>
      <c r="C298">
        <v>6</v>
      </c>
      <c r="E298">
        <v>4</v>
      </c>
      <c r="F298">
        <v>5</v>
      </c>
      <c r="G298">
        <v>6</v>
      </c>
      <c r="I298">
        <v>4</v>
      </c>
      <c r="J298">
        <v>5</v>
      </c>
      <c r="K298">
        <v>6</v>
      </c>
      <c r="M298">
        <v>4</v>
      </c>
      <c r="N298">
        <v>5</v>
      </c>
      <c r="O298">
        <v>6</v>
      </c>
      <c r="Q298">
        <v>4</v>
      </c>
      <c r="R298">
        <v>5</v>
      </c>
      <c r="S298">
        <v>6</v>
      </c>
      <c r="U298">
        <v>4</v>
      </c>
      <c r="V298">
        <v>5</v>
      </c>
      <c r="W298">
        <v>6</v>
      </c>
      <c r="Y298">
        <v>4</v>
      </c>
      <c r="Z298">
        <v>5</v>
      </c>
      <c r="AA298">
        <v>6</v>
      </c>
      <c r="AC298">
        <v>4</v>
      </c>
      <c r="AD298">
        <v>5</v>
      </c>
      <c r="AE298">
        <v>6</v>
      </c>
    </row>
    <row r="299" spans="1:31" x14ac:dyDescent="0.2">
      <c r="A299">
        <v>7</v>
      </c>
      <c r="B299">
        <v>8</v>
      </c>
      <c r="C299">
        <v>9</v>
      </c>
      <c r="E299">
        <v>7</v>
      </c>
      <c r="F299">
        <v>8</v>
      </c>
      <c r="G299">
        <v>9</v>
      </c>
      <c r="I299">
        <v>7</v>
      </c>
      <c r="J299">
        <v>8</v>
      </c>
      <c r="K299">
        <v>9</v>
      </c>
      <c r="M299">
        <v>7</v>
      </c>
      <c r="N299">
        <v>8</v>
      </c>
      <c r="O299">
        <v>9</v>
      </c>
      <c r="Q299">
        <v>7</v>
      </c>
      <c r="R299">
        <v>8</v>
      </c>
      <c r="S299">
        <v>9</v>
      </c>
      <c r="U299">
        <v>7</v>
      </c>
      <c r="V299">
        <v>8</v>
      </c>
      <c r="W299">
        <v>9</v>
      </c>
      <c r="Y299">
        <v>7</v>
      </c>
      <c r="Z299">
        <v>8</v>
      </c>
      <c r="AA299">
        <v>9</v>
      </c>
      <c r="AC299">
        <v>7</v>
      </c>
      <c r="AD299">
        <v>8</v>
      </c>
      <c r="AE299">
        <v>9</v>
      </c>
    </row>
    <row r="300" spans="1:31" x14ac:dyDescent="0.2">
      <c r="U300" t="s">
        <v>7</v>
      </c>
      <c r="W300">
        <f>SUBTOTAL(109,Table12737247358[baz])</f>
        <v>18</v>
      </c>
    </row>
    <row r="302" spans="1:31" x14ac:dyDescent="0.2">
      <c r="A302" t="s">
        <v>0</v>
      </c>
      <c r="B302" t="s">
        <v>1</v>
      </c>
      <c r="C302" t="s">
        <v>2</v>
      </c>
      <c r="E302" t="s">
        <v>0</v>
      </c>
      <c r="F302" t="s">
        <v>1</v>
      </c>
      <c r="G302" t="s">
        <v>2</v>
      </c>
      <c r="I302" t="s">
        <v>0</v>
      </c>
      <c r="J302" t="s">
        <v>1</v>
      </c>
      <c r="K302" t="s">
        <v>2</v>
      </c>
      <c r="M302" t="s">
        <v>0</v>
      </c>
      <c r="N302" t="s">
        <v>1</v>
      </c>
      <c r="O302" t="s">
        <v>2</v>
      </c>
      <c r="Q302" t="s">
        <v>0</v>
      </c>
      <c r="R302" t="s">
        <v>1</v>
      </c>
      <c r="S302" t="s">
        <v>2</v>
      </c>
      <c r="U302" t="s">
        <v>0</v>
      </c>
      <c r="V302" t="s">
        <v>1</v>
      </c>
      <c r="W302" t="s">
        <v>2</v>
      </c>
      <c r="Y302" t="s">
        <v>0</v>
      </c>
      <c r="Z302" t="s">
        <v>1</v>
      </c>
      <c r="AA302" t="s">
        <v>2</v>
      </c>
    </row>
    <row r="303" spans="1:31" x14ac:dyDescent="0.2">
      <c r="A303">
        <v>1</v>
      </c>
      <c r="B303">
        <v>2</v>
      </c>
      <c r="C303">
        <v>3</v>
      </c>
      <c r="E303">
        <v>1</v>
      </c>
      <c r="F303">
        <v>2</v>
      </c>
      <c r="G303">
        <v>3</v>
      </c>
      <c r="I303">
        <v>1</v>
      </c>
      <c r="J303">
        <v>2</v>
      </c>
      <c r="K303">
        <v>3</v>
      </c>
      <c r="M303">
        <v>1</v>
      </c>
      <c r="N303">
        <v>2</v>
      </c>
      <c r="O303">
        <v>3</v>
      </c>
      <c r="Q303">
        <v>1</v>
      </c>
      <c r="R303">
        <v>2</v>
      </c>
      <c r="S303">
        <v>3</v>
      </c>
      <c r="U303">
        <v>1</v>
      </c>
      <c r="V303">
        <v>2</v>
      </c>
      <c r="W303">
        <v>3</v>
      </c>
      <c r="Y303">
        <v>1</v>
      </c>
      <c r="Z303">
        <v>2</v>
      </c>
      <c r="AA303">
        <v>3</v>
      </c>
      <c r="AC303">
        <v>1</v>
      </c>
      <c r="AD303">
        <v>2</v>
      </c>
      <c r="AE303">
        <v>3</v>
      </c>
    </row>
    <row r="304" spans="1:31" x14ac:dyDescent="0.2">
      <c r="A304">
        <v>4</v>
      </c>
      <c r="B304">
        <v>5</v>
      </c>
      <c r="C304">
        <v>6</v>
      </c>
      <c r="E304">
        <v>4</v>
      </c>
      <c r="F304">
        <v>5</v>
      </c>
      <c r="G304">
        <v>6</v>
      </c>
      <c r="I304">
        <v>4</v>
      </c>
      <c r="J304">
        <v>5</v>
      </c>
      <c r="K304">
        <v>6</v>
      </c>
      <c r="M304">
        <v>4</v>
      </c>
      <c r="N304">
        <v>5</v>
      </c>
      <c r="O304">
        <v>6</v>
      </c>
      <c r="Q304">
        <v>4</v>
      </c>
      <c r="R304">
        <v>5</v>
      </c>
      <c r="S304">
        <v>6</v>
      </c>
      <c r="U304">
        <v>4</v>
      </c>
      <c r="V304">
        <v>5</v>
      </c>
      <c r="W304">
        <v>6</v>
      </c>
      <c r="Y304">
        <v>4</v>
      </c>
      <c r="Z304">
        <v>5</v>
      </c>
      <c r="AA304">
        <v>6</v>
      </c>
      <c r="AC304">
        <v>4</v>
      </c>
      <c r="AD304">
        <v>5</v>
      </c>
      <c r="AE304">
        <v>6</v>
      </c>
    </row>
    <row r="305" spans="1:31" x14ac:dyDescent="0.2">
      <c r="A305">
        <v>7</v>
      </c>
      <c r="B305">
        <v>8</v>
      </c>
      <c r="C305">
        <v>9</v>
      </c>
      <c r="E305">
        <v>7</v>
      </c>
      <c r="F305">
        <v>8</v>
      </c>
      <c r="G305">
        <v>9</v>
      </c>
      <c r="I305">
        <v>7</v>
      </c>
      <c r="J305">
        <v>8</v>
      </c>
      <c r="K305">
        <v>9</v>
      </c>
      <c r="M305">
        <v>7</v>
      </c>
      <c r="N305">
        <v>8</v>
      </c>
      <c r="O305">
        <v>9</v>
      </c>
      <c r="Q305">
        <v>7</v>
      </c>
      <c r="R305">
        <v>8</v>
      </c>
      <c r="S305">
        <v>9</v>
      </c>
      <c r="U305">
        <v>7</v>
      </c>
      <c r="V305">
        <v>8</v>
      </c>
      <c r="W305">
        <v>9</v>
      </c>
      <c r="Y305">
        <v>7</v>
      </c>
      <c r="Z305">
        <v>8</v>
      </c>
      <c r="AA305">
        <v>9</v>
      </c>
      <c r="AC305">
        <v>7</v>
      </c>
      <c r="AD305">
        <v>8</v>
      </c>
      <c r="AE305">
        <v>9</v>
      </c>
    </row>
    <row r="306" spans="1:31" x14ac:dyDescent="0.2">
      <c r="U306" t="s">
        <v>7</v>
      </c>
      <c r="W306">
        <f>SUBTOTAL(109,Table12742252359[baz])</f>
        <v>18</v>
      </c>
    </row>
    <row r="308" spans="1:31" x14ac:dyDescent="0.2">
      <c r="A308" t="s">
        <v>0</v>
      </c>
      <c r="B308" t="s">
        <v>1</v>
      </c>
      <c r="C308" t="s">
        <v>2</v>
      </c>
      <c r="E308" t="s">
        <v>0</v>
      </c>
      <c r="F308" t="s">
        <v>1</v>
      </c>
      <c r="G308" t="s">
        <v>2</v>
      </c>
      <c r="I308" t="s">
        <v>0</v>
      </c>
      <c r="J308" t="s">
        <v>1</v>
      </c>
      <c r="K308" t="s">
        <v>2</v>
      </c>
      <c r="M308" t="s">
        <v>0</v>
      </c>
      <c r="N308" t="s">
        <v>1</v>
      </c>
      <c r="O308" t="s">
        <v>2</v>
      </c>
      <c r="Q308" t="s">
        <v>0</v>
      </c>
      <c r="R308" t="s">
        <v>1</v>
      </c>
      <c r="S308" t="s">
        <v>2</v>
      </c>
      <c r="U308" t="s">
        <v>0</v>
      </c>
      <c r="V308" t="s">
        <v>1</v>
      </c>
      <c r="W308" t="s">
        <v>2</v>
      </c>
      <c r="Y308" t="s">
        <v>0</v>
      </c>
      <c r="Z308" t="s">
        <v>1</v>
      </c>
      <c r="AA308" t="s">
        <v>2</v>
      </c>
    </row>
    <row r="309" spans="1:31" x14ac:dyDescent="0.2">
      <c r="A309">
        <v>1</v>
      </c>
      <c r="B309">
        <v>2</v>
      </c>
      <c r="C309">
        <v>3</v>
      </c>
      <c r="E309">
        <v>1</v>
      </c>
      <c r="F309">
        <v>2</v>
      </c>
      <c r="G309">
        <v>3</v>
      </c>
      <c r="I309">
        <v>1</v>
      </c>
      <c r="J309">
        <v>2</v>
      </c>
      <c r="K309">
        <v>3</v>
      </c>
      <c r="M309">
        <v>1</v>
      </c>
      <c r="N309">
        <v>2</v>
      </c>
      <c r="O309">
        <v>3</v>
      </c>
      <c r="Q309">
        <v>1</v>
      </c>
      <c r="R309">
        <v>2</v>
      </c>
      <c r="S309">
        <v>3</v>
      </c>
      <c r="U309">
        <v>1</v>
      </c>
      <c r="V309">
        <v>2</v>
      </c>
      <c r="W309">
        <v>3</v>
      </c>
      <c r="Y309">
        <v>1</v>
      </c>
      <c r="Z309">
        <v>2</v>
      </c>
      <c r="AA309">
        <v>3</v>
      </c>
      <c r="AC309">
        <v>1</v>
      </c>
      <c r="AD309">
        <v>2</v>
      </c>
      <c r="AE309">
        <v>3</v>
      </c>
    </row>
    <row r="310" spans="1:31" x14ac:dyDescent="0.2">
      <c r="A310">
        <v>4</v>
      </c>
      <c r="B310">
        <v>5</v>
      </c>
      <c r="C310">
        <v>6</v>
      </c>
      <c r="E310">
        <v>4</v>
      </c>
      <c r="F310">
        <v>5</v>
      </c>
      <c r="G310">
        <v>6</v>
      </c>
      <c r="I310">
        <v>4</v>
      </c>
      <c r="J310">
        <v>5</v>
      </c>
      <c r="K310">
        <v>6</v>
      </c>
      <c r="M310">
        <v>4</v>
      </c>
      <c r="N310">
        <v>5</v>
      </c>
      <c r="O310">
        <v>6</v>
      </c>
      <c r="Q310">
        <v>4</v>
      </c>
      <c r="R310">
        <v>5</v>
      </c>
      <c r="S310">
        <v>6</v>
      </c>
      <c r="U310">
        <v>4</v>
      </c>
      <c r="V310">
        <v>5</v>
      </c>
      <c r="W310">
        <v>6</v>
      </c>
      <c r="Y310">
        <v>4</v>
      </c>
      <c r="Z310">
        <v>5</v>
      </c>
      <c r="AA310">
        <v>6</v>
      </c>
      <c r="AC310">
        <v>4</v>
      </c>
      <c r="AD310">
        <v>5</v>
      </c>
      <c r="AE310">
        <v>6</v>
      </c>
    </row>
    <row r="311" spans="1:31" x14ac:dyDescent="0.2">
      <c r="A311">
        <v>7</v>
      </c>
      <c r="B311">
        <v>8</v>
      </c>
      <c r="C311">
        <v>9</v>
      </c>
      <c r="E311">
        <v>7</v>
      </c>
      <c r="F311">
        <v>8</v>
      </c>
      <c r="G311">
        <v>9</v>
      </c>
      <c r="I311">
        <v>7</v>
      </c>
      <c r="J311">
        <v>8</v>
      </c>
      <c r="K311">
        <v>9</v>
      </c>
      <c r="M311">
        <v>7</v>
      </c>
      <c r="N311">
        <v>8</v>
      </c>
      <c r="O311">
        <v>9</v>
      </c>
      <c r="Q311">
        <v>7</v>
      </c>
      <c r="R311">
        <v>8</v>
      </c>
      <c r="S311">
        <v>9</v>
      </c>
      <c r="U311">
        <v>7</v>
      </c>
      <c r="V311">
        <v>8</v>
      </c>
      <c r="W311">
        <v>9</v>
      </c>
      <c r="Y311">
        <v>7</v>
      </c>
      <c r="Z311">
        <v>8</v>
      </c>
      <c r="AA311">
        <v>9</v>
      </c>
      <c r="AC311">
        <v>7</v>
      </c>
      <c r="AD311">
        <v>8</v>
      </c>
      <c r="AE311">
        <v>9</v>
      </c>
    </row>
    <row r="312" spans="1:31" x14ac:dyDescent="0.2">
      <c r="U312" t="s">
        <v>7</v>
      </c>
      <c r="W312">
        <f>SUBTOTAL(109,Table12747257360[baz])</f>
        <v>18</v>
      </c>
    </row>
    <row r="314" spans="1:31" x14ac:dyDescent="0.2">
      <c r="A314" t="s">
        <v>0</v>
      </c>
      <c r="B314" t="s">
        <v>1</v>
      </c>
      <c r="C314" t="s">
        <v>2</v>
      </c>
      <c r="E314" t="s">
        <v>0</v>
      </c>
      <c r="F314" t="s">
        <v>1</v>
      </c>
      <c r="G314" t="s">
        <v>2</v>
      </c>
      <c r="I314" t="s">
        <v>0</v>
      </c>
      <c r="J314" t="s">
        <v>1</v>
      </c>
      <c r="K314" t="s">
        <v>2</v>
      </c>
      <c r="M314" t="s">
        <v>0</v>
      </c>
      <c r="N314" t="s">
        <v>1</v>
      </c>
      <c r="O314" t="s">
        <v>2</v>
      </c>
      <c r="Q314" t="s">
        <v>0</v>
      </c>
      <c r="R314" t="s">
        <v>1</v>
      </c>
      <c r="S314" t="s">
        <v>2</v>
      </c>
      <c r="U314" t="s">
        <v>0</v>
      </c>
      <c r="V314" t="s">
        <v>1</v>
      </c>
      <c r="W314" t="s">
        <v>2</v>
      </c>
      <c r="Y314" t="s">
        <v>0</v>
      </c>
      <c r="Z314" t="s">
        <v>1</v>
      </c>
      <c r="AA314" t="s">
        <v>2</v>
      </c>
    </row>
    <row r="315" spans="1:31" x14ac:dyDescent="0.2">
      <c r="A315">
        <v>1</v>
      </c>
      <c r="B315">
        <v>2</v>
      </c>
      <c r="C315">
        <v>3</v>
      </c>
      <c r="E315">
        <v>1</v>
      </c>
      <c r="F315">
        <v>2</v>
      </c>
      <c r="G315">
        <v>3</v>
      </c>
      <c r="I315">
        <v>1</v>
      </c>
      <c r="J315">
        <v>2</v>
      </c>
      <c r="K315">
        <v>3</v>
      </c>
      <c r="M315">
        <v>1</v>
      </c>
      <c r="N315">
        <v>2</v>
      </c>
      <c r="O315">
        <v>3</v>
      </c>
      <c r="Q315">
        <v>1</v>
      </c>
      <c r="R315">
        <v>2</v>
      </c>
      <c r="S315">
        <v>3</v>
      </c>
      <c r="U315">
        <v>1</v>
      </c>
      <c r="V315">
        <v>2</v>
      </c>
      <c r="W315">
        <v>3</v>
      </c>
      <c r="Y315">
        <v>1</v>
      </c>
      <c r="Z315">
        <v>2</v>
      </c>
      <c r="AA315">
        <v>3</v>
      </c>
      <c r="AC315">
        <v>1</v>
      </c>
      <c r="AD315">
        <v>2</v>
      </c>
      <c r="AE315">
        <v>3</v>
      </c>
    </row>
    <row r="316" spans="1:31" x14ac:dyDescent="0.2">
      <c r="A316">
        <v>4</v>
      </c>
      <c r="B316">
        <v>5</v>
      </c>
      <c r="C316">
        <v>6</v>
      </c>
      <c r="E316">
        <v>4</v>
      </c>
      <c r="F316">
        <v>5</v>
      </c>
      <c r="G316">
        <v>6</v>
      </c>
      <c r="I316">
        <v>4</v>
      </c>
      <c r="J316">
        <v>5</v>
      </c>
      <c r="K316">
        <v>6</v>
      </c>
      <c r="M316">
        <v>4</v>
      </c>
      <c r="N316">
        <v>5</v>
      </c>
      <c r="O316">
        <v>6</v>
      </c>
      <c r="Q316">
        <v>4</v>
      </c>
      <c r="R316">
        <v>5</v>
      </c>
      <c r="S316">
        <v>6</v>
      </c>
      <c r="U316">
        <v>4</v>
      </c>
      <c r="V316">
        <v>5</v>
      </c>
      <c r="W316">
        <v>6</v>
      </c>
      <c r="Y316">
        <v>4</v>
      </c>
      <c r="Z316">
        <v>5</v>
      </c>
      <c r="AA316">
        <v>6</v>
      </c>
      <c r="AC316">
        <v>4</v>
      </c>
      <c r="AD316">
        <v>5</v>
      </c>
      <c r="AE316">
        <v>6</v>
      </c>
    </row>
    <row r="317" spans="1:31" x14ac:dyDescent="0.2">
      <c r="A317">
        <v>7</v>
      </c>
      <c r="B317">
        <v>8</v>
      </c>
      <c r="C317">
        <v>9</v>
      </c>
      <c r="E317">
        <v>7</v>
      </c>
      <c r="F317">
        <v>8</v>
      </c>
      <c r="G317">
        <v>9</v>
      </c>
      <c r="I317">
        <v>7</v>
      </c>
      <c r="J317">
        <v>8</v>
      </c>
      <c r="K317">
        <v>9</v>
      </c>
      <c r="M317">
        <v>7</v>
      </c>
      <c r="N317">
        <v>8</v>
      </c>
      <c r="O317">
        <v>9</v>
      </c>
      <c r="Q317">
        <v>7</v>
      </c>
      <c r="R317">
        <v>8</v>
      </c>
      <c r="S317">
        <v>9</v>
      </c>
      <c r="U317">
        <v>7</v>
      </c>
      <c r="V317">
        <v>8</v>
      </c>
      <c r="W317">
        <v>9</v>
      </c>
      <c r="Y317">
        <v>7</v>
      </c>
      <c r="Z317">
        <v>8</v>
      </c>
      <c r="AA317">
        <v>9</v>
      </c>
      <c r="AC317">
        <v>7</v>
      </c>
      <c r="AD317">
        <v>8</v>
      </c>
      <c r="AE317">
        <v>9</v>
      </c>
    </row>
    <row r="318" spans="1:31" x14ac:dyDescent="0.2">
      <c r="U318" t="s">
        <v>7</v>
      </c>
      <c r="W318">
        <f>SUBTOTAL(109,Table12752262361[baz])</f>
        <v>18</v>
      </c>
    </row>
    <row r="320" spans="1:31" x14ac:dyDescent="0.2">
      <c r="A320" t="s">
        <v>0</v>
      </c>
      <c r="B320" t="s">
        <v>1</v>
      </c>
      <c r="C320" t="s">
        <v>2</v>
      </c>
      <c r="E320" t="s">
        <v>0</v>
      </c>
      <c r="F320" t="s">
        <v>1</v>
      </c>
      <c r="G320" t="s">
        <v>2</v>
      </c>
      <c r="I320" t="s">
        <v>0</v>
      </c>
      <c r="J320" t="s">
        <v>1</v>
      </c>
      <c r="K320" t="s">
        <v>2</v>
      </c>
      <c r="M320" t="s">
        <v>0</v>
      </c>
      <c r="N320" t="s">
        <v>1</v>
      </c>
      <c r="O320" t="s">
        <v>2</v>
      </c>
      <c r="Q320" t="s">
        <v>0</v>
      </c>
      <c r="R320" t="s">
        <v>1</v>
      </c>
      <c r="S320" t="s">
        <v>2</v>
      </c>
      <c r="U320" t="s">
        <v>0</v>
      </c>
      <c r="V320" t="s">
        <v>1</v>
      </c>
      <c r="W320" t="s">
        <v>2</v>
      </c>
      <c r="Y320" t="s">
        <v>0</v>
      </c>
      <c r="Z320" t="s">
        <v>1</v>
      </c>
      <c r="AA320" t="s">
        <v>2</v>
      </c>
    </row>
    <row r="321" spans="1:31" x14ac:dyDescent="0.2">
      <c r="A321">
        <v>1</v>
      </c>
      <c r="B321">
        <v>2</v>
      </c>
      <c r="C321">
        <v>3</v>
      </c>
      <c r="E321">
        <v>1</v>
      </c>
      <c r="F321">
        <v>2</v>
      </c>
      <c r="G321">
        <v>3</v>
      </c>
      <c r="I321">
        <v>1</v>
      </c>
      <c r="J321">
        <v>2</v>
      </c>
      <c r="K321">
        <v>3</v>
      </c>
      <c r="M321">
        <v>1</v>
      </c>
      <c r="N321">
        <v>2</v>
      </c>
      <c r="O321">
        <v>3</v>
      </c>
      <c r="Q321">
        <v>1</v>
      </c>
      <c r="R321">
        <v>2</v>
      </c>
      <c r="S321">
        <v>3</v>
      </c>
      <c r="U321">
        <v>1</v>
      </c>
      <c r="V321">
        <v>2</v>
      </c>
      <c r="W321">
        <v>3</v>
      </c>
      <c r="Y321">
        <v>1</v>
      </c>
      <c r="Z321">
        <v>2</v>
      </c>
      <c r="AA321">
        <v>3</v>
      </c>
      <c r="AC321">
        <v>1</v>
      </c>
      <c r="AD321">
        <v>2</v>
      </c>
      <c r="AE321">
        <v>3</v>
      </c>
    </row>
    <row r="322" spans="1:31" x14ac:dyDescent="0.2">
      <c r="A322">
        <v>4</v>
      </c>
      <c r="B322">
        <v>5</v>
      </c>
      <c r="C322">
        <v>6</v>
      </c>
      <c r="E322">
        <v>4</v>
      </c>
      <c r="F322">
        <v>5</v>
      </c>
      <c r="G322">
        <v>6</v>
      </c>
      <c r="I322">
        <v>4</v>
      </c>
      <c r="J322">
        <v>5</v>
      </c>
      <c r="K322">
        <v>6</v>
      </c>
      <c r="M322">
        <v>4</v>
      </c>
      <c r="N322">
        <v>5</v>
      </c>
      <c r="O322">
        <v>6</v>
      </c>
      <c r="Q322">
        <v>4</v>
      </c>
      <c r="R322">
        <v>5</v>
      </c>
      <c r="S322">
        <v>6</v>
      </c>
      <c r="U322">
        <v>4</v>
      </c>
      <c r="V322">
        <v>5</v>
      </c>
      <c r="W322">
        <v>6</v>
      </c>
      <c r="Y322">
        <v>4</v>
      </c>
      <c r="Z322">
        <v>5</v>
      </c>
      <c r="AA322">
        <v>6</v>
      </c>
      <c r="AC322">
        <v>4</v>
      </c>
      <c r="AD322">
        <v>5</v>
      </c>
      <c r="AE322">
        <v>6</v>
      </c>
    </row>
    <row r="323" spans="1:31" x14ac:dyDescent="0.2">
      <c r="A323">
        <v>7</v>
      </c>
      <c r="B323">
        <v>8</v>
      </c>
      <c r="C323">
        <v>9</v>
      </c>
      <c r="E323">
        <v>7</v>
      </c>
      <c r="F323">
        <v>8</v>
      </c>
      <c r="G323">
        <v>9</v>
      </c>
      <c r="I323">
        <v>7</v>
      </c>
      <c r="J323">
        <v>8</v>
      </c>
      <c r="K323">
        <v>9</v>
      </c>
      <c r="M323">
        <v>7</v>
      </c>
      <c r="N323">
        <v>8</v>
      </c>
      <c r="O323">
        <v>9</v>
      </c>
      <c r="Q323">
        <v>7</v>
      </c>
      <c r="R323">
        <v>8</v>
      </c>
      <c r="S323">
        <v>9</v>
      </c>
      <c r="U323">
        <v>7</v>
      </c>
      <c r="V323">
        <v>8</v>
      </c>
      <c r="W323">
        <v>9</v>
      </c>
      <c r="Y323">
        <v>7</v>
      </c>
      <c r="Z323">
        <v>8</v>
      </c>
      <c r="AA323">
        <v>9</v>
      </c>
      <c r="AC323">
        <v>7</v>
      </c>
      <c r="AD323">
        <v>8</v>
      </c>
      <c r="AE323">
        <v>9</v>
      </c>
    </row>
    <row r="324" spans="1:31" x14ac:dyDescent="0.2">
      <c r="U324" t="s">
        <v>7</v>
      </c>
      <c r="W324">
        <f>SUBTOTAL(109,Table12757267362[baz])</f>
        <v>18</v>
      </c>
    </row>
    <row r="326" spans="1:31" x14ac:dyDescent="0.2">
      <c r="A326" t="s">
        <v>0</v>
      </c>
      <c r="B326" t="s">
        <v>1</v>
      </c>
      <c r="C326" t="s">
        <v>2</v>
      </c>
      <c r="E326" t="s">
        <v>0</v>
      </c>
      <c r="F326" t="s">
        <v>1</v>
      </c>
      <c r="G326" t="s">
        <v>2</v>
      </c>
      <c r="I326" t="s">
        <v>0</v>
      </c>
      <c r="J326" t="s">
        <v>1</v>
      </c>
      <c r="K326" t="s">
        <v>2</v>
      </c>
      <c r="M326" t="s">
        <v>0</v>
      </c>
      <c r="N326" t="s">
        <v>1</v>
      </c>
      <c r="O326" t="s">
        <v>2</v>
      </c>
      <c r="Q326" t="s">
        <v>0</v>
      </c>
      <c r="R326" t="s">
        <v>1</v>
      </c>
      <c r="S326" t="s">
        <v>2</v>
      </c>
      <c r="U326" t="s">
        <v>0</v>
      </c>
      <c r="V326" t="s">
        <v>1</v>
      </c>
      <c r="W326" t="s">
        <v>2</v>
      </c>
      <c r="Y326" t="s">
        <v>0</v>
      </c>
      <c r="Z326" t="s">
        <v>1</v>
      </c>
      <c r="AA326" t="s">
        <v>2</v>
      </c>
    </row>
    <row r="327" spans="1:31" x14ac:dyDescent="0.2">
      <c r="A327">
        <v>1</v>
      </c>
      <c r="B327">
        <v>2</v>
      </c>
      <c r="C327">
        <v>3</v>
      </c>
      <c r="E327">
        <v>1</v>
      </c>
      <c r="F327">
        <v>2</v>
      </c>
      <c r="G327">
        <v>3</v>
      </c>
      <c r="I327">
        <v>1</v>
      </c>
      <c r="J327">
        <v>2</v>
      </c>
      <c r="K327">
        <v>3</v>
      </c>
      <c r="M327">
        <v>1</v>
      </c>
      <c r="N327">
        <v>2</v>
      </c>
      <c r="O327">
        <v>3</v>
      </c>
      <c r="Q327">
        <v>1</v>
      </c>
      <c r="R327">
        <v>2</v>
      </c>
      <c r="S327">
        <v>3</v>
      </c>
      <c r="U327">
        <v>1</v>
      </c>
      <c r="V327">
        <v>2</v>
      </c>
      <c r="W327">
        <v>3</v>
      </c>
      <c r="Y327">
        <v>1</v>
      </c>
      <c r="Z327">
        <v>2</v>
      </c>
      <c r="AA327">
        <v>3</v>
      </c>
      <c r="AC327">
        <v>1</v>
      </c>
      <c r="AD327">
        <v>2</v>
      </c>
      <c r="AE327">
        <v>3</v>
      </c>
    </row>
    <row r="328" spans="1:31" x14ac:dyDescent="0.2">
      <c r="A328">
        <v>4</v>
      </c>
      <c r="B328">
        <v>5</v>
      </c>
      <c r="C328">
        <v>6</v>
      </c>
      <c r="E328">
        <v>4</v>
      </c>
      <c r="F328">
        <v>5</v>
      </c>
      <c r="G328">
        <v>6</v>
      </c>
      <c r="I328">
        <v>4</v>
      </c>
      <c r="J328">
        <v>5</v>
      </c>
      <c r="K328">
        <v>6</v>
      </c>
      <c r="M328">
        <v>4</v>
      </c>
      <c r="N328">
        <v>5</v>
      </c>
      <c r="O328">
        <v>6</v>
      </c>
      <c r="Q328">
        <v>4</v>
      </c>
      <c r="R328">
        <v>5</v>
      </c>
      <c r="S328">
        <v>6</v>
      </c>
      <c r="U328">
        <v>4</v>
      </c>
      <c r="V328">
        <v>5</v>
      </c>
      <c r="W328">
        <v>6</v>
      </c>
      <c r="Y328">
        <v>4</v>
      </c>
      <c r="Z328">
        <v>5</v>
      </c>
      <c r="AA328">
        <v>6</v>
      </c>
      <c r="AC328">
        <v>4</v>
      </c>
      <c r="AD328">
        <v>5</v>
      </c>
      <c r="AE328">
        <v>6</v>
      </c>
    </row>
    <row r="329" spans="1:31" x14ac:dyDescent="0.2">
      <c r="A329">
        <v>7</v>
      </c>
      <c r="B329">
        <v>8</v>
      </c>
      <c r="C329">
        <v>9</v>
      </c>
      <c r="E329">
        <v>7</v>
      </c>
      <c r="F329">
        <v>8</v>
      </c>
      <c r="G329">
        <v>9</v>
      </c>
      <c r="I329">
        <v>7</v>
      </c>
      <c r="J329">
        <v>8</v>
      </c>
      <c r="K329">
        <v>9</v>
      </c>
      <c r="M329">
        <v>7</v>
      </c>
      <c r="N329">
        <v>8</v>
      </c>
      <c r="O329">
        <v>9</v>
      </c>
      <c r="Q329">
        <v>7</v>
      </c>
      <c r="R329">
        <v>8</v>
      </c>
      <c r="S329">
        <v>9</v>
      </c>
      <c r="U329">
        <v>7</v>
      </c>
      <c r="V329">
        <v>8</v>
      </c>
      <c r="W329">
        <v>9</v>
      </c>
      <c r="Y329">
        <v>7</v>
      </c>
      <c r="Z329">
        <v>8</v>
      </c>
      <c r="AA329">
        <v>9</v>
      </c>
      <c r="AC329">
        <v>7</v>
      </c>
      <c r="AD329">
        <v>8</v>
      </c>
      <c r="AE329">
        <v>9</v>
      </c>
    </row>
    <row r="330" spans="1:31" x14ac:dyDescent="0.2">
      <c r="U330" t="s">
        <v>7</v>
      </c>
      <c r="W330">
        <f>SUBTOTAL(109,Table12742252272363[baz])</f>
        <v>18</v>
      </c>
    </row>
    <row r="332" spans="1:31" x14ac:dyDescent="0.2">
      <c r="A332" t="s">
        <v>0</v>
      </c>
      <c r="B332" t="s">
        <v>1</v>
      </c>
      <c r="C332" t="s">
        <v>2</v>
      </c>
      <c r="E332" t="s">
        <v>0</v>
      </c>
      <c r="F332" t="s">
        <v>1</v>
      </c>
      <c r="G332" t="s">
        <v>2</v>
      </c>
      <c r="I332" t="s">
        <v>0</v>
      </c>
      <c r="J332" t="s">
        <v>1</v>
      </c>
      <c r="K332" t="s">
        <v>2</v>
      </c>
      <c r="M332" t="s">
        <v>0</v>
      </c>
      <c r="N332" t="s">
        <v>1</v>
      </c>
      <c r="O332" t="s">
        <v>2</v>
      </c>
      <c r="Q332" t="s">
        <v>0</v>
      </c>
      <c r="R332" t="s">
        <v>1</v>
      </c>
      <c r="S332" t="s">
        <v>2</v>
      </c>
      <c r="U332" t="s">
        <v>0</v>
      </c>
      <c r="V332" t="s">
        <v>1</v>
      </c>
      <c r="W332" t="s">
        <v>2</v>
      </c>
      <c r="Y332" t="s">
        <v>0</v>
      </c>
      <c r="Z332" t="s">
        <v>1</v>
      </c>
      <c r="AA332" t="s">
        <v>2</v>
      </c>
    </row>
    <row r="333" spans="1:31" x14ac:dyDescent="0.2">
      <c r="A333">
        <v>1</v>
      </c>
      <c r="B333">
        <v>2</v>
      </c>
      <c r="C333">
        <v>3</v>
      </c>
      <c r="E333">
        <v>1</v>
      </c>
      <c r="F333">
        <v>2</v>
      </c>
      <c r="G333">
        <v>3</v>
      </c>
      <c r="I333">
        <v>1</v>
      </c>
      <c r="J333">
        <v>2</v>
      </c>
      <c r="K333">
        <v>3</v>
      </c>
      <c r="M333">
        <v>1</v>
      </c>
      <c r="N333">
        <v>2</v>
      </c>
      <c r="O333">
        <v>3</v>
      </c>
      <c r="Q333">
        <v>1</v>
      </c>
      <c r="R333">
        <v>2</v>
      </c>
      <c r="S333">
        <v>3</v>
      </c>
      <c r="U333">
        <v>1</v>
      </c>
      <c r="V333">
        <v>2</v>
      </c>
      <c r="W333">
        <v>3</v>
      </c>
      <c r="Y333">
        <v>1</v>
      </c>
      <c r="Z333">
        <v>2</v>
      </c>
      <c r="AA333">
        <v>3</v>
      </c>
      <c r="AC333">
        <v>1</v>
      </c>
      <c r="AD333">
        <v>2</v>
      </c>
      <c r="AE333">
        <v>3</v>
      </c>
    </row>
    <row r="334" spans="1:31" x14ac:dyDescent="0.2">
      <c r="A334">
        <v>4</v>
      </c>
      <c r="B334">
        <v>5</v>
      </c>
      <c r="C334">
        <v>6</v>
      </c>
      <c r="E334">
        <v>4</v>
      </c>
      <c r="F334">
        <v>5</v>
      </c>
      <c r="G334">
        <v>6</v>
      </c>
      <c r="I334">
        <v>4</v>
      </c>
      <c r="J334">
        <v>5</v>
      </c>
      <c r="K334">
        <v>6</v>
      </c>
      <c r="M334">
        <v>4</v>
      </c>
      <c r="N334">
        <v>5</v>
      </c>
      <c r="O334">
        <v>6</v>
      </c>
      <c r="Q334">
        <v>4</v>
      </c>
      <c r="R334">
        <v>5</v>
      </c>
      <c r="S334">
        <v>6</v>
      </c>
      <c r="U334">
        <v>4</v>
      </c>
      <c r="V334">
        <v>5</v>
      </c>
      <c r="W334">
        <v>6</v>
      </c>
      <c r="Y334">
        <v>4</v>
      </c>
      <c r="Z334">
        <v>5</v>
      </c>
      <c r="AA334">
        <v>6</v>
      </c>
      <c r="AC334">
        <v>4</v>
      </c>
      <c r="AD334">
        <v>5</v>
      </c>
      <c r="AE334">
        <v>6</v>
      </c>
    </row>
    <row r="335" spans="1:31" x14ac:dyDescent="0.2">
      <c r="A335">
        <v>7</v>
      </c>
      <c r="B335">
        <v>8</v>
      </c>
      <c r="C335">
        <v>9</v>
      </c>
      <c r="E335">
        <v>7</v>
      </c>
      <c r="F335">
        <v>8</v>
      </c>
      <c r="G335">
        <v>9</v>
      </c>
      <c r="I335">
        <v>7</v>
      </c>
      <c r="J335">
        <v>8</v>
      </c>
      <c r="K335">
        <v>9</v>
      </c>
      <c r="M335">
        <v>7</v>
      </c>
      <c r="N335">
        <v>8</v>
      </c>
      <c r="O335">
        <v>9</v>
      </c>
      <c r="Q335">
        <v>7</v>
      </c>
      <c r="R335">
        <v>8</v>
      </c>
      <c r="S335">
        <v>9</v>
      </c>
      <c r="U335">
        <v>7</v>
      </c>
      <c r="V335">
        <v>8</v>
      </c>
      <c r="W335">
        <v>9</v>
      </c>
      <c r="Y335">
        <v>7</v>
      </c>
      <c r="Z335">
        <v>8</v>
      </c>
      <c r="AA335">
        <v>9</v>
      </c>
      <c r="AC335">
        <v>7</v>
      </c>
      <c r="AD335">
        <v>8</v>
      </c>
      <c r="AE335">
        <v>9</v>
      </c>
    </row>
    <row r="336" spans="1:31" x14ac:dyDescent="0.2">
      <c r="U336" t="s">
        <v>7</v>
      </c>
      <c r="W336">
        <f>SUBTOTAL(109,Table12747257277364[baz])</f>
        <v>18</v>
      </c>
    </row>
    <row r="338" spans="1:31" x14ac:dyDescent="0.2">
      <c r="A338" t="s">
        <v>0</v>
      </c>
      <c r="B338" t="s">
        <v>1</v>
      </c>
      <c r="C338" t="s">
        <v>2</v>
      </c>
      <c r="E338" t="s">
        <v>0</v>
      </c>
      <c r="F338" t="s">
        <v>1</v>
      </c>
      <c r="G338" t="s">
        <v>2</v>
      </c>
      <c r="I338" t="s">
        <v>0</v>
      </c>
      <c r="J338" t="s">
        <v>1</v>
      </c>
      <c r="K338" t="s">
        <v>2</v>
      </c>
      <c r="M338" t="s">
        <v>0</v>
      </c>
      <c r="N338" t="s">
        <v>1</v>
      </c>
      <c r="O338" t="s">
        <v>2</v>
      </c>
      <c r="Q338" t="s">
        <v>0</v>
      </c>
      <c r="R338" t="s">
        <v>1</v>
      </c>
      <c r="S338" t="s">
        <v>2</v>
      </c>
      <c r="U338" t="s">
        <v>0</v>
      </c>
      <c r="V338" t="s">
        <v>1</v>
      </c>
      <c r="W338" t="s">
        <v>2</v>
      </c>
      <c r="Y338" t="s">
        <v>0</v>
      </c>
      <c r="Z338" t="s">
        <v>1</v>
      </c>
      <c r="AA338" t="s">
        <v>2</v>
      </c>
    </row>
    <row r="339" spans="1:31" x14ac:dyDescent="0.2">
      <c r="A339">
        <v>1</v>
      </c>
      <c r="B339">
        <v>2</v>
      </c>
      <c r="C339">
        <v>3</v>
      </c>
      <c r="E339">
        <v>1</v>
      </c>
      <c r="F339">
        <v>2</v>
      </c>
      <c r="G339">
        <v>3</v>
      </c>
      <c r="I339">
        <v>1</v>
      </c>
      <c r="J339">
        <v>2</v>
      </c>
      <c r="K339">
        <v>3</v>
      </c>
      <c r="M339">
        <v>1</v>
      </c>
      <c r="N339">
        <v>2</v>
      </c>
      <c r="O339">
        <v>3</v>
      </c>
      <c r="Q339">
        <v>1</v>
      </c>
      <c r="R339">
        <v>2</v>
      </c>
      <c r="S339">
        <v>3</v>
      </c>
      <c r="U339">
        <v>1</v>
      </c>
      <c r="V339">
        <v>2</v>
      </c>
      <c r="W339">
        <v>3</v>
      </c>
      <c r="Y339">
        <v>1</v>
      </c>
      <c r="Z339">
        <v>2</v>
      </c>
      <c r="AA339">
        <v>3</v>
      </c>
      <c r="AC339">
        <v>1</v>
      </c>
      <c r="AD339">
        <v>2</v>
      </c>
      <c r="AE339">
        <v>3</v>
      </c>
    </row>
    <row r="340" spans="1:31" x14ac:dyDescent="0.2">
      <c r="A340">
        <v>4</v>
      </c>
      <c r="B340">
        <v>5</v>
      </c>
      <c r="C340">
        <v>6</v>
      </c>
      <c r="E340">
        <v>4</v>
      </c>
      <c r="F340">
        <v>5</v>
      </c>
      <c r="G340">
        <v>6</v>
      </c>
      <c r="I340">
        <v>4</v>
      </c>
      <c r="J340">
        <v>5</v>
      </c>
      <c r="K340">
        <v>6</v>
      </c>
      <c r="M340">
        <v>4</v>
      </c>
      <c r="N340">
        <v>5</v>
      </c>
      <c r="O340">
        <v>6</v>
      </c>
      <c r="Q340">
        <v>4</v>
      </c>
      <c r="R340">
        <v>5</v>
      </c>
      <c r="S340">
        <v>6</v>
      </c>
      <c r="U340">
        <v>4</v>
      </c>
      <c r="V340">
        <v>5</v>
      </c>
      <c r="W340">
        <v>6</v>
      </c>
      <c r="Y340">
        <v>4</v>
      </c>
      <c r="Z340">
        <v>5</v>
      </c>
      <c r="AA340">
        <v>6</v>
      </c>
      <c r="AC340">
        <v>4</v>
      </c>
      <c r="AD340">
        <v>5</v>
      </c>
      <c r="AE340">
        <v>6</v>
      </c>
    </row>
    <row r="341" spans="1:31" x14ac:dyDescent="0.2">
      <c r="A341">
        <v>7</v>
      </c>
      <c r="B341">
        <v>8</v>
      </c>
      <c r="C341">
        <v>9</v>
      </c>
      <c r="E341">
        <v>7</v>
      </c>
      <c r="F341">
        <v>8</v>
      </c>
      <c r="G341">
        <v>9</v>
      </c>
      <c r="I341">
        <v>7</v>
      </c>
      <c r="J341">
        <v>8</v>
      </c>
      <c r="K341">
        <v>9</v>
      </c>
      <c r="M341">
        <v>7</v>
      </c>
      <c r="N341">
        <v>8</v>
      </c>
      <c r="O341">
        <v>9</v>
      </c>
      <c r="Q341">
        <v>7</v>
      </c>
      <c r="R341">
        <v>8</v>
      </c>
      <c r="S341">
        <v>9</v>
      </c>
      <c r="U341">
        <v>7</v>
      </c>
      <c r="V341">
        <v>8</v>
      </c>
      <c r="W341">
        <v>9</v>
      </c>
      <c r="Y341">
        <v>7</v>
      </c>
      <c r="Z341">
        <v>8</v>
      </c>
      <c r="AA341">
        <v>9</v>
      </c>
      <c r="AC341">
        <v>7</v>
      </c>
      <c r="AD341">
        <v>8</v>
      </c>
      <c r="AE341">
        <v>9</v>
      </c>
    </row>
    <row r="342" spans="1:31" x14ac:dyDescent="0.2">
      <c r="U342" t="s">
        <v>7</v>
      </c>
      <c r="W342">
        <f>SUBTOTAL(109,Table12752262282365[baz])</f>
        <v>18</v>
      </c>
    </row>
    <row r="344" spans="1:31" x14ac:dyDescent="0.2">
      <c r="A344" t="s">
        <v>0</v>
      </c>
      <c r="B344" t="s">
        <v>1</v>
      </c>
      <c r="C344" t="s">
        <v>2</v>
      </c>
      <c r="E344" t="s">
        <v>0</v>
      </c>
      <c r="F344" t="s">
        <v>1</v>
      </c>
      <c r="G344" t="s">
        <v>2</v>
      </c>
      <c r="I344" t="s">
        <v>0</v>
      </c>
      <c r="J344" t="s">
        <v>1</v>
      </c>
      <c r="K344" t="s">
        <v>2</v>
      </c>
      <c r="M344" t="s">
        <v>0</v>
      </c>
      <c r="N344" t="s">
        <v>1</v>
      </c>
      <c r="O344" t="s">
        <v>2</v>
      </c>
      <c r="Q344" t="s">
        <v>0</v>
      </c>
      <c r="R344" t="s">
        <v>1</v>
      </c>
      <c r="S344" t="s">
        <v>2</v>
      </c>
      <c r="U344" t="s">
        <v>0</v>
      </c>
      <c r="V344" t="s">
        <v>1</v>
      </c>
      <c r="W344" t="s">
        <v>2</v>
      </c>
      <c r="Y344" t="s">
        <v>0</v>
      </c>
      <c r="Z344" t="s">
        <v>1</v>
      </c>
      <c r="AA344" t="s">
        <v>2</v>
      </c>
    </row>
    <row r="345" spans="1:31" x14ac:dyDescent="0.2">
      <c r="A345">
        <v>1</v>
      </c>
      <c r="B345">
        <v>2</v>
      </c>
      <c r="C345">
        <v>3</v>
      </c>
      <c r="E345">
        <v>1</v>
      </c>
      <c r="F345">
        <v>2</v>
      </c>
      <c r="G345">
        <v>3</v>
      </c>
      <c r="I345">
        <v>1</v>
      </c>
      <c r="J345">
        <v>2</v>
      </c>
      <c r="K345">
        <v>3</v>
      </c>
      <c r="M345">
        <v>1</v>
      </c>
      <c r="N345">
        <v>2</v>
      </c>
      <c r="O345">
        <v>3</v>
      </c>
      <c r="Q345">
        <v>1</v>
      </c>
      <c r="R345">
        <v>2</v>
      </c>
      <c r="S345">
        <v>3</v>
      </c>
      <c r="U345">
        <v>1</v>
      </c>
      <c r="V345">
        <v>2</v>
      </c>
      <c r="W345">
        <v>3</v>
      </c>
      <c r="Y345">
        <v>1</v>
      </c>
      <c r="Z345">
        <v>2</v>
      </c>
      <c r="AA345">
        <v>3</v>
      </c>
      <c r="AC345">
        <v>1</v>
      </c>
      <c r="AD345">
        <v>2</v>
      </c>
      <c r="AE345">
        <v>3</v>
      </c>
    </row>
    <row r="346" spans="1:31" x14ac:dyDescent="0.2">
      <c r="A346">
        <v>4</v>
      </c>
      <c r="B346">
        <v>5</v>
      </c>
      <c r="C346">
        <v>6</v>
      </c>
      <c r="E346">
        <v>4</v>
      </c>
      <c r="F346">
        <v>5</v>
      </c>
      <c r="G346">
        <v>6</v>
      </c>
      <c r="I346">
        <v>4</v>
      </c>
      <c r="J346">
        <v>5</v>
      </c>
      <c r="K346">
        <v>6</v>
      </c>
      <c r="M346">
        <v>4</v>
      </c>
      <c r="N346">
        <v>5</v>
      </c>
      <c r="O346">
        <v>6</v>
      </c>
      <c r="Q346">
        <v>4</v>
      </c>
      <c r="R346">
        <v>5</v>
      </c>
      <c r="S346">
        <v>6</v>
      </c>
      <c r="U346">
        <v>4</v>
      </c>
      <c r="V346">
        <v>5</v>
      </c>
      <c r="W346">
        <v>6</v>
      </c>
      <c r="Y346">
        <v>4</v>
      </c>
      <c r="Z346">
        <v>5</v>
      </c>
      <c r="AA346">
        <v>6</v>
      </c>
      <c r="AC346">
        <v>4</v>
      </c>
      <c r="AD346">
        <v>5</v>
      </c>
      <c r="AE346">
        <v>6</v>
      </c>
    </row>
    <row r="347" spans="1:31" x14ac:dyDescent="0.2">
      <c r="A347">
        <v>7</v>
      </c>
      <c r="B347">
        <v>8</v>
      </c>
      <c r="C347">
        <v>9</v>
      </c>
      <c r="E347">
        <v>7</v>
      </c>
      <c r="F347">
        <v>8</v>
      </c>
      <c r="G347">
        <v>9</v>
      </c>
      <c r="I347">
        <v>7</v>
      </c>
      <c r="J347">
        <v>8</v>
      </c>
      <c r="K347">
        <v>9</v>
      </c>
      <c r="M347">
        <v>7</v>
      </c>
      <c r="N347">
        <v>8</v>
      </c>
      <c r="O347">
        <v>9</v>
      </c>
      <c r="Q347">
        <v>7</v>
      </c>
      <c r="R347">
        <v>8</v>
      </c>
      <c r="S347">
        <v>9</v>
      </c>
      <c r="U347">
        <v>7</v>
      </c>
      <c r="V347">
        <v>8</v>
      </c>
      <c r="W347">
        <v>9</v>
      </c>
      <c r="Y347">
        <v>7</v>
      </c>
      <c r="Z347">
        <v>8</v>
      </c>
      <c r="AA347">
        <v>9</v>
      </c>
      <c r="AC347">
        <v>7</v>
      </c>
      <c r="AD347">
        <v>8</v>
      </c>
      <c r="AE347">
        <v>9</v>
      </c>
    </row>
    <row r="348" spans="1:31" x14ac:dyDescent="0.2">
      <c r="U348" t="s">
        <v>7</v>
      </c>
      <c r="W348">
        <f>SUBTOTAL(109,Table12757267287366[baz])</f>
        <v>18</v>
      </c>
    </row>
    <row r="350" spans="1:31" x14ac:dyDescent="0.2">
      <c r="A350" t="s">
        <v>0</v>
      </c>
      <c r="B350" t="s">
        <v>1</v>
      </c>
      <c r="C350" t="s">
        <v>2</v>
      </c>
      <c r="E350" t="s">
        <v>0</v>
      </c>
      <c r="F350" t="s">
        <v>1</v>
      </c>
      <c r="G350" t="s">
        <v>2</v>
      </c>
      <c r="I350" t="s">
        <v>0</v>
      </c>
      <c r="J350" t="s">
        <v>1</v>
      </c>
      <c r="K350" t="s">
        <v>2</v>
      </c>
      <c r="M350" t="s">
        <v>0</v>
      </c>
      <c r="N350" t="s">
        <v>1</v>
      </c>
      <c r="O350" t="s">
        <v>2</v>
      </c>
      <c r="Q350" t="s">
        <v>0</v>
      </c>
      <c r="R350" t="s">
        <v>1</v>
      </c>
      <c r="S350" t="s">
        <v>2</v>
      </c>
      <c r="U350" t="s">
        <v>0</v>
      </c>
      <c r="V350" t="s">
        <v>1</v>
      </c>
      <c r="W350" t="s">
        <v>2</v>
      </c>
      <c r="Y350" t="s">
        <v>0</v>
      </c>
      <c r="Z350" t="s">
        <v>1</v>
      </c>
      <c r="AA350" t="s">
        <v>2</v>
      </c>
    </row>
    <row r="351" spans="1:31" x14ac:dyDescent="0.2">
      <c r="A351">
        <v>1</v>
      </c>
      <c r="B351">
        <v>2</v>
      </c>
      <c r="C351">
        <v>3</v>
      </c>
      <c r="E351">
        <v>1</v>
      </c>
      <c r="F351">
        <v>2</v>
      </c>
      <c r="G351">
        <v>3</v>
      </c>
      <c r="I351">
        <v>1</v>
      </c>
      <c r="J351">
        <v>2</v>
      </c>
      <c r="K351">
        <v>3</v>
      </c>
      <c r="M351">
        <v>1</v>
      </c>
      <c r="N351">
        <v>2</v>
      </c>
      <c r="O351">
        <v>3</v>
      </c>
      <c r="Q351">
        <v>1</v>
      </c>
      <c r="R351">
        <v>2</v>
      </c>
      <c r="S351">
        <v>3</v>
      </c>
      <c r="U351">
        <v>1</v>
      </c>
      <c r="V351">
        <v>2</v>
      </c>
      <c r="W351">
        <v>3</v>
      </c>
      <c r="Y351">
        <v>1</v>
      </c>
      <c r="Z351">
        <v>2</v>
      </c>
      <c r="AA351">
        <v>3</v>
      </c>
      <c r="AC351">
        <v>1</v>
      </c>
      <c r="AD351">
        <v>2</v>
      </c>
      <c r="AE351">
        <v>3</v>
      </c>
    </row>
    <row r="352" spans="1:31" x14ac:dyDescent="0.2">
      <c r="A352">
        <v>4</v>
      </c>
      <c r="B352">
        <v>5</v>
      </c>
      <c r="C352">
        <v>6</v>
      </c>
      <c r="E352">
        <v>4</v>
      </c>
      <c r="F352">
        <v>5</v>
      </c>
      <c r="G352">
        <v>6</v>
      </c>
      <c r="I352">
        <v>4</v>
      </c>
      <c r="J352">
        <v>5</v>
      </c>
      <c r="K352">
        <v>6</v>
      </c>
      <c r="M352">
        <v>4</v>
      </c>
      <c r="N352">
        <v>5</v>
      </c>
      <c r="O352">
        <v>6</v>
      </c>
      <c r="Q352">
        <v>4</v>
      </c>
      <c r="R352">
        <v>5</v>
      </c>
      <c r="S352">
        <v>6</v>
      </c>
      <c r="U352">
        <v>4</v>
      </c>
      <c r="V352">
        <v>5</v>
      </c>
      <c r="W352">
        <v>6</v>
      </c>
      <c r="Y352">
        <v>4</v>
      </c>
      <c r="Z352">
        <v>5</v>
      </c>
      <c r="AA352">
        <v>6</v>
      </c>
      <c r="AC352">
        <v>4</v>
      </c>
      <c r="AD352">
        <v>5</v>
      </c>
      <c r="AE352">
        <v>6</v>
      </c>
    </row>
    <row r="353" spans="1:31" x14ac:dyDescent="0.2">
      <c r="A353">
        <v>7</v>
      </c>
      <c r="B353">
        <v>8</v>
      </c>
      <c r="C353">
        <v>9</v>
      </c>
      <c r="E353">
        <v>7</v>
      </c>
      <c r="F353">
        <v>8</v>
      </c>
      <c r="G353">
        <v>9</v>
      </c>
      <c r="I353">
        <v>7</v>
      </c>
      <c r="J353">
        <v>8</v>
      </c>
      <c r="K353">
        <v>9</v>
      </c>
      <c r="M353">
        <v>7</v>
      </c>
      <c r="N353">
        <v>8</v>
      </c>
      <c r="O353">
        <v>9</v>
      </c>
      <c r="Q353">
        <v>7</v>
      </c>
      <c r="R353">
        <v>8</v>
      </c>
      <c r="S353">
        <v>9</v>
      </c>
      <c r="U353">
        <v>7</v>
      </c>
      <c r="V353">
        <v>8</v>
      </c>
      <c r="W353">
        <v>9</v>
      </c>
      <c r="Y353">
        <v>7</v>
      </c>
      <c r="Z353">
        <v>8</v>
      </c>
      <c r="AA353">
        <v>9</v>
      </c>
      <c r="AC353">
        <v>7</v>
      </c>
      <c r="AD353">
        <v>8</v>
      </c>
      <c r="AE353">
        <v>9</v>
      </c>
    </row>
    <row r="354" spans="1:31" x14ac:dyDescent="0.2">
      <c r="U354" t="s">
        <v>7</v>
      </c>
      <c r="W354">
        <f>SUBTOTAL(109,Table12742252292367[baz])</f>
        <v>18</v>
      </c>
    </row>
    <row r="356" spans="1:31" x14ac:dyDescent="0.2">
      <c r="A356" t="s">
        <v>0</v>
      </c>
      <c r="B356" t="s">
        <v>1</v>
      </c>
      <c r="C356" t="s">
        <v>2</v>
      </c>
      <c r="E356" t="s">
        <v>0</v>
      </c>
      <c r="F356" t="s">
        <v>1</v>
      </c>
      <c r="G356" t="s">
        <v>2</v>
      </c>
      <c r="I356" t="s">
        <v>0</v>
      </c>
      <c r="J356" t="s">
        <v>1</v>
      </c>
      <c r="K356" t="s">
        <v>2</v>
      </c>
      <c r="M356" t="s">
        <v>0</v>
      </c>
      <c r="N356" t="s">
        <v>1</v>
      </c>
      <c r="O356" t="s">
        <v>2</v>
      </c>
      <c r="Q356" t="s">
        <v>0</v>
      </c>
      <c r="R356" t="s">
        <v>1</v>
      </c>
      <c r="S356" t="s">
        <v>2</v>
      </c>
      <c r="U356" t="s">
        <v>0</v>
      </c>
      <c r="V356" t="s">
        <v>1</v>
      </c>
      <c r="W356" t="s">
        <v>2</v>
      </c>
      <c r="Y356" t="s">
        <v>0</v>
      </c>
      <c r="Z356" t="s">
        <v>1</v>
      </c>
      <c r="AA356" t="s">
        <v>2</v>
      </c>
    </row>
    <row r="357" spans="1:31" x14ac:dyDescent="0.2">
      <c r="A357">
        <v>1</v>
      </c>
      <c r="B357">
        <v>2</v>
      </c>
      <c r="C357">
        <v>3</v>
      </c>
      <c r="E357">
        <v>1</v>
      </c>
      <c r="F357">
        <v>2</v>
      </c>
      <c r="G357">
        <v>3</v>
      </c>
      <c r="I357">
        <v>1</v>
      </c>
      <c r="J357">
        <v>2</v>
      </c>
      <c r="K357">
        <v>3</v>
      </c>
      <c r="M357">
        <v>1</v>
      </c>
      <c r="N357">
        <v>2</v>
      </c>
      <c r="O357">
        <v>3</v>
      </c>
      <c r="Q357">
        <v>1</v>
      </c>
      <c r="R357">
        <v>2</v>
      </c>
      <c r="S357">
        <v>3</v>
      </c>
      <c r="U357">
        <v>1</v>
      </c>
      <c r="V357">
        <v>2</v>
      </c>
      <c r="W357">
        <v>3</v>
      </c>
      <c r="Y357">
        <v>1</v>
      </c>
      <c r="Z357">
        <v>2</v>
      </c>
      <c r="AA357">
        <v>3</v>
      </c>
      <c r="AC357">
        <v>1</v>
      </c>
      <c r="AD357">
        <v>2</v>
      </c>
      <c r="AE357">
        <v>3</v>
      </c>
    </row>
    <row r="358" spans="1:31" x14ac:dyDescent="0.2">
      <c r="A358">
        <v>4</v>
      </c>
      <c r="B358">
        <v>5</v>
      </c>
      <c r="C358">
        <v>6</v>
      </c>
      <c r="E358">
        <v>4</v>
      </c>
      <c r="F358">
        <v>5</v>
      </c>
      <c r="G358">
        <v>6</v>
      </c>
      <c r="I358">
        <v>4</v>
      </c>
      <c r="J358">
        <v>5</v>
      </c>
      <c r="K358">
        <v>6</v>
      </c>
      <c r="M358">
        <v>4</v>
      </c>
      <c r="N358">
        <v>5</v>
      </c>
      <c r="O358">
        <v>6</v>
      </c>
      <c r="Q358">
        <v>4</v>
      </c>
      <c r="R358">
        <v>5</v>
      </c>
      <c r="S358">
        <v>6</v>
      </c>
      <c r="U358">
        <v>4</v>
      </c>
      <c r="V358">
        <v>5</v>
      </c>
      <c r="W358">
        <v>6</v>
      </c>
      <c r="Y358">
        <v>4</v>
      </c>
      <c r="Z358">
        <v>5</v>
      </c>
      <c r="AA358">
        <v>6</v>
      </c>
      <c r="AC358">
        <v>4</v>
      </c>
      <c r="AD358">
        <v>5</v>
      </c>
      <c r="AE358">
        <v>6</v>
      </c>
    </row>
    <row r="359" spans="1:31" x14ac:dyDescent="0.2">
      <c r="A359">
        <v>7</v>
      </c>
      <c r="B359">
        <v>8</v>
      </c>
      <c r="C359">
        <v>9</v>
      </c>
      <c r="E359">
        <v>7</v>
      </c>
      <c r="F359">
        <v>8</v>
      </c>
      <c r="G359">
        <v>9</v>
      </c>
      <c r="I359">
        <v>7</v>
      </c>
      <c r="J359">
        <v>8</v>
      </c>
      <c r="K359">
        <v>9</v>
      </c>
      <c r="M359">
        <v>7</v>
      </c>
      <c r="N359">
        <v>8</v>
      </c>
      <c r="O359">
        <v>9</v>
      </c>
      <c r="Q359">
        <v>7</v>
      </c>
      <c r="R359">
        <v>8</v>
      </c>
      <c r="S359">
        <v>9</v>
      </c>
      <c r="U359">
        <v>7</v>
      </c>
      <c r="V359">
        <v>8</v>
      </c>
      <c r="W359">
        <v>9</v>
      </c>
      <c r="Y359">
        <v>7</v>
      </c>
      <c r="Z359">
        <v>8</v>
      </c>
      <c r="AA359">
        <v>9</v>
      </c>
      <c r="AC359">
        <v>7</v>
      </c>
      <c r="AD359">
        <v>8</v>
      </c>
      <c r="AE359">
        <v>9</v>
      </c>
    </row>
    <row r="360" spans="1:31" x14ac:dyDescent="0.2">
      <c r="U360" t="s">
        <v>7</v>
      </c>
      <c r="W360">
        <f>SUBTOTAL(109,Table12747257297368[baz])</f>
        <v>18</v>
      </c>
    </row>
    <row r="362" spans="1:31" x14ac:dyDescent="0.2">
      <c r="A362" t="s">
        <v>0</v>
      </c>
      <c r="B362" t="s">
        <v>1</v>
      </c>
      <c r="C362" t="s">
        <v>2</v>
      </c>
      <c r="E362" t="s">
        <v>0</v>
      </c>
      <c r="F362" t="s">
        <v>1</v>
      </c>
      <c r="G362" t="s">
        <v>2</v>
      </c>
      <c r="I362" t="s">
        <v>0</v>
      </c>
      <c r="J362" t="s">
        <v>1</v>
      </c>
      <c r="K362" t="s">
        <v>2</v>
      </c>
      <c r="M362" t="s">
        <v>0</v>
      </c>
      <c r="N362" t="s">
        <v>1</v>
      </c>
      <c r="O362" t="s">
        <v>2</v>
      </c>
      <c r="Q362" t="s">
        <v>0</v>
      </c>
      <c r="R362" t="s">
        <v>1</v>
      </c>
      <c r="S362" t="s">
        <v>2</v>
      </c>
      <c r="U362" t="s">
        <v>0</v>
      </c>
      <c r="V362" t="s">
        <v>1</v>
      </c>
      <c r="W362" t="s">
        <v>2</v>
      </c>
      <c r="Y362" t="s">
        <v>0</v>
      </c>
      <c r="Z362" t="s">
        <v>1</v>
      </c>
      <c r="AA362" t="s">
        <v>2</v>
      </c>
    </row>
    <row r="363" spans="1:31" x14ac:dyDescent="0.2">
      <c r="A363">
        <v>1</v>
      </c>
      <c r="B363">
        <v>2</v>
      </c>
      <c r="C363">
        <v>3</v>
      </c>
      <c r="E363">
        <v>1</v>
      </c>
      <c r="F363">
        <v>2</v>
      </c>
      <c r="G363">
        <v>3</v>
      </c>
      <c r="I363">
        <v>1</v>
      </c>
      <c r="J363">
        <v>2</v>
      </c>
      <c r="K363">
        <v>3</v>
      </c>
      <c r="M363">
        <v>1</v>
      </c>
      <c r="N363">
        <v>2</v>
      </c>
      <c r="O363">
        <v>3</v>
      </c>
      <c r="Q363">
        <v>1</v>
      </c>
      <c r="R363">
        <v>2</v>
      </c>
      <c r="S363">
        <v>3</v>
      </c>
      <c r="U363">
        <v>1</v>
      </c>
      <c r="V363">
        <v>2</v>
      </c>
      <c r="W363">
        <v>3</v>
      </c>
      <c r="Y363">
        <v>1</v>
      </c>
      <c r="Z363">
        <v>2</v>
      </c>
      <c r="AA363">
        <v>3</v>
      </c>
      <c r="AC363">
        <v>1</v>
      </c>
      <c r="AD363">
        <v>2</v>
      </c>
      <c r="AE363">
        <v>3</v>
      </c>
    </row>
    <row r="364" spans="1:31" x14ac:dyDescent="0.2">
      <c r="A364">
        <v>4</v>
      </c>
      <c r="B364">
        <v>5</v>
      </c>
      <c r="C364">
        <v>6</v>
      </c>
      <c r="E364">
        <v>4</v>
      </c>
      <c r="F364">
        <v>5</v>
      </c>
      <c r="G364">
        <v>6</v>
      </c>
      <c r="I364">
        <v>4</v>
      </c>
      <c r="J364">
        <v>5</v>
      </c>
      <c r="K364">
        <v>6</v>
      </c>
      <c r="M364">
        <v>4</v>
      </c>
      <c r="N364">
        <v>5</v>
      </c>
      <c r="O364">
        <v>6</v>
      </c>
      <c r="Q364">
        <v>4</v>
      </c>
      <c r="R364">
        <v>5</v>
      </c>
      <c r="S364">
        <v>6</v>
      </c>
      <c r="U364">
        <v>4</v>
      </c>
      <c r="V364">
        <v>5</v>
      </c>
      <c r="W364">
        <v>6</v>
      </c>
      <c r="Y364">
        <v>4</v>
      </c>
      <c r="Z364">
        <v>5</v>
      </c>
      <c r="AA364">
        <v>6</v>
      </c>
      <c r="AC364">
        <v>4</v>
      </c>
      <c r="AD364">
        <v>5</v>
      </c>
      <c r="AE364">
        <v>6</v>
      </c>
    </row>
    <row r="365" spans="1:31" x14ac:dyDescent="0.2">
      <c r="A365">
        <v>7</v>
      </c>
      <c r="B365">
        <v>8</v>
      </c>
      <c r="C365">
        <v>9</v>
      </c>
      <c r="E365">
        <v>7</v>
      </c>
      <c r="F365">
        <v>8</v>
      </c>
      <c r="G365">
        <v>9</v>
      </c>
      <c r="I365">
        <v>7</v>
      </c>
      <c r="J365">
        <v>8</v>
      </c>
      <c r="K365">
        <v>9</v>
      </c>
      <c r="M365">
        <v>7</v>
      </c>
      <c r="N365">
        <v>8</v>
      </c>
      <c r="O365">
        <v>9</v>
      </c>
      <c r="Q365">
        <v>7</v>
      </c>
      <c r="R365">
        <v>8</v>
      </c>
      <c r="S365">
        <v>9</v>
      </c>
      <c r="U365">
        <v>7</v>
      </c>
      <c r="V365">
        <v>8</v>
      </c>
      <c r="W365">
        <v>9</v>
      </c>
      <c r="Y365">
        <v>7</v>
      </c>
      <c r="Z365">
        <v>8</v>
      </c>
      <c r="AA365">
        <v>9</v>
      </c>
      <c r="AC365">
        <v>7</v>
      </c>
      <c r="AD365">
        <v>8</v>
      </c>
      <c r="AE365">
        <v>9</v>
      </c>
    </row>
    <row r="366" spans="1:31" x14ac:dyDescent="0.2">
      <c r="U366" t="s">
        <v>7</v>
      </c>
      <c r="W366">
        <f>SUBTOTAL(109,Table12752262302369[baz])</f>
        <v>18</v>
      </c>
    </row>
  </sheetData>
  <pageMargins left="0.7" right="0.7" top="0.75" bottom="0.75" header="0.3" footer="0.3"/>
  <tableParts count="48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  <tablePart r:id="rId402"/>
    <tablePart r:id="rId403"/>
    <tablePart r:id="rId404"/>
    <tablePart r:id="rId405"/>
    <tablePart r:id="rId406"/>
    <tablePart r:id="rId407"/>
    <tablePart r:id="rId408"/>
    <tablePart r:id="rId409"/>
    <tablePart r:id="rId410"/>
    <tablePart r:id="rId411"/>
    <tablePart r:id="rId412"/>
    <tablePart r:id="rId413"/>
    <tablePart r:id="rId414"/>
    <tablePart r:id="rId415"/>
    <tablePart r:id="rId416"/>
    <tablePart r:id="rId417"/>
    <tablePart r:id="rId418"/>
    <tablePart r:id="rId419"/>
    <tablePart r:id="rId420"/>
    <tablePart r:id="rId421"/>
    <tablePart r:id="rId422"/>
    <tablePart r:id="rId423"/>
    <tablePart r:id="rId424"/>
    <tablePart r:id="rId425"/>
    <tablePart r:id="rId426"/>
    <tablePart r:id="rId427"/>
    <tablePart r:id="rId428"/>
    <tablePart r:id="rId429"/>
    <tablePart r:id="rId430"/>
    <tablePart r:id="rId431"/>
    <tablePart r:id="rId432"/>
    <tablePart r:id="rId433"/>
    <tablePart r:id="rId434"/>
    <tablePart r:id="rId435"/>
    <tablePart r:id="rId436"/>
    <tablePart r:id="rId437"/>
    <tablePart r:id="rId438"/>
    <tablePart r:id="rId439"/>
    <tablePart r:id="rId440"/>
    <tablePart r:id="rId441"/>
    <tablePart r:id="rId442"/>
    <tablePart r:id="rId443"/>
    <tablePart r:id="rId444"/>
    <tablePart r:id="rId445"/>
    <tablePart r:id="rId446"/>
    <tablePart r:id="rId447"/>
    <tablePart r:id="rId448"/>
    <tablePart r:id="rId449"/>
    <tablePart r:id="rId450"/>
    <tablePart r:id="rId451"/>
    <tablePart r:id="rId452"/>
    <tablePart r:id="rId453"/>
    <tablePart r:id="rId454"/>
    <tablePart r:id="rId455"/>
    <tablePart r:id="rId456"/>
    <tablePart r:id="rId457"/>
    <tablePart r:id="rId458"/>
    <tablePart r:id="rId459"/>
    <tablePart r:id="rId460"/>
    <tablePart r:id="rId461"/>
    <tablePart r:id="rId462"/>
    <tablePart r:id="rId463"/>
    <tablePart r:id="rId464"/>
    <tablePart r:id="rId465"/>
    <tablePart r:id="rId466"/>
    <tablePart r:id="rId467"/>
    <tablePart r:id="rId468"/>
    <tablePart r:id="rId469"/>
    <tablePart r:id="rId470"/>
    <tablePart r:id="rId471"/>
    <tablePart r:id="rId472"/>
    <tablePart r:id="rId473"/>
    <tablePart r:id="rId474"/>
    <tablePart r:id="rId475"/>
    <tablePart r:id="rId476"/>
    <tablePart r:id="rId477"/>
    <tablePart r:id="rId478"/>
    <tablePart r:id="rId479"/>
    <tablePart r:id="rId480"/>
    <tablePart r:id="rId481"/>
    <tablePart r:id="rId482"/>
    <tablePart r:id="rId483"/>
    <tablePart r:id="rId484"/>
    <tablePart r:id="rId485"/>
    <tablePart r:id="rId486"/>
    <tablePart r:id="rId487"/>
    <tablePart r:id="rId48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Borgar Þorsteinsson</dc:creator>
  <cp:lastModifiedBy>Borgar Þorsteinsson</cp:lastModifiedBy>
  <dcterms:created xsi:type="dcterms:W3CDTF">2025-09-18T14:58:40Z</dcterms:created>
  <dcterms:modified xsi:type="dcterms:W3CDTF">2025-09-19T22:36:25Z</dcterms:modified>
</cp:coreProperties>
</file>