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gd\OneDrive\Pinball\__Homebrew\MPF_Star_Wars\"/>
    </mc:Choice>
  </mc:AlternateContent>
  <xr:revisionPtr revIDLastSave="0" documentId="13_ncr:1_{79D2484D-F5F5-4E34-A5B9-528B1C7BCD0A}" xr6:coauthVersionLast="47" xr6:coauthVersionMax="47" xr10:uidLastSave="{00000000-0000-0000-0000-000000000000}"/>
  <bookViews>
    <workbookView xWindow="-28920" yWindow="8940" windowWidth="29040" windowHeight="15990" activeTab="4" xr2:uid="{AA5DE0CD-8283-4095-B483-A14B9FA556F9}"/>
  </bookViews>
  <sheets>
    <sheet name="Lights" sheetId="1" r:id="rId1"/>
    <sheet name="Switches" sheetId="2" r:id="rId2"/>
    <sheet name="Coils" sheetId="3" r:id="rId3"/>
    <sheet name="Other stuff" sheetId="4" r:id="rId4"/>
    <sheet name="modes, rules et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3" l="1"/>
  <c r="H26" i="3"/>
  <c r="I26" i="3"/>
  <c r="I3" i="3"/>
  <c r="I4" i="3"/>
  <c r="I5" i="3"/>
  <c r="I8" i="3"/>
  <c r="I11" i="3"/>
  <c r="I12" i="3"/>
  <c r="I13" i="3"/>
  <c r="I14" i="3"/>
  <c r="I15" i="3"/>
  <c r="I16" i="3"/>
  <c r="I17" i="3"/>
  <c r="I18" i="3"/>
  <c r="I20" i="3"/>
  <c r="I21" i="3"/>
  <c r="I22" i="3"/>
  <c r="I23" i="3"/>
  <c r="I24" i="3"/>
  <c r="I25" i="3"/>
  <c r="I2" i="3"/>
  <c r="H8" i="3"/>
  <c r="H11" i="3"/>
  <c r="H12" i="3"/>
  <c r="H13" i="3"/>
  <c r="H14" i="3"/>
  <c r="H15" i="3"/>
  <c r="H16" i="3"/>
  <c r="H17" i="3"/>
  <c r="H18" i="3"/>
  <c r="H20" i="3"/>
  <c r="H21" i="3"/>
  <c r="H22" i="3"/>
  <c r="H23" i="3"/>
  <c r="H24" i="3"/>
  <c r="H25" i="3"/>
  <c r="H3" i="3"/>
  <c r="H4" i="3"/>
  <c r="H5" i="3"/>
  <c r="H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2" i="2"/>
  <c r="G2" i="2"/>
  <c r="G20" i="3"/>
  <c r="G47" i="2"/>
  <c r="G46" i="2"/>
  <c r="G42" i="2"/>
  <c r="G41" i="2"/>
  <c r="H34" i="1"/>
  <c r="H61" i="1"/>
  <c r="G4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40" i="2"/>
  <c r="G45" i="2"/>
  <c r="G35" i="2"/>
  <c r="G36" i="2"/>
  <c r="G37" i="2"/>
  <c r="G38" i="2"/>
  <c r="G39" i="2"/>
  <c r="G34" i="2"/>
  <c r="G43" i="2"/>
  <c r="G33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1" i="3"/>
  <c r="G22" i="3"/>
  <c r="G23" i="3"/>
  <c r="G24" i="3"/>
  <c r="G25" i="3"/>
  <c r="G2" i="3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<sst xmlns="http://schemas.openxmlformats.org/spreadsheetml/2006/main" count="275" uniqueCount="213">
  <si>
    <t>STAR WARS REDUX LE</t>
  </si>
  <si>
    <t>Number</t>
  </si>
  <si>
    <t>Controlled Lights</t>
  </si>
  <si>
    <t>l_plans_1</t>
  </si>
  <si>
    <t>l_plans_2</t>
  </si>
  <si>
    <t>l_plans_3</t>
  </si>
  <si>
    <t>l_greedo_1</t>
  </si>
  <si>
    <t>l_greedo_2</t>
  </si>
  <si>
    <t>l_greedo_3</t>
  </si>
  <si>
    <t>l_escape_1</t>
  </si>
  <si>
    <t>l_escape_2</t>
  </si>
  <si>
    <t>l_escape_3</t>
  </si>
  <si>
    <t>l_tractor_beam</t>
  </si>
  <si>
    <t>l_spinner</t>
  </si>
  <si>
    <t>l_rescue_1</t>
  </si>
  <si>
    <t>l_rescue_2</t>
  </si>
  <si>
    <t>l_rescue_3</t>
  </si>
  <si>
    <t>l_rescue_4</t>
  </si>
  <si>
    <t>l_rescue_5</t>
  </si>
  <si>
    <t>l_train_1</t>
  </si>
  <si>
    <t>l_train_2</t>
  </si>
  <si>
    <t>l_train_3</t>
  </si>
  <si>
    <t>l_train_4</t>
  </si>
  <si>
    <t>l_train_5</t>
  </si>
  <si>
    <t>l_droid_lock</t>
  </si>
  <si>
    <t>l_l_outlane</t>
  </si>
  <si>
    <t>l_l_inlane</t>
  </si>
  <si>
    <t>l_r_outlane</t>
  </si>
  <si>
    <t>l_r_inlane</t>
  </si>
  <si>
    <t>l_bonus_2x</t>
  </si>
  <si>
    <t>l_bonus_3x</t>
  </si>
  <si>
    <t>l_bonus_4x</t>
  </si>
  <si>
    <t>l_bonus_5x</t>
  </si>
  <si>
    <t>l_bonus_1</t>
  </si>
  <si>
    <t>l_bonus_2</t>
  </si>
  <si>
    <t>l_bonus_3</t>
  </si>
  <si>
    <t>l_bonus_4</t>
  </si>
  <si>
    <t>l_bonus_5</t>
  </si>
  <si>
    <t>l_bonus_6</t>
  </si>
  <si>
    <t>l_bonus_7</t>
  </si>
  <si>
    <t>l_bonus_8</t>
  </si>
  <si>
    <t>l_bonus_9</t>
  </si>
  <si>
    <t>l_bonus_10</t>
  </si>
  <si>
    <t>l_bonus_20</t>
  </si>
  <si>
    <t>l_shoot_first</t>
  </si>
  <si>
    <t>l_train</t>
  </si>
  <si>
    <t>l_rescue</t>
  </si>
  <si>
    <t>l_escape</t>
  </si>
  <si>
    <t>l_deliver</t>
  </si>
  <si>
    <t>l_advance_1</t>
  </si>
  <si>
    <t>bash l</t>
  </si>
  <si>
    <t>bash m</t>
  </si>
  <si>
    <t>bash r</t>
  </si>
  <si>
    <t>droid l</t>
  </si>
  <si>
    <t>droid r</t>
  </si>
  <si>
    <t>l_advance_2</t>
  </si>
  <si>
    <t>l_advance_3</t>
  </si>
  <si>
    <t>l_advance_4</t>
  </si>
  <si>
    <t>l_advance_5</t>
  </si>
  <si>
    <t>l_advance_6</t>
  </si>
  <si>
    <t>right loop</t>
  </si>
  <si>
    <t>location if not obvious</t>
  </si>
  <si>
    <t>mission</t>
  </si>
  <si>
    <t>s_plans_1</t>
  </si>
  <si>
    <t>s_plans_2</t>
  </si>
  <si>
    <t>s_plans_3</t>
  </si>
  <si>
    <t>s_ds_lock</t>
  </si>
  <si>
    <t>s_ds_target</t>
  </si>
  <si>
    <t>s_ds_loop</t>
  </si>
  <si>
    <t>s_spinner</t>
  </si>
  <si>
    <t>s_advance_1</t>
  </si>
  <si>
    <t>s_advance_2</t>
  </si>
  <si>
    <t>s_advance_3</t>
  </si>
  <si>
    <t>s_advance_4</t>
  </si>
  <si>
    <t>s_advance_5</t>
  </si>
  <si>
    <t>s_advance_6</t>
  </si>
  <si>
    <t>s_rescue_1</t>
  </si>
  <si>
    <t>s_rescue_2</t>
  </si>
  <si>
    <t>s_rescue_3</t>
  </si>
  <si>
    <t>s_rescue_4</t>
  </si>
  <si>
    <t>s_rescue_5</t>
  </si>
  <si>
    <t>targets behind drops</t>
  </si>
  <si>
    <t>s_l_outlane</t>
  </si>
  <si>
    <t>s_l_inlane</t>
  </si>
  <si>
    <t>s_r_outlane</t>
  </si>
  <si>
    <t>s_r_inlane</t>
  </si>
  <si>
    <t>s_pop_1</t>
  </si>
  <si>
    <t>s_pop_2</t>
  </si>
  <si>
    <t>s_droid_lock</t>
  </si>
  <si>
    <t>s_dingwalls</t>
  </si>
  <si>
    <t>s_left_flipper</t>
  </si>
  <si>
    <t>s_right_flipper</t>
  </si>
  <si>
    <t>s_trough_1</t>
  </si>
  <si>
    <t>s_trough_2</t>
  </si>
  <si>
    <t>s_trough_3</t>
  </si>
  <si>
    <t>s_trough_4</t>
  </si>
  <si>
    <t>s_shooter</t>
  </si>
  <si>
    <t>s_jam</t>
  </si>
  <si>
    <t>s_greedo</t>
  </si>
  <si>
    <t>Coils</t>
  </si>
  <si>
    <t>c_top_gate</t>
  </si>
  <si>
    <t>c_ds_lock</t>
  </si>
  <si>
    <t>c_greedo_up</t>
  </si>
  <si>
    <t>c_greedo_down</t>
  </si>
  <si>
    <t>c_pop_1</t>
  </si>
  <si>
    <t>c_pop_2</t>
  </si>
  <si>
    <t>c_droid_lock</t>
  </si>
  <si>
    <t>c_left_flipper</t>
  </si>
  <si>
    <t>c_right_flipper</t>
  </si>
  <si>
    <t>c_trough</t>
  </si>
  <si>
    <t>c_shooter</t>
  </si>
  <si>
    <t>c_drop_reset</t>
  </si>
  <si>
    <t>c_rescue_1</t>
  </si>
  <si>
    <t>c_rescue_2</t>
  </si>
  <si>
    <t>c_rescue_3</t>
  </si>
  <si>
    <t>c_rescue_4</t>
  </si>
  <si>
    <t>c_rescue_5</t>
  </si>
  <si>
    <t>c_left_sling</t>
  </si>
  <si>
    <t>autofire</t>
  </si>
  <si>
    <t>auto_plunger</t>
  </si>
  <si>
    <t>type</t>
  </si>
  <si>
    <t>c_knocker</t>
  </si>
  <si>
    <t>c_chime_1</t>
  </si>
  <si>
    <t>c_chime_2</t>
  </si>
  <si>
    <t>c_chime_3</t>
  </si>
  <si>
    <t>s_start</t>
  </si>
  <si>
    <t>Switches</t>
  </si>
  <si>
    <t>l_start</t>
  </si>
  <si>
    <t>cabinet</t>
  </si>
  <si>
    <t>cab start button</t>
  </si>
  <si>
    <t>servo or stepper for bash target lowering</t>
  </si>
  <si>
    <t>s_leia_1</t>
  </si>
  <si>
    <t>s_leia_2</t>
  </si>
  <si>
    <t>s_leia_3</t>
  </si>
  <si>
    <t>s_leia_4</t>
  </si>
  <si>
    <t>drop knock down</t>
  </si>
  <si>
    <t>drop targets</t>
  </si>
  <si>
    <t>Greedo Multiball</t>
  </si>
  <si>
    <t>Death Star Multiball</t>
  </si>
  <si>
    <t>Droid Multiball</t>
  </si>
  <si>
    <t>jackpots</t>
  </si>
  <si>
    <t>superjackpots</t>
  </si>
  <si>
    <t>Greedo standup</t>
  </si>
  <si>
    <t>right orbit</t>
  </si>
  <si>
    <t>left orbit</t>
  </si>
  <si>
    <t>escape mission</t>
  </si>
  <si>
    <t>training mission</t>
  </si>
  <si>
    <t>rescue mission</t>
  </si>
  <si>
    <t>deliver mission</t>
  </si>
  <si>
    <t>LEIA mission</t>
  </si>
  <si>
    <t>l_leia_1</t>
  </si>
  <si>
    <t>l_leia_2</t>
  </si>
  <si>
    <t>l_leia_3</t>
  </si>
  <si>
    <t>l_leia_4</t>
  </si>
  <si>
    <t>shooter lane</t>
  </si>
  <si>
    <t>c_bell</t>
  </si>
  <si>
    <t>s_left_sling</t>
  </si>
  <si>
    <t>s_tilt_bob</t>
  </si>
  <si>
    <t>super jackpots</t>
  </si>
  <si>
    <t>direct</t>
  </si>
  <si>
    <t>l_shootagain</t>
  </si>
  <si>
    <t>l_train_6</t>
  </si>
  <si>
    <t>s_left_upper_flipper</t>
  </si>
  <si>
    <t>s_right_upper_flipper</t>
  </si>
  <si>
    <t>s_left_magna_save</t>
  </si>
  <si>
    <t>s_right_magna_save</t>
  </si>
  <si>
    <t>Direct switches - 7</t>
  </si>
  <si>
    <t>Direct switches - 8</t>
  </si>
  <si>
    <t>Cabinet switches - 8</t>
  </si>
  <si>
    <t>Cabinet coils - 5</t>
  </si>
  <si>
    <t>c_ds_diverter</t>
  </si>
  <si>
    <t>VPX script Hit</t>
  </si>
  <si>
    <t>VPX script unhit</t>
  </si>
  <si>
    <t>VPX script pulse</t>
  </si>
  <si>
    <t>VPX update lamps case</t>
  </si>
  <si>
    <t>VPX Update Solenoids</t>
  </si>
  <si>
    <t>VPX InitSolenoids</t>
  </si>
  <si>
    <t>c_bash</t>
  </si>
  <si>
    <t>(shoot Greedo 4 times for 2 ball instant multiball)</t>
  </si>
  <si>
    <t>Rescue Multiball</t>
  </si>
  <si>
    <t xml:space="preserve"> (complete drops in order for 2 ball instant multiball)</t>
  </si>
  <si>
    <t xml:space="preserve"> (complete LEIA targets for 2 ball instant multiball)</t>
  </si>
  <si>
    <t>Standard Multi-Ball Modes</t>
  </si>
  <si>
    <t>(complete Train, Rescue, and Deliver missions to qualify)</t>
  </si>
  <si>
    <t>(complete any 3 missions INCLUDING Escape to qualify)</t>
  </si>
  <si>
    <t>Instant 2 ball Multi-Ball Mini-Modes</t>
  </si>
  <si>
    <t>Train</t>
  </si>
  <si>
    <t>Rescue</t>
  </si>
  <si>
    <t>Escape</t>
  </si>
  <si>
    <t>Deliver</t>
  </si>
  <si>
    <t>Main Missions</t>
  </si>
  <si>
    <t>(knock out all Storm Troopers)</t>
  </si>
  <si>
    <t>(shoot 3 left loops through Death Star)</t>
  </si>
  <si>
    <t>(clear MAP top rollovers)</t>
  </si>
  <si>
    <t>LEIA Multiball</t>
  </si>
  <si>
    <t>(hit 6 lit OBI-WAN shots)</t>
  </si>
  <si>
    <t>Other things</t>
  </si>
  <si>
    <t>SUPER DROID (hit pops 25 times)</t>
  </si>
  <si>
    <t>Star Wars Multiball</t>
  </si>
  <si>
    <t>(complete all 4 missions to qualify)</t>
  </si>
  <si>
    <t>orbits</t>
  </si>
  <si>
    <t>sets pops to 1000 points instead of 100 for remainder of ball</t>
  </si>
  <si>
    <t>sets spinner to 1000 instead of 100 for remainder of ball</t>
  </si>
  <si>
    <t>2000 if flashing</t>
  </si>
  <si>
    <t>SUPER SPINNER (200 spins in a ball)</t>
  </si>
  <si>
    <t>Parts Needed:</t>
  </si>
  <si>
    <t>5 white drop targets</t>
  </si>
  <si>
    <t>5 red stand up targets</t>
  </si>
  <si>
    <t>single smart drop target</t>
  </si>
  <si>
    <t>3 square thick stand up targets for bash</t>
  </si>
  <si>
    <t>bash bracket</t>
  </si>
  <si>
    <t>9?? Rollover wire switches</t>
  </si>
  <si>
    <t>pbl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</si>
</sst>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</xdr:colOff>
      <xdr:row>5</xdr:row>
      <xdr:rowOff>314328</xdr:rowOff>
    </xdr:from>
    <xdr:to>
      <xdr:col>16</xdr:col>
      <xdr:colOff>44439</xdr:colOff>
      <xdr:row>11</xdr:row>
      <xdr:rowOff>138114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456608" y="4083057"/>
          <a:ext cx="4395786" cy="3049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233362</xdr:colOff>
      <xdr:row>22</xdr:row>
      <xdr:rowOff>290515</xdr:rowOff>
    </xdr:from>
    <xdr:to>
      <xdr:col>14</xdr:col>
      <xdr:colOff>585787</xdr:colOff>
      <xdr:row>33</xdr:row>
      <xdr:rowOff>671515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895850" y="11791952"/>
          <a:ext cx="76200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10</xdr:row>
      <xdr:rowOff>200025</xdr:rowOff>
    </xdr:from>
    <xdr:to>
      <xdr:col>13</xdr:col>
      <xdr:colOff>428625</xdr:colOff>
      <xdr:row>22</xdr:row>
      <xdr:rowOff>454025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6321425" y="8308975"/>
          <a:ext cx="7112000" cy="213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128183</xdr:colOff>
      <xdr:row>1</xdr:row>
      <xdr:rowOff>209550</xdr:rowOff>
    </xdr:from>
    <xdr:to>
      <xdr:col>24</xdr:col>
      <xdr:colOff>525428</xdr:colOff>
      <xdr:row>27</xdr:row>
      <xdr:rowOff>96360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51A34F-184E-4F1A-B95B-7E8279389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0408" y="476250"/>
          <a:ext cx="9541245" cy="6821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2F781-7195-4B8D-A220-65163E3135BB}">
  <dimension ref="A1:J61"/>
  <sheetViews>
    <sheetView workbookViewId="0">
      <selection activeCell="J3" sqref="J3"/>
    </sheetView>
  </sheetViews>
  <sheetFormatPr defaultRowHeight="15" x14ac:dyDescent="0.25"/>
  <cols>
    <col min="1" max="1" width="23" customWidth="1"/>
    <col min="2" max="2" width="14" style="7" customWidth="1"/>
    <col min="3" max="3" width="15" customWidth="1"/>
    <col min="8" max="8" width="29.42578125" customWidth="1"/>
    <col min="10" max="10" width="34" customWidth="1"/>
  </cols>
  <sheetData>
    <row r="1" spans="1:10" ht="26.25" x14ac:dyDescent="0.4">
      <c r="A1" s="1" t="s">
        <v>0</v>
      </c>
      <c r="B1" s="6"/>
    </row>
    <row r="2" spans="1:10" s="2" customFormat="1" ht="37.5" customHeight="1" x14ac:dyDescent="0.3">
      <c r="A2" s="4" t="s">
        <v>2</v>
      </c>
      <c r="B2" s="5" t="s">
        <v>1</v>
      </c>
      <c r="C2" s="4" t="s">
        <v>61</v>
      </c>
      <c r="D2" s="3"/>
      <c r="E2" s="3"/>
      <c r="F2" s="3"/>
      <c r="G2" s="3"/>
      <c r="J2" s="2" t="s">
        <v>174</v>
      </c>
    </row>
    <row r="3" spans="1:10" ht="60" x14ac:dyDescent="0.25">
      <c r="A3" t="s">
        <v>3</v>
      </c>
      <c r="B3" s="7">
        <v>1</v>
      </c>
      <c r="H3" s="11" t="str">
        <f>"    "&amp;A3&amp;":"&amp;CHAR(10)&amp;"        type: grb"&amp;CHAR(10)&amp;"        number: "&amp;B3&amp;CHAR(10)&amp;"        default_on_color: f5f5f5"</f>
        <v xml:space="preserve">    l_plans_1:
        type: grb
        number: 1
        default_on_color: f5f5f5</v>
      </c>
      <c r="J3" t="str">
        <f>"        Case "&amp;B3&amp;": "&amp;A3&amp;".state = StatePar"</f>
        <v xml:space="preserve">        Case 1: l_plans_1.state = StatePar</v>
      </c>
    </row>
    <row r="4" spans="1:10" ht="60" x14ac:dyDescent="0.25">
      <c r="A4" t="s">
        <v>4</v>
      </c>
      <c r="B4" s="7">
        <v>2</v>
      </c>
      <c r="H4" s="11" t="str">
        <f t="shared" ref="H4:H61" si="0">"    "&amp;A4&amp;":"&amp;CHAR(10)&amp;"        type: grb"&amp;CHAR(10)&amp;"        number: "&amp;B4&amp;CHAR(10)&amp;"        default_on_color: f5f5f5"</f>
        <v xml:space="preserve">    l_plans_2:
        type: grb
        number: 2
        default_on_color: f5f5f5</v>
      </c>
      <c r="J4" t="str">
        <f t="shared" ref="J4:J61" si="1">"        Case "&amp;B4&amp;": "&amp;A4&amp;".state = StatePar"</f>
        <v xml:space="preserve">        Case 2: l_plans_2.state = StatePar</v>
      </c>
    </row>
    <row r="5" spans="1:10" ht="60" x14ac:dyDescent="0.25">
      <c r="A5" t="s">
        <v>5</v>
      </c>
      <c r="B5" s="7">
        <v>3</v>
      </c>
      <c r="H5" s="11" t="str">
        <f t="shared" si="0"/>
        <v xml:space="preserve">    l_plans_3:
        type: grb
        number: 3
        default_on_color: f5f5f5</v>
      </c>
      <c r="J5" t="str">
        <f t="shared" si="1"/>
        <v xml:space="preserve">        Case 3: l_plans_3.state = StatePar</v>
      </c>
    </row>
    <row r="6" spans="1:10" ht="60" x14ac:dyDescent="0.25">
      <c r="A6" t="s">
        <v>6</v>
      </c>
      <c r="B6" s="7">
        <v>4</v>
      </c>
      <c r="H6" s="11" t="str">
        <f t="shared" si="0"/>
        <v xml:space="preserve">    l_greedo_1:
        type: grb
        number: 4
        default_on_color: f5f5f5</v>
      </c>
      <c r="J6" t="str">
        <f t="shared" si="1"/>
        <v xml:space="preserve">        Case 4: l_greedo_1.state = StatePar</v>
      </c>
    </row>
    <row r="7" spans="1:10" ht="60" x14ac:dyDescent="0.25">
      <c r="A7" t="s">
        <v>7</v>
      </c>
      <c r="B7" s="7">
        <v>5</v>
      </c>
      <c r="H7" s="11" t="str">
        <f t="shared" si="0"/>
        <v xml:space="preserve">    l_greedo_2:
        type: grb
        number: 5
        default_on_color: f5f5f5</v>
      </c>
      <c r="J7" t="str">
        <f t="shared" si="1"/>
        <v xml:space="preserve">        Case 5: l_greedo_2.state = StatePar</v>
      </c>
    </row>
    <row r="8" spans="1:10" ht="60" x14ac:dyDescent="0.25">
      <c r="A8" t="s">
        <v>8</v>
      </c>
      <c r="B8" s="7">
        <v>6</v>
      </c>
      <c r="H8" s="11" t="str">
        <f t="shared" si="0"/>
        <v xml:space="preserve">    l_greedo_3:
        type: grb
        number: 6
        default_on_color: f5f5f5</v>
      </c>
      <c r="J8" t="str">
        <f t="shared" si="1"/>
        <v xml:space="preserve">        Case 6: l_greedo_3.state = StatePar</v>
      </c>
    </row>
    <row r="9" spans="1:10" ht="60" x14ac:dyDescent="0.25">
      <c r="A9" t="s">
        <v>49</v>
      </c>
      <c r="B9" s="7">
        <v>7</v>
      </c>
      <c r="C9" t="s">
        <v>50</v>
      </c>
      <c r="H9" s="11" t="str">
        <f t="shared" si="0"/>
        <v xml:space="preserve">    l_advance_1:
        type: grb
        number: 7
        default_on_color: f5f5f5</v>
      </c>
      <c r="J9" t="str">
        <f t="shared" si="1"/>
        <v xml:space="preserve">        Case 7: l_advance_1.state = StatePar</v>
      </c>
    </row>
    <row r="10" spans="1:10" ht="60" x14ac:dyDescent="0.25">
      <c r="A10" t="s">
        <v>55</v>
      </c>
      <c r="B10" s="7">
        <v>8</v>
      </c>
      <c r="C10" t="s">
        <v>51</v>
      </c>
      <c r="H10" s="11" t="str">
        <f t="shared" si="0"/>
        <v xml:space="preserve">    l_advance_2:
        type: grb
        number: 8
        default_on_color: f5f5f5</v>
      </c>
      <c r="J10" t="str">
        <f t="shared" si="1"/>
        <v xml:space="preserve">        Case 8: l_advance_2.state = StatePar</v>
      </c>
    </row>
    <row r="11" spans="1:10" ht="60" x14ac:dyDescent="0.25">
      <c r="A11" t="s">
        <v>56</v>
      </c>
      <c r="B11" s="7">
        <v>9</v>
      </c>
      <c r="C11" t="s">
        <v>52</v>
      </c>
      <c r="H11" s="11" t="str">
        <f t="shared" si="0"/>
        <v xml:space="preserve">    l_advance_3:
        type: grb
        number: 9
        default_on_color: f5f5f5</v>
      </c>
      <c r="J11" t="str">
        <f t="shared" si="1"/>
        <v xml:space="preserve">        Case 9: l_advance_3.state = StatePar</v>
      </c>
    </row>
    <row r="12" spans="1:10" ht="60" x14ac:dyDescent="0.25">
      <c r="A12" t="s">
        <v>57</v>
      </c>
      <c r="B12" s="7">
        <v>10</v>
      </c>
      <c r="C12" t="s">
        <v>53</v>
      </c>
      <c r="H12" s="11" t="str">
        <f t="shared" si="0"/>
        <v xml:space="preserve">    l_advance_4:
        type: grb
        number: 10
        default_on_color: f5f5f5</v>
      </c>
      <c r="J12" t="str">
        <f t="shared" si="1"/>
        <v xml:space="preserve">        Case 10: l_advance_4.state = StatePar</v>
      </c>
    </row>
    <row r="13" spans="1:10" ht="60" x14ac:dyDescent="0.25">
      <c r="A13" t="s">
        <v>58</v>
      </c>
      <c r="B13" s="7">
        <v>11</v>
      </c>
      <c r="C13" t="s">
        <v>54</v>
      </c>
      <c r="H13" s="11" t="str">
        <f t="shared" si="0"/>
        <v xml:space="preserve">    l_advance_5:
        type: grb
        number: 11
        default_on_color: f5f5f5</v>
      </c>
      <c r="J13" t="str">
        <f t="shared" si="1"/>
        <v xml:space="preserve">        Case 11: l_advance_5.state = StatePar</v>
      </c>
    </row>
    <row r="14" spans="1:10" ht="60" x14ac:dyDescent="0.25">
      <c r="A14" t="s">
        <v>59</v>
      </c>
      <c r="B14" s="7">
        <v>12</v>
      </c>
      <c r="C14" t="s">
        <v>60</v>
      </c>
      <c r="H14" s="11" t="str">
        <f t="shared" si="0"/>
        <v xml:space="preserve">    l_advance_6:
        type: grb
        number: 12
        default_on_color: f5f5f5</v>
      </c>
      <c r="J14" t="str">
        <f t="shared" si="1"/>
        <v xml:space="preserve">        Case 12: l_advance_6.state = StatePar</v>
      </c>
    </row>
    <row r="15" spans="1:10" ht="60" x14ac:dyDescent="0.25">
      <c r="A15" t="s">
        <v>9</v>
      </c>
      <c r="B15" s="7">
        <v>13</v>
      </c>
      <c r="H15" s="11" t="str">
        <f t="shared" si="0"/>
        <v xml:space="preserve">    l_escape_1:
        type: grb
        number: 13
        default_on_color: f5f5f5</v>
      </c>
      <c r="J15" t="str">
        <f t="shared" si="1"/>
        <v xml:space="preserve">        Case 13: l_escape_1.state = StatePar</v>
      </c>
    </row>
    <row r="16" spans="1:10" ht="60" x14ac:dyDescent="0.25">
      <c r="A16" t="s">
        <v>10</v>
      </c>
      <c r="B16" s="7">
        <v>14</v>
      </c>
      <c r="H16" s="11" t="str">
        <f t="shared" si="0"/>
        <v xml:space="preserve">    l_escape_2:
        type: grb
        number: 14
        default_on_color: f5f5f5</v>
      </c>
      <c r="J16" t="str">
        <f t="shared" si="1"/>
        <v xml:space="preserve">        Case 14: l_escape_2.state = StatePar</v>
      </c>
    </row>
    <row r="17" spans="1:10" ht="60" x14ac:dyDescent="0.25">
      <c r="A17" t="s">
        <v>11</v>
      </c>
      <c r="B17" s="7">
        <v>15</v>
      </c>
      <c r="H17" s="11" t="str">
        <f t="shared" si="0"/>
        <v xml:space="preserve">    l_escape_3:
        type: grb
        number: 15
        default_on_color: f5f5f5</v>
      </c>
      <c r="J17" t="str">
        <f t="shared" si="1"/>
        <v xml:space="preserve">        Case 15: l_escape_3.state = StatePar</v>
      </c>
    </row>
    <row r="18" spans="1:10" ht="60" x14ac:dyDescent="0.25">
      <c r="A18" t="s">
        <v>12</v>
      </c>
      <c r="B18" s="10">
        <v>16</v>
      </c>
      <c r="H18" s="11" t="str">
        <f t="shared" si="0"/>
        <v xml:space="preserve">    l_tractor_beam:
        type: grb
        number: 16
        default_on_color: f5f5f5</v>
      </c>
      <c r="J18" t="str">
        <f t="shared" si="1"/>
        <v xml:space="preserve">        Case 16: l_tractor_beam.state = StatePar</v>
      </c>
    </row>
    <row r="19" spans="1:10" ht="60" x14ac:dyDescent="0.25">
      <c r="A19" t="s">
        <v>13</v>
      </c>
      <c r="B19" s="10">
        <v>17</v>
      </c>
      <c r="H19" s="11" t="str">
        <f t="shared" si="0"/>
        <v xml:space="preserve">    l_spinner:
        type: grb
        number: 17
        default_on_color: f5f5f5</v>
      </c>
      <c r="J19" t="str">
        <f t="shared" si="1"/>
        <v xml:space="preserve">        Case 17: l_spinner.state = StatePar</v>
      </c>
    </row>
    <row r="20" spans="1:10" ht="60" x14ac:dyDescent="0.25">
      <c r="A20" t="s">
        <v>14</v>
      </c>
      <c r="B20" s="10">
        <v>18</v>
      </c>
      <c r="H20" s="11" t="str">
        <f t="shared" si="0"/>
        <v xml:space="preserve">    l_rescue_1:
        type: grb
        number: 18
        default_on_color: f5f5f5</v>
      </c>
      <c r="J20" t="str">
        <f t="shared" si="1"/>
        <v xml:space="preserve">        Case 18: l_rescue_1.state = StatePar</v>
      </c>
    </row>
    <row r="21" spans="1:10" ht="60" x14ac:dyDescent="0.25">
      <c r="A21" t="s">
        <v>15</v>
      </c>
      <c r="B21" s="10">
        <v>19</v>
      </c>
      <c r="H21" s="11" t="str">
        <f t="shared" si="0"/>
        <v xml:space="preserve">    l_rescue_2:
        type: grb
        number: 19
        default_on_color: f5f5f5</v>
      </c>
      <c r="J21" t="str">
        <f t="shared" si="1"/>
        <v xml:space="preserve">        Case 19: l_rescue_2.state = StatePar</v>
      </c>
    </row>
    <row r="22" spans="1:10" ht="60" x14ac:dyDescent="0.25">
      <c r="A22" t="s">
        <v>16</v>
      </c>
      <c r="B22" s="10">
        <v>20</v>
      </c>
      <c r="H22" s="11" t="str">
        <f t="shared" si="0"/>
        <v xml:space="preserve">    l_rescue_3:
        type: grb
        number: 20
        default_on_color: f5f5f5</v>
      </c>
      <c r="J22" t="str">
        <f t="shared" si="1"/>
        <v xml:space="preserve">        Case 20: l_rescue_3.state = StatePar</v>
      </c>
    </row>
    <row r="23" spans="1:10" ht="60" x14ac:dyDescent="0.25">
      <c r="A23" t="s">
        <v>17</v>
      </c>
      <c r="B23" s="10">
        <v>21</v>
      </c>
      <c r="H23" s="11" t="str">
        <f t="shared" si="0"/>
        <v xml:space="preserve">    l_rescue_4:
        type: grb
        number: 21
        default_on_color: f5f5f5</v>
      </c>
      <c r="J23" t="str">
        <f t="shared" si="1"/>
        <v xml:space="preserve">        Case 21: l_rescue_4.state = StatePar</v>
      </c>
    </row>
    <row r="24" spans="1:10" ht="60" x14ac:dyDescent="0.25">
      <c r="A24" t="s">
        <v>18</v>
      </c>
      <c r="B24" s="10">
        <v>22</v>
      </c>
      <c r="H24" s="11" t="str">
        <f t="shared" si="0"/>
        <v xml:space="preserve">    l_rescue_5:
        type: grb
        number: 22
        default_on_color: f5f5f5</v>
      </c>
      <c r="J24" t="str">
        <f t="shared" si="1"/>
        <v xml:space="preserve">        Case 22: l_rescue_5.state = StatePar</v>
      </c>
    </row>
    <row r="25" spans="1:10" ht="60" x14ac:dyDescent="0.25">
      <c r="A25" t="s">
        <v>150</v>
      </c>
      <c r="B25" s="10">
        <v>23</v>
      </c>
      <c r="H25" s="11" t="str">
        <f t="shared" si="0"/>
        <v xml:space="preserve">    l_leia_1:
        type: grb
        number: 23
        default_on_color: f5f5f5</v>
      </c>
      <c r="J25" t="str">
        <f t="shared" si="1"/>
        <v xml:space="preserve">        Case 23: l_leia_1.state = StatePar</v>
      </c>
    </row>
    <row r="26" spans="1:10" ht="60" x14ac:dyDescent="0.25">
      <c r="A26" t="s">
        <v>151</v>
      </c>
      <c r="B26" s="10">
        <v>24</v>
      </c>
      <c r="H26" s="11" t="str">
        <f t="shared" si="0"/>
        <v xml:space="preserve">    l_leia_2:
        type: grb
        number: 24
        default_on_color: f5f5f5</v>
      </c>
      <c r="J26" t="str">
        <f t="shared" si="1"/>
        <v xml:space="preserve">        Case 24: l_leia_2.state = StatePar</v>
      </c>
    </row>
    <row r="27" spans="1:10" ht="60" x14ac:dyDescent="0.25">
      <c r="A27" t="s">
        <v>152</v>
      </c>
      <c r="B27" s="10">
        <v>25</v>
      </c>
      <c r="H27" s="11" t="str">
        <f t="shared" si="0"/>
        <v xml:space="preserve">    l_leia_3:
        type: grb
        number: 25
        default_on_color: f5f5f5</v>
      </c>
      <c r="J27" t="str">
        <f t="shared" si="1"/>
        <v xml:space="preserve">        Case 25: l_leia_3.state = StatePar</v>
      </c>
    </row>
    <row r="28" spans="1:10" ht="60" x14ac:dyDescent="0.25">
      <c r="A28" t="s">
        <v>153</v>
      </c>
      <c r="B28" s="10">
        <v>26</v>
      </c>
      <c r="H28" s="11" t="str">
        <f t="shared" si="0"/>
        <v xml:space="preserve">    l_leia_4:
        type: grb
        number: 26
        default_on_color: f5f5f5</v>
      </c>
      <c r="J28" t="str">
        <f t="shared" si="1"/>
        <v xml:space="preserve">        Case 26: l_leia_4.state = StatePar</v>
      </c>
    </row>
    <row r="29" spans="1:10" ht="60" x14ac:dyDescent="0.25">
      <c r="A29" t="s">
        <v>19</v>
      </c>
      <c r="B29" s="10">
        <v>27</v>
      </c>
      <c r="H29" s="11" t="str">
        <f t="shared" si="0"/>
        <v xml:space="preserve">    l_train_1:
        type: grb
        number: 27
        default_on_color: f5f5f5</v>
      </c>
      <c r="J29" t="str">
        <f t="shared" si="1"/>
        <v xml:space="preserve">        Case 27: l_train_1.state = StatePar</v>
      </c>
    </row>
    <row r="30" spans="1:10" ht="60" x14ac:dyDescent="0.25">
      <c r="A30" t="s">
        <v>20</v>
      </c>
      <c r="B30" s="10">
        <v>28</v>
      </c>
      <c r="H30" s="11" t="str">
        <f t="shared" si="0"/>
        <v xml:space="preserve">    l_train_2:
        type: grb
        number: 28
        default_on_color: f5f5f5</v>
      </c>
      <c r="J30" t="str">
        <f t="shared" si="1"/>
        <v xml:space="preserve">        Case 28: l_train_2.state = StatePar</v>
      </c>
    </row>
    <row r="31" spans="1:10" ht="60" x14ac:dyDescent="0.25">
      <c r="A31" t="s">
        <v>21</v>
      </c>
      <c r="B31" s="10">
        <v>29</v>
      </c>
      <c r="H31" s="11" t="str">
        <f t="shared" si="0"/>
        <v xml:space="preserve">    l_train_3:
        type: grb
        number: 29
        default_on_color: f5f5f5</v>
      </c>
      <c r="J31" t="str">
        <f t="shared" si="1"/>
        <v xml:space="preserve">        Case 29: l_train_3.state = StatePar</v>
      </c>
    </row>
    <row r="32" spans="1:10" ht="60" x14ac:dyDescent="0.25">
      <c r="A32" t="s">
        <v>22</v>
      </c>
      <c r="B32" s="10">
        <v>30</v>
      </c>
      <c r="H32" s="11" t="str">
        <f t="shared" si="0"/>
        <v xml:space="preserve">    l_train_4:
        type: grb
        number: 30
        default_on_color: f5f5f5</v>
      </c>
      <c r="J32" t="str">
        <f t="shared" si="1"/>
        <v xml:space="preserve">        Case 30: l_train_4.state = StatePar</v>
      </c>
    </row>
    <row r="33" spans="1:10" ht="60" x14ac:dyDescent="0.25">
      <c r="A33" t="s">
        <v>23</v>
      </c>
      <c r="B33" s="10">
        <v>31</v>
      </c>
      <c r="H33" s="11" t="str">
        <f t="shared" si="0"/>
        <v xml:space="preserve">    l_train_5:
        type: grb
        number: 31
        default_on_color: f5f5f5</v>
      </c>
      <c r="J33" t="str">
        <f t="shared" si="1"/>
        <v xml:space="preserve">        Case 31: l_train_5.state = StatePar</v>
      </c>
    </row>
    <row r="34" spans="1:10" ht="60" x14ac:dyDescent="0.25">
      <c r="A34" t="s">
        <v>161</v>
      </c>
      <c r="B34" s="16">
        <v>32</v>
      </c>
      <c r="H34" s="11" t="str">
        <f t="shared" ref="H34" si="2">"    "&amp;A34&amp;":"&amp;CHAR(10)&amp;"        type: grb"&amp;CHAR(10)&amp;"        number: "&amp;B34&amp;CHAR(10)&amp;"        default_on_color: f5f5f5"</f>
        <v xml:space="preserve">    l_train_6:
        type: grb
        number: 32
        default_on_color: f5f5f5</v>
      </c>
      <c r="J34" t="str">
        <f t="shared" si="1"/>
        <v xml:space="preserve">        Case 32: l_train_6.state = StatePar</v>
      </c>
    </row>
    <row r="35" spans="1:10" ht="60" x14ac:dyDescent="0.25">
      <c r="A35" t="s">
        <v>24</v>
      </c>
      <c r="B35" s="16">
        <v>33</v>
      </c>
      <c r="H35" s="11" t="str">
        <f t="shared" si="0"/>
        <v xml:space="preserve">    l_droid_lock:
        type: grb
        number: 33
        default_on_color: f5f5f5</v>
      </c>
      <c r="J35" t="str">
        <f t="shared" si="1"/>
        <v xml:space="preserve">        Case 33: l_droid_lock.state = StatePar</v>
      </c>
    </row>
    <row r="36" spans="1:10" ht="60" x14ac:dyDescent="0.25">
      <c r="A36" t="s">
        <v>25</v>
      </c>
      <c r="B36" s="16">
        <v>34</v>
      </c>
      <c r="H36" s="11" t="str">
        <f t="shared" si="0"/>
        <v xml:space="preserve">    l_l_outlane:
        type: grb
        number: 34
        default_on_color: f5f5f5</v>
      </c>
      <c r="J36" t="str">
        <f t="shared" si="1"/>
        <v xml:space="preserve">        Case 34: l_l_outlane.state = StatePar</v>
      </c>
    </row>
    <row r="37" spans="1:10" ht="60" x14ac:dyDescent="0.25">
      <c r="A37" t="s">
        <v>26</v>
      </c>
      <c r="B37" s="16">
        <v>35</v>
      </c>
      <c r="H37" s="11" t="str">
        <f t="shared" si="0"/>
        <v xml:space="preserve">    l_l_inlane:
        type: grb
        number: 35
        default_on_color: f5f5f5</v>
      </c>
      <c r="J37" t="str">
        <f t="shared" si="1"/>
        <v xml:space="preserve">        Case 35: l_l_inlane.state = StatePar</v>
      </c>
    </row>
    <row r="38" spans="1:10" ht="60" x14ac:dyDescent="0.25">
      <c r="A38" t="s">
        <v>27</v>
      </c>
      <c r="B38" s="16">
        <v>36</v>
      </c>
      <c r="H38" s="11" t="str">
        <f t="shared" si="0"/>
        <v xml:space="preserve">    l_r_outlane:
        type: grb
        number: 36
        default_on_color: f5f5f5</v>
      </c>
      <c r="J38" t="str">
        <f t="shared" si="1"/>
        <v xml:space="preserve">        Case 36: l_r_outlane.state = StatePar</v>
      </c>
    </row>
    <row r="39" spans="1:10" ht="60" x14ac:dyDescent="0.25">
      <c r="A39" t="s">
        <v>28</v>
      </c>
      <c r="B39" s="16">
        <v>37</v>
      </c>
      <c r="H39" s="11" t="str">
        <f t="shared" si="0"/>
        <v xml:space="preserve">    l_r_inlane:
        type: grb
        number: 37
        default_on_color: f5f5f5</v>
      </c>
      <c r="J39" t="str">
        <f t="shared" si="1"/>
        <v xml:space="preserve">        Case 37: l_r_inlane.state = StatePar</v>
      </c>
    </row>
    <row r="40" spans="1:10" ht="60" x14ac:dyDescent="0.25">
      <c r="A40" t="s">
        <v>29</v>
      </c>
      <c r="B40" s="16">
        <v>38</v>
      </c>
      <c r="H40" s="11" t="str">
        <f t="shared" si="0"/>
        <v xml:space="preserve">    l_bonus_2x:
        type: grb
        number: 38
        default_on_color: f5f5f5</v>
      </c>
      <c r="J40" t="str">
        <f t="shared" si="1"/>
        <v xml:space="preserve">        Case 38: l_bonus_2x.state = StatePar</v>
      </c>
    </row>
    <row r="41" spans="1:10" ht="60" x14ac:dyDescent="0.25">
      <c r="A41" t="s">
        <v>30</v>
      </c>
      <c r="B41" s="16">
        <v>39</v>
      </c>
      <c r="H41" s="11" t="str">
        <f t="shared" si="0"/>
        <v xml:space="preserve">    l_bonus_3x:
        type: grb
        number: 39
        default_on_color: f5f5f5</v>
      </c>
      <c r="J41" t="str">
        <f t="shared" si="1"/>
        <v xml:space="preserve">        Case 39: l_bonus_3x.state = StatePar</v>
      </c>
    </row>
    <row r="42" spans="1:10" ht="60" x14ac:dyDescent="0.25">
      <c r="A42" t="s">
        <v>31</v>
      </c>
      <c r="B42" s="16">
        <v>40</v>
      </c>
      <c r="H42" s="11" t="str">
        <f t="shared" si="0"/>
        <v xml:space="preserve">    l_bonus_4x:
        type: grb
        number: 40
        default_on_color: f5f5f5</v>
      </c>
      <c r="J42" t="str">
        <f t="shared" si="1"/>
        <v xml:space="preserve">        Case 40: l_bonus_4x.state = StatePar</v>
      </c>
    </row>
    <row r="43" spans="1:10" ht="60" x14ac:dyDescent="0.25">
      <c r="A43" t="s">
        <v>32</v>
      </c>
      <c r="B43" s="16">
        <v>41</v>
      </c>
      <c r="H43" s="11" t="str">
        <f t="shared" si="0"/>
        <v xml:space="preserve">    l_bonus_5x:
        type: grb
        number: 41
        default_on_color: f5f5f5</v>
      </c>
      <c r="J43" t="str">
        <f t="shared" si="1"/>
        <v xml:space="preserve">        Case 41: l_bonus_5x.state = StatePar</v>
      </c>
    </row>
    <row r="44" spans="1:10" ht="60" x14ac:dyDescent="0.25">
      <c r="A44" t="s">
        <v>33</v>
      </c>
      <c r="B44" s="16">
        <v>42</v>
      </c>
      <c r="H44" s="11" t="str">
        <f t="shared" si="0"/>
        <v xml:space="preserve">    l_bonus_1:
        type: grb
        number: 42
        default_on_color: f5f5f5</v>
      </c>
      <c r="J44" t="str">
        <f t="shared" si="1"/>
        <v xml:space="preserve">        Case 42: l_bonus_1.state = StatePar</v>
      </c>
    </row>
    <row r="45" spans="1:10" ht="60" x14ac:dyDescent="0.25">
      <c r="A45" t="s">
        <v>34</v>
      </c>
      <c r="B45" s="16">
        <v>43</v>
      </c>
      <c r="H45" s="11" t="str">
        <f t="shared" si="0"/>
        <v xml:space="preserve">    l_bonus_2:
        type: grb
        number: 43
        default_on_color: f5f5f5</v>
      </c>
      <c r="J45" t="str">
        <f t="shared" si="1"/>
        <v xml:space="preserve">        Case 43: l_bonus_2.state = StatePar</v>
      </c>
    </row>
    <row r="46" spans="1:10" ht="60" x14ac:dyDescent="0.25">
      <c r="A46" t="s">
        <v>35</v>
      </c>
      <c r="B46" s="16">
        <v>44</v>
      </c>
      <c r="H46" s="11" t="str">
        <f t="shared" si="0"/>
        <v xml:space="preserve">    l_bonus_3:
        type: grb
        number: 44
        default_on_color: f5f5f5</v>
      </c>
      <c r="J46" t="str">
        <f t="shared" si="1"/>
        <v xml:space="preserve">        Case 44: l_bonus_3.state = StatePar</v>
      </c>
    </row>
    <row r="47" spans="1:10" ht="60" x14ac:dyDescent="0.25">
      <c r="A47" t="s">
        <v>36</v>
      </c>
      <c r="B47" s="16">
        <v>45</v>
      </c>
      <c r="H47" s="11" t="str">
        <f t="shared" si="0"/>
        <v xml:space="preserve">    l_bonus_4:
        type: grb
        number: 45
        default_on_color: f5f5f5</v>
      </c>
      <c r="J47" t="str">
        <f t="shared" si="1"/>
        <v xml:space="preserve">        Case 45: l_bonus_4.state = StatePar</v>
      </c>
    </row>
    <row r="48" spans="1:10" ht="60" x14ac:dyDescent="0.25">
      <c r="A48" t="s">
        <v>37</v>
      </c>
      <c r="B48" s="16">
        <v>46</v>
      </c>
      <c r="H48" s="11" t="str">
        <f t="shared" si="0"/>
        <v xml:space="preserve">    l_bonus_5:
        type: grb
        number: 46
        default_on_color: f5f5f5</v>
      </c>
      <c r="J48" t="str">
        <f t="shared" si="1"/>
        <v xml:space="preserve">        Case 46: l_bonus_5.state = StatePar</v>
      </c>
    </row>
    <row r="49" spans="1:10" ht="60" x14ac:dyDescent="0.25">
      <c r="A49" t="s">
        <v>38</v>
      </c>
      <c r="B49" s="16">
        <v>47</v>
      </c>
      <c r="H49" s="11" t="str">
        <f t="shared" si="0"/>
        <v xml:space="preserve">    l_bonus_6:
        type: grb
        number: 47
        default_on_color: f5f5f5</v>
      </c>
      <c r="J49" t="str">
        <f t="shared" si="1"/>
        <v xml:space="preserve">        Case 47: l_bonus_6.state = StatePar</v>
      </c>
    </row>
    <row r="50" spans="1:10" ht="60" x14ac:dyDescent="0.25">
      <c r="A50" t="s">
        <v>39</v>
      </c>
      <c r="B50" s="16">
        <v>48</v>
      </c>
      <c r="H50" s="11" t="str">
        <f t="shared" si="0"/>
        <v xml:space="preserve">    l_bonus_7:
        type: grb
        number: 48
        default_on_color: f5f5f5</v>
      </c>
      <c r="J50" t="str">
        <f t="shared" si="1"/>
        <v xml:space="preserve">        Case 48: l_bonus_7.state = StatePar</v>
      </c>
    </row>
    <row r="51" spans="1:10" ht="60" x14ac:dyDescent="0.25">
      <c r="A51" t="s">
        <v>40</v>
      </c>
      <c r="B51" s="16">
        <v>49</v>
      </c>
      <c r="H51" s="11" t="str">
        <f t="shared" si="0"/>
        <v xml:space="preserve">    l_bonus_8:
        type: grb
        number: 49
        default_on_color: f5f5f5</v>
      </c>
      <c r="J51" t="str">
        <f t="shared" si="1"/>
        <v xml:space="preserve">        Case 49: l_bonus_8.state = StatePar</v>
      </c>
    </row>
    <row r="52" spans="1:10" ht="60" x14ac:dyDescent="0.25">
      <c r="A52" t="s">
        <v>41</v>
      </c>
      <c r="B52" s="16">
        <v>50</v>
      </c>
      <c r="H52" s="11" t="str">
        <f t="shared" si="0"/>
        <v xml:space="preserve">    l_bonus_9:
        type: grb
        number: 50
        default_on_color: f5f5f5</v>
      </c>
      <c r="J52" t="str">
        <f t="shared" si="1"/>
        <v xml:space="preserve">        Case 50: l_bonus_9.state = StatePar</v>
      </c>
    </row>
    <row r="53" spans="1:10" ht="60" x14ac:dyDescent="0.25">
      <c r="A53" t="s">
        <v>42</v>
      </c>
      <c r="B53" s="16">
        <v>51</v>
      </c>
      <c r="H53" s="11" t="str">
        <f t="shared" si="0"/>
        <v xml:space="preserve">    l_bonus_10:
        type: grb
        number: 51
        default_on_color: f5f5f5</v>
      </c>
      <c r="J53" t="str">
        <f t="shared" si="1"/>
        <v xml:space="preserve">        Case 51: l_bonus_10.state = StatePar</v>
      </c>
    </row>
    <row r="54" spans="1:10" ht="60" x14ac:dyDescent="0.25">
      <c r="A54" t="s">
        <v>43</v>
      </c>
      <c r="B54" s="16">
        <v>52</v>
      </c>
      <c r="H54" s="11" t="str">
        <f t="shared" si="0"/>
        <v xml:space="preserve">    l_bonus_20:
        type: grb
        number: 52
        default_on_color: f5f5f5</v>
      </c>
      <c r="J54" t="str">
        <f t="shared" si="1"/>
        <v xml:space="preserve">        Case 52: l_bonus_20.state = StatePar</v>
      </c>
    </row>
    <row r="55" spans="1:10" ht="60" x14ac:dyDescent="0.25">
      <c r="A55" t="s">
        <v>44</v>
      </c>
      <c r="B55" s="16">
        <v>53</v>
      </c>
      <c r="C55" t="s">
        <v>62</v>
      </c>
      <c r="H55" s="11" t="str">
        <f t="shared" si="0"/>
        <v xml:space="preserve">    l_shoot_first:
        type: grb
        number: 53
        default_on_color: f5f5f5</v>
      </c>
      <c r="J55" t="str">
        <f t="shared" si="1"/>
        <v xml:space="preserve">        Case 53: l_shoot_first.state = StatePar</v>
      </c>
    </row>
    <row r="56" spans="1:10" ht="60" x14ac:dyDescent="0.25">
      <c r="A56" t="s">
        <v>45</v>
      </c>
      <c r="B56" s="16">
        <v>54</v>
      </c>
      <c r="C56" t="s">
        <v>62</v>
      </c>
      <c r="H56" s="11" t="str">
        <f t="shared" si="0"/>
        <v xml:space="preserve">    l_train:
        type: grb
        number: 54
        default_on_color: f5f5f5</v>
      </c>
      <c r="J56" t="str">
        <f t="shared" si="1"/>
        <v xml:space="preserve">        Case 54: l_train.state = StatePar</v>
      </c>
    </row>
    <row r="57" spans="1:10" ht="60" x14ac:dyDescent="0.25">
      <c r="A57" t="s">
        <v>46</v>
      </c>
      <c r="B57" s="16">
        <v>55</v>
      </c>
      <c r="C57" t="s">
        <v>62</v>
      </c>
      <c r="H57" s="11" t="str">
        <f t="shared" si="0"/>
        <v xml:space="preserve">    l_rescue:
        type: grb
        number: 55
        default_on_color: f5f5f5</v>
      </c>
      <c r="J57" t="str">
        <f t="shared" si="1"/>
        <v xml:space="preserve">        Case 55: l_rescue.state = StatePar</v>
      </c>
    </row>
    <row r="58" spans="1:10" ht="60" x14ac:dyDescent="0.25">
      <c r="A58" t="s">
        <v>47</v>
      </c>
      <c r="B58" s="16">
        <v>56</v>
      </c>
      <c r="C58" t="s">
        <v>62</v>
      </c>
      <c r="H58" s="11" t="str">
        <f t="shared" si="0"/>
        <v xml:space="preserve">    l_escape:
        type: grb
        number: 56
        default_on_color: f5f5f5</v>
      </c>
      <c r="J58" t="str">
        <f t="shared" si="1"/>
        <v xml:space="preserve">        Case 56: l_escape.state = StatePar</v>
      </c>
    </row>
    <row r="59" spans="1:10" ht="60" x14ac:dyDescent="0.25">
      <c r="A59" t="s">
        <v>48</v>
      </c>
      <c r="B59" s="16">
        <v>57</v>
      </c>
      <c r="C59" t="s">
        <v>62</v>
      </c>
      <c r="H59" s="11" t="str">
        <f t="shared" si="0"/>
        <v xml:space="preserve">    l_deliver:
        type: grb
        number: 57
        default_on_color: f5f5f5</v>
      </c>
      <c r="J59" t="str">
        <f t="shared" si="1"/>
        <v xml:space="preserve">        Case 57: l_deliver.state = StatePar</v>
      </c>
    </row>
    <row r="60" spans="1:10" ht="60" x14ac:dyDescent="0.25">
      <c r="A60" t="s">
        <v>127</v>
      </c>
      <c r="B60" s="16">
        <v>58</v>
      </c>
      <c r="C60" t="s">
        <v>129</v>
      </c>
      <c r="H60" s="11" t="str">
        <f t="shared" si="0"/>
        <v xml:space="preserve">    l_start:
        type: grb
        number: 58
        default_on_color: f5f5f5</v>
      </c>
      <c r="J60" t="str">
        <f t="shared" si="1"/>
        <v xml:space="preserve">        Case 58: l_start.state = StatePar</v>
      </c>
    </row>
    <row r="61" spans="1:10" ht="60" x14ac:dyDescent="0.25">
      <c r="A61" t="s">
        <v>160</v>
      </c>
      <c r="B61" s="16">
        <v>59</v>
      </c>
      <c r="H61" s="11" t="str">
        <f t="shared" si="0"/>
        <v xml:space="preserve">    l_shootagain:
        type: grb
        number: 59
        default_on_color: f5f5f5</v>
      </c>
      <c r="J61" t="str">
        <f t="shared" si="1"/>
        <v xml:space="preserve">        Case 59: l_shootagain.state = StatePar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68DB-3EE2-46B4-A928-73307AEF2DA2}">
  <dimension ref="A1:L52"/>
  <sheetViews>
    <sheetView topLeftCell="A40" workbookViewId="0">
      <selection activeCell="C41" sqref="C41"/>
    </sheetView>
  </sheetViews>
  <sheetFormatPr defaultRowHeight="15" x14ac:dyDescent="0.25"/>
  <cols>
    <col min="1" max="1" width="5.140625" customWidth="1"/>
    <col min="2" max="2" width="20.42578125" customWidth="1"/>
    <col min="3" max="3" width="11.140625" style="7" customWidth="1"/>
    <col min="4" max="4" width="15.85546875" customWidth="1"/>
    <col min="7" max="7" width="25.42578125" style="12" customWidth="1"/>
    <col min="8" max="8" width="38.85546875" customWidth="1"/>
    <col min="9" max="10" width="38.140625" customWidth="1"/>
    <col min="12" max="12" width="19.5703125" customWidth="1"/>
  </cols>
  <sheetData>
    <row r="1" spans="1:10" s="2" customFormat="1" ht="37.5" customHeight="1" x14ac:dyDescent="0.3">
      <c r="B1" s="4" t="s">
        <v>126</v>
      </c>
      <c r="C1" s="5" t="s">
        <v>1</v>
      </c>
      <c r="D1" s="4" t="s">
        <v>61</v>
      </c>
      <c r="E1" s="3"/>
      <c r="G1" s="13"/>
      <c r="H1" s="20" t="s">
        <v>171</v>
      </c>
      <c r="I1" s="20" t="s">
        <v>172</v>
      </c>
      <c r="J1" s="20" t="s">
        <v>173</v>
      </c>
    </row>
    <row r="2" spans="1:10" ht="60" x14ac:dyDescent="0.25">
      <c r="A2">
        <v>1</v>
      </c>
      <c r="B2" t="s">
        <v>63</v>
      </c>
      <c r="C2" s="7">
        <v>1</v>
      </c>
      <c r="G2" s="12" t="str">
        <f>"    "&amp;B2&amp;":"&amp;CHAR(10)&amp;"        number: "&amp;C2</f>
        <v xml:space="preserve">    s_plans_1:
        number: 1</v>
      </c>
      <c r="H2" s="11" t="str">
        <f>CHAR(10)&amp;"Sub "&amp;B2&amp;"_hit:"&amp;CHAR(10)&amp;"    Controller.Switch("&amp;C2&amp;") = True"&amp;CHAR(10)&amp;"End Sub"</f>
        <v xml:space="preserve">
Sub s_plans_1_hit:
    Controller.Switch(1) = True
End Sub</v>
      </c>
      <c r="I2" s="11" t="str">
        <f>CHAR(10)&amp;"Sub "&amp;B2&amp;"_unhit:"&amp;CHAR(10)&amp;"    Controller.Switch("&amp;C2&amp;") = False"&amp;CHAR(10)&amp;"End Sub"</f>
        <v xml:space="preserve">
Sub s_plans_1_unhit:
    Controller.Switch(1) = False
End Sub</v>
      </c>
      <c r="J2" s="21" t="str">
        <f>"Sub "&amp;B2&amp;"_hit:"&amp;CHAR(10)&amp;"    Controller.PulseSW("&amp;C2&amp;")"&amp;CHAR(10)&amp;"End Sub"</f>
        <v>Sub s_plans_1_hit:
    Controller.PulseSW(1)
End Sub</v>
      </c>
    </row>
    <row r="3" spans="1:10" ht="60" x14ac:dyDescent="0.25">
      <c r="A3">
        <v>2</v>
      </c>
      <c r="B3" t="s">
        <v>64</v>
      </c>
      <c r="C3" s="7">
        <v>2</v>
      </c>
      <c r="G3" s="12" t="str">
        <f t="shared" ref="G3:G39" si="0">"    "&amp;B3&amp;":"&amp;CHAR(10)&amp;"        number: "&amp;C3</f>
        <v xml:space="preserve">    s_plans_2:
        number: 2</v>
      </c>
      <c r="H3" s="11" t="str">
        <f t="shared" ref="H3:H47" si="1">CHAR(10)&amp;"Sub "&amp;B3&amp;"_hit:"&amp;CHAR(10)&amp;"    Controller.Switch("&amp;C3&amp;") = True"&amp;CHAR(10)&amp;"End Sub"</f>
        <v xml:space="preserve">
Sub s_plans_2_hit:
    Controller.Switch(2) = True
End Sub</v>
      </c>
      <c r="I3" s="11" t="str">
        <f t="shared" ref="I3:I47" si="2">CHAR(10)&amp;"Sub "&amp;B3&amp;"_unhit:"&amp;CHAR(10)&amp;"    Controller.Switch("&amp;C3&amp;") = False"&amp;CHAR(10)&amp;"End Sub"</f>
        <v xml:space="preserve">
Sub s_plans_2_unhit:
    Controller.Switch(2) = False
End Sub</v>
      </c>
      <c r="J3" s="21" t="str">
        <f t="shared" ref="J3:J47" si="3">"Sub "&amp;B3&amp;"_hit:"&amp;CHAR(10)&amp;"    Controller.PulseSW("&amp;C3&amp;")"&amp;CHAR(10)&amp;"End Sub"</f>
        <v>Sub s_plans_2_hit:
    Controller.PulseSW(2)
End Sub</v>
      </c>
    </row>
    <row r="4" spans="1:10" ht="60" x14ac:dyDescent="0.25">
      <c r="A4">
        <v>3</v>
      </c>
      <c r="B4" t="s">
        <v>65</v>
      </c>
      <c r="C4" s="7">
        <v>3</v>
      </c>
      <c r="G4" s="12" t="str">
        <f t="shared" si="0"/>
        <v xml:space="preserve">    s_plans_3:
        number: 3</v>
      </c>
      <c r="H4" s="11" t="str">
        <f t="shared" si="1"/>
        <v xml:space="preserve">
Sub s_plans_3_hit:
    Controller.Switch(3) = True
End Sub</v>
      </c>
      <c r="I4" s="11" t="str">
        <f t="shared" si="2"/>
        <v xml:space="preserve">
Sub s_plans_3_unhit:
    Controller.Switch(3) = False
End Sub</v>
      </c>
      <c r="J4" s="21" t="str">
        <f t="shared" si="3"/>
        <v>Sub s_plans_3_hit:
    Controller.PulseSW(3)
End Sub</v>
      </c>
    </row>
    <row r="5" spans="1:10" ht="60" x14ac:dyDescent="0.25">
      <c r="A5">
        <v>4</v>
      </c>
      <c r="B5" t="s">
        <v>98</v>
      </c>
      <c r="C5" s="7">
        <v>4</v>
      </c>
      <c r="G5" s="22" t="str">
        <f t="shared" si="0"/>
        <v xml:space="preserve">    s_greedo:
        number: 4</v>
      </c>
      <c r="H5" s="23" t="str">
        <f t="shared" si="1"/>
        <v xml:space="preserve">
Sub s_greedo_hit:
    Controller.Switch(4) = True
End Sub</v>
      </c>
      <c r="I5" s="23" t="str">
        <f t="shared" si="2"/>
        <v xml:space="preserve">
Sub s_greedo_unhit:
    Controller.Switch(4) = False
End Sub</v>
      </c>
      <c r="J5" s="11" t="str">
        <f t="shared" si="3"/>
        <v>Sub s_greedo_hit:
    Controller.PulseSW(4)
End Sub</v>
      </c>
    </row>
    <row r="6" spans="1:10" ht="60" x14ac:dyDescent="0.25">
      <c r="A6">
        <v>5</v>
      </c>
      <c r="B6" t="s">
        <v>66</v>
      </c>
      <c r="C6" s="7">
        <v>5</v>
      </c>
      <c r="G6" s="22" t="str">
        <f t="shared" si="0"/>
        <v xml:space="preserve">    s_ds_lock:
        number: 5</v>
      </c>
      <c r="H6" s="23" t="str">
        <f t="shared" si="1"/>
        <v xml:space="preserve">
Sub s_ds_lock_hit:
    Controller.Switch(5) = True
End Sub</v>
      </c>
      <c r="I6" s="23" t="str">
        <f t="shared" si="2"/>
        <v xml:space="preserve">
Sub s_ds_lock_unhit:
    Controller.Switch(5) = False
End Sub</v>
      </c>
      <c r="J6" s="11" t="str">
        <f t="shared" si="3"/>
        <v>Sub s_ds_lock_hit:
    Controller.PulseSW(5)
End Sub</v>
      </c>
    </row>
    <row r="7" spans="1:10" ht="60" x14ac:dyDescent="0.25">
      <c r="A7">
        <v>6</v>
      </c>
      <c r="B7" t="s">
        <v>67</v>
      </c>
      <c r="C7" s="7">
        <v>6</v>
      </c>
      <c r="G7" s="12" t="str">
        <f t="shared" si="0"/>
        <v xml:space="preserve">    s_ds_target:
        number: 6</v>
      </c>
      <c r="H7" s="11" t="str">
        <f t="shared" si="1"/>
        <v xml:space="preserve">
Sub s_ds_target_hit:
    Controller.Switch(6) = True
End Sub</v>
      </c>
      <c r="I7" s="11" t="str">
        <f t="shared" si="2"/>
        <v xml:space="preserve">
Sub s_ds_target_unhit:
    Controller.Switch(6) = False
End Sub</v>
      </c>
      <c r="J7" s="21" t="str">
        <f t="shared" si="3"/>
        <v>Sub s_ds_target_hit:
    Controller.PulseSW(6)
End Sub</v>
      </c>
    </row>
    <row r="8" spans="1:10" ht="60" x14ac:dyDescent="0.25">
      <c r="A8">
        <v>7</v>
      </c>
      <c r="B8" t="s">
        <v>68</v>
      </c>
      <c r="C8" s="7">
        <v>7</v>
      </c>
      <c r="G8" s="12" t="str">
        <f t="shared" si="0"/>
        <v xml:space="preserve">    s_ds_loop:
        number: 7</v>
      </c>
      <c r="H8" s="11" t="str">
        <f t="shared" si="1"/>
        <v xml:space="preserve">
Sub s_ds_loop_hit:
    Controller.Switch(7) = True
End Sub</v>
      </c>
      <c r="I8" s="11" t="str">
        <f t="shared" si="2"/>
        <v xml:space="preserve">
Sub s_ds_loop_unhit:
    Controller.Switch(7) = False
End Sub</v>
      </c>
      <c r="J8" s="21" t="str">
        <f t="shared" si="3"/>
        <v>Sub s_ds_loop_hit:
    Controller.PulseSW(7)
End Sub</v>
      </c>
    </row>
    <row r="9" spans="1:10" ht="60" x14ac:dyDescent="0.25">
      <c r="A9">
        <v>8</v>
      </c>
      <c r="B9" t="s">
        <v>69</v>
      </c>
      <c r="C9" s="7">
        <v>8</v>
      </c>
      <c r="G9" s="12" t="str">
        <f t="shared" si="0"/>
        <v xml:space="preserve">    s_spinner:
        number: 8</v>
      </c>
      <c r="H9" s="11" t="str">
        <f t="shared" si="1"/>
        <v xml:space="preserve">
Sub s_spinner_hit:
    Controller.Switch(8) = True
End Sub</v>
      </c>
      <c r="I9" s="11" t="str">
        <f t="shared" si="2"/>
        <v xml:space="preserve">
Sub s_spinner_unhit:
    Controller.Switch(8) = False
End Sub</v>
      </c>
      <c r="J9" s="21" t="str">
        <f t="shared" si="3"/>
        <v>Sub s_spinner_hit:
    Controller.PulseSW(8)
End Sub</v>
      </c>
    </row>
    <row r="10" spans="1:10" ht="60" x14ac:dyDescent="0.25">
      <c r="A10">
        <v>9</v>
      </c>
      <c r="B10" t="s">
        <v>70</v>
      </c>
      <c r="C10" s="7">
        <v>9</v>
      </c>
      <c r="D10" t="s">
        <v>50</v>
      </c>
      <c r="G10" s="12" t="str">
        <f t="shared" si="0"/>
        <v xml:space="preserve">    s_advance_1:
        number: 9</v>
      </c>
      <c r="H10" s="11" t="str">
        <f t="shared" si="1"/>
        <v xml:space="preserve">
Sub s_advance_1_hit:
    Controller.Switch(9) = True
End Sub</v>
      </c>
      <c r="I10" s="11" t="str">
        <f t="shared" si="2"/>
        <v xml:space="preserve">
Sub s_advance_1_unhit:
    Controller.Switch(9) = False
End Sub</v>
      </c>
      <c r="J10" s="21" t="str">
        <f t="shared" si="3"/>
        <v>Sub s_advance_1_hit:
    Controller.PulseSW(9)
End Sub</v>
      </c>
    </row>
    <row r="11" spans="1:10" ht="60" x14ac:dyDescent="0.25">
      <c r="A11">
        <v>10</v>
      </c>
      <c r="B11" t="s">
        <v>71</v>
      </c>
      <c r="C11" s="7">
        <v>10</v>
      </c>
      <c r="D11" t="s">
        <v>51</v>
      </c>
      <c r="G11" s="12" t="str">
        <f t="shared" si="0"/>
        <v xml:space="preserve">    s_advance_2:
        number: 10</v>
      </c>
      <c r="H11" s="11" t="str">
        <f t="shared" si="1"/>
        <v xml:space="preserve">
Sub s_advance_2_hit:
    Controller.Switch(10) = True
End Sub</v>
      </c>
      <c r="I11" s="11" t="str">
        <f t="shared" si="2"/>
        <v xml:space="preserve">
Sub s_advance_2_unhit:
    Controller.Switch(10) = False
End Sub</v>
      </c>
      <c r="J11" s="21" t="str">
        <f t="shared" si="3"/>
        <v>Sub s_advance_2_hit:
    Controller.PulseSW(10)
End Sub</v>
      </c>
    </row>
    <row r="12" spans="1:10" ht="60" x14ac:dyDescent="0.25">
      <c r="A12">
        <v>11</v>
      </c>
      <c r="B12" t="s">
        <v>72</v>
      </c>
      <c r="C12" s="7">
        <v>11</v>
      </c>
      <c r="D12" t="s">
        <v>52</v>
      </c>
      <c r="G12" s="12" t="str">
        <f t="shared" si="0"/>
        <v xml:space="preserve">    s_advance_3:
        number: 11</v>
      </c>
      <c r="H12" s="11" t="str">
        <f t="shared" si="1"/>
        <v xml:space="preserve">
Sub s_advance_3_hit:
    Controller.Switch(11) = True
End Sub</v>
      </c>
      <c r="I12" s="11" t="str">
        <f t="shared" si="2"/>
        <v xml:space="preserve">
Sub s_advance_3_unhit:
    Controller.Switch(11) = False
End Sub</v>
      </c>
      <c r="J12" s="21" t="str">
        <f t="shared" si="3"/>
        <v>Sub s_advance_3_hit:
    Controller.PulseSW(11)
End Sub</v>
      </c>
    </row>
    <row r="13" spans="1:10" ht="60" x14ac:dyDescent="0.25">
      <c r="A13">
        <v>12</v>
      </c>
      <c r="B13" t="s">
        <v>73</v>
      </c>
      <c r="C13" s="7">
        <v>12</v>
      </c>
      <c r="D13" t="s">
        <v>53</v>
      </c>
      <c r="G13" s="12" t="str">
        <f t="shared" si="0"/>
        <v xml:space="preserve">    s_advance_4:
        number: 12</v>
      </c>
      <c r="H13" s="11" t="str">
        <f t="shared" si="1"/>
        <v xml:space="preserve">
Sub s_advance_4_hit:
    Controller.Switch(12) = True
End Sub</v>
      </c>
      <c r="I13" s="11" t="str">
        <f t="shared" si="2"/>
        <v xml:space="preserve">
Sub s_advance_4_unhit:
    Controller.Switch(12) = False
End Sub</v>
      </c>
      <c r="J13" s="21" t="str">
        <f t="shared" si="3"/>
        <v>Sub s_advance_4_hit:
    Controller.PulseSW(12)
End Sub</v>
      </c>
    </row>
    <row r="14" spans="1:10" ht="60" x14ac:dyDescent="0.25">
      <c r="A14">
        <v>13</v>
      </c>
      <c r="B14" t="s">
        <v>74</v>
      </c>
      <c r="C14" s="7">
        <v>13</v>
      </c>
      <c r="D14" t="s">
        <v>54</v>
      </c>
      <c r="G14" s="12" t="str">
        <f t="shared" si="0"/>
        <v xml:space="preserve">    s_advance_5:
        number: 13</v>
      </c>
      <c r="H14" s="11" t="str">
        <f t="shared" si="1"/>
        <v xml:space="preserve">
Sub s_advance_5_hit:
    Controller.Switch(13) = True
End Sub</v>
      </c>
      <c r="I14" s="11" t="str">
        <f t="shared" si="2"/>
        <v xml:space="preserve">
Sub s_advance_5_unhit:
    Controller.Switch(13) = False
End Sub</v>
      </c>
      <c r="J14" s="21" t="str">
        <f t="shared" si="3"/>
        <v>Sub s_advance_5_hit:
    Controller.PulseSW(13)
End Sub</v>
      </c>
    </row>
    <row r="15" spans="1:10" ht="60" x14ac:dyDescent="0.25">
      <c r="A15">
        <v>14</v>
      </c>
      <c r="B15" t="s">
        <v>75</v>
      </c>
      <c r="C15" s="7">
        <v>14</v>
      </c>
      <c r="D15" t="s">
        <v>60</v>
      </c>
      <c r="G15" s="12" t="str">
        <f t="shared" si="0"/>
        <v xml:space="preserve">    s_advance_6:
        number: 14</v>
      </c>
      <c r="H15" s="11" t="str">
        <f t="shared" si="1"/>
        <v xml:space="preserve">
Sub s_advance_6_hit:
    Controller.Switch(14) = True
End Sub</v>
      </c>
      <c r="I15" s="11" t="str">
        <f t="shared" si="2"/>
        <v xml:space="preserve">
Sub s_advance_6_unhit:
    Controller.Switch(14) = False
End Sub</v>
      </c>
      <c r="J15" s="21" t="str">
        <f t="shared" si="3"/>
        <v>Sub s_advance_6_hit:
    Controller.PulseSW(14)
End Sub</v>
      </c>
    </row>
    <row r="16" spans="1:10" ht="60" x14ac:dyDescent="0.25">
      <c r="A16">
        <v>15</v>
      </c>
      <c r="B16" t="s">
        <v>76</v>
      </c>
      <c r="C16" s="17">
        <v>15</v>
      </c>
      <c r="D16" s="15" t="s">
        <v>136</v>
      </c>
      <c r="G16" s="22" t="str">
        <f t="shared" si="0"/>
        <v xml:space="preserve">    s_rescue_1:
        number: 15</v>
      </c>
      <c r="H16" s="23" t="str">
        <f t="shared" si="1"/>
        <v xml:space="preserve">
Sub s_rescue_1_hit:
    Controller.Switch(15) = True
End Sub</v>
      </c>
      <c r="I16" s="23" t="str">
        <f t="shared" si="2"/>
        <v xml:space="preserve">
Sub s_rescue_1_unhit:
    Controller.Switch(15) = False
End Sub</v>
      </c>
      <c r="J16" s="11" t="str">
        <f t="shared" si="3"/>
        <v>Sub s_rescue_1_hit:
    Controller.PulseSW(15)
End Sub</v>
      </c>
    </row>
    <row r="17" spans="1:12" ht="60" x14ac:dyDescent="0.25">
      <c r="A17">
        <v>16</v>
      </c>
      <c r="B17" t="s">
        <v>77</v>
      </c>
      <c r="C17" s="17">
        <v>16</v>
      </c>
      <c r="D17" s="15" t="s">
        <v>136</v>
      </c>
      <c r="G17" s="22" t="str">
        <f t="shared" si="0"/>
        <v xml:space="preserve">    s_rescue_2:
        number: 16</v>
      </c>
      <c r="H17" s="23" t="str">
        <f t="shared" si="1"/>
        <v xml:space="preserve">
Sub s_rescue_2_hit:
    Controller.Switch(16) = True
End Sub</v>
      </c>
      <c r="I17" s="23" t="str">
        <f t="shared" si="2"/>
        <v xml:space="preserve">
Sub s_rescue_2_unhit:
    Controller.Switch(16) = False
End Sub</v>
      </c>
      <c r="J17" s="11" t="str">
        <f t="shared" si="3"/>
        <v>Sub s_rescue_2_hit:
    Controller.PulseSW(16)
End Sub</v>
      </c>
    </row>
    <row r="18" spans="1:12" ht="60" x14ac:dyDescent="0.25">
      <c r="A18">
        <v>17</v>
      </c>
      <c r="B18" t="s">
        <v>78</v>
      </c>
      <c r="C18" s="17">
        <v>17</v>
      </c>
      <c r="D18" s="15" t="s">
        <v>136</v>
      </c>
      <c r="G18" s="22" t="str">
        <f t="shared" si="0"/>
        <v xml:space="preserve">    s_rescue_3:
        number: 17</v>
      </c>
      <c r="H18" s="23" t="str">
        <f t="shared" si="1"/>
        <v xml:space="preserve">
Sub s_rescue_3_hit:
    Controller.Switch(17) = True
End Sub</v>
      </c>
      <c r="I18" s="23" t="str">
        <f t="shared" si="2"/>
        <v xml:space="preserve">
Sub s_rescue_3_unhit:
    Controller.Switch(17) = False
End Sub</v>
      </c>
      <c r="J18" s="11" t="str">
        <f t="shared" si="3"/>
        <v>Sub s_rescue_3_hit:
    Controller.PulseSW(17)
End Sub</v>
      </c>
    </row>
    <row r="19" spans="1:12" ht="60" x14ac:dyDescent="0.25">
      <c r="A19">
        <v>18</v>
      </c>
      <c r="B19" t="s">
        <v>79</v>
      </c>
      <c r="C19" s="17">
        <v>18</v>
      </c>
      <c r="D19" s="15" t="s">
        <v>136</v>
      </c>
      <c r="G19" s="22" t="str">
        <f t="shared" si="0"/>
        <v xml:space="preserve">    s_rescue_4:
        number: 18</v>
      </c>
      <c r="H19" s="23" t="str">
        <f t="shared" si="1"/>
        <v xml:space="preserve">
Sub s_rescue_4_hit:
    Controller.Switch(18) = True
End Sub</v>
      </c>
      <c r="I19" s="23" t="str">
        <f t="shared" si="2"/>
        <v xml:space="preserve">
Sub s_rescue_4_unhit:
    Controller.Switch(18) = False
End Sub</v>
      </c>
      <c r="J19" s="11" t="str">
        <f t="shared" si="3"/>
        <v>Sub s_rescue_4_hit:
    Controller.PulseSW(18)
End Sub</v>
      </c>
    </row>
    <row r="20" spans="1:12" ht="60" x14ac:dyDescent="0.25">
      <c r="A20">
        <v>19</v>
      </c>
      <c r="B20" t="s">
        <v>80</v>
      </c>
      <c r="C20" s="17">
        <v>19</v>
      </c>
      <c r="D20" s="15" t="s">
        <v>136</v>
      </c>
      <c r="G20" s="22" t="str">
        <f t="shared" si="0"/>
        <v xml:space="preserve">    s_rescue_5:
        number: 19</v>
      </c>
      <c r="H20" s="23" t="str">
        <f t="shared" si="1"/>
        <v xml:space="preserve">
Sub s_rescue_5_hit:
    Controller.Switch(19) = True
End Sub</v>
      </c>
      <c r="I20" s="23" t="str">
        <f t="shared" si="2"/>
        <v xml:space="preserve">
Sub s_rescue_5_unhit:
    Controller.Switch(19) = False
End Sub</v>
      </c>
      <c r="J20" s="11" t="str">
        <f t="shared" si="3"/>
        <v>Sub s_rescue_5_hit:
    Controller.PulseSW(19)
End Sub</v>
      </c>
    </row>
    <row r="21" spans="1:12" ht="60" x14ac:dyDescent="0.25">
      <c r="A21">
        <v>20</v>
      </c>
      <c r="B21" t="s">
        <v>131</v>
      </c>
      <c r="C21" s="17">
        <v>20</v>
      </c>
      <c r="D21" s="14" t="s">
        <v>81</v>
      </c>
      <c r="G21" s="12" t="str">
        <f t="shared" si="0"/>
        <v xml:space="preserve">    s_leia_1:
        number: 20</v>
      </c>
      <c r="H21" s="11" t="str">
        <f t="shared" si="1"/>
        <v xml:space="preserve">
Sub s_leia_1_hit:
    Controller.Switch(20) = True
End Sub</v>
      </c>
      <c r="I21" s="11" t="str">
        <f t="shared" si="2"/>
        <v xml:space="preserve">
Sub s_leia_1_unhit:
    Controller.Switch(20) = False
End Sub</v>
      </c>
      <c r="J21" s="21" t="str">
        <f t="shared" si="3"/>
        <v>Sub s_leia_1_hit:
    Controller.PulseSW(20)
End Sub</v>
      </c>
    </row>
    <row r="22" spans="1:12" ht="60" x14ac:dyDescent="0.25">
      <c r="A22">
        <v>21</v>
      </c>
      <c r="B22" t="s">
        <v>132</v>
      </c>
      <c r="C22" s="17">
        <v>21</v>
      </c>
      <c r="D22" s="14" t="s">
        <v>81</v>
      </c>
      <c r="G22" s="12" t="str">
        <f t="shared" si="0"/>
        <v xml:space="preserve">    s_leia_2:
        number: 21</v>
      </c>
      <c r="H22" s="11" t="str">
        <f t="shared" si="1"/>
        <v xml:space="preserve">
Sub s_leia_2_hit:
    Controller.Switch(21) = True
End Sub</v>
      </c>
      <c r="I22" s="11" t="str">
        <f t="shared" si="2"/>
        <v xml:space="preserve">
Sub s_leia_2_unhit:
    Controller.Switch(21) = False
End Sub</v>
      </c>
      <c r="J22" s="21" t="str">
        <f t="shared" si="3"/>
        <v>Sub s_leia_2_hit:
    Controller.PulseSW(21)
End Sub</v>
      </c>
    </row>
    <row r="23" spans="1:12" ht="60" x14ac:dyDescent="0.25">
      <c r="A23">
        <v>22</v>
      </c>
      <c r="B23" t="s">
        <v>133</v>
      </c>
      <c r="C23" s="17">
        <v>22</v>
      </c>
      <c r="D23" s="14" t="s">
        <v>81</v>
      </c>
      <c r="G23" s="12" t="str">
        <f t="shared" si="0"/>
        <v xml:space="preserve">    s_leia_3:
        number: 22</v>
      </c>
      <c r="H23" s="11" t="str">
        <f t="shared" si="1"/>
        <v xml:space="preserve">
Sub s_leia_3_hit:
    Controller.Switch(22) = True
End Sub</v>
      </c>
      <c r="I23" s="11" t="str">
        <f t="shared" si="2"/>
        <v xml:space="preserve">
Sub s_leia_3_unhit:
    Controller.Switch(22) = False
End Sub</v>
      </c>
      <c r="J23" s="21" t="str">
        <f t="shared" si="3"/>
        <v>Sub s_leia_3_hit:
    Controller.PulseSW(22)
End Sub</v>
      </c>
    </row>
    <row r="24" spans="1:12" ht="45" customHeight="1" x14ac:dyDescent="0.25">
      <c r="A24">
        <v>23</v>
      </c>
      <c r="B24" t="s">
        <v>134</v>
      </c>
      <c r="C24" s="17">
        <v>23</v>
      </c>
      <c r="D24" s="14" t="s">
        <v>81</v>
      </c>
      <c r="G24" s="12" t="str">
        <f t="shared" si="0"/>
        <v xml:space="preserve">    s_leia_4:
        number: 23</v>
      </c>
      <c r="H24" s="11" t="str">
        <f t="shared" si="1"/>
        <v xml:space="preserve">
Sub s_leia_4_hit:
    Controller.Switch(23) = True
End Sub</v>
      </c>
      <c r="I24" s="11" t="str">
        <f t="shared" si="2"/>
        <v xml:space="preserve">
Sub s_leia_4_unhit:
    Controller.Switch(23) = False
End Sub</v>
      </c>
      <c r="J24" s="21" t="str">
        <f t="shared" si="3"/>
        <v>Sub s_leia_4_hit:
    Controller.PulseSW(23)
End Sub</v>
      </c>
      <c r="L24" s="26" t="s">
        <v>167</v>
      </c>
    </row>
    <row r="25" spans="1:12" ht="60" x14ac:dyDescent="0.25">
      <c r="A25">
        <v>24</v>
      </c>
      <c r="B25" t="s">
        <v>82</v>
      </c>
      <c r="C25" s="17">
        <v>24</v>
      </c>
      <c r="G25" s="12" t="str">
        <f t="shared" si="0"/>
        <v xml:space="preserve">    s_l_outlane:
        number: 24</v>
      </c>
      <c r="H25" s="11" t="str">
        <f t="shared" si="1"/>
        <v xml:space="preserve">
Sub s_l_outlane_hit:
    Controller.Switch(24) = True
End Sub</v>
      </c>
      <c r="I25" s="11" t="str">
        <f t="shared" si="2"/>
        <v xml:space="preserve">
Sub s_l_outlane_unhit:
    Controller.Switch(24) = False
End Sub</v>
      </c>
      <c r="J25" s="21" t="str">
        <f t="shared" si="3"/>
        <v>Sub s_l_outlane_hit:
    Controller.PulseSW(24)
End Sub</v>
      </c>
      <c r="L25" s="26"/>
    </row>
    <row r="26" spans="1:12" ht="60" x14ac:dyDescent="0.25">
      <c r="A26">
        <v>25</v>
      </c>
      <c r="B26" t="s">
        <v>83</v>
      </c>
      <c r="C26" s="17">
        <v>25</v>
      </c>
      <c r="G26" s="12" t="str">
        <f t="shared" si="0"/>
        <v xml:space="preserve">    s_l_inlane:
        number: 25</v>
      </c>
      <c r="H26" s="11" t="str">
        <f t="shared" si="1"/>
        <v xml:space="preserve">
Sub s_l_inlane_hit:
    Controller.Switch(25) = True
End Sub</v>
      </c>
      <c r="I26" s="11" t="str">
        <f t="shared" si="2"/>
        <v xml:space="preserve">
Sub s_l_inlane_unhit:
    Controller.Switch(25) = False
End Sub</v>
      </c>
      <c r="J26" s="21" t="str">
        <f t="shared" si="3"/>
        <v>Sub s_l_inlane_hit:
    Controller.PulseSW(25)
End Sub</v>
      </c>
      <c r="L26" s="26"/>
    </row>
    <row r="27" spans="1:12" ht="60" x14ac:dyDescent="0.25">
      <c r="A27">
        <v>26</v>
      </c>
      <c r="B27" t="s">
        <v>84</v>
      </c>
      <c r="C27" s="17">
        <v>26</v>
      </c>
      <c r="G27" s="12" t="str">
        <f t="shared" si="0"/>
        <v xml:space="preserve">    s_r_outlane:
        number: 26</v>
      </c>
      <c r="H27" s="11" t="str">
        <f t="shared" si="1"/>
        <v xml:space="preserve">
Sub s_r_outlane_hit:
    Controller.Switch(26) = True
End Sub</v>
      </c>
      <c r="I27" s="11" t="str">
        <f t="shared" si="2"/>
        <v xml:space="preserve">
Sub s_r_outlane_unhit:
    Controller.Switch(26) = False
End Sub</v>
      </c>
      <c r="J27" s="21" t="str">
        <f t="shared" si="3"/>
        <v>Sub s_r_outlane_hit:
    Controller.PulseSW(26)
End Sub</v>
      </c>
      <c r="L27" s="26"/>
    </row>
    <row r="28" spans="1:12" ht="60" x14ac:dyDescent="0.25">
      <c r="A28">
        <v>27</v>
      </c>
      <c r="B28" t="s">
        <v>85</v>
      </c>
      <c r="C28" s="17">
        <v>27</v>
      </c>
      <c r="G28" s="12" t="str">
        <f t="shared" si="0"/>
        <v xml:space="preserve">    s_r_inlane:
        number: 27</v>
      </c>
      <c r="H28" s="11" t="str">
        <f t="shared" si="1"/>
        <v xml:space="preserve">
Sub s_r_inlane_hit:
    Controller.Switch(27) = True
End Sub</v>
      </c>
      <c r="I28" s="11" t="str">
        <f t="shared" si="2"/>
        <v xml:space="preserve">
Sub s_r_inlane_unhit:
    Controller.Switch(27) = False
End Sub</v>
      </c>
      <c r="J28" s="21" t="str">
        <f t="shared" si="3"/>
        <v>Sub s_r_inlane_hit:
    Controller.PulseSW(27)
End Sub</v>
      </c>
      <c r="L28" s="26" t="s">
        <v>167</v>
      </c>
    </row>
    <row r="29" spans="1:12" ht="45" customHeight="1" x14ac:dyDescent="0.25">
      <c r="A29">
        <v>28</v>
      </c>
      <c r="B29" t="s">
        <v>86</v>
      </c>
      <c r="C29" s="17">
        <v>28</v>
      </c>
      <c r="G29" s="12" t="str">
        <f t="shared" si="0"/>
        <v xml:space="preserve">    s_pop_1:
        number: 28</v>
      </c>
      <c r="H29" s="11" t="str">
        <f t="shared" si="1"/>
        <v xml:space="preserve">
Sub s_pop_1_hit:
    Controller.Switch(28) = True
End Sub</v>
      </c>
      <c r="I29" s="11" t="str">
        <f t="shared" si="2"/>
        <v xml:space="preserve">
Sub s_pop_1_unhit:
    Controller.Switch(28) = False
End Sub</v>
      </c>
      <c r="J29" s="24" t="str">
        <f t="shared" si="3"/>
        <v>Sub s_pop_1_hit:
    Controller.PulseSW(28)
End Sub</v>
      </c>
      <c r="L29" s="26"/>
    </row>
    <row r="30" spans="1:12" ht="45" customHeight="1" x14ac:dyDescent="0.25">
      <c r="A30">
        <v>29</v>
      </c>
      <c r="B30" t="s">
        <v>87</v>
      </c>
      <c r="C30" s="17">
        <v>29</v>
      </c>
      <c r="E30" t="s">
        <v>159</v>
      </c>
      <c r="G30" s="12" t="str">
        <f t="shared" si="0"/>
        <v xml:space="preserve">    s_pop_2:
        number: 29</v>
      </c>
      <c r="H30" s="11" t="str">
        <f t="shared" si="1"/>
        <v xml:space="preserve">
Sub s_pop_2_hit:
    Controller.Switch(29) = True
End Sub</v>
      </c>
      <c r="I30" s="11" t="str">
        <f t="shared" si="2"/>
        <v xml:space="preserve">
Sub s_pop_2_unhit:
    Controller.Switch(29) = False
End Sub</v>
      </c>
      <c r="J30" s="24" t="str">
        <f t="shared" si="3"/>
        <v>Sub s_pop_2_hit:
    Controller.PulseSW(29)
End Sub</v>
      </c>
      <c r="L30" s="26"/>
    </row>
    <row r="31" spans="1:12" ht="60" x14ac:dyDescent="0.25">
      <c r="A31">
        <v>30</v>
      </c>
      <c r="B31" t="s">
        <v>88</v>
      </c>
      <c r="C31" s="17">
        <v>30</v>
      </c>
      <c r="G31" s="22" t="str">
        <f t="shared" si="0"/>
        <v xml:space="preserve">    s_droid_lock:
        number: 30</v>
      </c>
      <c r="H31" s="23" t="str">
        <f t="shared" si="1"/>
        <v xml:space="preserve">
Sub s_droid_lock_hit:
    Controller.Switch(30) = True
End Sub</v>
      </c>
      <c r="I31" s="23" t="str">
        <f t="shared" si="2"/>
        <v xml:space="preserve">
Sub s_droid_lock_unhit:
    Controller.Switch(30) = False
End Sub</v>
      </c>
      <c r="J31" s="11" t="str">
        <f t="shared" si="3"/>
        <v>Sub s_droid_lock_hit:
    Controller.PulseSW(30)
End Sub</v>
      </c>
      <c r="L31" s="26" t="s">
        <v>166</v>
      </c>
    </row>
    <row r="32" spans="1:12" ht="60" x14ac:dyDescent="0.25">
      <c r="A32">
        <v>31</v>
      </c>
      <c r="B32" t="s">
        <v>89</v>
      </c>
      <c r="C32" s="17">
        <v>31</v>
      </c>
      <c r="G32" s="12" t="str">
        <f t="shared" si="0"/>
        <v xml:space="preserve">    s_dingwalls:
        number: 31</v>
      </c>
      <c r="H32" s="11" t="str">
        <f t="shared" si="1"/>
        <v xml:space="preserve">
Sub s_dingwalls_hit:
    Controller.Switch(31) = True
End Sub</v>
      </c>
      <c r="I32" s="11" t="str">
        <f t="shared" si="2"/>
        <v xml:space="preserve">
Sub s_dingwalls_unhit:
    Controller.Switch(31) = False
End Sub</v>
      </c>
      <c r="J32" s="21" t="str">
        <f t="shared" si="3"/>
        <v>Sub s_dingwalls_hit:
    Controller.PulseSW(31)
End Sub</v>
      </c>
      <c r="L32" s="26"/>
    </row>
    <row r="33" spans="1:12" ht="60" x14ac:dyDescent="0.25">
      <c r="A33">
        <v>32</v>
      </c>
      <c r="B33" t="s">
        <v>156</v>
      </c>
      <c r="C33" s="17">
        <v>32</v>
      </c>
      <c r="E33" t="s">
        <v>159</v>
      </c>
      <c r="G33" s="12" t="str">
        <f t="shared" si="0"/>
        <v xml:space="preserve">    s_left_sling:
        number: 32</v>
      </c>
      <c r="H33" s="11" t="str">
        <f t="shared" si="1"/>
        <v xml:space="preserve">
Sub s_left_sling_hit:
    Controller.Switch(32) = True
End Sub</v>
      </c>
      <c r="I33" s="11" t="str">
        <f t="shared" si="2"/>
        <v xml:space="preserve">
Sub s_left_sling_unhit:
    Controller.Switch(32) = False
End Sub</v>
      </c>
      <c r="J33" s="24" t="str">
        <f t="shared" si="3"/>
        <v>Sub s_left_sling_hit:
    Controller.PulseSW(32)
End Sub</v>
      </c>
      <c r="L33" s="26"/>
    </row>
    <row r="34" spans="1:12" ht="60" x14ac:dyDescent="0.25">
      <c r="A34">
        <v>33</v>
      </c>
      <c r="B34" t="s">
        <v>96</v>
      </c>
      <c r="C34" s="17">
        <v>33</v>
      </c>
      <c r="D34" t="s">
        <v>154</v>
      </c>
      <c r="G34" s="22" t="str">
        <f t="shared" si="0"/>
        <v xml:space="preserve">    s_shooter:
        number: 33</v>
      </c>
      <c r="H34" s="23" t="str">
        <f t="shared" si="1"/>
        <v xml:space="preserve">
Sub s_shooter_hit:
    Controller.Switch(33) = True
End Sub</v>
      </c>
      <c r="I34" s="23" t="str">
        <f t="shared" si="2"/>
        <v xml:space="preserve">
Sub s_shooter_unhit:
    Controller.Switch(33) = False
End Sub</v>
      </c>
      <c r="J34" s="11" t="str">
        <f t="shared" si="3"/>
        <v>Sub s_shooter_hit:
    Controller.PulseSW(33)
End Sub</v>
      </c>
    </row>
    <row r="35" spans="1:12" ht="60" x14ac:dyDescent="0.25">
      <c r="A35">
        <v>34</v>
      </c>
      <c r="B35" t="s">
        <v>92</v>
      </c>
      <c r="C35" s="17">
        <v>34</v>
      </c>
      <c r="G35" s="22" t="str">
        <f t="shared" si="0"/>
        <v xml:space="preserve">    s_trough_1:
        number: 34</v>
      </c>
      <c r="H35" s="23" t="str">
        <f t="shared" si="1"/>
        <v xml:space="preserve">
Sub s_trough_1_hit:
    Controller.Switch(34) = True
End Sub</v>
      </c>
      <c r="I35" s="23" t="str">
        <f t="shared" si="2"/>
        <v xml:space="preserve">
Sub s_trough_1_unhit:
    Controller.Switch(34) = False
End Sub</v>
      </c>
      <c r="J35" s="11" t="str">
        <f t="shared" si="3"/>
        <v>Sub s_trough_1_hit:
    Controller.PulseSW(34)
End Sub</v>
      </c>
      <c r="L35" s="27" t="s">
        <v>168</v>
      </c>
    </row>
    <row r="36" spans="1:12" ht="60" x14ac:dyDescent="0.25">
      <c r="A36">
        <v>35</v>
      </c>
      <c r="B36" t="s">
        <v>93</v>
      </c>
      <c r="C36" s="17">
        <v>35</v>
      </c>
      <c r="G36" s="22" t="str">
        <f t="shared" si="0"/>
        <v xml:space="preserve">    s_trough_2:
        number: 35</v>
      </c>
      <c r="H36" s="23" t="str">
        <f t="shared" si="1"/>
        <v xml:space="preserve">
Sub s_trough_2_hit:
    Controller.Switch(35) = True
End Sub</v>
      </c>
      <c r="I36" s="23" t="str">
        <f t="shared" si="2"/>
        <v xml:space="preserve">
Sub s_trough_2_unhit:
    Controller.Switch(35) = False
End Sub</v>
      </c>
      <c r="J36" s="11" t="str">
        <f t="shared" si="3"/>
        <v>Sub s_trough_2_hit:
    Controller.PulseSW(35)
End Sub</v>
      </c>
      <c r="L36" s="27"/>
    </row>
    <row r="37" spans="1:12" ht="60" x14ac:dyDescent="0.25">
      <c r="A37">
        <v>36</v>
      </c>
      <c r="B37" t="s">
        <v>94</v>
      </c>
      <c r="C37" s="17">
        <v>36</v>
      </c>
      <c r="G37" s="22" t="str">
        <f t="shared" si="0"/>
        <v xml:space="preserve">    s_trough_3:
        number: 36</v>
      </c>
      <c r="H37" s="23" t="str">
        <f t="shared" si="1"/>
        <v xml:space="preserve">
Sub s_trough_3_hit:
    Controller.Switch(36) = True
End Sub</v>
      </c>
      <c r="I37" s="23" t="str">
        <f t="shared" si="2"/>
        <v xml:space="preserve">
Sub s_trough_3_unhit:
    Controller.Switch(36) = False
End Sub</v>
      </c>
      <c r="J37" s="11" t="str">
        <f t="shared" si="3"/>
        <v>Sub s_trough_3_hit:
    Controller.PulseSW(36)
End Sub</v>
      </c>
      <c r="L37" s="27"/>
    </row>
    <row r="38" spans="1:12" ht="60" x14ac:dyDescent="0.25">
      <c r="A38">
        <v>37</v>
      </c>
      <c r="B38" t="s">
        <v>95</v>
      </c>
      <c r="C38" s="17">
        <v>37</v>
      </c>
      <c r="G38" s="22" t="str">
        <f t="shared" si="0"/>
        <v xml:space="preserve">    s_trough_4:
        number: 37</v>
      </c>
      <c r="H38" s="23" t="str">
        <f t="shared" si="1"/>
        <v xml:space="preserve">
Sub s_trough_4_hit:
    Controller.Switch(37) = True
End Sub</v>
      </c>
      <c r="I38" s="23" t="str">
        <f t="shared" si="2"/>
        <v xml:space="preserve">
Sub s_trough_4_unhit:
    Controller.Switch(37) = False
End Sub</v>
      </c>
      <c r="J38" s="11" t="str">
        <f t="shared" si="3"/>
        <v>Sub s_trough_4_hit:
    Controller.PulseSW(37)
End Sub</v>
      </c>
      <c r="L38" s="27"/>
    </row>
    <row r="39" spans="1:12" ht="60" x14ac:dyDescent="0.25">
      <c r="A39">
        <v>38</v>
      </c>
      <c r="B39" t="s">
        <v>97</v>
      </c>
      <c r="C39" s="17">
        <v>38</v>
      </c>
      <c r="G39" s="22" t="str">
        <f t="shared" si="0"/>
        <v xml:space="preserve">    s_jam:
        number: 38</v>
      </c>
      <c r="H39" s="23" t="str">
        <f t="shared" si="1"/>
        <v xml:space="preserve">
Sub s_jam_hit:
    Controller.Switch(38) = True
End Sub</v>
      </c>
      <c r="I39" s="23" t="str">
        <f t="shared" si="2"/>
        <v xml:space="preserve">
Sub s_jam_unhit:
    Controller.Switch(38) = False
End Sub</v>
      </c>
      <c r="J39" s="11" t="str">
        <f t="shared" si="3"/>
        <v>Sub s_jam_hit:
    Controller.PulseSW(38)
End Sub</v>
      </c>
      <c r="L39" s="15"/>
    </row>
    <row r="40" spans="1:12" ht="60" x14ac:dyDescent="0.25">
      <c r="A40">
        <v>39</v>
      </c>
      <c r="B40" t="s">
        <v>90</v>
      </c>
      <c r="C40" s="19">
        <v>39</v>
      </c>
      <c r="D40" t="s">
        <v>128</v>
      </c>
      <c r="E40" t="s">
        <v>159</v>
      </c>
      <c r="G40" s="12" t="str">
        <f t="shared" ref="G40:G47" si="4">"    "&amp;B40&amp;":"&amp;CHAR(10)&amp;"        number: "&amp;C40</f>
        <v xml:space="preserve">    s_left_flipper:
        number: 39</v>
      </c>
      <c r="H40" s="11" t="str">
        <f t="shared" si="1"/>
        <v xml:space="preserve">
Sub s_left_flipper_hit:
    Controller.Switch(39) = True
End Sub</v>
      </c>
      <c r="I40" s="11" t="str">
        <f t="shared" si="2"/>
        <v xml:space="preserve">
Sub s_left_flipper_unhit:
    Controller.Switch(39) = False
End Sub</v>
      </c>
      <c r="J40" s="24" t="str">
        <f t="shared" si="3"/>
        <v>Sub s_left_flipper_hit:
    Controller.PulseSW(39)
End Sub</v>
      </c>
      <c r="L40" s="26" t="s">
        <v>166</v>
      </c>
    </row>
    <row r="41" spans="1:12" ht="60" x14ac:dyDescent="0.25">
      <c r="A41">
        <v>40</v>
      </c>
      <c r="B41" t="s">
        <v>162</v>
      </c>
      <c r="C41" s="19">
        <v>40</v>
      </c>
      <c r="D41" t="s">
        <v>128</v>
      </c>
      <c r="E41" t="s">
        <v>159</v>
      </c>
      <c r="G41" s="12" t="str">
        <f t="shared" si="4"/>
        <v xml:space="preserve">    s_left_upper_flipper:
        number: 40</v>
      </c>
      <c r="H41" s="11" t="str">
        <f t="shared" si="1"/>
        <v xml:space="preserve">
Sub s_left_upper_flipper_hit:
    Controller.Switch(40) = True
End Sub</v>
      </c>
      <c r="I41" s="11" t="str">
        <f t="shared" si="2"/>
        <v xml:space="preserve">
Sub s_left_upper_flipper_unhit:
    Controller.Switch(40) = False
End Sub</v>
      </c>
      <c r="J41" s="25" t="str">
        <f t="shared" si="3"/>
        <v>Sub s_left_upper_flipper_hit:
    Controller.PulseSW(40)
End Sub</v>
      </c>
      <c r="L41" s="26"/>
    </row>
    <row r="42" spans="1:12" ht="60" x14ac:dyDescent="0.25">
      <c r="A42">
        <v>41</v>
      </c>
      <c r="B42" t="s">
        <v>164</v>
      </c>
      <c r="C42" s="19">
        <v>41</v>
      </c>
      <c r="D42" t="s">
        <v>128</v>
      </c>
      <c r="E42" t="s">
        <v>159</v>
      </c>
      <c r="G42" s="12" t="str">
        <f t="shared" si="4"/>
        <v xml:space="preserve">    s_left_magna_save:
        number: 41</v>
      </c>
      <c r="H42" s="11" t="str">
        <f t="shared" si="1"/>
        <v xml:space="preserve">
Sub s_left_magna_save_hit:
    Controller.Switch(41) = True
End Sub</v>
      </c>
      <c r="I42" s="11" t="str">
        <f t="shared" si="2"/>
        <v xml:space="preserve">
Sub s_left_magna_save_unhit:
    Controller.Switch(41) = False
End Sub</v>
      </c>
      <c r="J42" s="11" t="str">
        <f t="shared" si="3"/>
        <v>Sub s_left_magna_save_hit:
    Controller.PulseSW(41)
End Sub</v>
      </c>
      <c r="L42" s="26"/>
    </row>
    <row r="43" spans="1:12" ht="60" x14ac:dyDescent="0.25">
      <c r="A43">
        <v>42</v>
      </c>
      <c r="B43" t="s">
        <v>125</v>
      </c>
      <c r="C43" s="19">
        <v>42</v>
      </c>
      <c r="D43" t="s">
        <v>128</v>
      </c>
      <c r="E43" t="s">
        <v>159</v>
      </c>
      <c r="G43" s="12" t="str">
        <f t="shared" si="4"/>
        <v xml:space="preserve">    s_start:
        number: 42</v>
      </c>
      <c r="H43" s="11" t="str">
        <f t="shared" si="1"/>
        <v xml:space="preserve">
Sub s_start_hit:
    Controller.Switch(42) = True
End Sub</v>
      </c>
      <c r="I43" s="11" t="str">
        <f t="shared" si="2"/>
        <v xml:space="preserve">
Sub s_start_unhit:
    Controller.Switch(42) = False
End Sub</v>
      </c>
      <c r="J43" s="21" t="str">
        <f t="shared" si="3"/>
        <v>Sub s_start_hit:
    Controller.PulseSW(42)
End Sub</v>
      </c>
      <c r="L43" s="26"/>
    </row>
    <row r="44" spans="1:12" ht="60" x14ac:dyDescent="0.25">
      <c r="A44">
        <v>43</v>
      </c>
      <c r="B44" t="s">
        <v>157</v>
      </c>
      <c r="C44" s="19">
        <v>43</v>
      </c>
      <c r="D44" t="s">
        <v>128</v>
      </c>
      <c r="E44" t="s">
        <v>159</v>
      </c>
      <c r="G44" s="12" t="str">
        <f t="shared" si="4"/>
        <v xml:space="preserve">    s_tilt_bob:
        number: 43</v>
      </c>
      <c r="H44" s="11" t="str">
        <f t="shared" si="1"/>
        <v xml:space="preserve">
Sub s_tilt_bob_hit:
    Controller.Switch(43) = True
End Sub</v>
      </c>
      <c r="I44" s="11" t="str">
        <f t="shared" si="2"/>
        <v xml:space="preserve">
Sub s_tilt_bob_unhit:
    Controller.Switch(43) = False
End Sub</v>
      </c>
      <c r="J44" s="21" t="str">
        <f t="shared" si="3"/>
        <v>Sub s_tilt_bob_hit:
    Controller.PulseSW(43)
End Sub</v>
      </c>
      <c r="L44" s="15"/>
    </row>
    <row r="45" spans="1:12" ht="60" x14ac:dyDescent="0.25">
      <c r="A45">
        <v>44</v>
      </c>
      <c r="B45" t="s">
        <v>91</v>
      </c>
      <c r="C45" s="19">
        <v>44</v>
      </c>
      <c r="D45" t="s">
        <v>128</v>
      </c>
      <c r="E45" t="s">
        <v>159</v>
      </c>
      <c r="G45" s="12" t="str">
        <f t="shared" si="4"/>
        <v xml:space="preserve">    s_right_flipper:
        number: 44</v>
      </c>
      <c r="H45" s="11" t="str">
        <f t="shared" si="1"/>
        <v xml:space="preserve">
Sub s_right_flipper_hit:
    Controller.Switch(44) = True
End Sub</v>
      </c>
      <c r="I45" s="11" t="str">
        <f t="shared" si="2"/>
        <v xml:space="preserve">
Sub s_right_flipper_unhit:
    Controller.Switch(44) = False
End Sub</v>
      </c>
      <c r="J45" s="24" t="str">
        <f t="shared" si="3"/>
        <v>Sub s_right_flipper_hit:
    Controller.PulseSW(44)
End Sub</v>
      </c>
      <c r="L45" s="15"/>
    </row>
    <row r="46" spans="1:12" ht="60" x14ac:dyDescent="0.25">
      <c r="A46">
        <v>45</v>
      </c>
      <c r="B46" t="s">
        <v>163</v>
      </c>
      <c r="C46" s="19">
        <v>45</v>
      </c>
      <c r="D46" t="s">
        <v>128</v>
      </c>
      <c r="E46" t="s">
        <v>159</v>
      </c>
      <c r="G46" s="12" t="str">
        <f t="shared" si="4"/>
        <v xml:space="preserve">    s_right_upper_flipper:
        number: 45</v>
      </c>
      <c r="H46" s="11" t="str">
        <f t="shared" si="1"/>
        <v xml:space="preserve">
Sub s_right_upper_flipper_hit:
    Controller.Switch(45) = True
End Sub</v>
      </c>
      <c r="I46" s="11" t="str">
        <f t="shared" si="2"/>
        <v xml:space="preserve">
Sub s_right_upper_flipper_unhit:
    Controller.Switch(45) = False
End Sub</v>
      </c>
      <c r="J46" s="25" t="str">
        <f t="shared" si="3"/>
        <v>Sub s_right_upper_flipper_hit:
    Controller.PulseSW(45)
End Sub</v>
      </c>
      <c r="L46" s="15"/>
    </row>
    <row r="47" spans="1:12" ht="60" x14ac:dyDescent="0.25">
      <c r="A47">
        <v>46</v>
      </c>
      <c r="B47" t="s">
        <v>165</v>
      </c>
      <c r="C47" s="19">
        <v>46</v>
      </c>
      <c r="D47" t="s">
        <v>128</v>
      </c>
      <c r="E47" t="s">
        <v>159</v>
      </c>
      <c r="G47" s="12" t="str">
        <f t="shared" si="4"/>
        <v xml:space="preserve">    s_right_magna_save:
        number: 46</v>
      </c>
      <c r="H47" s="11" t="str">
        <f t="shared" si="1"/>
        <v xml:space="preserve">
Sub s_right_magna_save_hit:
    Controller.Switch(46) = True
End Sub</v>
      </c>
      <c r="I47" s="11" t="str">
        <f t="shared" si="2"/>
        <v xml:space="preserve">
Sub s_right_magna_save_unhit:
    Controller.Switch(46) = False
End Sub</v>
      </c>
      <c r="J47" s="11" t="str">
        <f t="shared" si="3"/>
        <v>Sub s_right_magna_save_hit:
    Controller.PulseSW(46)
End Sub</v>
      </c>
      <c r="L47" s="15"/>
    </row>
    <row r="48" spans="1:12" x14ac:dyDescent="0.25">
      <c r="L48" s="15"/>
    </row>
    <row r="49" spans="3:12" x14ac:dyDescent="0.25">
      <c r="L49" s="15"/>
    </row>
    <row r="52" spans="3:12" x14ac:dyDescent="0.25">
      <c r="C52" s="17"/>
    </row>
  </sheetData>
  <sortState xmlns:xlrd2="http://schemas.microsoft.com/office/spreadsheetml/2017/richdata2" ref="B51:B55">
    <sortCondition ref="B51:B55"/>
  </sortState>
  <mergeCells count="5">
    <mergeCell ref="L40:L43"/>
    <mergeCell ref="L24:L27"/>
    <mergeCell ref="L35:L38"/>
    <mergeCell ref="L31:L33"/>
    <mergeCell ref="L28:L30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5F6F-65BF-4E8A-9DA8-4D72D14536BF}">
  <dimension ref="A1:J26"/>
  <sheetViews>
    <sheetView topLeftCell="A19" workbookViewId="0">
      <selection activeCell="G26" sqref="G26"/>
    </sheetView>
  </sheetViews>
  <sheetFormatPr defaultRowHeight="15" x14ac:dyDescent="0.25"/>
  <cols>
    <col min="1" max="1" width="5" customWidth="1"/>
    <col min="2" max="2" width="16.28515625" customWidth="1"/>
    <col min="3" max="3" width="11.140625" customWidth="1"/>
    <col min="4" max="4" width="14.140625" customWidth="1"/>
    <col min="7" max="7" width="25.85546875" customWidth="1"/>
    <col min="8" max="8" width="34.42578125" customWidth="1"/>
    <col min="9" max="9" width="32.28515625" customWidth="1"/>
    <col min="10" max="10" width="26.28515625" customWidth="1"/>
  </cols>
  <sheetData>
    <row r="1" spans="1:10" s="2" customFormat="1" ht="37.5" customHeight="1" x14ac:dyDescent="0.3">
      <c r="B1" s="4" t="s">
        <v>99</v>
      </c>
      <c r="C1" s="5" t="s">
        <v>1</v>
      </c>
      <c r="D1" s="4" t="s">
        <v>61</v>
      </c>
      <c r="E1" s="3" t="s">
        <v>120</v>
      </c>
      <c r="F1" s="3"/>
      <c r="H1" s="2" t="s">
        <v>175</v>
      </c>
      <c r="I1" s="2" t="s">
        <v>176</v>
      </c>
    </row>
    <row r="2" spans="1:10" ht="45" x14ac:dyDescent="0.25">
      <c r="A2">
        <v>1</v>
      </c>
      <c r="B2" t="s">
        <v>100</v>
      </c>
      <c r="C2">
        <v>1</v>
      </c>
      <c r="G2" s="12" t="str">
        <f>"    "&amp;B2&amp;":"&amp;CHAR(10)&amp;"        number: "&amp;C2&amp;CHAR(10)&amp;"        default_pulse_ms: "&amp;40</f>
        <v xml:space="preserve">    c_top_gate:
        number: 1
        default_pulse_ms: 40</v>
      </c>
      <c r="H2" t="str">
        <f>"        Case "&amp;C2&amp;": Sol"&amp;C2&amp;"(StatePar)     '"&amp;B2</f>
        <v xml:space="preserve">        Case 1: Sol1(StatePar)     'c_top_gate</v>
      </c>
      <c r="I2" t="str">
        <f>"    Sol"&amp;C2&amp;"(False)    '"&amp;B2</f>
        <v xml:space="preserve">    Sol1(False)    'c_top_gate</v>
      </c>
    </row>
    <row r="3" spans="1:10" ht="45" x14ac:dyDescent="0.25">
      <c r="A3">
        <v>2</v>
      </c>
      <c r="B3" t="s">
        <v>101</v>
      </c>
      <c r="C3">
        <v>2</v>
      </c>
      <c r="G3" s="12" t="str">
        <f t="shared" ref="G3:G26" si="0">"    "&amp;B3&amp;":"&amp;CHAR(10)&amp;"        number: "&amp;C3&amp;CHAR(10)&amp;"        default_pulse_ms: "&amp;40</f>
        <v xml:space="preserve">    c_ds_lock:
        number: 2
        default_pulse_ms: 40</v>
      </c>
      <c r="H3" t="str">
        <f t="shared" ref="H3:H26" si="1">"        Case "&amp;C3&amp;": Sol"&amp;C3&amp;"(StatePar)     '"&amp;B3</f>
        <v xml:space="preserve">        Case 2: Sol2(StatePar)     'c_ds_lock</v>
      </c>
      <c r="I3" t="str">
        <f t="shared" ref="I3:I26" si="2">"    Sol"&amp;C3&amp;"(False)    '"&amp;B3</f>
        <v xml:space="preserve">    Sol2(False)    'c_ds_lock</v>
      </c>
    </row>
    <row r="4" spans="1:10" ht="45" x14ac:dyDescent="0.25">
      <c r="A4">
        <v>3</v>
      </c>
      <c r="B4" t="s">
        <v>102</v>
      </c>
      <c r="C4">
        <v>3</v>
      </c>
      <c r="G4" s="12" t="str">
        <f t="shared" si="0"/>
        <v xml:space="preserve">    c_greedo_up:
        number: 3
        default_pulse_ms: 40</v>
      </c>
      <c r="H4" t="str">
        <f t="shared" si="1"/>
        <v xml:space="preserve">        Case 3: Sol3(StatePar)     'c_greedo_up</v>
      </c>
      <c r="I4" t="str">
        <f t="shared" si="2"/>
        <v xml:space="preserve">    Sol3(False)    'c_greedo_up</v>
      </c>
    </row>
    <row r="5" spans="1:10" ht="45" x14ac:dyDescent="0.25">
      <c r="A5">
        <v>4</v>
      </c>
      <c r="B5" t="s">
        <v>103</v>
      </c>
      <c r="C5">
        <v>4</v>
      </c>
      <c r="G5" s="12" t="str">
        <f t="shared" si="0"/>
        <v xml:space="preserve">    c_greedo_down:
        number: 4
        default_pulse_ms: 40</v>
      </c>
      <c r="H5" t="str">
        <f t="shared" si="1"/>
        <v xml:space="preserve">        Case 4: Sol4(StatePar)     'c_greedo_down</v>
      </c>
      <c r="I5" t="str">
        <f t="shared" si="2"/>
        <v xml:space="preserve">    Sol4(False)    'c_greedo_down</v>
      </c>
    </row>
    <row r="6" spans="1:10" ht="45" x14ac:dyDescent="0.25">
      <c r="A6">
        <v>5</v>
      </c>
      <c r="B6" t="s">
        <v>104</v>
      </c>
      <c r="C6">
        <v>5</v>
      </c>
      <c r="E6" t="s">
        <v>118</v>
      </c>
      <c r="G6" s="12" t="str">
        <f t="shared" si="0"/>
        <v xml:space="preserve">    c_pop_1:
        number: 5
        default_pulse_ms: 40</v>
      </c>
    </row>
    <row r="7" spans="1:10" ht="45" x14ac:dyDescent="0.25">
      <c r="A7">
        <v>6</v>
      </c>
      <c r="B7" t="s">
        <v>105</v>
      </c>
      <c r="C7">
        <v>6</v>
      </c>
      <c r="E7" t="s">
        <v>118</v>
      </c>
      <c r="G7" s="12" t="str">
        <f t="shared" si="0"/>
        <v xml:space="preserve">    c_pop_2:
        number: 6
        default_pulse_ms: 40</v>
      </c>
    </row>
    <row r="8" spans="1:10" ht="45" x14ac:dyDescent="0.25">
      <c r="A8">
        <v>7</v>
      </c>
      <c r="B8" t="s">
        <v>106</v>
      </c>
      <c r="C8">
        <v>7</v>
      </c>
      <c r="G8" s="12" t="str">
        <f t="shared" si="0"/>
        <v xml:space="preserve">    c_droid_lock:
        number: 7
        default_pulse_ms: 40</v>
      </c>
      <c r="H8" t="str">
        <f t="shared" si="1"/>
        <v xml:space="preserve">        Case 7: Sol7(StatePar)     'c_droid_lock</v>
      </c>
      <c r="I8" t="str">
        <f t="shared" si="2"/>
        <v xml:space="preserve">    Sol7(False)    'c_droid_lock</v>
      </c>
    </row>
    <row r="9" spans="1:10" ht="45" x14ac:dyDescent="0.25">
      <c r="A9">
        <v>8</v>
      </c>
      <c r="B9" t="s">
        <v>107</v>
      </c>
      <c r="C9">
        <v>8</v>
      </c>
      <c r="G9" s="12" t="str">
        <f t="shared" si="0"/>
        <v xml:space="preserve">    c_left_flipper:
        number: 8
        default_pulse_ms: 40</v>
      </c>
    </row>
    <row r="10" spans="1:10" ht="45" x14ac:dyDescent="0.25">
      <c r="A10">
        <v>9</v>
      </c>
      <c r="B10" t="s">
        <v>108</v>
      </c>
      <c r="C10">
        <v>9</v>
      </c>
      <c r="G10" s="12" t="str">
        <f t="shared" si="0"/>
        <v xml:space="preserve">    c_right_flipper:
        number: 9
        default_pulse_ms: 40</v>
      </c>
    </row>
    <row r="11" spans="1:10" ht="45" x14ac:dyDescent="0.25">
      <c r="A11">
        <v>10</v>
      </c>
      <c r="B11" t="s">
        <v>109</v>
      </c>
      <c r="C11">
        <v>10</v>
      </c>
      <c r="G11" s="12" t="str">
        <f t="shared" si="0"/>
        <v xml:space="preserve">    c_trough:
        number: 10
        default_pulse_ms: 40</v>
      </c>
      <c r="H11" t="str">
        <f t="shared" si="1"/>
        <v xml:space="preserve">        Case 10: Sol10(StatePar)     'c_trough</v>
      </c>
      <c r="I11" t="str">
        <f t="shared" si="2"/>
        <v xml:space="preserve">    Sol10(False)    'c_trough</v>
      </c>
    </row>
    <row r="12" spans="1:10" ht="45" x14ac:dyDescent="0.25">
      <c r="A12">
        <v>11</v>
      </c>
      <c r="B12" t="s">
        <v>110</v>
      </c>
      <c r="C12">
        <v>11</v>
      </c>
      <c r="E12" t="s">
        <v>119</v>
      </c>
      <c r="G12" s="12" t="str">
        <f t="shared" si="0"/>
        <v xml:space="preserve">    c_shooter:
        number: 11
        default_pulse_ms: 40</v>
      </c>
      <c r="H12" t="str">
        <f t="shared" si="1"/>
        <v xml:space="preserve">        Case 11: Sol11(StatePar)     'c_shooter</v>
      </c>
      <c r="I12" t="str">
        <f t="shared" si="2"/>
        <v xml:space="preserve">    Sol11(False)    'c_shooter</v>
      </c>
      <c r="J12" s="28"/>
    </row>
    <row r="13" spans="1:10" ht="45" x14ac:dyDescent="0.25">
      <c r="A13">
        <v>12</v>
      </c>
      <c r="B13" t="s">
        <v>111</v>
      </c>
      <c r="C13">
        <v>12</v>
      </c>
      <c r="G13" s="12" t="str">
        <f t="shared" si="0"/>
        <v xml:space="preserve">    c_drop_reset:
        number: 12
        default_pulse_ms: 40</v>
      </c>
      <c r="H13" t="str">
        <f t="shared" si="1"/>
        <v xml:space="preserve">        Case 12: Sol12(StatePar)     'c_drop_reset</v>
      </c>
      <c r="I13" t="str">
        <f t="shared" si="2"/>
        <v xml:space="preserve">    Sol12(False)    'c_drop_reset</v>
      </c>
      <c r="J13" s="28"/>
    </row>
    <row r="14" spans="1:10" ht="45" x14ac:dyDescent="0.25">
      <c r="A14">
        <v>13</v>
      </c>
      <c r="B14" t="s">
        <v>112</v>
      </c>
      <c r="C14">
        <v>13</v>
      </c>
      <c r="E14" t="s">
        <v>135</v>
      </c>
      <c r="G14" s="12" t="str">
        <f t="shared" si="0"/>
        <v xml:space="preserve">    c_rescue_1:
        number: 13
        default_pulse_ms: 40</v>
      </c>
      <c r="H14" t="str">
        <f t="shared" si="1"/>
        <v xml:space="preserve">        Case 13: Sol13(StatePar)     'c_rescue_1</v>
      </c>
      <c r="I14" t="str">
        <f t="shared" si="2"/>
        <v xml:space="preserve">    Sol13(False)    'c_rescue_1</v>
      </c>
      <c r="J14" s="28"/>
    </row>
    <row r="15" spans="1:10" ht="45" x14ac:dyDescent="0.25">
      <c r="A15">
        <v>14</v>
      </c>
      <c r="B15" t="s">
        <v>113</v>
      </c>
      <c r="C15">
        <v>14</v>
      </c>
      <c r="E15" t="s">
        <v>135</v>
      </c>
      <c r="G15" s="12" t="str">
        <f t="shared" si="0"/>
        <v xml:space="preserve">    c_rescue_2:
        number: 14
        default_pulse_ms: 40</v>
      </c>
      <c r="H15" t="str">
        <f t="shared" si="1"/>
        <v xml:space="preserve">        Case 14: Sol14(StatePar)     'c_rescue_2</v>
      </c>
      <c r="I15" t="str">
        <f t="shared" si="2"/>
        <v xml:space="preserve">    Sol14(False)    'c_rescue_2</v>
      </c>
    </row>
    <row r="16" spans="1:10" ht="45" x14ac:dyDescent="0.25">
      <c r="A16">
        <v>15</v>
      </c>
      <c r="B16" t="s">
        <v>114</v>
      </c>
      <c r="C16">
        <v>15</v>
      </c>
      <c r="E16" t="s">
        <v>135</v>
      </c>
      <c r="G16" s="12" t="str">
        <f t="shared" si="0"/>
        <v xml:space="preserve">    c_rescue_3:
        number: 15
        default_pulse_ms: 40</v>
      </c>
      <c r="H16" t="str">
        <f t="shared" si="1"/>
        <v xml:space="preserve">        Case 15: Sol15(StatePar)     'c_rescue_3</v>
      </c>
      <c r="I16" t="str">
        <f t="shared" si="2"/>
        <v xml:space="preserve">    Sol15(False)    'c_rescue_3</v>
      </c>
      <c r="J16" s="28"/>
    </row>
    <row r="17" spans="1:10" ht="45" x14ac:dyDescent="0.25">
      <c r="A17">
        <v>16</v>
      </c>
      <c r="B17" t="s">
        <v>115</v>
      </c>
      <c r="C17">
        <v>16</v>
      </c>
      <c r="E17" t="s">
        <v>135</v>
      </c>
      <c r="G17" s="12" t="str">
        <f t="shared" si="0"/>
        <v xml:space="preserve">    c_rescue_4:
        number: 16
        default_pulse_ms: 40</v>
      </c>
      <c r="H17" t="str">
        <f t="shared" si="1"/>
        <v xml:space="preserve">        Case 16: Sol16(StatePar)     'c_rescue_4</v>
      </c>
      <c r="I17" t="str">
        <f t="shared" si="2"/>
        <v xml:space="preserve">    Sol16(False)    'c_rescue_4</v>
      </c>
      <c r="J17" s="28"/>
    </row>
    <row r="18" spans="1:10" ht="45" x14ac:dyDescent="0.25">
      <c r="A18">
        <v>17</v>
      </c>
      <c r="B18" t="s">
        <v>116</v>
      </c>
      <c r="C18">
        <v>17</v>
      </c>
      <c r="E18" t="s">
        <v>135</v>
      </c>
      <c r="G18" s="12" t="str">
        <f t="shared" si="0"/>
        <v xml:space="preserve">    c_rescue_5:
        number: 17
        default_pulse_ms: 40</v>
      </c>
      <c r="H18" t="str">
        <f t="shared" si="1"/>
        <v xml:space="preserve">        Case 17: Sol17(StatePar)     'c_rescue_5</v>
      </c>
      <c r="I18" t="str">
        <f t="shared" si="2"/>
        <v xml:space="preserve">    Sol17(False)    'c_rescue_5</v>
      </c>
      <c r="J18" s="28"/>
    </row>
    <row r="19" spans="1:10" ht="45" x14ac:dyDescent="0.25">
      <c r="A19">
        <v>18</v>
      </c>
      <c r="B19" t="s">
        <v>117</v>
      </c>
      <c r="C19">
        <v>18</v>
      </c>
      <c r="E19" t="s">
        <v>118</v>
      </c>
      <c r="G19" s="12" t="str">
        <f t="shared" si="0"/>
        <v xml:space="preserve">    c_left_sling:
        number: 18
        default_pulse_ms: 40</v>
      </c>
    </row>
    <row r="20" spans="1:10" ht="45" x14ac:dyDescent="0.25">
      <c r="A20">
        <v>19</v>
      </c>
      <c r="B20" t="s">
        <v>170</v>
      </c>
      <c r="C20">
        <v>19</v>
      </c>
      <c r="G20" s="12" t="str">
        <f t="shared" si="0"/>
        <v xml:space="preserve">    c_ds_diverter:
        number: 19
        default_pulse_ms: 40</v>
      </c>
      <c r="H20" t="str">
        <f t="shared" si="1"/>
        <v xml:space="preserve">        Case 19: Sol19(StatePar)     'c_ds_diverter</v>
      </c>
      <c r="I20" t="str">
        <f t="shared" si="2"/>
        <v xml:space="preserve">    Sol19(False)    'c_ds_diverter</v>
      </c>
    </row>
    <row r="21" spans="1:10" ht="45" x14ac:dyDescent="0.25">
      <c r="A21">
        <v>20</v>
      </c>
      <c r="B21" t="s">
        <v>121</v>
      </c>
      <c r="C21">
        <v>20</v>
      </c>
      <c r="E21" s="18" t="s">
        <v>128</v>
      </c>
      <c r="G21" s="12" t="str">
        <f t="shared" si="0"/>
        <v xml:space="preserve">    c_knocker:
        number: 20
        default_pulse_ms: 40</v>
      </c>
      <c r="H21" t="str">
        <f t="shared" si="1"/>
        <v xml:space="preserve">        Case 20: Sol20(StatePar)     'c_knocker</v>
      </c>
      <c r="I21" t="str">
        <f t="shared" si="2"/>
        <v xml:space="preserve">    Sol20(False)    'c_knocker</v>
      </c>
      <c r="J21" s="27" t="s">
        <v>169</v>
      </c>
    </row>
    <row r="22" spans="1:10" ht="45" x14ac:dyDescent="0.25">
      <c r="A22">
        <v>21</v>
      </c>
      <c r="B22" t="s">
        <v>122</v>
      </c>
      <c r="C22">
        <v>21</v>
      </c>
      <c r="E22" s="18" t="s">
        <v>128</v>
      </c>
      <c r="G22" s="12" t="str">
        <f t="shared" si="0"/>
        <v xml:space="preserve">    c_chime_1:
        number: 21
        default_pulse_ms: 40</v>
      </c>
      <c r="H22" t="str">
        <f t="shared" si="1"/>
        <v xml:space="preserve">        Case 21: Sol21(StatePar)     'c_chime_1</v>
      </c>
      <c r="I22" t="str">
        <f t="shared" si="2"/>
        <v xml:space="preserve">    Sol21(False)    'c_chime_1</v>
      </c>
      <c r="J22" s="27"/>
    </row>
    <row r="23" spans="1:10" ht="45" x14ac:dyDescent="0.25">
      <c r="A23">
        <v>22</v>
      </c>
      <c r="B23" t="s">
        <v>123</v>
      </c>
      <c r="C23">
        <v>22</v>
      </c>
      <c r="E23" s="18" t="s">
        <v>128</v>
      </c>
      <c r="G23" s="12" t="str">
        <f t="shared" si="0"/>
        <v xml:space="preserve">    c_chime_2:
        number: 22
        default_pulse_ms: 40</v>
      </c>
      <c r="H23" t="str">
        <f t="shared" si="1"/>
        <v xml:space="preserve">        Case 22: Sol22(StatePar)     'c_chime_2</v>
      </c>
      <c r="I23" t="str">
        <f t="shared" si="2"/>
        <v xml:space="preserve">    Sol22(False)    'c_chime_2</v>
      </c>
      <c r="J23" s="27"/>
    </row>
    <row r="24" spans="1:10" ht="45" x14ac:dyDescent="0.25">
      <c r="A24">
        <v>23</v>
      </c>
      <c r="B24" t="s">
        <v>124</v>
      </c>
      <c r="C24">
        <v>23</v>
      </c>
      <c r="E24" s="18" t="s">
        <v>128</v>
      </c>
      <c r="G24" s="12" t="str">
        <f t="shared" si="0"/>
        <v xml:space="preserve">    c_chime_3:
        number: 23
        default_pulse_ms: 40</v>
      </c>
      <c r="H24" t="str">
        <f t="shared" si="1"/>
        <v xml:space="preserve">        Case 23: Sol23(StatePar)     'c_chime_3</v>
      </c>
      <c r="I24" t="str">
        <f t="shared" si="2"/>
        <v xml:space="preserve">    Sol23(False)    'c_chime_3</v>
      </c>
    </row>
    <row r="25" spans="1:10" ht="45" x14ac:dyDescent="0.25">
      <c r="A25">
        <v>24</v>
      </c>
      <c r="B25" t="s">
        <v>155</v>
      </c>
      <c r="C25">
        <v>24</v>
      </c>
      <c r="E25" s="18" t="s">
        <v>128</v>
      </c>
      <c r="G25" s="12" t="str">
        <f t="shared" si="0"/>
        <v xml:space="preserve">    c_bell:
        number: 24
        default_pulse_ms: 40</v>
      </c>
      <c r="H25" t="str">
        <f t="shared" si="1"/>
        <v xml:space="preserve">        Case 24: Sol24(StatePar)     'c_bell</v>
      </c>
      <c r="I25" t="str">
        <f t="shared" si="2"/>
        <v xml:space="preserve">    Sol24(False)    'c_bell</v>
      </c>
    </row>
    <row r="26" spans="1:10" ht="45" x14ac:dyDescent="0.25">
      <c r="A26">
        <v>25</v>
      </c>
      <c r="B26" t="s">
        <v>177</v>
      </c>
      <c r="C26">
        <v>25</v>
      </c>
      <c r="G26" s="12" t="str">
        <f t="shared" si="0"/>
        <v xml:space="preserve">    c_bash:
        number: 25
        default_pulse_ms: 40</v>
      </c>
      <c r="H26" t="str">
        <f t="shared" si="1"/>
        <v xml:space="preserve">        Case 25: Sol25(StatePar)     'c_bash</v>
      </c>
      <c r="I26" t="str">
        <f t="shared" si="2"/>
        <v xml:space="preserve">    Sol25(False)    'c_bash</v>
      </c>
    </row>
  </sheetData>
  <mergeCells count="3">
    <mergeCell ref="J21:J23"/>
    <mergeCell ref="J16:J18"/>
    <mergeCell ref="J12:J14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17F43-AB97-47BA-BFB8-549D7D76385E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0978-6DED-41EB-B6BB-A5F44BADF2FB}">
  <dimension ref="A1:O44"/>
  <sheetViews>
    <sheetView tabSelected="1" topLeftCell="A25" workbookViewId="0">
      <selection activeCell="O42" sqref="O42"/>
    </sheetView>
  </sheetViews>
  <sheetFormatPr defaultRowHeight="21" x14ac:dyDescent="0.35"/>
  <cols>
    <col min="1" max="1" width="9.140625" style="9"/>
    <col min="2" max="2" width="9.140625" style="8"/>
    <col min="3" max="3" width="16" customWidth="1"/>
    <col min="4" max="4" width="15.5703125" customWidth="1"/>
  </cols>
  <sheetData>
    <row r="1" spans="1:4" x14ac:dyDescent="0.35">
      <c r="A1" s="9" t="s">
        <v>190</v>
      </c>
    </row>
    <row r="2" spans="1:4" x14ac:dyDescent="0.35">
      <c r="B2" s="8" t="s">
        <v>186</v>
      </c>
      <c r="C2" t="s">
        <v>195</v>
      </c>
    </row>
    <row r="4" spans="1:4" x14ac:dyDescent="0.35">
      <c r="B4" s="8" t="s">
        <v>187</v>
      </c>
      <c r="C4" t="s">
        <v>191</v>
      </c>
    </row>
    <row r="6" spans="1:4" x14ac:dyDescent="0.35">
      <c r="B6" s="8" t="s">
        <v>188</v>
      </c>
      <c r="C6" t="s">
        <v>192</v>
      </c>
    </row>
    <row r="8" spans="1:4" x14ac:dyDescent="0.35">
      <c r="B8" s="8" t="s">
        <v>189</v>
      </c>
      <c r="C8" t="s">
        <v>193</v>
      </c>
    </row>
    <row r="11" spans="1:4" x14ac:dyDescent="0.35">
      <c r="A11" s="9" t="s">
        <v>182</v>
      </c>
    </row>
    <row r="12" spans="1:4" x14ac:dyDescent="0.35">
      <c r="B12" s="8" t="s">
        <v>138</v>
      </c>
      <c r="D12" t="s">
        <v>183</v>
      </c>
    </row>
    <row r="13" spans="1:4" x14ac:dyDescent="0.35">
      <c r="C13" t="s">
        <v>140</v>
      </c>
      <c r="D13" t="s">
        <v>144</v>
      </c>
    </row>
    <row r="14" spans="1:4" x14ac:dyDescent="0.35">
      <c r="C14" t="s">
        <v>141</v>
      </c>
      <c r="D14" t="s">
        <v>145</v>
      </c>
    </row>
    <row r="16" spans="1:4" x14ac:dyDescent="0.35">
      <c r="B16" s="8" t="s">
        <v>139</v>
      </c>
      <c r="D16" t="s">
        <v>184</v>
      </c>
    </row>
    <row r="17" spans="1:4" x14ac:dyDescent="0.35">
      <c r="C17" t="s">
        <v>140</v>
      </c>
      <c r="D17" t="s">
        <v>143</v>
      </c>
    </row>
    <row r="18" spans="1:4" x14ac:dyDescent="0.35">
      <c r="C18" t="s">
        <v>141</v>
      </c>
      <c r="D18" t="s">
        <v>148</v>
      </c>
    </row>
    <row r="20" spans="1:4" x14ac:dyDescent="0.35">
      <c r="B20" s="8" t="s">
        <v>198</v>
      </c>
      <c r="D20" t="s">
        <v>199</v>
      </c>
    </row>
    <row r="21" spans="1:4" x14ac:dyDescent="0.35">
      <c r="C21" t="s">
        <v>140</v>
      </c>
      <c r="D21" t="s">
        <v>200</v>
      </c>
    </row>
    <row r="22" spans="1:4" x14ac:dyDescent="0.35">
      <c r="C22" t="s">
        <v>141</v>
      </c>
      <c r="D22" t="s">
        <v>146</v>
      </c>
    </row>
    <row r="24" spans="1:4" x14ac:dyDescent="0.35">
      <c r="A24" s="9" t="s">
        <v>185</v>
      </c>
    </row>
    <row r="25" spans="1:4" x14ac:dyDescent="0.35">
      <c r="B25" s="8" t="s">
        <v>179</v>
      </c>
      <c r="D25" t="s">
        <v>180</v>
      </c>
    </row>
    <row r="26" spans="1:4" x14ac:dyDescent="0.35">
      <c r="C26" t="s">
        <v>140</v>
      </c>
      <c r="D26" t="s">
        <v>144</v>
      </c>
    </row>
    <row r="27" spans="1:4" x14ac:dyDescent="0.35">
      <c r="C27" t="s">
        <v>141</v>
      </c>
      <c r="D27" t="s">
        <v>149</v>
      </c>
    </row>
    <row r="29" spans="1:4" x14ac:dyDescent="0.35">
      <c r="B29" s="8" t="s">
        <v>137</v>
      </c>
      <c r="D29" t="s">
        <v>178</v>
      </c>
    </row>
    <row r="30" spans="1:4" x14ac:dyDescent="0.35">
      <c r="C30" t="s">
        <v>140</v>
      </c>
      <c r="D30" t="s">
        <v>143</v>
      </c>
    </row>
    <row r="31" spans="1:4" x14ac:dyDescent="0.35">
      <c r="C31" t="s">
        <v>141</v>
      </c>
      <c r="D31" t="s">
        <v>142</v>
      </c>
    </row>
    <row r="33" spans="1:15" x14ac:dyDescent="0.35">
      <c r="B33" s="8" t="s">
        <v>194</v>
      </c>
      <c r="D33" t="s">
        <v>181</v>
      </c>
    </row>
    <row r="34" spans="1:15" x14ac:dyDescent="0.35">
      <c r="C34" t="s">
        <v>140</v>
      </c>
      <c r="D34" t="s">
        <v>144</v>
      </c>
    </row>
    <row r="35" spans="1:15" x14ac:dyDescent="0.35">
      <c r="C35" t="s">
        <v>158</v>
      </c>
      <c r="D35" t="s">
        <v>147</v>
      </c>
    </row>
    <row r="37" spans="1:15" x14ac:dyDescent="0.35">
      <c r="A37" s="9" t="s">
        <v>196</v>
      </c>
      <c r="L37" t="s">
        <v>205</v>
      </c>
    </row>
    <row r="38" spans="1:15" x14ac:dyDescent="0.35">
      <c r="M38" t="s">
        <v>206</v>
      </c>
    </row>
    <row r="39" spans="1:15" x14ac:dyDescent="0.35">
      <c r="B39" s="8" t="s">
        <v>197</v>
      </c>
      <c r="M39" t="s">
        <v>207</v>
      </c>
    </row>
    <row r="40" spans="1:15" x14ac:dyDescent="0.35">
      <c r="C40" t="s">
        <v>201</v>
      </c>
      <c r="M40" t="s">
        <v>208</v>
      </c>
    </row>
    <row r="41" spans="1:15" x14ac:dyDescent="0.35">
      <c r="M41" t="s">
        <v>209</v>
      </c>
    </row>
    <row r="42" spans="1:15" x14ac:dyDescent="0.35">
      <c r="B42" s="8" t="s">
        <v>204</v>
      </c>
      <c r="M42" t="s">
        <v>210</v>
      </c>
      <c r="O42" t="s">
        <v>212</v>
      </c>
    </row>
    <row r="43" spans="1:15" x14ac:dyDescent="0.35">
      <c r="C43" t="s">
        <v>202</v>
      </c>
      <c r="M43" t="s">
        <v>211</v>
      </c>
    </row>
    <row r="44" spans="1:15" x14ac:dyDescent="0.35">
      <c r="C44" t="s">
        <v>203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Lights</vt:lpstr>
      <vt:lpstr>Switches</vt:lpstr>
      <vt:lpstr>Coils</vt:lpstr>
      <vt:lpstr>Other stuff</vt:lpstr>
      <vt:lpstr>modes, rules 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Howard</dc:creator>
  <cp:lastModifiedBy>Dan Howard</cp:lastModifiedBy>
  <dcterms:created xsi:type="dcterms:W3CDTF">2021-02-21T04:17:03Z</dcterms:created>
  <dcterms:modified xsi:type="dcterms:W3CDTF">2021-08-15T02:12:30Z</dcterms:modified>
</cp:coreProperties>
</file>