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7740"/>
  </bookViews>
  <sheets>
    <sheet name="PT_HT Summary" sheetId="1" r:id="rId1"/>
  </sheets>
  <externalReferences>
    <externalReference r:id="rId2"/>
  </externalReferences>
  <definedNames>
    <definedName name="_xlnm._FilterDatabase" localSheetId="0" hidden="1">'PT_HT Summary'!$H$3:$I$34</definedName>
  </definedNames>
  <calcPr calcId="145621"/>
</workbook>
</file>

<file path=xl/calcChain.xml><?xml version="1.0" encoding="utf-8"?>
<calcChain xmlns="http://schemas.openxmlformats.org/spreadsheetml/2006/main">
  <c r="B4" i="1" l="1"/>
  <c r="C4" i="1"/>
  <c r="E4" i="1"/>
  <c r="H4" i="1" s="1"/>
  <c r="F4" i="1"/>
  <c r="I4" i="1"/>
  <c r="L4" i="1"/>
  <c r="M4" i="1" s="1"/>
  <c r="B5" i="1"/>
  <c r="C5" i="1"/>
  <c r="E5" i="1"/>
  <c r="H5" i="1" s="1"/>
  <c r="F5" i="1"/>
  <c r="I5" i="1"/>
  <c r="L5" i="1"/>
  <c r="M5" i="1" s="1"/>
  <c r="B6" i="1"/>
  <c r="C6" i="1"/>
  <c r="E6" i="1"/>
  <c r="H6" i="1" s="1"/>
  <c r="F6" i="1"/>
  <c r="I6" i="1"/>
  <c r="L6" i="1"/>
  <c r="M6" i="1" s="1"/>
  <c r="B7" i="1"/>
  <c r="C7" i="1"/>
  <c r="E7" i="1"/>
  <c r="H7" i="1" s="1"/>
  <c r="F7" i="1"/>
  <c r="I7" i="1"/>
  <c r="B8" i="1"/>
  <c r="H8" i="1" s="1"/>
  <c r="C8" i="1"/>
  <c r="E8" i="1"/>
  <c r="F8" i="1"/>
  <c r="I8" i="1" s="1"/>
  <c r="B9" i="1"/>
  <c r="C9" i="1"/>
  <c r="E9" i="1"/>
  <c r="H9" i="1" s="1"/>
  <c r="F9" i="1"/>
  <c r="I9" i="1" s="1"/>
  <c r="B10" i="1"/>
  <c r="C10" i="1"/>
  <c r="E10" i="1"/>
  <c r="F10" i="1"/>
  <c r="I10" i="1" s="1"/>
  <c r="H10" i="1"/>
  <c r="B11" i="1"/>
  <c r="C11" i="1"/>
  <c r="E11" i="1"/>
  <c r="H11" i="1" s="1"/>
  <c r="F11" i="1"/>
  <c r="I11" i="1"/>
  <c r="B12" i="1"/>
  <c r="C12" i="1"/>
  <c r="E12" i="1"/>
  <c r="F12" i="1"/>
  <c r="H12" i="1"/>
  <c r="I12" i="1"/>
  <c r="B13" i="1"/>
  <c r="C13" i="1"/>
  <c r="E13" i="1"/>
  <c r="H13" i="1" s="1"/>
  <c r="F13" i="1"/>
  <c r="I13" i="1"/>
  <c r="B14" i="1"/>
  <c r="C14" i="1"/>
  <c r="E14" i="1"/>
  <c r="F14" i="1"/>
  <c r="H14" i="1"/>
  <c r="I14" i="1"/>
  <c r="B15" i="1"/>
  <c r="C15" i="1"/>
  <c r="E15" i="1"/>
  <c r="H15" i="1" s="1"/>
  <c r="F15" i="1"/>
  <c r="I15" i="1" s="1"/>
  <c r="B16" i="1"/>
  <c r="H16" i="1" s="1"/>
  <c r="C16" i="1"/>
  <c r="E16" i="1"/>
  <c r="F16" i="1"/>
  <c r="I16" i="1"/>
  <c r="B17" i="1"/>
  <c r="C17" i="1"/>
  <c r="E17" i="1"/>
  <c r="H17" i="1" s="1"/>
  <c r="F17" i="1"/>
  <c r="I17" i="1" s="1"/>
  <c r="B18" i="1"/>
  <c r="H18" i="1" s="1"/>
  <c r="C18" i="1"/>
  <c r="E18" i="1"/>
  <c r="F18" i="1"/>
  <c r="I18" i="1"/>
  <c r="B19" i="1"/>
  <c r="C19" i="1"/>
  <c r="E19" i="1"/>
  <c r="H19" i="1" s="1"/>
  <c r="F19" i="1"/>
  <c r="I19" i="1" s="1"/>
  <c r="B20" i="1"/>
  <c r="H20" i="1" s="1"/>
  <c r="C20" i="1"/>
  <c r="E20" i="1"/>
  <c r="F20" i="1"/>
  <c r="I20" i="1"/>
  <c r="B21" i="1"/>
  <c r="C21" i="1"/>
  <c r="E21" i="1"/>
  <c r="H21" i="1" s="1"/>
  <c r="F21" i="1"/>
  <c r="I21" i="1" s="1"/>
  <c r="B22" i="1"/>
  <c r="C22" i="1"/>
  <c r="E22" i="1"/>
  <c r="F22" i="1"/>
  <c r="H22" i="1"/>
  <c r="I22" i="1"/>
  <c r="B23" i="1"/>
  <c r="C23" i="1"/>
  <c r="E23" i="1"/>
  <c r="H23" i="1" s="1"/>
  <c r="F23" i="1"/>
  <c r="I23" i="1" s="1"/>
  <c r="B24" i="1"/>
  <c r="C24" i="1"/>
  <c r="E24" i="1"/>
  <c r="F24" i="1"/>
  <c r="H24" i="1"/>
  <c r="I24" i="1"/>
  <c r="B25" i="1"/>
  <c r="C25" i="1"/>
  <c r="E25" i="1"/>
  <c r="H25" i="1" s="1"/>
  <c r="F25" i="1"/>
  <c r="I25" i="1" s="1"/>
  <c r="B26" i="1"/>
  <c r="C26" i="1"/>
  <c r="E26" i="1"/>
  <c r="F26" i="1"/>
  <c r="H26" i="1"/>
  <c r="I26" i="1"/>
  <c r="B27" i="1"/>
  <c r="C27" i="1"/>
  <c r="E27" i="1"/>
  <c r="H27" i="1" s="1"/>
  <c r="F27" i="1"/>
  <c r="I27" i="1" s="1"/>
  <c r="B28" i="1"/>
  <c r="C28" i="1"/>
  <c r="E28" i="1"/>
  <c r="F28" i="1"/>
  <c r="H28" i="1"/>
  <c r="I28" i="1"/>
  <c r="B29" i="1"/>
  <c r="C29" i="1"/>
  <c r="E29" i="1"/>
  <c r="H29" i="1" s="1"/>
  <c r="F29" i="1"/>
  <c r="I29" i="1" s="1"/>
  <c r="B30" i="1"/>
  <c r="C30" i="1"/>
  <c r="E30" i="1"/>
  <c r="F30" i="1"/>
  <c r="H30" i="1"/>
  <c r="I30" i="1"/>
  <c r="B31" i="1"/>
  <c r="C31" i="1"/>
  <c r="E31" i="1"/>
  <c r="H31" i="1" s="1"/>
  <c r="F31" i="1"/>
  <c r="I31" i="1" s="1"/>
  <c r="B32" i="1"/>
  <c r="C32" i="1"/>
  <c r="E32" i="1"/>
  <c r="F32" i="1"/>
  <c r="H32" i="1"/>
  <c r="I32" i="1"/>
  <c r="B33" i="1"/>
  <c r="C33" i="1"/>
  <c r="E33" i="1"/>
  <c r="H33" i="1" s="1"/>
  <c r="F33" i="1"/>
  <c r="I33" i="1" s="1"/>
  <c r="B34" i="1"/>
  <c r="C34" i="1"/>
  <c r="E34" i="1"/>
  <c r="F34" i="1"/>
  <c r="H34" i="1"/>
  <c r="I34" i="1"/>
</calcChain>
</file>

<file path=xl/sharedStrings.xml><?xml version="1.0" encoding="utf-8"?>
<sst xmlns="http://schemas.openxmlformats.org/spreadsheetml/2006/main" count="14" uniqueCount="14">
  <si>
    <t> 0.8 x 1.2 x 2.3m</t>
  </si>
  <si>
    <t> 0.8 x 1.2 x 1.8m</t>
  </si>
  <si>
    <t>0.8 x 1.2 x 0.8m</t>
  </si>
  <si>
    <t>85% Utilization</t>
  </si>
  <si>
    <t>CBM (Deduct plt height)</t>
  </si>
  <si>
    <t>LxBxH (m)</t>
  </si>
  <si>
    <t>Grand Total CBM</t>
  </si>
  <si>
    <t>Grand Total Locations</t>
  </si>
  <si>
    <t>HT Total CBM</t>
  </si>
  <si>
    <t>HT Total locations</t>
  </si>
  <si>
    <t>PT Total CBM</t>
  </si>
  <si>
    <t>PT Total locations</t>
  </si>
  <si>
    <t>Date</t>
  </si>
  <si>
    <t>Daily Storage Pallets Snapshot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</si>
</sst>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rgb="FF000000"/>
      <name val="DB Office"/>
      <family val="2"/>
    </font>
    <font>
      <b/>
      <sz val="12"/>
      <name val="Arial"/>
      <family val="2"/>
    </font>
    <font>
      <sz val="10"/>
      <color rgb="FFFFFFFF"/>
      <name val="DB Office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2B199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1" xfId="0" applyFill="1" applyBorder="1"/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0" xfId="0" applyFill="1"/>
    <xf numFmtId="15" fontId="1" fillId="2" borderId="1" xfId="0" applyNumberFormat="1" applyFont="1" applyFill="1" applyBorder="1"/>
    <xf numFmtId="2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0" xfId="0" applyFill="1"/>
    <xf numFmtId="2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0" xfId="0" applyFill="1"/>
    <xf numFmtId="4" fontId="2" fillId="4" borderId="1" xfId="0" applyNumberFormat="1" applyFont="1" applyFill="1" applyBorder="1" applyAlignment="1">
      <alignment horizontal="center" vertical="center" wrapText="1" readingOrder="1"/>
    </xf>
    <xf numFmtId="4" fontId="2" fillId="4" borderId="2" xfId="0" applyNumberFormat="1" applyFont="1" applyFill="1" applyBorder="1" applyAlignment="1">
      <alignment horizontal="center" vertical="center" wrapText="1" readingOrder="1"/>
    </xf>
    <xf numFmtId="0" fontId="0" fillId="0" borderId="1" xfId="0" applyFill="1" applyBorder="1"/>
    <xf numFmtId="2" fontId="3" fillId="0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 wrapText="1" readingOrder="1"/>
    </xf>
    <xf numFmtId="0" fontId="4" fillId="5" borderId="2" xfId="0" applyFont="1" applyFill="1" applyBorder="1" applyAlignment="1">
      <alignment horizontal="center" vertical="center" wrapText="1" readingOrder="1"/>
    </xf>
    <xf numFmtId="0" fontId="0" fillId="0" borderId="1" xfId="0" applyBorder="1"/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BD/Dec%2016/SBD%20Daily%20storage%20billing%20summary%20by%20CBM%20Dec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T_Daily storage summary "/>
      <sheetName val="HT_Daily storage summary "/>
      <sheetName val="CBM per location"/>
    </sheetNames>
    <sheetDataSet>
      <sheetData sheetId="0">
        <row r="4">
          <cell r="F4">
            <v>749</v>
          </cell>
          <cell r="G4">
            <v>832.15679999999986</v>
          </cell>
        </row>
        <row r="5">
          <cell r="F5">
            <v>761</v>
          </cell>
          <cell r="G5">
            <v>844.72319999999991</v>
          </cell>
        </row>
        <row r="6">
          <cell r="F6">
            <v>776</v>
          </cell>
          <cell r="G6">
            <v>861.45119999999986</v>
          </cell>
        </row>
        <row r="7">
          <cell r="F7">
            <v>784</v>
          </cell>
          <cell r="G7">
            <v>874.18079999999975</v>
          </cell>
        </row>
        <row r="8">
          <cell r="F8">
            <v>778</v>
          </cell>
          <cell r="G8">
            <v>866.67359999999985</v>
          </cell>
        </row>
        <row r="9">
          <cell r="F9">
            <v>757</v>
          </cell>
          <cell r="G9">
            <v>837.54240000000004</v>
          </cell>
        </row>
        <row r="10">
          <cell r="F10">
            <v>752</v>
          </cell>
          <cell r="G10">
            <v>831.42239999999993</v>
          </cell>
        </row>
        <row r="11">
          <cell r="F11">
            <v>753</v>
          </cell>
          <cell r="G11">
            <v>832.80959999999982</v>
          </cell>
        </row>
        <row r="12">
          <cell r="F12">
            <v>786</v>
          </cell>
          <cell r="G12">
            <v>878.58719999999994</v>
          </cell>
        </row>
        <row r="13">
          <cell r="F13">
            <v>788</v>
          </cell>
          <cell r="G13">
            <v>879.72959999999989</v>
          </cell>
        </row>
        <row r="14">
          <cell r="F14">
            <v>788</v>
          </cell>
          <cell r="G14">
            <v>879.72959999999989</v>
          </cell>
        </row>
        <row r="15">
          <cell r="F15">
            <v>789</v>
          </cell>
          <cell r="G15">
            <v>880.30079999999998</v>
          </cell>
        </row>
        <row r="16">
          <cell r="F16">
            <v>789</v>
          </cell>
          <cell r="G16">
            <v>880.30079999999998</v>
          </cell>
        </row>
        <row r="17">
          <cell r="F17">
            <v>789</v>
          </cell>
          <cell r="G17">
            <v>880.30079999999998</v>
          </cell>
        </row>
        <row r="18">
          <cell r="F18">
            <v>776</v>
          </cell>
          <cell r="G18">
            <v>863.08319999999981</v>
          </cell>
        </row>
        <row r="19">
          <cell r="F19">
            <v>779</v>
          </cell>
          <cell r="G19">
            <v>864.79679999999985</v>
          </cell>
        </row>
        <row r="20">
          <cell r="F20">
            <v>771</v>
          </cell>
          <cell r="G20">
            <v>858.59519999999998</v>
          </cell>
        </row>
        <row r="21">
          <cell r="F21">
            <v>740</v>
          </cell>
          <cell r="G21">
            <v>822.11999999999989</v>
          </cell>
        </row>
        <row r="22">
          <cell r="F22">
            <v>793</v>
          </cell>
          <cell r="G22">
            <v>892.3775999999998</v>
          </cell>
        </row>
        <row r="23">
          <cell r="F23">
            <v>793</v>
          </cell>
          <cell r="G23">
            <v>892.3775999999998</v>
          </cell>
        </row>
        <row r="24">
          <cell r="F24">
            <v>793</v>
          </cell>
          <cell r="G24">
            <v>892.3775999999998</v>
          </cell>
        </row>
        <row r="25">
          <cell r="F25">
            <v>793</v>
          </cell>
          <cell r="G25">
            <v>892.3775999999998</v>
          </cell>
        </row>
        <row r="26">
          <cell r="F26">
            <v>803</v>
          </cell>
          <cell r="G26">
            <v>906.24959999999987</v>
          </cell>
        </row>
        <row r="27">
          <cell r="F27">
            <v>798</v>
          </cell>
          <cell r="G27">
            <v>899.31359999999995</v>
          </cell>
        </row>
        <row r="28">
          <cell r="F28">
            <v>799</v>
          </cell>
          <cell r="G28">
            <v>899.88479999999993</v>
          </cell>
        </row>
        <row r="29">
          <cell r="F29">
            <v>782</v>
          </cell>
          <cell r="G29">
            <v>880.79039999999986</v>
          </cell>
        </row>
        <row r="32">
          <cell r="F32">
            <v>782</v>
          </cell>
          <cell r="G32">
            <v>880.79039999999986</v>
          </cell>
        </row>
        <row r="33">
          <cell r="F33">
            <v>710</v>
          </cell>
          <cell r="G33">
            <v>782.13599999999985</v>
          </cell>
        </row>
      </sheetData>
      <sheetData sheetId="1">
        <row r="4">
          <cell r="E4">
            <v>1778</v>
          </cell>
          <cell r="F4">
            <v>1790.7935999999997</v>
          </cell>
        </row>
        <row r="5">
          <cell r="E5">
            <v>1822</v>
          </cell>
          <cell r="F5">
            <v>1833.4703999999997</v>
          </cell>
        </row>
        <row r="6">
          <cell r="E6">
            <v>1838</v>
          </cell>
          <cell r="F6">
            <v>1845.8735999999999</v>
          </cell>
        </row>
        <row r="7">
          <cell r="E7">
            <v>1813</v>
          </cell>
          <cell r="F7">
            <v>1809.9695999999997</v>
          </cell>
        </row>
        <row r="8">
          <cell r="E8">
            <v>1810</v>
          </cell>
          <cell r="F8">
            <v>1810.2959999999998</v>
          </cell>
        </row>
        <row r="9">
          <cell r="E9">
            <v>1777</v>
          </cell>
          <cell r="F9">
            <v>1771.8624</v>
          </cell>
        </row>
        <row r="10">
          <cell r="E10">
            <v>1696</v>
          </cell>
          <cell r="F10">
            <v>1692.9551999999999</v>
          </cell>
        </row>
        <row r="11">
          <cell r="E11">
            <v>1696</v>
          </cell>
          <cell r="F11">
            <v>1692.9551999999999</v>
          </cell>
        </row>
        <row r="12">
          <cell r="E12">
            <v>1696</v>
          </cell>
          <cell r="F12">
            <v>1692.9551999999999</v>
          </cell>
        </row>
        <row r="13">
          <cell r="E13">
            <v>1701</v>
          </cell>
          <cell r="F13">
            <v>1697.8511999999998</v>
          </cell>
        </row>
        <row r="14">
          <cell r="E14">
            <v>1701</v>
          </cell>
          <cell r="F14">
            <v>1696.2191999999998</v>
          </cell>
        </row>
        <row r="15">
          <cell r="E15">
            <v>1700</v>
          </cell>
          <cell r="F15">
            <v>1694.8319999999999</v>
          </cell>
        </row>
        <row r="16">
          <cell r="E16">
            <v>1700</v>
          </cell>
          <cell r="F16">
            <v>1694.8319999999999</v>
          </cell>
        </row>
        <row r="17">
          <cell r="E17">
            <v>1730</v>
          </cell>
          <cell r="F17">
            <v>1723.3919999999998</v>
          </cell>
        </row>
        <row r="18">
          <cell r="E18">
            <v>1643</v>
          </cell>
          <cell r="F18">
            <v>1618.2095999999999</v>
          </cell>
        </row>
        <row r="19">
          <cell r="E19">
            <v>1669</v>
          </cell>
          <cell r="F19">
            <v>1624.0847999999999</v>
          </cell>
        </row>
        <row r="20">
          <cell r="E20">
            <v>1790</v>
          </cell>
          <cell r="F20">
            <v>1720.9439999999997</v>
          </cell>
        </row>
        <row r="21">
          <cell r="E21">
            <v>1811</v>
          </cell>
          <cell r="F21">
            <v>1748.0351999999998</v>
          </cell>
        </row>
        <row r="22">
          <cell r="E22">
            <v>1819</v>
          </cell>
          <cell r="F22">
            <v>1762.3968</v>
          </cell>
        </row>
        <row r="23">
          <cell r="E23">
            <v>1827</v>
          </cell>
          <cell r="F23">
            <v>1766.9664</v>
          </cell>
        </row>
        <row r="24">
          <cell r="E24">
            <v>1827</v>
          </cell>
          <cell r="F24">
            <v>1766.9664</v>
          </cell>
        </row>
        <row r="25">
          <cell r="E25">
            <v>1820</v>
          </cell>
          <cell r="F25">
            <v>1755.624</v>
          </cell>
        </row>
        <row r="26">
          <cell r="E26">
            <v>1820</v>
          </cell>
          <cell r="F26">
            <v>1755.624</v>
          </cell>
        </row>
        <row r="27">
          <cell r="E27">
            <v>1843</v>
          </cell>
          <cell r="F27">
            <v>1783.4495999999999</v>
          </cell>
        </row>
        <row r="28">
          <cell r="E28">
            <v>1858</v>
          </cell>
          <cell r="F28">
            <v>1798.9536000000001</v>
          </cell>
        </row>
        <row r="29">
          <cell r="E29">
            <v>1849</v>
          </cell>
          <cell r="F29">
            <v>1789.3247999999999</v>
          </cell>
        </row>
        <row r="30">
          <cell r="E30">
            <v>1886</v>
          </cell>
          <cell r="F30">
            <v>1845.5472</v>
          </cell>
        </row>
        <row r="31">
          <cell r="E31">
            <v>1896</v>
          </cell>
          <cell r="F31">
            <v>1859.4191999999998</v>
          </cell>
        </row>
        <row r="33">
          <cell r="E33">
            <v>1952</v>
          </cell>
          <cell r="F33">
            <v>1968.5183999999997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5"/>
  <sheetViews>
    <sheetView tabSelected="1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36" sqref="A36:XFD115"/>
    </sheetView>
  </sheetViews>
  <sheetFormatPr defaultRowHeight="15" x14ac:dyDescent="0.25"/>
  <cols>
    <col min="1" max="1" width="13.42578125" customWidth="1"/>
    <col min="2" max="2" width="23.85546875" customWidth="1"/>
    <col min="3" max="3" width="18.85546875" customWidth="1"/>
    <col min="4" max="4" width="2" customWidth="1"/>
    <col min="5" max="5" width="26.5703125" customWidth="1"/>
    <col min="6" max="6" width="16.42578125" bestFit="1" customWidth="1"/>
    <col min="8" max="8" width="27.140625" customWidth="1"/>
    <col min="9" max="9" width="17.140625" bestFit="1" customWidth="1"/>
    <col min="11" max="11" width="13.85546875" customWidth="1"/>
    <col min="12" max="12" width="13" customWidth="1"/>
    <col min="13" max="13" width="14.28515625" customWidth="1"/>
  </cols>
  <sheetData>
    <row r="2" spans="1:13" ht="21" x14ac:dyDescent="0.35">
      <c r="A2" s="23" t="s">
        <v>13</v>
      </c>
    </row>
    <row r="3" spans="1:13" ht="31.5" x14ac:dyDescent="0.25">
      <c r="A3" s="22" t="s">
        <v>12</v>
      </c>
      <c r="B3" s="21" t="s">
        <v>11</v>
      </c>
      <c r="C3" s="21" t="s">
        <v>10</v>
      </c>
      <c r="E3" s="21" t="s">
        <v>9</v>
      </c>
      <c r="F3" s="21" t="s">
        <v>8</v>
      </c>
      <c r="H3" s="20" t="s">
        <v>7</v>
      </c>
      <c r="I3" s="19" t="s">
        <v>6</v>
      </c>
      <c r="J3" s="18"/>
      <c r="K3" s="17" t="s">
        <v>5</v>
      </c>
      <c r="L3" s="16" t="s">
        <v>4</v>
      </c>
      <c r="M3" s="16" t="s">
        <v>3</v>
      </c>
    </row>
    <row r="4" spans="1:13" ht="20.25" customHeight="1" x14ac:dyDescent="0.25">
      <c r="A4" s="5">
        <v>42702</v>
      </c>
      <c r="B4" s="10">
        <f>'[1]PT_Daily storage summary '!F4</f>
        <v>749</v>
      </c>
      <c r="C4" s="9">
        <f>'[1]PT_Daily storage summary '!G4</f>
        <v>832.15679999999986</v>
      </c>
      <c r="D4" s="11"/>
      <c r="E4" s="10">
        <f>'[1]HT_Daily storage summary '!E4</f>
        <v>1778</v>
      </c>
      <c r="F4" s="9">
        <f>'[1]HT_Daily storage summary '!F4</f>
        <v>1790.7935999999997</v>
      </c>
      <c r="G4" s="11"/>
      <c r="H4" s="10">
        <f>B4+E4</f>
        <v>2527</v>
      </c>
      <c r="I4" s="9">
        <f>C4+F4</f>
        <v>2622.9503999999997</v>
      </c>
      <c r="J4" s="1"/>
      <c r="K4" s="13" t="s">
        <v>2</v>
      </c>
      <c r="L4" s="12">
        <f>0.8*1.2*(0.8-0.1)</f>
        <v>0.67200000000000004</v>
      </c>
      <c r="M4" s="12">
        <f>0.85*L4</f>
        <v>0.57120000000000004</v>
      </c>
    </row>
    <row r="5" spans="1:13" ht="25.5" x14ac:dyDescent="0.25">
      <c r="A5" s="5">
        <v>42703</v>
      </c>
      <c r="B5" s="3">
        <f>'[1]PT_Daily storage summary '!F5</f>
        <v>761</v>
      </c>
      <c r="C5" s="2">
        <f>'[1]PT_Daily storage summary '!G5</f>
        <v>844.72319999999991</v>
      </c>
      <c r="D5" s="4"/>
      <c r="E5" s="3">
        <f>'[1]HT_Daily storage summary '!E5</f>
        <v>1822</v>
      </c>
      <c r="F5" s="2">
        <f>'[1]HT_Daily storage summary '!F5</f>
        <v>1833.4703999999997</v>
      </c>
      <c r="G5" s="4"/>
      <c r="H5" s="3">
        <f>B5+E5</f>
        <v>2583</v>
      </c>
      <c r="I5" s="2">
        <f>C5+F5</f>
        <v>2678.1935999999996</v>
      </c>
      <c r="J5" s="1"/>
      <c r="K5" s="13" t="s">
        <v>1</v>
      </c>
      <c r="L5" s="12">
        <f>0.8*1.2*(1.8-0.1)</f>
        <v>1.6319999999999999</v>
      </c>
      <c r="M5" s="12">
        <f>0.85*L5</f>
        <v>1.3871999999999998</v>
      </c>
    </row>
    <row r="6" spans="1:13" ht="25.5" x14ac:dyDescent="0.25">
      <c r="A6" s="5">
        <v>42704</v>
      </c>
      <c r="B6" s="10">
        <f>'[1]PT_Daily storage summary '!F6</f>
        <v>776</v>
      </c>
      <c r="C6" s="15">
        <f>'[1]PT_Daily storage summary '!G6</f>
        <v>861.45119999999986</v>
      </c>
      <c r="D6" s="11"/>
      <c r="E6" s="3">
        <f>'[1]HT_Daily storage summary '!E6</f>
        <v>1838</v>
      </c>
      <c r="F6" s="2">
        <f>'[1]HT_Daily storage summary '!F6</f>
        <v>1845.8735999999999</v>
      </c>
      <c r="G6" s="11"/>
      <c r="H6" s="10">
        <f>B6+E6</f>
        <v>2614</v>
      </c>
      <c r="I6" s="9">
        <f>C6+F6</f>
        <v>2707.3247999999999</v>
      </c>
      <c r="J6" s="14"/>
      <c r="K6" s="13" t="s">
        <v>0</v>
      </c>
      <c r="L6" s="12">
        <f>0.8*1.2*(2.3-0.1)</f>
        <v>2.1119999999999997</v>
      </c>
      <c r="M6" s="12">
        <f>0.85*L6</f>
        <v>1.7951999999999997</v>
      </c>
    </row>
    <row r="7" spans="1:13" ht="15.75" x14ac:dyDescent="0.25">
      <c r="A7" s="5">
        <v>42705</v>
      </c>
      <c r="B7" s="3">
        <f>'[1]PT_Daily storage summary '!F7</f>
        <v>784</v>
      </c>
      <c r="C7" s="2">
        <f>'[1]PT_Daily storage summary '!G7</f>
        <v>874.18079999999975</v>
      </c>
      <c r="D7" s="4"/>
      <c r="E7" s="3">
        <f>'[1]HT_Daily storage summary '!E7</f>
        <v>1813</v>
      </c>
      <c r="F7" s="2">
        <f>'[1]HT_Daily storage summary '!F7</f>
        <v>1809.9695999999997</v>
      </c>
      <c r="G7" s="4"/>
      <c r="H7" s="3">
        <f>B7+E7</f>
        <v>2597</v>
      </c>
      <c r="I7" s="2">
        <f>C7+F7</f>
        <v>2684.1503999999995</v>
      </c>
      <c r="J7" s="1"/>
    </row>
    <row r="8" spans="1:13" ht="15.75" x14ac:dyDescent="0.25">
      <c r="A8" s="5">
        <v>42706</v>
      </c>
      <c r="B8" s="3">
        <f>'[1]PT_Daily storage summary '!F8</f>
        <v>778</v>
      </c>
      <c r="C8" s="2">
        <f>'[1]PT_Daily storage summary '!G8</f>
        <v>866.67359999999985</v>
      </c>
      <c r="D8" s="4"/>
      <c r="E8" s="3">
        <f>'[1]HT_Daily storage summary '!E8</f>
        <v>1810</v>
      </c>
      <c r="F8" s="2">
        <f>'[1]HT_Daily storage summary '!F8</f>
        <v>1810.2959999999998</v>
      </c>
      <c r="G8" s="4"/>
      <c r="H8" s="3">
        <f>B8+E8</f>
        <v>2588</v>
      </c>
      <c r="I8" s="2">
        <f>C8+F8</f>
        <v>2676.9695999999994</v>
      </c>
      <c r="J8" s="1"/>
    </row>
    <row r="9" spans="1:13" ht="15.75" x14ac:dyDescent="0.25">
      <c r="A9" s="5">
        <v>42707</v>
      </c>
      <c r="B9" s="3">
        <f>'[1]PT_Daily storage summary '!F9</f>
        <v>757</v>
      </c>
      <c r="C9" s="2">
        <f>'[1]PT_Daily storage summary '!G9</f>
        <v>837.54240000000004</v>
      </c>
      <c r="D9" s="4"/>
      <c r="E9" s="3">
        <f>'[1]HT_Daily storage summary '!E9</f>
        <v>1777</v>
      </c>
      <c r="F9" s="2">
        <f>'[1]HT_Daily storage summary '!F9</f>
        <v>1771.8624</v>
      </c>
      <c r="G9" s="4"/>
      <c r="H9" s="3">
        <f>B9+E9</f>
        <v>2534</v>
      </c>
      <c r="I9" s="2">
        <f>C9+F9</f>
        <v>2609.4048000000003</v>
      </c>
      <c r="J9" s="1"/>
    </row>
    <row r="10" spans="1:13" ht="15.75" x14ac:dyDescent="0.25">
      <c r="A10" s="5">
        <v>42708</v>
      </c>
      <c r="B10" s="3">
        <f>'[1]PT_Daily storage summary '!F10</f>
        <v>752</v>
      </c>
      <c r="C10" s="2">
        <f>'[1]PT_Daily storage summary '!G10</f>
        <v>831.42239999999993</v>
      </c>
      <c r="D10" s="4"/>
      <c r="E10" s="3">
        <f>'[1]HT_Daily storage summary '!E10</f>
        <v>1696</v>
      </c>
      <c r="F10" s="2">
        <f>'[1]HT_Daily storage summary '!F10</f>
        <v>1692.9551999999999</v>
      </c>
      <c r="G10" s="4"/>
      <c r="H10" s="3">
        <f>B10+E10</f>
        <v>2448</v>
      </c>
      <c r="I10" s="2">
        <f>C10+F10</f>
        <v>2524.3775999999998</v>
      </c>
      <c r="J10" s="1"/>
    </row>
    <row r="11" spans="1:13" ht="15.75" x14ac:dyDescent="0.25">
      <c r="A11" s="5">
        <v>42709</v>
      </c>
      <c r="B11" s="3">
        <f>'[1]PT_Daily storage summary '!F11</f>
        <v>753</v>
      </c>
      <c r="C11" s="2">
        <f>'[1]PT_Daily storage summary '!G11</f>
        <v>832.80959999999982</v>
      </c>
      <c r="D11" s="4"/>
      <c r="E11" s="3">
        <f>'[1]HT_Daily storage summary '!E11</f>
        <v>1696</v>
      </c>
      <c r="F11" s="2">
        <f>'[1]HT_Daily storage summary '!F11</f>
        <v>1692.9551999999999</v>
      </c>
      <c r="G11" s="4"/>
      <c r="H11" s="3">
        <f>B11+E11</f>
        <v>2449</v>
      </c>
      <c r="I11" s="2">
        <f>C11+F11</f>
        <v>2525.7647999999999</v>
      </c>
      <c r="J11" s="1"/>
    </row>
    <row r="12" spans="1:13" ht="15.75" x14ac:dyDescent="0.25">
      <c r="A12" s="5">
        <v>42710</v>
      </c>
      <c r="B12" s="3">
        <f>'[1]PT_Daily storage summary '!F12</f>
        <v>786</v>
      </c>
      <c r="C12" s="2">
        <f>'[1]PT_Daily storage summary '!G12</f>
        <v>878.58719999999994</v>
      </c>
      <c r="D12" s="4"/>
      <c r="E12" s="3">
        <f>'[1]HT_Daily storage summary '!E12</f>
        <v>1696</v>
      </c>
      <c r="F12" s="2">
        <f>'[1]HT_Daily storage summary '!F12</f>
        <v>1692.9551999999999</v>
      </c>
      <c r="G12" s="4"/>
      <c r="H12" s="3">
        <f>B12+E12</f>
        <v>2482</v>
      </c>
      <c r="I12" s="2">
        <f>C12+F12</f>
        <v>2571.5423999999998</v>
      </c>
      <c r="J12" s="1"/>
    </row>
    <row r="13" spans="1:13" ht="15.75" x14ac:dyDescent="0.25">
      <c r="A13" s="5">
        <v>42711</v>
      </c>
      <c r="B13" s="3">
        <f>'[1]PT_Daily storage summary '!F13</f>
        <v>788</v>
      </c>
      <c r="C13" s="2">
        <f>'[1]PT_Daily storage summary '!G13</f>
        <v>879.72959999999989</v>
      </c>
      <c r="D13" s="4"/>
      <c r="E13" s="3">
        <f>'[1]HT_Daily storage summary '!E13</f>
        <v>1701</v>
      </c>
      <c r="F13" s="2">
        <f>'[1]HT_Daily storage summary '!F13</f>
        <v>1697.8511999999998</v>
      </c>
      <c r="G13" s="4"/>
      <c r="H13" s="3">
        <f>B13+E13</f>
        <v>2489</v>
      </c>
      <c r="I13" s="2">
        <f>C13+F13</f>
        <v>2577.5807999999997</v>
      </c>
      <c r="J13" s="1"/>
    </row>
    <row r="14" spans="1:13" ht="15.75" x14ac:dyDescent="0.25">
      <c r="A14" s="5">
        <v>42712</v>
      </c>
      <c r="B14" s="3">
        <f>'[1]PT_Daily storage summary '!F14</f>
        <v>788</v>
      </c>
      <c r="C14" s="2">
        <f>'[1]PT_Daily storage summary '!G14</f>
        <v>879.72959999999989</v>
      </c>
      <c r="D14" s="4"/>
      <c r="E14" s="3">
        <f>'[1]HT_Daily storage summary '!E14</f>
        <v>1701</v>
      </c>
      <c r="F14" s="2">
        <f>'[1]HT_Daily storage summary '!F14</f>
        <v>1696.2191999999998</v>
      </c>
      <c r="G14" s="4"/>
      <c r="H14" s="3">
        <f>B14+E14</f>
        <v>2489</v>
      </c>
      <c r="I14" s="2">
        <f>C14+F14</f>
        <v>2575.9487999999997</v>
      </c>
      <c r="J14" s="1"/>
    </row>
    <row r="15" spans="1:13" ht="15.75" x14ac:dyDescent="0.25">
      <c r="A15" s="5">
        <v>42713</v>
      </c>
      <c r="B15" s="3">
        <f>'[1]PT_Daily storage summary '!F15</f>
        <v>789</v>
      </c>
      <c r="C15" s="2">
        <f>'[1]PT_Daily storage summary '!G15</f>
        <v>880.30079999999998</v>
      </c>
      <c r="D15" s="4"/>
      <c r="E15" s="3">
        <f>'[1]HT_Daily storage summary '!E15</f>
        <v>1700</v>
      </c>
      <c r="F15" s="2">
        <f>'[1]HT_Daily storage summary '!F15</f>
        <v>1694.8319999999999</v>
      </c>
      <c r="G15" s="4"/>
      <c r="H15" s="3">
        <f>B15+E15</f>
        <v>2489</v>
      </c>
      <c r="I15" s="2">
        <f>C15+F15</f>
        <v>2575.1327999999999</v>
      </c>
      <c r="J15" s="1"/>
    </row>
    <row r="16" spans="1:13" ht="15.75" x14ac:dyDescent="0.25">
      <c r="A16" s="5">
        <v>42714</v>
      </c>
      <c r="B16" s="3">
        <f>'[1]PT_Daily storage summary '!F16</f>
        <v>789</v>
      </c>
      <c r="C16" s="2">
        <f>'[1]PT_Daily storage summary '!G16</f>
        <v>880.30079999999998</v>
      </c>
      <c r="D16" s="4"/>
      <c r="E16" s="3">
        <f>'[1]HT_Daily storage summary '!E16</f>
        <v>1700</v>
      </c>
      <c r="F16" s="2">
        <f>'[1]HT_Daily storage summary '!F16</f>
        <v>1694.8319999999999</v>
      </c>
      <c r="G16" s="4"/>
      <c r="H16" s="3">
        <f>B16+E16</f>
        <v>2489</v>
      </c>
      <c r="I16" s="2">
        <f>C16+F16</f>
        <v>2575.1327999999999</v>
      </c>
      <c r="J16" s="1"/>
    </row>
    <row r="17" spans="1:10" ht="15.75" x14ac:dyDescent="0.25">
      <c r="A17" s="5">
        <v>42715</v>
      </c>
      <c r="B17" s="3">
        <f>'[1]PT_Daily storage summary '!F17</f>
        <v>789</v>
      </c>
      <c r="C17" s="2">
        <f>'[1]PT_Daily storage summary '!G17</f>
        <v>880.30079999999998</v>
      </c>
      <c r="D17" s="4"/>
      <c r="E17" s="3">
        <f>'[1]HT_Daily storage summary '!E17</f>
        <v>1730</v>
      </c>
      <c r="F17" s="2">
        <f>'[1]HT_Daily storage summary '!F17</f>
        <v>1723.3919999999998</v>
      </c>
      <c r="G17" s="4"/>
      <c r="H17" s="3">
        <f>B17+E17</f>
        <v>2519</v>
      </c>
      <c r="I17" s="2">
        <f>C17+F17</f>
        <v>2603.6927999999998</v>
      </c>
      <c r="J17" s="1"/>
    </row>
    <row r="18" spans="1:10" ht="15.75" x14ac:dyDescent="0.25">
      <c r="A18" s="5">
        <v>42716</v>
      </c>
      <c r="B18" s="3">
        <f>'[1]PT_Daily storage summary '!F18</f>
        <v>776</v>
      </c>
      <c r="C18" s="2">
        <f>'[1]PT_Daily storage summary '!G18</f>
        <v>863.08319999999981</v>
      </c>
      <c r="D18" s="4"/>
      <c r="E18" s="3">
        <f>'[1]HT_Daily storage summary '!E18</f>
        <v>1643</v>
      </c>
      <c r="F18" s="2">
        <f>'[1]HT_Daily storage summary '!F18</f>
        <v>1618.2095999999999</v>
      </c>
      <c r="G18" s="4"/>
      <c r="H18" s="3">
        <f>B18+E18</f>
        <v>2419</v>
      </c>
      <c r="I18" s="2">
        <f>C18+F18</f>
        <v>2481.2927999999997</v>
      </c>
      <c r="J18" s="1"/>
    </row>
    <row r="19" spans="1:10" ht="15.75" x14ac:dyDescent="0.25">
      <c r="A19" s="5">
        <v>42717</v>
      </c>
      <c r="B19" s="3">
        <f>'[1]PT_Daily storage summary '!F19</f>
        <v>779</v>
      </c>
      <c r="C19" s="2">
        <f>'[1]PT_Daily storage summary '!G19</f>
        <v>864.79679999999985</v>
      </c>
      <c r="D19" s="4"/>
      <c r="E19" s="3">
        <f>'[1]HT_Daily storage summary '!E19</f>
        <v>1669</v>
      </c>
      <c r="F19" s="2">
        <f>'[1]HT_Daily storage summary '!F19</f>
        <v>1624.0847999999999</v>
      </c>
      <c r="G19" s="4"/>
      <c r="H19" s="3">
        <f>B19+E19</f>
        <v>2448</v>
      </c>
      <c r="I19" s="2">
        <f>C19+F19</f>
        <v>2488.8815999999997</v>
      </c>
      <c r="J19" s="1"/>
    </row>
    <row r="20" spans="1:10" ht="15.75" x14ac:dyDescent="0.25">
      <c r="A20" s="5">
        <v>42718</v>
      </c>
      <c r="B20" s="3">
        <f>'[1]PT_Daily storage summary '!F20</f>
        <v>771</v>
      </c>
      <c r="C20" s="2">
        <f>'[1]PT_Daily storage summary '!G20</f>
        <v>858.59519999999998</v>
      </c>
      <c r="D20" s="4"/>
      <c r="E20" s="3">
        <f>'[1]HT_Daily storage summary '!E20</f>
        <v>1790</v>
      </c>
      <c r="F20" s="2">
        <f>'[1]HT_Daily storage summary '!F20</f>
        <v>1720.9439999999997</v>
      </c>
      <c r="G20" s="4"/>
      <c r="H20" s="3">
        <f>B20+E20</f>
        <v>2561</v>
      </c>
      <c r="I20" s="2">
        <f>C20+F20</f>
        <v>2579.5391999999997</v>
      </c>
      <c r="J20" s="1"/>
    </row>
    <row r="21" spans="1:10" ht="15.75" x14ac:dyDescent="0.25">
      <c r="A21" s="5">
        <v>42719</v>
      </c>
      <c r="B21" s="3">
        <f>'[1]PT_Daily storage summary '!F21</f>
        <v>740</v>
      </c>
      <c r="C21" s="2">
        <f>'[1]PT_Daily storage summary '!G21</f>
        <v>822.11999999999989</v>
      </c>
      <c r="D21" s="4"/>
      <c r="E21" s="3">
        <f>'[1]HT_Daily storage summary '!E21</f>
        <v>1811</v>
      </c>
      <c r="F21" s="2">
        <f>'[1]HT_Daily storage summary '!F21</f>
        <v>1748.0351999999998</v>
      </c>
      <c r="G21" s="4"/>
      <c r="H21" s="3">
        <f>B21+E21</f>
        <v>2551</v>
      </c>
      <c r="I21" s="2">
        <f>C21+F21</f>
        <v>2570.1551999999997</v>
      </c>
      <c r="J21" s="1"/>
    </row>
    <row r="22" spans="1:10" ht="17.25" customHeight="1" x14ac:dyDescent="0.25">
      <c r="A22" s="5">
        <v>42720</v>
      </c>
      <c r="B22" s="3">
        <f>'[1]PT_Daily storage summary '!F22</f>
        <v>793</v>
      </c>
      <c r="C22" s="2">
        <f>'[1]PT_Daily storage summary '!G22</f>
        <v>892.3775999999998</v>
      </c>
      <c r="D22" s="4"/>
      <c r="E22" s="3">
        <f>'[1]HT_Daily storage summary '!E22</f>
        <v>1819</v>
      </c>
      <c r="F22" s="2">
        <f>'[1]HT_Daily storage summary '!F22</f>
        <v>1762.3968</v>
      </c>
      <c r="G22" s="4"/>
      <c r="H22" s="3">
        <f>B22+E22</f>
        <v>2612</v>
      </c>
      <c r="I22" s="2">
        <f>C22+F22</f>
        <v>2654.7743999999998</v>
      </c>
      <c r="J22" s="1"/>
    </row>
    <row r="23" spans="1:10" ht="17.25" customHeight="1" x14ac:dyDescent="0.25">
      <c r="A23" s="5">
        <v>42721</v>
      </c>
      <c r="B23" s="3">
        <f>'[1]PT_Daily storage summary '!F23</f>
        <v>793</v>
      </c>
      <c r="C23" s="2">
        <f>'[1]PT_Daily storage summary '!G23</f>
        <v>892.3775999999998</v>
      </c>
      <c r="D23" s="4"/>
      <c r="E23" s="3">
        <f>'[1]HT_Daily storage summary '!E23</f>
        <v>1827</v>
      </c>
      <c r="F23" s="2">
        <f>'[1]HT_Daily storage summary '!F23</f>
        <v>1766.9664</v>
      </c>
      <c r="G23" s="4"/>
      <c r="H23" s="3">
        <f>B23+E23</f>
        <v>2620</v>
      </c>
      <c r="I23" s="2">
        <f>C23+F23</f>
        <v>2659.3440000000001</v>
      </c>
      <c r="J23" s="1"/>
    </row>
    <row r="24" spans="1:10" ht="17.25" customHeight="1" x14ac:dyDescent="0.25">
      <c r="A24" s="5">
        <v>42722</v>
      </c>
      <c r="B24" s="3">
        <f>'[1]PT_Daily storage summary '!F24</f>
        <v>793</v>
      </c>
      <c r="C24" s="2">
        <f>'[1]PT_Daily storage summary '!G24</f>
        <v>892.3775999999998</v>
      </c>
      <c r="D24" s="4"/>
      <c r="E24" s="3">
        <f>'[1]HT_Daily storage summary '!E24</f>
        <v>1827</v>
      </c>
      <c r="F24" s="2">
        <f>'[1]HT_Daily storage summary '!F24</f>
        <v>1766.9664</v>
      </c>
      <c r="G24" s="4"/>
      <c r="H24" s="3">
        <f>B24+E24</f>
        <v>2620</v>
      </c>
      <c r="I24" s="2">
        <f>C24+F24</f>
        <v>2659.3440000000001</v>
      </c>
      <c r="J24" s="1"/>
    </row>
    <row r="25" spans="1:10" ht="15.75" x14ac:dyDescent="0.25">
      <c r="A25" s="5">
        <v>42723</v>
      </c>
      <c r="B25" s="3">
        <f>'[1]PT_Daily storage summary '!F25</f>
        <v>793</v>
      </c>
      <c r="C25" s="2">
        <f>'[1]PT_Daily storage summary '!G25</f>
        <v>892.3775999999998</v>
      </c>
      <c r="D25" s="4"/>
      <c r="E25" s="3">
        <f>'[1]HT_Daily storage summary '!E25</f>
        <v>1820</v>
      </c>
      <c r="F25" s="2">
        <f>'[1]HT_Daily storage summary '!F25</f>
        <v>1755.624</v>
      </c>
      <c r="G25" s="4"/>
      <c r="H25" s="3">
        <f>B25+E25</f>
        <v>2613</v>
      </c>
      <c r="I25" s="2">
        <f>C25+F25</f>
        <v>2648.0015999999996</v>
      </c>
      <c r="J25" s="1"/>
    </row>
    <row r="26" spans="1:10" ht="15.75" x14ac:dyDescent="0.25">
      <c r="A26" s="5">
        <v>42724</v>
      </c>
      <c r="B26" s="3">
        <f>'[1]PT_Daily storage summary '!F26</f>
        <v>803</v>
      </c>
      <c r="C26" s="2">
        <f>'[1]PT_Daily storage summary '!G24</f>
        <v>892.3775999999998</v>
      </c>
      <c r="D26" s="4"/>
      <c r="E26" s="3">
        <f>'[1]HT_Daily storage summary '!E26</f>
        <v>1820</v>
      </c>
      <c r="F26" s="2">
        <f>'[1]HT_Daily storage summary '!F26</f>
        <v>1755.624</v>
      </c>
      <c r="G26" s="4"/>
      <c r="H26" s="3">
        <f>B26+E26</f>
        <v>2623</v>
      </c>
      <c r="I26" s="2">
        <f>C26+F26</f>
        <v>2648.0015999999996</v>
      </c>
      <c r="J26" s="1"/>
    </row>
    <row r="27" spans="1:10" ht="15.75" x14ac:dyDescent="0.25">
      <c r="A27" s="5">
        <v>42725</v>
      </c>
      <c r="B27" s="3">
        <f>'[1]PT_Daily storage summary '!F25</f>
        <v>793</v>
      </c>
      <c r="C27" s="2">
        <f>'[1]PT_Daily storage summary '!G25</f>
        <v>892.3775999999998</v>
      </c>
      <c r="D27" s="4"/>
      <c r="E27" s="3">
        <f>'[1]HT_Daily storage summary '!E27</f>
        <v>1843</v>
      </c>
      <c r="F27" s="2">
        <f>'[1]HT_Daily storage summary '!F27</f>
        <v>1783.4495999999999</v>
      </c>
      <c r="G27" s="4"/>
      <c r="H27" s="3">
        <f>B27+E27</f>
        <v>2636</v>
      </c>
      <c r="I27" s="2">
        <f>C27+F27</f>
        <v>2675.8271999999997</v>
      </c>
      <c r="J27" s="1"/>
    </row>
    <row r="28" spans="1:10" ht="15.75" x14ac:dyDescent="0.25">
      <c r="A28" s="5">
        <v>42726</v>
      </c>
      <c r="B28" s="3">
        <f>'[1]PT_Daily storage summary '!F26</f>
        <v>803</v>
      </c>
      <c r="C28" s="2">
        <f>'[1]PT_Daily storage summary '!G26</f>
        <v>906.24959999999987</v>
      </c>
      <c r="D28" s="4"/>
      <c r="E28" s="3">
        <f>'[1]HT_Daily storage summary '!E26</f>
        <v>1820</v>
      </c>
      <c r="F28" s="2">
        <f>'[1]HT_Daily storage summary '!F26</f>
        <v>1755.624</v>
      </c>
      <c r="G28" s="4"/>
      <c r="H28" s="3">
        <f>B28+E28</f>
        <v>2623</v>
      </c>
      <c r="I28" s="2">
        <f>C28+F28</f>
        <v>2661.8735999999999</v>
      </c>
      <c r="J28" s="1"/>
    </row>
    <row r="29" spans="1:10" ht="15.75" x14ac:dyDescent="0.25">
      <c r="A29" s="5">
        <v>42727</v>
      </c>
      <c r="B29" s="3">
        <f>'[1]PT_Daily storage summary '!F27</f>
        <v>798</v>
      </c>
      <c r="C29" s="2">
        <f>'[1]PT_Daily storage summary '!G27</f>
        <v>899.31359999999995</v>
      </c>
      <c r="D29" s="4"/>
      <c r="E29" s="3">
        <f>'[1]HT_Daily storage summary '!E27</f>
        <v>1843</v>
      </c>
      <c r="F29" s="2">
        <f>'[1]HT_Daily storage summary '!F27</f>
        <v>1783.4495999999999</v>
      </c>
      <c r="G29" s="4"/>
      <c r="H29" s="3">
        <f>B29+E29</f>
        <v>2641</v>
      </c>
      <c r="I29" s="2">
        <f>C29+F29</f>
        <v>2682.7631999999999</v>
      </c>
      <c r="J29" s="1"/>
    </row>
    <row r="30" spans="1:10" ht="15.75" x14ac:dyDescent="0.25">
      <c r="A30" s="5">
        <v>42728</v>
      </c>
      <c r="B30" s="3">
        <f>'[1]PT_Daily storage summary '!F28</f>
        <v>799</v>
      </c>
      <c r="C30" s="2">
        <f>'[1]PT_Daily storage summary '!G28</f>
        <v>899.88479999999993</v>
      </c>
      <c r="D30" s="4"/>
      <c r="E30" s="3">
        <f>'[1]HT_Daily storage summary '!E28</f>
        <v>1858</v>
      </c>
      <c r="F30" s="2">
        <f>'[1]HT_Daily storage summary '!F28</f>
        <v>1798.9536000000001</v>
      </c>
      <c r="G30" s="4"/>
      <c r="H30" s="3">
        <f>B30+E30</f>
        <v>2657</v>
      </c>
      <c r="I30" s="2">
        <f>C30+F30</f>
        <v>2698.8384000000001</v>
      </c>
      <c r="J30" s="1"/>
    </row>
    <row r="31" spans="1:10" ht="15.75" x14ac:dyDescent="0.25">
      <c r="A31" s="5">
        <v>42729</v>
      </c>
      <c r="B31" s="3">
        <f>'[1]PT_Daily storage summary '!F29</f>
        <v>782</v>
      </c>
      <c r="C31" s="2">
        <f>'[1]PT_Daily storage summary '!G29</f>
        <v>880.79039999999986</v>
      </c>
      <c r="D31" s="4"/>
      <c r="E31" s="3">
        <f>'[1]HT_Daily storage summary '!E29</f>
        <v>1849</v>
      </c>
      <c r="F31" s="2">
        <f>'[1]HT_Daily storage summary '!F29</f>
        <v>1789.3247999999999</v>
      </c>
      <c r="G31" s="4"/>
      <c r="H31" s="3">
        <f>B31+E31</f>
        <v>2631</v>
      </c>
      <c r="I31" s="2">
        <f>C31+F31</f>
        <v>2670.1151999999997</v>
      </c>
      <c r="J31" s="1"/>
    </row>
    <row r="32" spans="1:10" ht="15.75" x14ac:dyDescent="0.25">
      <c r="A32" s="5">
        <v>42730</v>
      </c>
      <c r="B32" s="3">
        <f>'[1]PT_Daily storage summary '!F32</f>
        <v>782</v>
      </c>
      <c r="C32" s="2">
        <f>'[1]PT_Daily storage summary '!G32</f>
        <v>880.79039999999986</v>
      </c>
      <c r="D32" s="4"/>
      <c r="E32" s="3">
        <f>'[1]HT_Daily storage summary '!E30</f>
        <v>1886</v>
      </c>
      <c r="F32" s="2">
        <f>'[1]HT_Daily storage summary '!F30</f>
        <v>1845.5472</v>
      </c>
      <c r="G32" s="4"/>
      <c r="H32" s="3">
        <f>B32+E32</f>
        <v>2668</v>
      </c>
      <c r="I32" s="2">
        <f>C32+F32</f>
        <v>2726.3375999999998</v>
      </c>
      <c r="J32" s="1"/>
    </row>
    <row r="33" spans="1:10" ht="15.75" x14ac:dyDescent="0.25">
      <c r="A33" s="5">
        <v>42731</v>
      </c>
      <c r="B33" s="10">
        <f>'[1]PT_Daily storage summary '!F33</f>
        <v>710</v>
      </c>
      <c r="C33" s="9">
        <f>'[1]PT_Daily storage summary '!G32</f>
        <v>880.79039999999986</v>
      </c>
      <c r="D33" s="11"/>
      <c r="E33" s="10">
        <f>'[1]HT_Daily storage summary '!E31</f>
        <v>1896</v>
      </c>
      <c r="F33" s="9">
        <f>'[1]HT_Daily storage summary '!F31</f>
        <v>1859.4191999999998</v>
      </c>
      <c r="G33" s="11"/>
      <c r="H33" s="10">
        <f>B33+E33</f>
        <v>2606</v>
      </c>
      <c r="I33" s="9">
        <f>C33+F33</f>
        <v>2740.2095999999997</v>
      </c>
      <c r="J33" s="1"/>
    </row>
    <row r="34" spans="1:10" ht="15.75" x14ac:dyDescent="0.25">
      <c r="A34" s="5">
        <v>42732</v>
      </c>
      <c r="B34" s="7">
        <f>'[1]PT_Daily storage summary '!F33</f>
        <v>710</v>
      </c>
      <c r="C34" s="6">
        <f>'[1]PT_Daily storage summary '!G33</f>
        <v>782.13599999999985</v>
      </c>
      <c r="D34" s="8"/>
      <c r="E34" s="7">
        <f>'[1]HT_Daily storage summary '!E33</f>
        <v>1952</v>
      </c>
      <c r="F34" s="6">
        <f>'[1]HT_Daily storage summary '!F33</f>
        <v>1968.5183999999997</v>
      </c>
      <c r="G34" s="8"/>
      <c r="H34" s="7">
        <f>B34+E34</f>
        <v>2662</v>
      </c>
      <c r="I34" s="6">
        <f>C34+F34</f>
        <v>2750.6543999999994</v>
      </c>
      <c r="J34" s="1"/>
    </row>
    <row r="35" spans="1:10" ht="15.75" x14ac:dyDescent="0.25">
      <c r="A35" s="5"/>
      <c r="B35" s="3"/>
      <c r="C35" s="2"/>
      <c r="D35" s="4"/>
      <c r="E35" s="3"/>
      <c r="F35" s="2"/>
      <c r="G35" s="4"/>
      <c r="H35" s="3"/>
      <c r="I35" s="2"/>
      <c r="J35" s="1"/>
    </row>
  </sheetData>
  <autoFilter ref="H3:I34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PT_HT Summary</vt:lpstr>
    </vt:vector>
  </TitlesOfParts>
  <Company>Schenker Singapore Pte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Schenker Singapore Pte Ltd</dc:creator>
  <cp:lastModifiedBy>Schenker Singapore Pte Ltd</cp:lastModifiedBy>
  <dcterms:created xsi:type="dcterms:W3CDTF">2017-01-04T08:08:16Z</dcterms:created>
  <dcterms:modified xsi:type="dcterms:W3CDTF">2017-01-04T08:08:45Z</dcterms:modified>
</cp:coreProperties>
</file>