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dxp2904\Downloads\Project_June_Ferm\hybrid-model-corynebacterium\data\batch_no2\raw data\"/>
    </mc:Choice>
  </mc:AlternateContent>
  <xr:revisionPtr revIDLastSave="0" documentId="8_{8A54120A-C5A6-4034-8D4C-6240A0B2102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F3" i="1"/>
  <c r="F4" i="1" s="1"/>
  <c r="E3" i="1"/>
  <c r="C3" i="1"/>
  <c r="G2" i="1"/>
  <c r="E2" i="1"/>
  <c r="C2" i="1"/>
  <c r="G4" i="1" l="1"/>
  <c r="F5" i="1"/>
  <c r="G3" i="1"/>
  <c r="G5" i="1" l="1"/>
  <c r="F6" i="1"/>
  <c r="G6" i="1" l="1"/>
  <c r="F7" i="1"/>
  <c r="F8" i="1" l="1"/>
  <c r="G8" i="1" s="1"/>
  <c r="G7" i="1"/>
  <c r="F9" i="1"/>
  <c r="G9" i="1" l="1"/>
  <c r="F10" i="1"/>
  <c r="F11" i="1" l="1"/>
  <c r="G10" i="1"/>
  <c r="F12" i="1" l="1"/>
  <c r="G11" i="1"/>
  <c r="F13" i="1" l="1"/>
  <c r="G12" i="1"/>
  <c r="F14" i="1" l="1"/>
  <c r="G14" i="1" s="1"/>
  <c r="G13" i="1"/>
</calcChain>
</file>

<file path=xl/sharedStrings.xml><?xml version="1.0" encoding="utf-8"?>
<sst xmlns="http://schemas.openxmlformats.org/spreadsheetml/2006/main" count="21" uniqueCount="20">
  <si>
    <t xml:space="preserve">Peak area </t>
  </si>
  <si>
    <t xml:space="preserve">concentration g/l </t>
  </si>
  <si>
    <t>glucose 2 [g/l]</t>
  </si>
  <si>
    <t xml:space="preserve">glucose 1 [g/l] </t>
  </si>
  <si>
    <t>time (min)</t>
  </si>
  <si>
    <t>time [h]</t>
  </si>
  <si>
    <t>standards g/l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</si>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</sst>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left"/>
    </xf>
    <xf numFmtId="4" fontId="0" fillId="0" borderId="0" xfId="0" applyNumberFormat="1" applyAlignment="1"/>
    <xf numFmtId="4" fontId="1" fillId="0" borderId="1" xfId="0" applyNumberFormat="1" applyFont="1" applyBorder="1" applyAlignment="1">
      <alignment horizontal="right"/>
    </xf>
    <xf numFmtId="0" fontId="0" fillId="0" borderId="0" xfId="0" applyAlignment="1"/>
    <xf numFmtId="4" fontId="0" fillId="0" borderId="0" xfId="0" applyNumberFormat="1" applyAlignment="1">
      <alignment horizontal="right"/>
    </xf>
    <xf numFmtId="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4"/>
  <sheetViews>
    <sheetView tabSelected="1" workbookViewId="0"/>
  </sheetViews>
  <sheetFormatPr defaultRowHeight="14.5" x14ac:dyDescent="0.35"/>
  <cols>
    <col min="1" max="1" width="13.54296875" style="6" bestFit="1" customWidth="1"/>
    <col min="2" max="2" width="13.54296875" style="7" bestFit="1" customWidth="1"/>
    <col min="3" max="4" width="15.7265625" style="7" bestFit="1" customWidth="1"/>
    <col min="5" max="5" width="19.81640625" style="7" bestFit="1" customWidth="1"/>
    <col min="6" max="6" width="18.81640625" style="7" bestFit="1" customWidth="1"/>
    <col min="7" max="7" width="34.26953125" style="7" bestFit="1" customWidth="1"/>
    <col min="8" max="8" width="34.26953125" style="8" bestFit="1" customWidth="1"/>
    <col min="9" max="9" width="13.54296875" style="8" bestFit="1" customWidth="1"/>
  </cols>
  <sheetData>
    <row r="1" spans="1:9" ht="18.75" customHeight="1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4" t="s">
        <v>6</v>
      </c>
      <c r="I1" s="4" t="s">
        <v>0</v>
      </c>
    </row>
    <row r="2" spans="1:9" ht="18.75" customHeight="1" x14ac:dyDescent="0.35">
      <c r="A2" s="1" t="s">
        <v>7</v>
      </c>
      <c r="B2" s="5">
        <v>4.1769999999999996</v>
      </c>
      <c r="C2" s="5">
        <f t="shared" ref="C2:C14" si="0">(0.2354*B2)-0.544</f>
        <v>0.43926579999999982</v>
      </c>
      <c r="D2" s="5">
        <v>8.5020000000000007</v>
      </c>
      <c r="E2" s="5">
        <f t="shared" ref="E2:E14" si="1">B2*0.2267</f>
        <v>0.94692589999999999</v>
      </c>
      <c r="F2" s="5">
        <v>45</v>
      </c>
      <c r="G2" s="5">
        <f t="shared" ref="G2:G14" si="2">F2/60</f>
        <v>0.75</v>
      </c>
      <c r="H2" s="5">
        <v>2</v>
      </c>
      <c r="I2" s="5">
        <v>9.5419999999999998</v>
      </c>
    </row>
    <row r="3" spans="1:9" ht="18.75" customHeight="1" x14ac:dyDescent="0.35">
      <c r="A3" s="1" t="s">
        <v>8</v>
      </c>
      <c r="B3" s="5">
        <v>1.599</v>
      </c>
      <c r="C3" s="5">
        <f t="shared" si="0"/>
        <v>-0.16759540000000006</v>
      </c>
      <c r="D3" s="5">
        <v>0</v>
      </c>
      <c r="E3" s="5">
        <f t="shared" si="1"/>
        <v>0.36249330000000002</v>
      </c>
      <c r="F3" s="5">
        <f>750+F2</f>
        <v>795</v>
      </c>
      <c r="G3" s="5">
        <f t="shared" si="2"/>
        <v>13.25</v>
      </c>
      <c r="H3" s="5">
        <v>5</v>
      </c>
      <c r="I3" s="5">
        <v>23.809000000000001</v>
      </c>
    </row>
    <row r="4" spans="1:9" ht="18.75" customHeight="1" x14ac:dyDescent="0.35">
      <c r="A4" s="1" t="s">
        <v>9</v>
      </c>
      <c r="B4" s="5">
        <v>1.6040000000000001</v>
      </c>
      <c r="C4" s="5">
        <f t="shared" si="0"/>
        <v>-0.16641840000000002</v>
      </c>
      <c r="D4" s="5">
        <v>0</v>
      </c>
      <c r="E4" s="5">
        <f t="shared" si="1"/>
        <v>0.36362680000000003</v>
      </c>
      <c r="F4" s="5">
        <f>F3+90</f>
        <v>885</v>
      </c>
      <c r="G4" s="5">
        <f t="shared" si="2"/>
        <v>14.75</v>
      </c>
      <c r="H4" s="5">
        <v>10</v>
      </c>
      <c r="I4" s="5">
        <v>45.531999999999996</v>
      </c>
    </row>
    <row r="5" spans="1:9" ht="18.75" customHeight="1" x14ac:dyDescent="0.35">
      <c r="A5" s="1" t="s">
        <v>10</v>
      </c>
      <c r="B5" s="5">
        <v>1.639</v>
      </c>
      <c r="C5" s="5">
        <f t="shared" si="0"/>
        <v>-0.15817940000000003</v>
      </c>
      <c r="D5" s="5">
        <v>0</v>
      </c>
      <c r="E5" s="5">
        <f t="shared" si="1"/>
        <v>0.37156130000000004</v>
      </c>
      <c r="F5" s="5">
        <f>F4+90</f>
        <v>975</v>
      </c>
      <c r="G5" s="5">
        <f t="shared" si="2"/>
        <v>16.25</v>
      </c>
      <c r="H5" s="5">
        <v>15</v>
      </c>
      <c r="I5" s="5">
        <v>69.566000000000003</v>
      </c>
    </row>
    <row r="6" spans="1:9" ht="18.75" customHeight="1" x14ac:dyDescent="0.35">
      <c r="A6" s="1" t="s">
        <v>11</v>
      </c>
      <c r="B6" s="5">
        <v>1.577</v>
      </c>
      <c r="C6" s="5">
        <f t="shared" si="0"/>
        <v>-0.17277420000000004</v>
      </c>
      <c r="D6" s="5">
        <v>0</v>
      </c>
      <c r="E6" s="5">
        <f t="shared" si="1"/>
        <v>0.35750589999999999</v>
      </c>
      <c r="F6" s="5">
        <f>F5+90</f>
        <v>1065</v>
      </c>
      <c r="G6" s="5">
        <f t="shared" si="2"/>
        <v>17.75</v>
      </c>
      <c r="H6" s="5">
        <v>20</v>
      </c>
      <c r="I6" s="5">
        <v>84.051000000000002</v>
      </c>
    </row>
    <row r="7" spans="1:9" ht="18.75" customHeight="1" x14ac:dyDescent="0.35">
      <c r="A7" s="1" t="s">
        <v>12</v>
      </c>
      <c r="B7" s="5">
        <v>1.5309999999999999</v>
      </c>
      <c r="C7" s="5">
        <f t="shared" si="0"/>
        <v>-0.18360260000000006</v>
      </c>
      <c r="D7" s="5">
        <v>0</v>
      </c>
      <c r="E7" s="5">
        <f t="shared" si="1"/>
        <v>0.34707769999999999</v>
      </c>
      <c r="F7" s="5">
        <f>F6+60</f>
        <v>1125</v>
      </c>
      <c r="G7" s="5">
        <f t="shared" si="2"/>
        <v>18.75</v>
      </c>
      <c r="H7" s="5"/>
      <c r="I7" s="5"/>
    </row>
    <row r="8" spans="1:9" ht="18.75" customHeight="1" x14ac:dyDescent="0.35">
      <c r="A8" s="1" t="s">
        <v>13</v>
      </c>
      <c r="B8" s="5">
        <v>1.55</v>
      </c>
      <c r="C8" s="5">
        <f t="shared" si="0"/>
        <v>-0.17913000000000001</v>
      </c>
      <c r="D8" s="5">
        <v>0</v>
      </c>
      <c r="E8" s="5">
        <f t="shared" si="1"/>
        <v>0.351385</v>
      </c>
      <c r="F8" s="5">
        <f>F7+75</f>
        <v>1200</v>
      </c>
      <c r="G8" s="5">
        <f t="shared" si="2"/>
        <v>20</v>
      </c>
      <c r="H8" s="5"/>
      <c r="I8" s="5"/>
    </row>
    <row r="9" spans="1:9" ht="18.75" customHeight="1" x14ac:dyDescent="0.35">
      <c r="A9" s="1" t="s">
        <v>14</v>
      </c>
      <c r="B9" s="5">
        <v>1.3440000000000001</v>
      </c>
      <c r="C9" s="5">
        <f t="shared" si="0"/>
        <v>-0.2276224</v>
      </c>
      <c r="D9" s="5">
        <v>0</v>
      </c>
      <c r="E9" s="5">
        <f t="shared" si="1"/>
        <v>0.30468480000000003</v>
      </c>
      <c r="F9" s="5">
        <f>F7+45</f>
        <v>1170</v>
      </c>
      <c r="G9" s="5">
        <f t="shared" si="2"/>
        <v>19.5</v>
      </c>
      <c r="H9" s="5"/>
      <c r="I9" s="5"/>
    </row>
    <row r="10" spans="1:9" ht="18.75" customHeight="1" x14ac:dyDescent="0.35">
      <c r="A10" s="1" t="s">
        <v>15</v>
      </c>
      <c r="B10" s="5">
        <v>1.6839999999999999</v>
      </c>
      <c r="C10" s="5">
        <f t="shared" si="0"/>
        <v>-0.14758640000000006</v>
      </c>
      <c r="D10" s="5">
        <v>0</v>
      </c>
      <c r="E10" s="5">
        <f t="shared" si="1"/>
        <v>0.38176280000000001</v>
      </c>
      <c r="F10" s="5">
        <f>F9+60</f>
        <v>1230</v>
      </c>
      <c r="G10" s="5">
        <f t="shared" si="2"/>
        <v>20.5</v>
      </c>
      <c r="H10" s="5"/>
      <c r="I10" s="5"/>
    </row>
    <row r="11" spans="1:9" ht="18.75" customHeight="1" x14ac:dyDescent="0.35">
      <c r="A11" s="1" t="s">
        <v>16</v>
      </c>
      <c r="B11" s="5">
        <v>1.4770000000000001</v>
      </c>
      <c r="C11" s="5">
        <f t="shared" si="0"/>
        <v>-0.19631419999999999</v>
      </c>
      <c r="D11" s="5">
        <v>0</v>
      </c>
      <c r="E11" s="5">
        <f t="shared" si="1"/>
        <v>0.33483590000000002</v>
      </c>
      <c r="F11" s="5">
        <f>F10+60</f>
        <v>1290</v>
      </c>
      <c r="G11" s="5">
        <f t="shared" si="2"/>
        <v>21.5</v>
      </c>
      <c r="H11" s="5"/>
      <c r="I11" s="5"/>
    </row>
    <row r="12" spans="1:9" ht="18.75" customHeight="1" x14ac:dyDescent="0.35">
      <c r="A12" s="1" t="s">
        <v>17</v>
      </c>
      <c r="B12" s="5">
        <v>1.6679999999999999</v>
      </c>
      <c r="C12" s="5">
        <f t="shared" si="0"/>
        <v>-0.15135280000000007</v>
      </c>
      <c r="D12" s="5">
        <v>0</v>
      </c>
      <c r="E12" s="5">
        <f t="shared" si="1"/>
        <v>0.37813560000000002</v>
      </c>
      <c r="F12" s="5">
        <f>F11+60</f>
        <v>1350</v>
      </c>
      <c r="G12" s="5">
        <f t="shared" si="2"/>
        <v>22.5</v>
      </c>
      <c r="H12" s="5"/>
      <c r="I12" s="5"/>
    </row>
    <row r="13" spans="1:9" ht="18.75" customHeight="1" x14ac:dyDescent="0.35">
      <c r="A13" s="1" t="s">
        <v>18</v>
      </c>
      <c r="B13" s="5">
        <v>1.829</v>
      </c>
      <c r="C13" s="5">
        <f t="shared" si="0"/>
        <v>-0.11345340000000004</v>
      </c>
      <c r="D13" s="5">
        <v>0</v>
      </c>
      <c r="E13" s="5">
        <f t="shared" si="1"/>
        <v>0.41463430000000001</v>
      </c>
      <c r="F13" s="5">
        <f>F12+60</f>
        <v>1410</v>
      </c>
      <c r="G13" s="5">
        <f t="shared" si="2"/>
        <v>23.5</v>
      </c>
      <c r="H13" s="5"/>
      <c r="I13" s="5"/>
    </row>
    <row r="14" spans="1:9" ht="18.75" customHeight="1" x14ac:dyDescent="0.35">
      <c r="A14" s="1" t="s">
        <v>19</v>
      </c>
      <c r="B14" s="5">
        <v>1.63</v>
      </c>
      <c r="C14" s="5">
        <f t="shared" si="0"/>
        <v>-0.16029800000000005</v>
      </c>
      <c r="D14" s="5">
        <v>0</v>
      </c>
      <c r="E14" s="5">
        <f t="shared" si="1"/>
        <v>0.36952099999999999</v>
      </c>
      <c r="F14" s="5">
        <f>F13+735</f>
        <v>2145</v>
      </c>
      <c r="G14" s="5">
        <f t="shared" si="2"/>
        <v>35.75</v>
      </c>
      <c r="H14" s="5"/>
      <c r="I14" s="5"/>
    </row>
  </sheetData>
  <pageMargins left="0.7" right="0.7" top="0.75" bottom="0.75" header="0.3" footer="0.3"/>
  <headerFooter>
    <oddHeader>&amp;C&amp;"Calibri"&amp;10&amp;K000000 Internal&amp;1#_x000D_</oddHeader>
    <oddFooter>&amp;C_x000D_&amp;1#&amp;"Calibri"&amp;10&amp;K000000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Deborah Pfaff</cp:lastModifiedBy>
  <dcterms:created xsi:type="dcterms:W3CDTF">2023-08-02T15:46:46Z</dcterms:created>
  <dcterms:modified xsi:type="dcterms:W3CDTF">2023-08-02T15:54:05Z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bd7a18-54e6-45d9-8525-7703eb491273_Enabled">
    <vt:lpwstr>true</vt:lpwstr>
  </property>
  <property fmtid="{D5CDD505-2E9C-101B-9397-08002B2CF9AE}" pid="3" name="MSIP_Label_76bd7a18-54e6-45d9-8525-7703eb491273_SetDate">
    <vt:lpwstr>2023-08-02T15:53:50Z</vt:lpwstr>
  </property>
  <property fmtid="{D5CDD505-2E9C-101B-9397-08002B2CF9AE}" pid="4" name="MSIP_Label_76bd7a18-54e6-45d9-8525-7703eb491273_Method">
    <vt:lpwstr>Privileged</vt:lpwstr>
  </property>
  <property fmtid="{D5CDD505-2E9C-101B-9397-08002B2CF9AE}" pid="5" name="MSIP_Label_76bd7a18-54e6-45d9-8525-7703eb491273_Name">
    <vt:lpwstr>Internal</vt:lpwstr>
  </property>
  <property fmtid="{D5CDD505-2E9C-101B-9397-08002B2CF9AE}" pid="6" name="MSIP_Label_76bd7a18-54e6-45d9-8525-7703eb491273_SiteId">
    <vt:lpwstr>a2a9bf31-fc44-425c-a6d2-3ae9379573ea</vt:lpwstr>
  </property>
  <property fmtid="{D5CDD505-2E9C-101B-9397-08002B2CF9AE}" pid="7" name="MSIP_Label_76bd7a18-54e6-45d9-8525-7703eb491273_ActionId">
    <vt:lpwstr>6ebfcf32-4c2c-483b-9890-a490e3a06408</vt:lpwstr>
  </property>
  <property fmtid="{D5CDD505-2E9C-101B-9397-08002B2CF9AE}" pid="8" name="MSIP_Label_76bd7a18-54e6-45d9-8525-7703eb491273_ContentBits">
    <vt:lpwstr>3</vt:lpwstr>
  </property>
</Properties>
</file>