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4280" windowHeight="16440"/>
  </bookViews>
  <sheets>
    <sheet name="Costos" sheetId="2" r:id="rId1"/>
  </sheets>
  <calcPr calcId="114210"/>
</workbook>
</file>

<file path=xl/calcChain.xml><?xml version="1.0" encoding="utf-8"?>
<calcChain xmlns="http://schemas.openxmlformats.org/spreadsheetml/2006/main">
  <c r="O24" i="2"/>
  <c r="K25"/>
  <c r="L25"/>
  <c r="O25"/>
  <c r="O23"/>
  <c r="N24"/>
  <c r="N25"/>
  <c r="N23"/>
  <c r="M25"/>
  <c r="L24"/>
  <c r="M24"/>
  <c r="K24"/>
  <c r="K23"/>
  <c r="L23"/>
  <c r="M23"/>
  <c r="L20"/>
  <c r="M20"/>
  <c r="N20"/>
  <c r="K20"/>
  <c r="M19"/>
  <c r="L19"/>
  <c r="K19"/>
  <c r="O19"/>
  <c r="O20"/>
  <c r="O18"/>
  <c r="N15"/>
  <c r="N18"/>
  <c r="N19"/>
  <c r="L18"/>
  <c r="M18"/>
  <c r="K18"/>
  <c r="K15"/>
  <c r="L15"/>
  <c r="M15"/>
  <c r="O15"/>
  <c r="N4"/>
  <c r="K5"/>
  <c r="L5"/>
  <c r="M5"/>
  <c r="N5"/>
  <c r="N9"/>
  <c r="K10"/>
  <c r="L10"/>
  <c r="M10"/>
  <c r="N10"/>
  <c r="O9"/>
  <c r="O8"/>
  <c r="O10"/>
  <c r="O13"/>
  <c r="O14"/>
  <c r="N8"/>
  <c r="N13"/>
  <c r="N14"/>
  <c r="M14"/>
  <c r="L14"/>
  <c r="K14"/>
  <c r="M9"/>
  <c r="L9"/>
  <c r="K9"/>
  <c r="O3"/>
  <c r="O4"/>
  <c r="O5"/>
  <c r="N3"/>
  <c r="F27"/>
  <c r="M4"/>
  <c r="L4"/>
  <c r="K4"/>
  <c r="G9"/>
  <c r="G27"/>
  <c r="F18"/>
  <c r="G18"/>
  <c r="F9"/>
  <c r="G12"/>
  <c r="G14"/>
  <c r="G15"/>
  <c r="G16"/>
  <c r="G17"/>
  <c r="G21"/>
  <c r="G23"/>
  <c r="G24"/>
  <c r="G25"/>
  <c r="G26"/>
  <c r="G6"/>
  <c r="G7"/>
  <c r="G8"/>
  <c r="G5"/>
  <c r="F26"/>
  <c r="F17"/>
  <c r="F8"/>
  <c r="F3"/>
  <c r="F5"/>
  <c r="F6"/>
  <c r="C7"/>
  <c r="D7"/>
  <c r="E7"/>
  <c r="F7"/>
  <c r="F12"/>
  <c r="F14"/>
  <c r="F15"/>
  <c r="C16"/>
  <c r="D16"/>
  <c r="E16"/>
  <c r="F16"/>
  <c r="F21"/>
  <c r="F23"/>
  <c r="F24"/>
  <c r="C25"/>
  <c r="D25"/>
  <c r="E25"/>
  <c r="F25"/>
</calcChain>
</file>

<file path=xl/sharedStrings.xml><?xml version="1.0" encoding="utf-8"?>
<sst xmlns="http://schemas.openxmlformats.org/spreadsheetml/2006/main" count="63" uniqueCount="26">
  <si>
    <t>Pimer cuatrimestre</t>
  </si>
  <si>
    <t>Segundo cuatrimestre</t>
  </si>
  <si>
    <t>Tercer cuatrimestre</t>
  </si>
  <si>
    <t>Total Año</t>
  </si>
  <si>
    <t>Precio Venta</t>
  </si>
  <si>
    <t>Tipo cuero</t>
  </si>
  <si>
    <t>C</t>
  </si>
  <si>
    <t>B</t>
  </si>
  <si>
    <t>A</t>
  </si>
  <si>
    <t>Artículo 1</t>
  </si>
  <si>
    <t>Artículo 2</t>
  </si>
  <si>
    <t>Artículo 3</t>
  </si>
  <si>
    <t>Gastos administrativos</t>
  </si>
  <si>
    <t>Cuero A</t>
  </si>
  <si>
    <t>Cuero B</t>
  </si>
  <si>
    <t>Cuero C</t>
  </si>
  <si>
    <t>Costo materia prima m^2</t>
  </si>
  <si>
    <t>Unidades confeccionadas</t>
  </si>
  <si>
    <t>Promedio Año</t>
  </si>
  <si>
    <t>Unidades vendidas</t>
  </si>
  <si>
    <t>m^2 comprados</t>
  </si>
  <si>
    <t>m^2 utilizados</t>
  </si>
  <si>
    <t>Utilidad neta X unidad</t>
  </si>
  <si>
    <t>Cantidad dinero compra materiales</t>
  </si>
  <si>
    <t>m^2 en stock</t>
  </si>
  <si>
    <t>Cantidad dinero ventas</t>
  </si>
</sst>
</file>

<file path=xl/styles.xml><?xml version="1.0" encoding="utf-8"?>
<styleSheet xmlns="http://schemas.openxmlformats.org/spreadsheetml/2006/main">
  <numFmts count="2">
    <numFmt numFmtId="169" formatCode="[$$-340A]\ #,##0"/>
    <numFmt numFmtId="171" formatCode="[$$-340A]\ #,##0;\-[$$-340A]\ #,##0"/>
  </numFmts>
  <fonts count="3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169" fontId="0" fillId="0" borderId="0" xfId="0" applyNumberFormat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3" fontId="0" fillId="0" borderId="0" xfId="0" applyNumberFormat="1" applyBorder="1"/>
    <xf numFmtId="169" fontId="0" fillId="0" borderId="0" xfId="0" applyNumberFormat="1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0" fontId="2" fillId="0" borderId="0" xfId="0" applyFon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0" fontId="0" fillId="0" borderId="11" xfId="0" applyBorder="1"/>
    <xf numFmtId="0" fontId="2" fillId="0" borderId="12" xfId="0" applyFont="1" applyBorder="1"/>
    <xf numFmtId="169" fontId="0" fillId="0" borderId="13" xfId="0" applyNumberFormat="1" applyBorder="1"/>
    <xf numFmtId="0" fontId="2" fillId="0" borderId="14" xfId="0" applyFont="1" applyBorder="1"/>
    <xf numFmtId="169" fontId="0" fillId="0" borderId="8" xfId="0" applyNumberFormat="1" applyBorder="1"/>
    <xf numFmtId="169" fontId="0" fillId="0" borderId="15" xfId="0" applyNumberFormat="1" applyBorder="1"/>
    <xf numFmtId="169" fontId="0" fillId="0" borderId="10" xfId="0" applyNumberFormat="1" applyBorder="1"/>
    <xf numFmtId="171" fontId="0" fillId="0" borderId="13" xfId="0" applyNumberFormat="1" applyBorder="1"/>
    <xf numFmtId="171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D28" sqref="D28"/>
    </sheetView>
  </sheetViews>
  <sheetFormatPr baseColWidth="10" defaultRowHeight="15.75"/>
  <cols>
    <col min="1" max="1" width="21.625" bestFit="1" customWidth="1"/>
    <col min="2" max="2" width="2.625" customWidth="1"/>
    <col min="6" max="6" width="8.5" bestFit="1" customWidth="1"/>
    <col min="9" max="9" width="29.75" bestFit="1" customWidth="1"/>
    <col min="10" max="10" width="3.375" customWidth="1"/>
    <col min="11" max="14" width="11.375" bestFit="1" customWidth="1"/>
    <col min="15" max="15" width="12.875" bestFit="1" customWidth="1"/>
  </cols>
  <sheetData>
    <row r="1" spans="1:15" ht="48" thickBot="1">
      <c r="A1" s="10"/>
      <c r="B1" s="11"/>
      <c r="C1" s="12" t="s">
        <v>0</v>
      </c>
      <c r="D1" s="12" t="s">
        <v>1</v>
      </c>
      <c r="E1" s="12" t="s">
        <v>2</v>
      </c>
      <c r="F1" s="12" t="s">
        <v>18</v>
      </c>
      <c r="G1" s="13" t="s">
        <v>3</v>
      </c>
      <c r="I1" s="10"/>
      <c r="J1" s="11"/>
      <c r="K1" s="12" t="s">
        <v>0</v>
      </c>
      <c r="L1" s="12" t="s">
        <v>1</v>
      </c>
      <c r="M1" s="12" t="s">
        <v>2</v>
      </c>
      <c r="N1" s="12" t="s">
        <v>18</v>
      </c>
      <c r="O1" s="13" t="s">
        <v>3</v>
      </c>
    </row>
    <row r="2" spans="1:15">
      <c r="A2" s="3" t="s">
        <v>9</v>
      </c>
      <c r="B2" s="4"/>
      <c r="C2" s="4"/>
      <c r="D2" s="4"/>
      <c r="E2" s="4"/>
      <c r="F2" s="4"/>
      <c r="G2" s="5"/>
      <c r="I2" s="3" t="s">
        <v>15</v>
      </c>
      <c r="J2" s="4"/>
      <c r="K2" s="4"/>
      <c r="L2" s="4"/>
      <c r="M2" s="4"/>
      <c r="N2" s="7"/>
      <c r="O2" s="9"/>
    </row>
    <row r="3" spans="1:15">
      <c r="A3" s="6" t="s">
        <v>4</v>
      </c>
      <c r="B3" s="4"/>
      <c r="C3" s="7">
        <v>25000</v>
      </c>
      <c r="D3" s="7">
        <v>25000</v>
      </c>
      <c r="E3" s="7">
        <v>25000</v>
      </c>
      <c r="F3" s="8">
        <f>SUM(C3,D3,E3)/3</f>
        <v>25000</v>
      </c>
      <c r="G3" s="5"/>
      <c r="I3" s="6" t="s">
        <v>20</v>
      </c>
      <c r="J3" s="4"/>
      <c r="K3" s="4">
        <v>20</v>
      </c>
      <c r="L3" s="4">
        <v>20</v>
      </c>
      <c r="M3" s="4">
        <v>10</v>
      </c>
      <c r="N3" s="7">
        <f>SUM(K3,L3,M3)/3</f>
        <v>16.666666666666668</v>
      </c>
      <c r="O3" s="9">
        <f>SUM(K3,L3,M3)</f>
        <v>50</v>
      </c>
    </row>
    <row r="4" spans="1:15">
      <c r="A4" s="6" t="s">
        <v>5</v>
      </c>
      <c r="B4" s="4"/>
      <c r="C4" s="18" t="s">
        <v>6</v>
      </c>
      <c r="D4" s="18" t="s">
        <v>6</v>
      </c>
      <c r="E4" s="18" t="s">
        <v>6</v>
      </c>
      <c r="F4" s="8"/>
      <c r="G4" s="5"/>
      <c r="I4" s="6" t="s">
        <v>21</v>
      </c>
      <c r="J4" s="4"/>
      <c r="K4" s="7">
        <f>C9</f>
        <v>8</v>
      </c>
      <c r="L4" s="7">
        <f>D9</f>
        <v>5</v>
      </c>
      <c r="M4" s="7">
        <f>E9</f>
        <v>8</v>
      </c>
      <c r="N4" s="7">
        <f>SUM(K4,L4,M4)/3</f>
        <v>7</v>
      </c>
      <c r="O4" s="9">
        <f>SUM(K4,L4,M4)</f>
        <v>21</v>
      </c>
    </row>
    <row r="5" spans="1:15" ht="16.5" thickBot="1">
      <c r="A5" s="6" t="s">
        <v>16</v>
      </c>
      <c r="B5" s="4"/>
      <c r="C5" s="7">
        <v>12000</v>
      </c>
      <c r="D5" s="7">
        <v>12300</v>
      </c>
      <c r="E5" s="7">
        <v>12500</v>
      </c>
      <c r="F5" s="8">
        <f t="shared" ref="F5:F26" si="0">SUM(C5,D5,E5)/3</f>
        <v>12266.666666666666</v>
      </c>
      <c r="G5" s="9">
        <f>SUM(C5,D5,E5)</f>
        <v>36800</v>
      </c>
      <c r="I5" s="15" t="s">
        <v>24</v>
      </c>
      <c r="J5" s="16"/>
      <c r="K5" s="17">
        <f>SUM(K3,-K4)</f>
        <v>12</v>
      </c>
      <c r="L5" s="17">
        <f>SUM(L3,-L4)</f>
        <v>15</v>
      </c>
      <c r="M5" s="17">
        <f>SUM(M3,-M4)</f>
        <v>2</v>
      </c>
      <c r="N5" s="17">
        <f>SUM(K5,L5,M5)/3</f>
        <v>9.6666666666666661</v>
      </c>
      <c r="O5" s="14">
        <f>SUM(K5,L5,M5)</f>
        <v>29</v>
      </c>
    </row>
    <row r="6" spans="1:15">
      <c r="A6" s="6" t="s">
        <v>12</v>
      </c>
      <c r="B6" s="4"/>
      <c r="C6" s="7">
        <v>6000</v>
      </c>
      <c r="D6" s="7">
        <v>6000</v>
      </c>
      <c r="E6" s="7">
        <v>6000</v>
      </c>
      <c r="F6" s="8">
        <f t="shared" si="0"/>
        <v>6000</v>
      </c>
      <c r="G6" s="9">
        <f>SUM(C6,D6,E6)</f>
        <v>18000</v>
      </c>
      <c r="I6" s="6"/>
      <c r="J6" s="4"/>
      <c r="K6" s="4"/>
      <c r="L6" s="4"/>
      <c r="M6" s="4"/>
      <c r="N6" s="7"/>
      <c r="O6" s="9"/>
    </row>
    <row r="7" spans="1:15">
      <c r="A7" s="6" t="s">
        <v>22</v>
      </c>
      <c r="B7" s="4"/>
      <c r="C7" s="7">
        <f>SUM(C3,-C5,-C6)</f>
        <v>7000</v>
      </c>
      <c r="D7" s="7">
        <f>SUM(D3,-D5,-D6)</f>
        <v>6700</v>
      </c>
      <c r="E7" s="7">
        <f>SUM(E3,-E5,-E6)</f>
        <v>6500</v>
      </c>
      <c r="F7" s="8">
        <f t="shared" si="0"/>
        <v>6733.333333333333</v>
      </c>
      <c r="G7" s="9">
        <f>SUM(C7,D7,E7)</f>
        <v>20200</v>
      </c>
      <c r="I7" s="3" t="s">
        <v>14</v>
      </c>
      <c r="J7" s="4"/>
      <c r="K7" s="4"/>
      <c r="L7" s="4"/>
      <c r="M7" s="4"/>
      <c r="N7" s="7"/>
      <c r="O7" s="9"/>
    </row>
    <row r="8" spans="1:15">
      <c r="A8" s="6" t="s">
        <v>17</v>
      </c>
      <c r="B8" s="4"/>
      <c r="C8" s="7">
        <v>10</v>
      </c>
      <c r="D8" s="7">
        <v>15</v>
      </c>
      <c r="E8" s="7">
        <v>10</v>
      </c>
      <c r="F8" s="7">
        <f t="shared" si="0"/>
        <v>11.666666666666666</v>
      </c>
      <c r="G8" s="9">
        <f>SUM(C8,D8,E8)</f>
        <v>35</v>
      </c>
      <c r="I8" s="6" t="s">
        <v>20</v>
      </c>
      <c r="J8" s="4"/>
      <c r="K8" s="4">
        <v>30</v>
      </c>
      <c r="L8" s="4">
        <v>30</v>
      </c>
      <c r="M8" s="4">
        <v>40</v>
      </c>
      <c r="N8" s="7">
        <f>SUM(K8,L8,M8)/3</f>
        <v>33.333333333333336</v>
      </c>
      <c r="O8" s="9">
        <f>SUM(K8,L8,M8)</f>
        <v>100</v>
      </c>
    </row>
    <row r="9" spans="1:15" ht="16.5" thickBot="1">
      <c r="A9" s="15" t="s">
        <v>19</v>
      </c>
      <c r="B9" s="16"/>
      <c r="C9" s="17">
        <v>8</v>
      </c>
      <c r="D9" s="17">
        <v>5</v>
      </c>
      <c r="E9" s="17">
        <v>8</v>
      </c>
      <c r="F9" s="17">
        <f t="shared" si="0"/>
        <v>7</v>
      </c>
      <c r="G9" s="14">
        <f>SUM(C9,D9,E9)</f>
        <v>21</v>
      </c>
      <c r="I9" s="6" t="s">
        <v>21</v>
      </c>
      <c r="J9" s="4"/>
      <c r="K9" s="7">
        <f>C17</f>
        <v>20</v>
      </c>
      <c r="L9" s="7">
        <f>D17</f>
        <v>20</v>
      </c>
      <c r="M9" s="7">
        <f>E17</f>
        <v>30</v>
      </c>
      <c r="N9" s="7">
        <f>SUM(K9,L9,M9)/3</f>
        <v>23.333333333333332</v>
      </c>
      <c r="O9" s="9">
        <f>SUM(K9,L9,M9)</f>
        <v>70</v>
      </c>
    </row>
    <row r="10" spans="1:15" ht="16.5" thickBot="1">
      <c r="A10" s="6"/>
      <c r="B10" s="4"/>
      <c r="C10" s="4"/>
      <c r="D10" s="4"/>
      <c r="E10" s="4"/>
      <c r="F10" s="8"/>
      <c r="G10" s="9"/>
      <c r="I10" s="15" t="s">
        <v>24</v>
      </c>
      <c r="J10" s="16"/>
      <c r="K10" s="17">
        <f>SUM(K8,-K9)</f>
        <v>10</v>
      </c>
      <c r="L10" s="17">
        <f>SUM(L8,-L9)</f>
        <v>10</v>
      </c>
      <c r="M10" s="17">
        <f>SUM(M8,-M9)</f>
        <v>10</v>
      </c>
      <c r="N10" s="17">
        <f>SUM(K10,L10,M10)/3</f>
        <v>10</v>
      </c>
      <c r="O10" s="14">
        <f>SUM(O8,-O9)</f>
        <v>30</v>
      </c>
    </row>
    <row r="11" spans="1:15">
      <c r="A11" s="3" t="s">
        <v>10</v>
      </c>
      <c r="B11" s="4"/>
      <c r="C11" s="4"/>
      <c r="D11" s="4"/>
      <c r="E11" s="4"/>
      <c r="F11" s="8"/>
      <c r="G11" s="9"/>
      <c r="I11" s="6"/>
      <c r="J11" s="4"/>
      <c r="K11" s="4"/>
      <c r="L11" s="4"/>
      <c r="M11" s="4"/>
      <c r="N11" s="7"/>
      <c r="O11" s="9"/>
    </row>
    <row r="12" spans="1:15">
      <c r="A12" s="6" t="s">
        <v>4</v>
      </c>
      <c r="B12" s="4"/>
      <c r="C12" s="7">
        <v>30000</v>
      </c>
      <c r="D12" s="7">
        <v>30000</v>
      </c>
      <c r="E12" s="7">
        <v>30000</v>
      </c>
      <c r="F12" s="8">
        <f t="shared" si="0"/>
        <v>30000</v>
      </c>
      <c r="G12" s="9">
        <f>SUM(C12,D12,E12)</f>
        <v>90000</v>
      </c>
      <c r="I12" s="3" t="s">
        <v>13</v>
      </c>
      <c r="J12" s="4"/>
      <c r="K12" s="4"/>
      <c r="L12" s="4"/>
      <c r="M12" s="4"/>
      <c r="N12" s="7"/>
      <c r="O12" s="9"/>
    </row>
    <row r="13" spans="1:15">
      <c r="A13" s="6" t="s">
        <v>5</v>
      </c>
      <c r="B13" s="4"/>
      <c r="C13" s="18" t="s">
        <v>7</v>
      </c>
      <c r="D13" s="18" t="s">
        <v>7</v>
      </c>
      <c r="E13" s="18" t="s">
        <v>7</v>
      </c>
      <c r="F13" s="8"/>
      <c r="G13" s="9"/>
      <c r="I13" s="6" t="s">
        <v>20</v>
      </c>
      <c r="J13" s="4"/>
      <c r="K13" s="4">
        <v>50</v>
      </c>
      <c r="L13" s="4">
        <v>50</v>
      </c>
      <c r="M13" s="4">
        <v>40</v>
      </c>
      <c r="N13" s="7">
        <f>SUM(K13,L13,M13)/3</f>
        <v>46.666666666666664</v>
      </c>
      <c r="O13" s="9">
        <f>SUM(K13,L13,M13)</f>
        <v>140</v>
      </c>
    </row>
    <row r="14" spans="1:15">
      <c r="A14" s="6" t="s">
        <v>16</v>
      </c>
      <c r="B14" s="4"/>
      <c r="C14" s="7">
        <v>15000</v>
      </c>
      <c r="D14" s="7">
        <v>15500</v>
      </c>
      <c r="E14" s="7">
        <v>16000</v>
      </c>
      <c r="F14" s="8">
        <f t="shared" si="0"/>
        <v>15500</v>
      </c>
      <c r="G14" s="9">
        <f>SUM(C14,D14,E14)</f>
        <v>46500</v>
      </c>
      <c r="I14" s="6" t="s">
        <v>21</v>
      </c>
      <c r="J14" s="4"/>
      <c r="K14" s="7">
        <f>C26</f>
        <v>40</v>
      </c>
      <c r="L14" s="7">
        <f>D26</f>
        <v>40</v>
      </c>
      <c r="M14" s="7">
        <f>E26</f>
        <v>30</v>
      </c>
      <c r="N14" s="7">
        <f>SUM(K14,L14,M14)/3</f>
        <v>36.666666666666664</v>
      </c>
      <c r="O14" s="9">
        <f>SUM(K14,L14,M14)</f>
        <v>110</v>
      </c>
    </row>
    <row r="15" spans="1:15" ht="16.5" thickBot="1">
      <c r="A15" s="6" t="s">
        <v>12</v>
      </c>
      <c r="B15" s="4"/>
      <c r="C15" s="7">
        <v>6000</v>
      </c>
      <c r="D15" s="7">
        <v>6000</v>
      </c>
      <c r="E15" s="7">
        <v>6000</v>
      </c>
      <c r="F15" s="8">
        <f t="shared" si="0"/>
        <v>6000</v>
      </c>
      <c r="G15" s="9">
        <f>SUM(C15,D15,E15)</f>
        <v>18000</v>
      </c>
      <c r="I15" s="15" t="s">
        <v>24</v>
      </c>
      <c r="J15" s="16"/>
      <c r="K15" s="17">
        <f>SUM(K13,-K14)</f>
        <v>10</v>
      </c>
      <c r="L15" s="17">
        <f>SUM(L13,-L14)</f>
        <v>10</v>
      </c>
      <c r="M15" s="17">
        <f>SUM(M13,-M14)</f>
        <v>10</v>
      </c>
      <c r="N15" s="17">
        <f>SUM(K15,L15,M15)/3</f>
        <v>10</v>
      </c>
      <c r="O15" s="14">
        <f>SUM(K15,L15,M15)</f>
        <v>30</v>
      </c>
    </row>
    <row r="16" spans="1:15" ht="16.5" thickBot="1">
      <c r="A16" s="6" t="s">
        <v>22</v>
      </c>
      <c r="B16" s="4"/>
      <c r="C16" s="7">
        <f>SUM(C12,-C14,-C15)</f>
        <v>9000</v>
      </c>
      <c r="D16" s="7">
        <f>SUM(D12,-D14,-D15)</f>
        <v>8500</v>
      </c>
      <c r="E16" s="7">
        <f>SUM(E12,-E14,-E15)</f>
        <v>8000</v>
      </c>
      <c r="F16" s="8">
        <f t="shared" si="0"/>
        <v>8500</v>
      </c>
      <c r="G16" s="9">
        <f>SUM(C16,D16,E16)</f>
        <v>25500</v>
      </c>
      <c r="N16" s="7"/>
    </row>
    <row r="17" spans="1:15">
      <c r="A17" s="6" t="s">
        <v>17</v>
      </c>
      <c r="B17" s="4"/>
      <c r="C17" s="7">
        <v>20</v>
      </c>
      <c r="D17" s="7">
        <v>20</v>
      </c>
      <c r="E17" s="7">
        <v>30</v>
      </c>
      <c r="F17" s="7">
        <f t="shared" si="0"/>
        <v>23.333333333333332</v>
      </c>
      <c r="G17" s="9">
        <f>SUM(C17,D17,E17)</f>
        <v>70</v>
      </c>
      <c r="I17" s="19" t="s">
        <v>23</v>
      </c>
      <c r="J17" s="20"/>
      <c r="K17" s="20"/>
      <c r="L17" s="20"/>
      <c r="M17" s="20"/>
      <c r="N17" s="21"/>
      <c r="O17" s="22"/>
    </row>
    <row r="18" spans="1:15" ht="16.5" thickBot="1">
      <c r="A18" s="15" t="s">
        <v>19</v>
      </c>
      <c r="B18" s="16"/>
      <c r="C18" s="17">
        <v>10</v>
      </c>
      <c r="D18" s="17">
        <v>15</v>
      </c>
      <c r="E18" s="17">
        <v>20</v>
      </c>
      <c r="F18" s="17">
        <f t="shared" si="0"/>
        <v>15</v>
      </c>
      <c r="G18" s="14">
        <f>SUM(C18,D18,E18)</f>
        <v>45</v>
      </c>
      <c r="I18" s="23" t="s">
        <v>15</v>
      </c>
      <c r="J18" s="4"/>
      <c r="K18" s="8">
        <f>K3*C5</f>
        <v>240000</v>
      </c>
      <c r="L18" s="8">
        <f>L3*D5</f>
        <v>246000</v>
      </c>
      <c r="M18" s="8">
        <f>M3*E5</f>
        <v>125000</v>
      </c>
      <c r="N18" s="8">
        <f>SUM(K18,L18,M18)/3</f>
        <v>203666.66666666666</v>
      </c>
      <c r="O18" s="24">
        <f>SUM(K18,L18,M18)</f>
        <v>611000</v>
      </c>
    </row>
    <row r="19" spans="1:15">
      <c r="A19" s="6"/>
      <c r="B19" s="4"/>
      <c r="C19" s="4"/>
      <c r="D19" s="4"/>
      <c r="E19" s="4"/>
      <c r="F19" s="8"/>
      <c r="G19" s="9"/>
      <c r="I19" s="23" t="s">
        <v>14</v>
      </c>
      <c r="J19" s="4"/>
      <c r="K19" s="8">
        <f>K8*C14</f>
        <v>450000</v>
      </c>
      <c r="L19" s="8">
        <f>L8*D14</f>
        <v>465000</v>
      </c>
      <c r="M19" s="8">
        <f>M8*E14</f>
        <v>640000</v>
      </c>
      <c r="N19" s="8">
        <f>SUM(K19,L19,M19)/3</f>
        <v>518333.33333333331</v>
      </c>
      <c r="O19" s="24">
        <f>SUM(K19,L19,M19)</f>
        <v>1555000</v>
      </c>
    </row>
    <row r="20" spans="1:15" ht="16.5" thickBot="1">
      <c r="A20" s="3" t="s">
        <v>11</v>
      </c>
      <c r="B20" s="4"/>
      <c r="C20" s="4"/>
      <c r="D20" s="4"/>
      <c r="E20" s="4"/>
      <c r="F20" s="8"/>
      <c r="G20" s="9"/>
      <c r="I20" s="25" t="s">
        <v>13</v>
      </c>
      <c r="J20" s="16"/>
      <c r="K20" s="26">
        <f>K13*C23</f>
        <v>900000</v>
      </c>
      <c r="L20" s="26">
        <f>L13*D23</f>
        <v>950000</v>
      </c>
      <c r="M20" s="26">
        <f>M13*E23</f>
        <v>800000</v>
      </c>
      <c r="N20" s="26">
        <f>N13*F23</f>
        <v>886666.66666666663</v>
      </c>
      <c r="O20" s="27">
        <f>SUM(K20,L20,M20)</f>
        <v>2650000</v>
      </c>
    </row>
    <row r="21" spans="1:15" ht="16.5" thickBot="1">
      <c r="A21" s="6" t="s">
        <v>4</v>
      </c>
      <c r="B21" s="4"/>
      <c r="C21" s="7">
        <v>40000</v>
      </c>
      <c r="D21" s="7">
        <v>40000</v>
      </c>
      <c r="E21" s="7">
        <v>40000</v>
      </c>
      <c r="F21" s="8">
        <f t="shared" si="0"/>
        <v>40000</v>
      </c>
      <c r="G21" s="9">
        <f>SUM(C21,D21,E21)</f>
        <v>120000</v>
      </c>
      <c r="N21" s="2"/>
    </row>
    <row r="22" spans="1:15">
      <c r="A22" s="6" t="s">
        <v>5</v>
      </c>
      <c r="B22" s="4"/>
      <c r="C22" s="18" t="s">
        <v>8</v>
      </c>
      <c r="D22" s="18" t="s">
        <v>8</v>
      </c>
      <c r="E22" s="18" t="s">
        <v>8</v>
      </c>
      <c r="F22" s="8"/>
      <c r="G22" s="9"/>
      <c r="I22" s="19" t="s">
        <v>25</v>
      </c>
      <c r="J22" s="20"/>
      <c r="K22" s="20"/>
      <c r="L22" s="20"/>
      <c r="M22" s="20"/>
      <c r="N22" s="28"/>
      <c r="O22" s="22"/>
    </row>
    <row r="23" spans="1:15">
      <c r="A23" s="6" t="s">
        <v>16</v>
      </c>
      <c r="B23" s="4"/>
      <c r="C23" s="7">
        <v>18000</v>
      </c>
      <c r="D23" s="7">
        <v>19000</v>
      </c>
      <c r="E23" s="7">
        <v>20000</v>
      </c>
      <c r="F23" s="8">
        <f t="shared" si="0"/>
        <v>19000</v>
      </c>
      <c r="G23" s="9">
        <f>SUM(C23,D23,E23)</f>
        <v>57000</v>
      </c>
      <c r="I23" s="23" t="s">
        <v>9</v>
      </c>
      <c r="J23" s="4"/>
      <c r="K23" s="8">
        <f>C3*C9</f>
        <v>200000</v>
      </c>
      <c r="L23" s="8">
        <f>D3*D9</f>
        <v>125000</v>
      </c>
      <c r="M23" s="8">
        <f>E3*E9</f>
        <v>200000</v>
      </c>
      <c r="N23" s="8">
        <f>SUM(K23,L23,M23)/3</f>
        <v>175000</v>
      </c>
      <c r="O23" s="29">
        <f>SUM(K23,L23,M23)</f>
        <v>525000</v>
      </c>
    </row>
    <row r="24" spans="1:15">
      <c r="A24" s="6" t="s">
        <v>12</v>
      </c>
      <c r="B24" s="4"/>
      <c r="C24" s="7">
        <v>6000</v>
      </c>
      <c r="D24" s="7">
        <v>6000</v>
      </c>
      <c r="E24" s="7">
        <v>6000</v>
      </c>
      <c r="F24" s="8">
        <f t="shared" si="0"/>
        <v>6000</v>
      </c>
      <c r="G24" s="9">
        <f>SUM(C24,D24,E24)</f>
        <v>18000</v>
      </c>
      <c r="I24" s="23" t="s">
        <v>10</v>
      </c>
      <c r="J24" s="4"/>
      <c r="K24" s="8">
        <f>C12*18</f>
        <v>540000</v>
      </c>
      <c r="L24" s="8">
        <f>D12*18</f>
        <v>540000</v>
      </c>
      <c r="M24" s="8">
        <f>E12*18</f>
        <v>540000</v>
      </c>
      <c r="N24" s="8">
        <f>SUM(K24,L24,M24)/3</f>
        <v>540000</v>
      </c>
      <c r="O24" s="29">
        <f>SUM(K24,L24,M24)</f>
        <v>1620000</v>
      </c>
    </row>
    <row r="25" spans="1:15" ht="16.5" thickBot="1">
      <c r="A25" s="6" t="s">
        <v>22</v>
      </c>
      <c r="B25" s="4"/>
      <c r="C25" s="7">
        <f>SUM(C21,-C23,-C24)</f>
        <v>16000</v>
      </c>
      <c r="D25" s="7">
        <f>SUM(D21,-D23,-D24)</f>
        <v>15000</v>
      </c>
      <c r="E25" s="7">
        <f>SUM(E21,-E23,-E24)</f>
        <v>14000</v>
      </c>
      <c r="F25" s="8">
        <f t="shared" si="0"/>
        <v>15000</v>
      </c>
      <c r="G25" s="9">
        <f>SUM(C25,D25,E25)</f>
        <v>45000</v>
      </c>
      <c r="I25" s="25" t="s">
        <v>11</v>
      </c>
      <c r="J25" s="16"/>
      <c r="K25" s="26">
        <f>C21*C27</f>
        <v>1400000</v>
      </c>
      <c r="L25" s="26">
        <f>D21*D27</f>
        <v>1200000</v>
      </c>
      <c r="M25" s="26">
        <f>E21*E27</f>
        <v>1000000</v>
      </c>
      <c r="N25" s="26">
        <f>SUM(K25,L25,M25)/3</f>
        <v>1200000</v>
      </c>
      <c r="O25" s="30">
        <f>SUM(K25,L25,M25)</f>
        <v>3600000</v>
      </c>
    </row>
    <row r="26" spans="1:15">
      <c r="A26" s="6" t="s">
        <v>17</v>
      </c>
      <c r="B26" s="4"/>
      <c r="C26" s="7">
        <v>40</v>
      </c>
      <c r="D26" s="7">
        <v>40</v>
      </c>
      <c r="E26" s="7">
        <v>30</v>
      </c>
      <c r="F26" s="7">
        <f t="shared" si="0"/>
        <v>36.666666666666664</v>
      </c>
      <c r="G26" s="9">
        <f>SUM(C26,D26,E26)</f>
        <v>110</v>
      </c>
    </row>
    <row r="27" spans="1:15" ht="16.5" thickBot="1">
      <c r="A27" s="15" t="s">
        <v>19</v>
      </c>
      <c r="B27" s="16"/>
      <c r="C27" s="17">
        <v>35</v>
      </c>
      <c r="D27" s="17">
        <v>30</v>
      </c>
      <c r="E27" s="17">
        <v>25</v>
      </c>
      <c r="F27" s="17">
        <f>SUM(C27,D27,E27)/3</f>
        <v>30</v>
      </c>
      <c r="G27" s="14">
        <f>SUM(C27,D27,E27)</f>
        <v>90</v>
      </c>
    </row>
    <row r="28" spans="1:15">
      <c r="C28" s="1"/>
      <c r="D28" s="1"/>
      <c r="E28" s="1"/>
      <c r="F28" s="1"/>
      <c r="G28" s="1"/>
    </row>
    <row r="29" spans="1:15">
      <c r="F29" s="1"/>
      <c r="G29" s="1"/>
    </row>
  </sheetData>
  <phoneticPr fontId="1" type="noConversion"/>
  <pageMargins left="0.75" right="0.75" top="1" bottom="1" header="0" footer="0"/>
  <headerFooter alignWithMargins="0"/>
  <ignoredErrors>
    <ignoredError sqref="N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master_negro</cp:lastModifiedBy>
  <dcterms:created xsi:type="dcterms:W3CDTF">2020-12-07T14:57:19Z</dcterms:created>
  <dcterms:modified xsi:type="dcterms:W3CDTF">2020-12-15T01:53:14Z</dcterms:modified>
</cp:coreProperties>
</file>