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rogram Files\Code\Finances\"/>
    </mc:Choice>
  </mc:AlternateContent>
  <xr:revisionPtr revIDLastSave="0" documentId="13_ncr:1_{3D198CB8-C0CC-4A81-A1DF-B54441F79AB0}" xr6:coauthVersionLast="47" xr6:coauthVersionMax="47" xr10:uidLastSave="{00000000-0000-0000-0000-000000000000}"/>
  <bookViews>
    <workbookView xWindow="3936" yWindow="3540" windowWidth="17280" windowHeight="9420" activeTab="3" xr2:uid="{2C566590-97D8-4DD0-BE74-091E8D10C335}"/>
  </bookViews>
  <sheets>
    <sheet name="report (5)" sheetId="2" r:id="rId1"/>
    <sheet name="Detail1" sheetId="10" r:id="rId2"/>
    <sheet name="Detail2" sheetId="11" r:id="rId3"/>
    <sheet name="pivot" sheetId="4" r:id="rId4"/>
    <sheet name="report (6)" sheetId="3" r:id="rId5"/>
  </sheets>
  <definedNames>
    <definedName name="_xlnm._FilterDatabase" localSheetId="4" hidden="1">'report (6)'!$A$1:$U$141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4" l="1"/>
  <c r="K2" i="3"/>
  <c r="J2" i="3"/>
  <c r="Q4" i="3"/>
  <c r="Q2" i="3"/>
  <c r="Q1" i="3"/>
  <c r="P19" i="2"/>
  <c r="P17" i="2"/>
  <c r="P16" i="2"/>
  <c r="C62" i="4"/>
  <c r="J60" i="4"/>
  <c r="Q3" i="3" l="1"/>
  <c r="P18" i="2"/>
</calcChain>
</file>

<file path=xl/sharedStrings.xml><?xml version="1.0" encoding="utf-8"?>
<sst xmlns="http://schemas.openxmlformats.org/spreadsheetml/2006/main" count="3247" uniqueCount="326">
  <si>
    <t>ЮРОБАНК България АД</t>
  </si>
  <si>
    <t>Юробанк България АД</t>
  </si>
  <si>
    <t>Офис парк Пощенска банка</t>
  </si>
  <si>
    <t>София 1766, бул. "Околовръстен път" 260</t>
  </si>
  <si>
    <t>Телефон: (02) 8166 000</t>
  </si>
  <si>
    <t>Факс: (02) 9888 110</t>
  </si>
  <si>
    <t>Електронна поща: contact@postbank.bg</t>
  </si>
  <si>
    <t>www.postbank.bg</t>
  </si>
  <si>
    <t>Сметка:  BG26BPBI79421024549702 BGN  BGN /  BG26BPBI79421024549702</t>
  </si>
  <si>
    <t>Движения по сметка за период:  01.10.2024  до  09.12.2024</t>
  </si>
  <si>
    <t>Документ</t>
  </si>
  <si>
    <t>Сума</t>
  </si>
  <si>
    <t>Валута</t>
  </si>
  <si>
    <t>Сума в лева</t>
  </si>
  <si>
    <t>Състояние</t>
  </si>
  <si>
    <t>Тип</t>
  </si>
  <si>
    <t>Вид на операцията</t>
  </si>
  <si>
    <t>Вальор</t>
  </si>
  <si>
    <t>Дата на обработка</t>
  </si>
  <si>
    <t>Наредител</t>
  </si>
  <si>
    <t>Получател</t>
  </si>
  <si>
    <t>Описание</t>
  </si>
  <si>
    <t>BGN</t>
  </si>
  <si>
    <t>Осчетоводено</t>
  </si>
  <si>
    <t>Изходящо</t>
  </si>
  <si>
    <t>POS трансакция </t>
  </si>
  <si>
    <t>05.12.2024</t>
  </si>
  <si>
    <t>09.12.2024 10:41:19</t>
  </si>
  <si>
    <t>Транзакция с ДК 516907XXXXXX6833,2907,05.12.2024 20:27:46,Покупка на ПОС,чужбина,9.39/978,ALDI NORD,BERLIN AIRU99988,54402601,Покупка на ПОС,чужбина</t>
  </si>
  <si>
    <t>09.12.2024 10:41:17</t>
  </si>
  <si>
    <t>Транзакция с ДК 516907XXXXXX6833,2907,05.12.2024 14:05:39,Покупка на ПОС,чужбина,1.68/978,REWE Markt GmbH-Zw,Berlin AIRU01898,56034464,Покупка на ПОС,чужбина</t>
  </si>
  <si>
    <t>Входящо</t>
  </si>
  <si>
    <t>Картови транзакции </t>
  </si>
  <si>
    <t>Транзакция с ДК 516907XXXXXX6833,2907,05.12.2024 15:55:03,Други,-34.36/978,EB *BLACK PARADE BERLI,801-413-7200 AIRN/A,N/A,Други</t>
  </si>
  <si>
    <t>Приключено</t>
  </si>
  <si>
    <t>04.12.2024</t>
  </si>
  <si>
    <t>06.12.2024 10:40:08</t>
  </si>
  <si>
    <t>Транзакция с ДК 516907XXXXXX6833,2907,04.12.2024 18:55:49,Покупка на ПОС,чужбина,11.56/978,EDEKA Kuether,Berlin AIRS52790,58033821,Покупка на ПОС,чужбина</t>
  </si>
  <si>
    <t>Транзакция с ДК 516907XXXXXX6833,2907,04.12.2024 12:00:27,Покупка на ПОС,чужбина,3.19/978,REWE Markt GmbH-Zw,Berlin AIRR35242,56034465,Покупка на ПОС,чужбина</t>
  </si>
  <si>
    <t>Вътрешно банков левов превод </t>
  </si>
  <si>
    <t>05.12.2024 12:48:10</t>
  </si>
  <si>
    <t>BG53BPBI81701801119947   BPBIBGSF   СТЕФАН ПЕТРОВ АТАНАСОВ</t>
  </si>
  <si>
    <t>BG26BPBI79421024549702   BPBIBGSF   БОРИС СТЕФАНОВ АТАНАСОВ</t>
  </si>
  <si>
    <t>transfer</t>
  </si>
  <si>
    <t>03.12.2024</t>
  </si>
  <si>
    <t>05.12.2024 10:02:53</t>
  </si>
  <si>
    <t>Транзакция с ДК 516907XXXXXX6833,2907,03.12.2024 20:02:37,Покупка на ПОС,чужбина,3.67/978,REWE Markt Siegfried G,Potsdam AIRB11145,56018598,Покупка на ПОС,чужбина</t>
  </si>
  <si>
    <t>05.12.2024 10:02:52</t>
  </si>
  <si>
    <t>Транзакция с ДК 516907XXXXXX6833,2907,03.12.2024 19:06:59,Покупка на ПОС,чужбина,8.10/978,Heisser Wolf Restauran,Potsdam AIRQ28376,65119350,Покупка на ПОС,чужбина</t>
  </si>
  <si>
    <t>02.12.2024</t>
  </si>
  <si>
    <t>04.12.2024 10:36:58</t>
  </si>
  <si>
    <t>Транзакция с ДК 516907XXXXXX6833,2907,02.12.2024 16:00:52,Покупка на ПОС,чужбина,4.43/978,REWE Markt GmbH-Zw,Berlin AIRN44952,56034463,Покупка на ПОС,чужбина</t>
  </si>
  <si>
    <t>Транзакция с ДК 516907XXXXXX6833,2907,02.12.2024 20:05:33,Покупка на ПОС,чужбина,10.55/978,EDEKA Kuether,Berlin AIRO03455,58033832,Покупка на ПОС,чужбина</t>
  </si>
  <si>
    <t>29.11.2024</t>
  </si>
  <si>
    <t>03.12.2024 10:42:13</t>
  </si>
  <si>
    <t>Транзакция с ДК 516907XXXXXX6833,2907,29.11.2024 19:00:57,Покупка на ПОС,чужбина,18.93/978,Lidl sagt Danke,Berlin AIRH80613,60156812,Покупка на ПОС,чужбина</t>
  </si>
  <si>
    <t>30.11.2024</t>
  </si>
  <si>
    <t>03.12.2024 10:42:12</t>
  </si>
  <si>
    <t>Транзакция с ДК 516907XXXXXX6833,2907,30.11.2024 17:08:32,Покупка на ПОС,чужбина,5.36/978,REWE Sven Foelski,Berlin AIRJ72880,56038930,Покупка на ПОС,чужбина</t>
  </si>
  <si>
    <t>Транзакция с ДК 516907XXXXXX6833,2907,30.11.2024 19:43:02,Покупка на ПОС,чужбина,0.80/978,ALDI NORD,BERLIN AIRJ99870,54408287,Покупка на ПОС,чужбина</t>
  </si>
  <si>
    <t>Транзакция с ДК 516907XXXXXX6833,2907,30.11.2024 15:53:54,Покупка на ПОС,чужбина,12.19/978,POCO EINRICHTUNGSMДRKT,BERLIN AIRJ54047,54208071,Покупка на ПОС,чужбина</t>
  </si>
  <si>
    <t>Транзакция с ДК 516907XXXXXX6833,2907,30.11.2024 17:01:16,Покупка на ПОС,чужбина,17.60/978,DM Drogerie Markt,Berlin AIRJ71530,69727268,Покупка на ПОС,чужбина</t>
  </si>
  <si>
    <t>03.12.2024 10:33:39</t>
  </si>
  <si>
    <t>27.11.2024</t>
  </si>
  <si>
    <t>29.11.2024 11:26:01</t>
  </si>
  <si>
    <t>Транзакция с ДК 516907XXXXXX6833,2907,27.11.2024 14:28:21,Покупка на ПОС,чужбина,4.20/978,REWE Markt GmbH-Zw,Berlin AIRC30524,56034463,Покупка на ПОС,чужбина</t>
  </si>
  <si>
    <t>Автоматична такса (Комисионна)  </t>
  </si>
  <si>
    <t>29.11.2024 03:43:53</t>
  </si>
  <si>
    <t>Такса за поддръжка на РС -ФЛ Младежка програма, с вальор 29.11.2024г. Сделка тип 'Разплащателна сделка' номер '2791233'.</t>
  </si>
  <si>
    <t>26.11.2024</t>
  </si>
  <si>
    <t>28.11.2024 10:59:46</t>
  </si>
  <si>
    <t>Транзакция с ДК 516907XXXXXX6833,2907,26.11.2024 13:06:34,Други,-77.00/978,MEDIA MARKT,INGOLSTADT AIRN/A,02B20054,Други</t>
  </si>
  <si>
    <t>Транзакция с ДК 516907XXXXXX6833,2907,26.11.2024 13:06:34,Други,-13.99/978,MEDIA MARKT,INGOLSTADT AIRN/A,02B20054,Други</t>
  </si>
  <si>
    <t>Транзакция с ДК 516907XXXXXX6833,2907,26.11.2024 18:48:42,Покупка на ПОС,чужбина,425.99/978,MEDIA MARKT TV-HIFI-EL,BERLIN AIRA82865,65422166,Покупка на ПОС,чужбина</t>
  </si>
  <si>
    <t>Транзакция с ДК 516907XXXXXX6833,2907,26.11.2024 15:14:57,Покупка на ПОС,чужбина,0.39/978,Nah und Gut Voelker,Berlin AIRA23830,58023895,Покупка на ПОС,чужбина</t>
  </si>
  <si>
    <t>25.11.2024</t>
  </si>
  <si>
    <t>27.11.2024 10:31:23</t>
  </si>
  <si>
    <t>Транзакция с ДК 516907XXXXXX6833,2907,25.11.2024 13:42:40,Покупка на ПОС,чужбина,2.23/978,EDEKA Kuether,Berlin AIRX75347,58033825,Покупка на ПОС,чужбина</t>
  </si>
  <si>
    <t>22.11.2024</t>
  </si>
  <si>
    <t>26.11.2024 11:23:05</t>
  </si>
  <si>
    <t>Транзакция с ДК 516907XXXXXX6833,2907,22.11.2024 12:42:25,Покупка на ПОС,чужбина,88.91/978,HFB ECO IKEA 421 BERLI,BERLIN AIRR59736,65452108,Покупка на ПОС,чужбина</t>
  </si>
  <si>
    <t>Транзакция с ДК 516907XXXXXX6833,2907,22.11.2024 23:13:14,Покупка на ПОС,чужбина,5.72/978,Nah und Gut Voelker,Berlin AIRS87450,58023892,Покупка на ПОС,чужбина</t>
  </si>
  <si>
    <t>Транзакция с ДК 516907XXXXXX6833,2907,22.11.2024 17:36:17,Покупка на ПОС,чужбина,1.00/978,MILES MOBILITY GMBH,BERLIN AIRS89608,J0HZLTYK,Покупка на ПОС,чужбина</t>
  </si>
  <si>
    <t>Транзакция с ДК 516907XXXXXX6833,2907,22.11.2024 13:29:30,Покупка на ПОС,чужбина,11.98/978,HFB ECO IKEA 421 BERLI,BERLIN AIRR74171,65452110,Покупка на ПОС,чужбина</t>
  </si>
  <si>
    <t>21.11.2024</t>
  </si>
  <si>
    <t>25.11.2024 11:17:31</t>
  </si>
  <si>
    <t>Транзакция с ДК 516907XXXXXX6833,2907,21.11.2024 18:50:52,Покупка на ПОС,чужбина,5.39/978,EDEKA Kuether,Berlin AIRQ34035,58033821,Покупка на ПОС,чужбина</t>
  </si>
  <si>
    <t>20.11.2024</t>
  </si>
  <si>
    <t>22.11.2024 09:39:15</t>
  </si>
  <si>
    <t>Транзакция с ДК 516907XXXXXX6833,2907,20.11.2024 14:08:05,Покупка на ПОС,чужбина,90.99/978,MEDIA MARKT,INGOLSTADT AIRL97603,02B20054,Покупка на ПОС,чужбина</t>
  </si>
  <si>
    <t>22.11.2024 09:39:14</t>
  </si>
  <si>
    <t>Транзакция с ДК 516907XXXXXX6833,2907,20.11.2024 16:44:41,Покупка на ПОС,чужбина,30.87/978,Lidl sagt Danke,Berlin AIRN82992,60156813,Покупка на ПОС,чужбина</t>
  </si>
  <si>
    <t>22.11.2024 04:49:00</t>
  </si>
  <si>
    <t>Поддръжка на карта ФЛ, с вальор 22.11.2024г. Сделка тип 'Картова сделка' номер '4986522'.</t>
  </si>
  <si>
    <t>18.11.2024</t>
  </si>
  <si>
    <t>20.11.2024 10:42:20</t>
  </si>
  <si>
    <t>Транзакция с ДК 516907XXXXXX6833,2907,18.11.2024 05:53:44,Покупка на ПОС,чужбина,4.80/978,Wien Mobil,Wien AIRH86733,09B02713,Покупка на ПОС,чужбина</t>
  </si>
  <si>
    <t>Такса Покупка на ПОС,чужбина към док.3727880/20.11.2024,ДК 516907XXXXXX6833,основна сметка,800.00/348,18.11.2024 16:58:24,00182584,FITZKEY KU:RTO"SKALA'C</t>
  </si>
  <si>
    <t>Транзакция с ДК 516907XXXXXX6833,2907,18.11.2024 16:58:24,Покупка на ПОС,чужбина,800.00/348,FITZKEY KU:RTO"SKALA'C,BUDAPEST AIRJ47834,00182584,Покупка на ПОС,чужбина</t>
  </si>
  <si>
    <t>20.11.2024 10:42:19</t>
  </si>
  <si>
    <t>Такса Покупка на ПОС,чужбина към док.3727875/20.11.2024,ДК 516907XXXXXX6833,основна сметка,7320.00/348,18.11.2024 17:07:56,Q6PSE2G6,Budapest Luggage Store</t>
  </si>
  <si>
    <t>Транзакция с ДК 516907XXXXXX6833,2907,18.11.2024 17:07:56,Покупка на ПОС,чужбина,7320.00/348,Budapest Luggage Store,Budapest AIRJ50464,Q6PSE2G6,Покупка на ПОС,чужбина</t>
  </si>
  <si>
    <t>Такса Покупка на ПОС,чужбина към док.3727871/20.11.2024,ДК 516907XXXXXX6833,основна сметка,250.00/348,18.11.2024 09:18:26,EC023131,Klajko Szerviz Kft.</t>
  </si>
  <si>
    <t>Транзакция с ДК 516907XXXXXX6833,2907,18.11.2024 09:18:26,Покупка на ПОС,чужбина,250.00/348,Klajko Szerviz Kft.,Budapest AIRI29050,EC023131,Покупка на ПОС,чужбина</t>
  </si>
  <si>
    <t>Такса Покупка на ПОС,чужбина към док.3727867/20.11.2024,ДК 516907XXXXXX6833,основна сметка,1150.00/348,18.11.2024 13:26:44,40313167,Bankkartyas fizetes</t>
  </si>
  <si>
    <t>Транзакция с ДК 516907XXXXXX6833,2907,18.11.2024 13:26:44,Покупка на ПОС,чужбина,1150.00/348,Bankkartyas fizetes,Budapest AIRI48934,40313167,Покупка на ПОС,чужбина</t>
  </si>
  <si>
    <t>20.11.2024 10:42:18</t>
  </si>
  <si>
    <t>Такса Покупка на ПОС,чужбина към док.3727862/20.11.2024,ДК 516907XXXXXX6833,основна сметка,479.00/348,18.11.2024 16:57:04,SIX11738,Astoria Fornetti</t>
  </si>
  <si>
    <t>Транзакция с ДК 516907XXXXXX6833,2907,18.11.2024 16:57:04,Покупка на ПОС,чужбина,479.00/348,Astoria Fornetti,Budapest AIRJ47176,SIX11738,Покупка на ПОС,чужбина</t>
  </si>
  <si>
    <t>Такса Покупка на ПОС,чужбина към док.3727858/20.11.2024,ДК 516907XXXXXX6833,основна сметка,1800.00/348,18.11.2024 10:07:05,02430815,BKK AUTOMATA - A47</t>
  </si>
  <si>
    <t>Транзакция с ДК 516907XXXXXX6833,2907,18.11.2024 10:07:05,Покупка на ПОС,чужбина,1800.00/348,BKK AUTOMATA - A47,BUDAPEST AIRI26108,02430815,Покупка на ПОС,чужбина</t>
  </si>
  <si>
    <t>Такса Покупка на ПОС,чужбина към док.3727854/20.11.2024,ДК 516907XXXXXX6833,основна сметка,250.00/348,18.11.2024 09:14:32,EC023131,Klajko Szerviz Kft.</t>
  </si>
  <si>
    <t>Транзакция с ДК 516907XXXXXX6833,2907,18.11.2024 09:14:32,Покупка на ПОС,чужбина,250.00/348,Klajko Szerviz Kft.,Budapest AIRI27782,EC023131,Покупка на ПОС,чужбина</t>
  </si>
  <si>
    <t>16.11.2024</t>
  </si>
  <si>
    <t>19.11.2024 11:20:22</t>
  </si>
  <si>
    <t>Транзакция с ДК 516907XXXXXX6833,2907,16.11.2024 21:36:15,Покупка на ПОС,чужбина,2.00/978,Oeskar&amp;firato,Wien AIRF95892,32500890,Покупка на ПОС,чужбина</t>
  </si>
  <si>
    <t>15.11.2024</t>
  </si>
  <si>
    <t>Транзакция с ДК 516907XXXXXX6833,2907,15.11.2024 21:15:24,Покупка на ПОС,чужбина,28.20/978,WIENER LINIEN 156,Wien AIRB27205,22404110,Покупка на ПОС,чужбина</t>
  </si>
  <si>
    <t>14.11.2024</t>
  </si>
  <si>
    <t>18.11.2024 10:31:39</t>
  </si>
  <si>
    <t>Транзакция с ДК 516907XXXXXX6833,2907,14.11.2024 16:09:51,Покупка на ПОС,чужбина,3.59/978,REWE Markt GmbH-Zw,Berlin AIRA55641,56034466,Покупка на ПОС,чужбина</t>
  </si>
  <si>
    <t>Транзакция с ДК 516907XXXXXX6833,2907,14.11.2024 12:07:00,Покупка на ПОС,чужбина,34.36/978,EB *BLACK PARADE BERLI,801-413-7200 AIRA05593,39434928,Покупка на ПОС,чужбина</t>
  </si>
  <si>
    <t>Транзакция с ДК 516907XXXXXX6833,2907,14.11.2024 17:52:43,Покупка на ПОС,чужбина,12.00/978,CLOSE UP,Berlin AIRA85813,65366936,Покупка на ПОС,чужбина</t>
  </si>
  <si>
    <t>11.11.2024</t>
  </si>
  <si>
    <t>13.11.2024 10:20:43</t>
  </si>
  <si>
    <t>Транзакция с ДК 516907XXXXXX6833,2907,11.11.2024 14:25:10,Покупка на ПОС,чужбина,3.98/978,REWE Markt GmbH-Zw,Berlin AIRT49257,56034464,Покупка на ПОС,чужбина</t>
  </si>
  <si>
    <t>13.11.2024 10:20:42</t>
  </si>
  <si>
    <t>Транзакция с ДК 516907XXXXXX6833,2907,11.11.2024 18:45:01,Покупка на ПОС,чужбина,4.47/978,EDEKA Kuether,Berlin AIRU21573,58033821,Покупка на ПОС,чужбина</t>
  </si>
  <si>
    <t>12.11.2024</t>
  </si>
  <si>
    <t>Транзакция с ДК 516907XXXXXX6833,2907,12.11.2024 10:01:23,Покупка на ПОС,чужбина,40.68/978,Temu.com,INTERNET AIRV11460,N/A,Покупка на ПОС,чужбина</t>
  </si>
  <si>
    <t>09.11.2024</t>
  </si>
  <si>
    <t>12.11.2024 11:00:46</t>
  </si>
  <si>
    <t>Транзакция с ДК 516907XXXXXX6833,2907,09.11.2024 20:02:22,Покупка на ПОС,чужбина,8.72/978,EDEKA Kuether,Berlin AIRQ33879,58033816,Покупка на ПОС,чужбина</t>
  </si>
  <si>
    <t>12.11.2024 11:00:45</t>
  </si>
  <si>
    <t>Транзакция с ДК 516907XXXXXX6833,2907,09.11.2024 18:46:48,Покупка на ПОС,чужбина,12.00/978,PRIMARK BERLIN ALEXAND,BERLIN AIRQ24346,23940240,Покупка на ПОС,чужбина</t>
  </si>
  <si>
    <t>07.11.2024</t>
  </si>
  <si>
    <t>11.11.2024 11:24:56</t>
  </si>
  <si>
    <t>Транзакция с ДК 516907XXXXXX6833,2907,07.11.2024 20:04:25,Покупка на ПОС,чужбина,16.98/978,EDEKA Kuether,Berlin AIRL64300,58083676,Покупка на ПОС,чужбина</t>
  </si>
  <si>
    <t>Транзакция с ДК 516907XXXXXX6833,2907,07.11.2024 16:22:16,Покупка на ПОС,чужбина,1.98/978,REWE Markt GmbH-Zw,Berlin AIRL09610,56034463,Покупка на ПОС,чужбина</t>
  </si>
  <si>
    <t>06.11.2024</t>
  </si>
  <si>
    <t>08.11.2024 09:53:45</t>
  </si>
  <si>
    <t>Транзакция с ДК 516907XXXXXX6833,2907,06.11.2024 11:29:52,Покупка на ПОС,чужбина,3.28/978,REWE Markt GmbH-Zw,Berlin AIRH63872,56034464,Покупка на ПОС,чужбина</t>
  </si>
  <si>
    <t>05.11.2024</t>
  </si>
  <si>
    <t>07.11.2024 10:09:11</t>
  </si>
  <si>
    <t>Транзакция с ДК 516907XXXXXX6833,2907,05.11.2024 18:03:53,Покупка на ПОС,чужбина,3.60/978,REWE Markt GmbH-Zw,Berlin AIRG60482,56034464,Покупка на ПОС,чужбина</t>
  </si>
  <si>
    <t>Транзакция с ДК 516907XXXXXX6833,2907,05.11.2024 18:40:05,Покупка на ПОС,чужбина,6.97/978,EDEKA Kuether,Berlin AIRG68271,58033821,Покупка на ПОС,чужбина</t>
  </si>
  <si>
    <t>04.11.2024</t>
  </si>
  <si>
    <t>06.11.2024 09:36:13</t>
  </si>
  <si>
    <t>Транзакция с ДК 516907XXXXXX6833,2907,04.11.2024 19:49:56,Покупка на ПОС,чужбина,13.12/978,EDEKA Kuether,Berlin AIRE59263,58083676,Покупка на ПОС,чужбина</t>
  </si>
  <si>
    <t>06.11.2024 09:36:12</t>
  </si>
  <si>
    <t>Транзакция с ДК 516907XXXXXX6833,2907,04.11.2024 18:39:59,Покупка на ПОС,чужбина,3.38/978,Lidl sagt Danke,Berlin AIRE50109,60156676,Покупка на ПОС,чужбина</t>
  </si>
  <si>
    <t>01.11.2024</t>
  </si>
  <si>
    <t>05.11.2024 10:49:56</t>
  </si>
  <si>
    <t>Транзакция с ДК 516907XXXXXX6833,2907,01.11.2024 00:00:00,Покупка на ПОС,чужбина,2.93/978,KAUFLAND POTSDAM INNEN,POTSDAM AIRY31101,61341389,Покупка на ПОС,чужбина</t>
  </si>
  <si>
    <t>05.11.2024 10:49:55</t>
  </si>
  <si>
    <t>Транзакция с ДК 516907XXXXXX6833,2907,01.11.2024 13:44:59,Покупка на ПОС,чужбина,1.64/978,EDEKA Kuether,Berlin AIRX79646,58033816,Покупка на ПОС,чужбина</t>
  </si>
  <si>
    <t>02.11.2024</t>
  </si>
  <si>
    <t>Транзакция с ДК 516907XXXXXX6833,2907,02.11.2024 14:04:13,Покупка на ПОС,чужбина,16.77/978,Lidl sagt Danke,Berlin AIRA08125,60156813,Покупка на ПОС,чужбина</t>
  </si>
  <si>
    <t>03.11.2024 21:10:37</t>
  </si>
  <si>
    <t>30.10.2024</t>
  </si>
  <si>
    <t>01.11.2024 10:23:07</t>
  </si>
  <si>
    <t>Транзакция с ДК 516907XXXXXX6833,2907,30.10.2024 14:07:46,Покупка на ПОС,чужбина,4.23/978,REWE Markt GmbH-Zw,Berlin AIRT31492,56034464,Покупка на ПОС,чужбина</t>
  </si>
  <si>
    <t>Транзакция с ДК 516907XXXXXX6833,2907,30.10.2024 20:39:31,Покупка на ПОС,чужбина,7.31/978,REWE Markt GmbH-Zw,Berlin AIRU19876,56034463,Покупка на ПОС,чужбина</t>
  </si>
  <si>
    <t>29.10.2024</t>
  </si>
  <si>
    <t>31.10.2024 09:47:13</t>
  </si>
  <si>
    <t>Транзакция с ДК 516907XXXXXX6833,2907,29.10.2024 20:28:39,Покупка на ПОС,чужбина,13.67/978,ALDI NORD,BERLIN AIRS03838,54402601,Покупка на ПОС,чужбина</t>
  </si>
  <si>
    <t>Транзакция с ДК 516907XXXXXX6833,2907,29.10.2024 18:02:33,Покупка на ПОС,чужбина,2.29/978,REWE Markt GmbH-Zw,Berlin AIRR83892,56034465,Покупка на ПОС,чужбина</t>
  </si>
  <si>
    <t>25.10.2024</t>
  </si>
  <si>
    <t>29.10.2024 10:44:34</t>
  </si>
  <si>
    <t>Транзакция с ДК 516907XXXXXX6833,2907,25.10.2024 14:16:59,Покупка на ПОС,чужбина,36.00/978,berlinerfestspiele.de,Berlin AIRJ38193,54382401,Покупка на ПОС,чужбина</t>
  </si>
  <si>
    <t>Транзакция с ДК 516907XXXXXX6833,2907,25.10.2024 14:52:22,Покупка на ПОС,чужбина,4.67/978,MILES MOBILITY GMBH,BERLIN AIRK24186,J0HZLTYK,Покупка на ПОС,чужбина</t>
  </si>
  <si>
    <t>26.10.2024</t>
  </si>
  <si>
    <t>Транзакция с ДК 516907XXXXXX6833,2907,26.10.2024 13:29:50,Покупка на ПОС,чужбина,3.97/978,MILES MOBILITY GMBH,BERLIN AIRM14179,J0HZLTYK,Покупка на ПОС,чужбина</t>
  </si>
  <si>
    <t>29.10.2024 10:44:33</t>
  </si>
  <si>
    <t>Транзакция с ДК 516907XXXXXX6833,2907,25.10.2024 12:20:35,Покупка на ПОС,чужбина,10.00/978,MILES MOBILITY GMBH,BERLIN AIRK16266,J0HZLTYK,Покупка на ПОС,чужбина</t>
  </si>
  <si>
    <t>Транзакция с ДК 516907XXXXXX6833,2907,26.10.2024 18:51:52,Покупка на ПОС,чужбина,3.98/978,Rossmann 1981,Berlin AIRM03755,60301740,Покупка на ПОС,чужбина</t>
  </si>
  <si>
    <t>29.10.2024 04:28:30</t>
  </si>
  <si>
    <t>Такса за поддръжка на РС -ФЛ Младежка програма, с вальор 29.10.2024г. Сделка тип 'Разплащателна сделка' номер '2791233'.</t>
  </si>
  <si>
    <t>24.10.2024</t>
  </si>
  <si>
    <t>28.10.2024 10:47:49</t>
  </si>
  <si>
    <t>Транзакция с ДК 516907XXXXXX6833,2907,24.10.2024 10:29:31,Покупка на ПОС,чужбина,8.92/978,MILES MOBILITY GMBH,BERLIN AIRH57190,J0HZLTYK,Покупка на ПОС,чужбина</t>
  </si>
  <si>
    <t>28.10.2024 10:47:48</t>
  </si>
  <si>
    <t>Транзакция с ДК 516907XXXXXX6833,2907,24.10.2024 11:49:17,Покупка на ПОС,чужбина,10.00/978,MILES MOBILITY GMBH,BERLIN AIRH77578,J0HZLTYK,Покупка на ПОС,чужбина</t>
  </si>
  <si>
    <t>Транзакция с ДК 516907XXXXXX6833,2907,24.10.2024 12:18:01,Покупка на ПОС,чужбина,8.27/978,MILES MOBILITY GMBH,BERLIN AIRH85078,J0HZLTYK,Покупка на ПОС,чужбина</t>
  </si>
  <si>
    <t>Транзакция с ДК 516907XXXXXX6833,2907,24.10.2024 14:21:26,Покупка на ПОС,чужбина,1.89/978,MILES MOBILITY GMBH,BERLIN AIRH83743,J0HZLTYK,Покупка на ПОС,чужбина</t>
  </si>
  <si>
    <t>28.10.2024 10:47:47</t>
  </si>
  <si>
    <t>Транзакция с ДК 516907XXXXXX6833,2907,24.10.2024 19:09:17,Покупка на ПОС,чужбина,6.77/978,Lidl sagt Danke,Berlin AIRH87381,60156676,Покупка на ПОС,чужбина</t>
  </si>
  <si>
    <t>23.10.2024</t>
  </si>
  <si>
    <t>25.10.2024 10:29:14</t>
  </si>
  <si>
    <t>Транзакция с ДК 516907XXXXXX6833,2907,23.10.2024 18:39:33,Покупка на ПОС,чужбина,2.44/978,REWE Markt GmbH-Zw,Berlin AIRF68695,56034463,Покупка на ПОС,чужбина</t>
  </si>
  <si>
    <t>Транзакция с ДК 516907XXXXXX6833,2907,23.10.2024 11:51:06,Покупка на ПОС,чужбина,1.64/978,REWE Markt GmbH-Zw,Berlin AIRE58439,56034463,Покупка на ПОС,чужбина</t>
  </si>
  <si>
    <t>22.10.2024</t>
  </si>
  <si>
    <t>24.10.2024 09:31:47</t>
  </si>
  <si>
    <t>Транзакция с ДК 516907XXXXXX6833,2907,22.10.2024 07:02:07,Покупка на ПОС,чужбина,10.48/978,MILES MOBILITY GMBH,BERLIN AIRC73743,J0HZLTYK,Покупка на ПОС,чужбина</t>
  </si>
  <si>
    <t>21.10.2024</t>
  </si>
  <si>
    <t>23.10.2024 09:40:54</t>
  </si>
  <si>
    <t>Транзакция с ДК 516907XXXXXX6833,2907,21.10.2024 16:37:06,Покупка на ПОС,чужбина,13.70/978,ALDI NORD,BERLIN AIRB09496,54402601,Покупка на ПОС,чужбина</t>
  </si>
  <si>
    <t>Транзакция с ДК 516907XXXXXX6833,2907,21.10.2024 16:03:31,Покупка на ПОС,чужбина,3.63/978,REWE Markt GmbH-Zw,Berlin AIRA99616,56034463,Покупка на ПОС,чужбина</t>
  </si>
  <si>
    <t>18.10.2024</t>
  </si>
  <si>
    <t>22.10.2024 11:07:31</t>
  </si>
  <si>
    <t>Транзакция с ДК 516907XXXXXX6833,2907,18.10.2024 16:02:12,Покупка на ПОС,чужбина,2.63/978,Ralf Oelmann,Berlin AIRV14846,56030651,Покупка на ПОС,чужбина</t>
  </si>
  <si>
    <t>19.10.2024</t>
  </si>
  <si>
    <t>Транзакция с ДК 516907XXXXXX6833,2907,19.10.2024 20:34:13,Покупка на ПОС,чужбина,1.83/978,REWE Markt GmbH-Zw,Berlin AIRX79110,56004754,Покупка на ПОС,чужбина</t>
  </si>
  <si>
    <t>22.10.2024 04:53:04</t>
  </si>
  <si>
    <t>Поддръжка на карта ФЛ, с вальор 22.10.2024г. Сделка тип 'Картова сделка' номер '4986522'.</t>
  </si>
  <si>
    <t>17.10.2024</t>
  </si>
  <si>
    <t>21.10.2024 10:29:49</t>
  </si>
  <si>
    <t>Транзакция с ДК 516907XXXXXX6833,2907,17.10.2024 16:31:59,Покупка на ПОС,чужбина,6.61/978,ALDI NORD,BERLIN AIRS97659,54402602,Покупка на ПОС,чужбина</t>
  </si>
  <si>
    <t>15.10.2024</t>
  </si>
  <si>
    <t>17.10.2024 10:09:03</t>
  </si>
  <si>
    <t>Транзакция с ДК 516907XXXXXX6833,2907,15.10.2024 19:07:44,Покупка на ПОС,чужбина,5.50/978,ALDI NORD,BERLIN AIRO95265,54402602,Покупка на ПОС,чужбина</t>
  </si>
  <si>
    <t>14.10.2024</t>
  </si>
  <si>
    <t>16.10.2024 09:48:19</t>
  </si>
  <si>
    <t>Транзакция с ДК 516907XXXXXX6833,2907,14.10.2024 17:21:34,Покупка на ПОС,чужбина,23.60/978,Lidl sagt Danke,Berlin AIRM29782,60156812,Покупка на ПОС,чужбина</t>
  </si>
  <si>
    <t>Транзакция с ДК 516907XXXXXX6833,2907,14.10.2024 16:45:32,Покупка на ПОС,чужбина,14.67/978,ALDI NORD,BERLIN AIRM16775,54402603,Покупка на ПОС,чужбина</t>
  </si>
  <si>
    <t>13.10.2024</t>
  </si>
  <si>
    <t>15.10.2024 12:23:32</t>
  </si>
  <si>
    <t>Транзакция с ДК 516907XXXXXX6833,2907,13.10.2024 17:03:15,Покупка на ПОС,чужбина,3.15/978,Backwerk 160,Berlin AIRK07169,61771691,Покупка на ПОС,чужбина</t>
  </si>
  <si>
    <t>11.10.2024</t>
  </si>
  <si>
    <t>15.10.2024 12:23:31</t>
  </si>
  <si>
    <t>Транзакция с ДК 516907XXXXXX6833,2907,11.10.2024 14:09:35,Покупка на ПОС,чужбина,4.73/978,REWE Regiemarkt Gm,Berlin AIRF67996,56048859,Покупка на ПОС,чужбина</t>
  </si>
  <si>
    <t>12.10.2024</t>
  </si>
  <si>
    <t>Транзакция с ДК 516907XXXXXX6833,2907,12.10.2024 19:26:44,Покупка на ПОС,чужбина,8.22/978,MILES MOBILITY GMBH,BERLIN AIRI86214,J0HZLTYK,Покупка на ПОС,чужбина</t>
  </si>
  <si>
    <t>Транзакция с ДК 516907XXXXXX6833,2907,12.10.2024 18:52:10,Покупка на ПОС,чужбина,6.82/978,MILES MOBILITY GMBH,BERLIN AIRI85709,J0HZLTYK,Покупка на ПОС,чужбина</t>
  </si>
  <si>
    <t>15.10.2024 12:23:30</t>
  </si>
  <si>
    <t>Транзакция с ДК 516907XXXXXX6833,2907,12.10.2024 13:32:15,Покупка на ПОС,чужбина,18.22/978,Lidl sagt Danke,Berlin AIRH81020,60156814,Покупка на ПОС,чужбина</t>
  </si>
  <si>
    <t>Транзакция с ДК 516907XXXXXX6833,2907,12.10.2024 09:09:02,Покупка на ПОС,чужбина,13.19/978,TEMU.COM,DUBLIN 2 AIRH37636,WPGTID01,Покупка на ПОС,чужбина</t>
  </si>
  <si>
    <t>10.10.2024</t>
  </si>
  <si>
    <t>14.10.2024 11:05:14</t>
  </si>
  <si>
    <t>Транзакция с ДК 516907XXXXXX6833,2907,10.10.2024 19:50:16,Покупка на ПОС,чужбина,3.97/978,REWE Douglas Toll,Berlin AIRB05883,56039130,Покупка на ПОС,чужбина</t>
  </si>
  <si>
    <t>09.10.2024</t>
  </si>
  <si>
    <t>11.10.2024 11:12:20</t>
  </si>
  <si>
    <t>Транзакция с ДК 516907XXXXXX6833,2907,09.10.2024 10:11:49,Покупка на ПОС,чужбина,10.99/978,SSDB 4263,Berlin AIRA35458,61736365,Покупка на ПОС,чужбина</t>
  </si>
  <si>
    <t>Транзакция с ДК 516907XXXXXX6833,2907,09.10.2024 01:13:43,Покупка на ПОС,чужбина,468.96/978,RYANAIR224EWVPXJ,SWORDS AIRB19488,90380706,Покупка на ПОС,чужбина</t>
  </si>
  <si>
    <t>11.10.2024 11:12:19</t>
  </si>
  <si>
    <t>Транзакция с ДК 516907XXXXXX6833,2907,09.10.2024 00:00:00,Покупка на ПОС,чужбина,111.62/978,KAUFLAND BERLIN SCHOEN,BERLIN SCHOE AIRB59854,61340589,Покупка на ПОС,чужбина</t>
  </si>
  <si>
    <t>08.10.2024</t>
  </si>
  <si>
    <t>10.10.2024 10:34:57</t>
  </si>
  <si>
    <t>Транзакция с ДК 516907XXXXXX6833,2907,08.10.2024 18:51:53,Покупка на ПОС,чужбина,15.98/978,Lidl sagt Danke,Berlin AIRZ62367,60156813,Покупка на ПОС,чужбина</t>
  </si>
  <si>
    <t>Транзакция с ДК 516907XXXXXX6833,2907,08.10.2024 14:01:32,Покупка на ПОС,чужбина,3.99/978,Lidl sagt Danke,Berlin AIRY81420,60156812,Покупка на ПОС,чужбина</t>
  </si>
  <si>
    <t>Транзакция с ДК 516907XXXXXX6833,2907,09.10.2024 04:15:25,Покупка на ПОС,чужбина,0.61/978,MILES MOBILITY GMBH,BERLIN AIRA49247,J0HZLTYK,Покупка на ПОС,чужбина</t>
  </si>
  <si>
    <t>10.10.2024 10:34:56</t>
  </si>
  <si>
    <t>Транзакция с ДК 516907XXXXXX6833,2907,09.10.2024 06:46:47,Покупка на ПОС,чужбина,9.00/978,MILES MOBILITY GMBH,BERLIN AIRA54804,J0HZLTYK,Покупка на ПОС,чужбина</t>
  </si>
  <si>
    <t>07.10.2024</t>
  </si>
  <si>
    <t>09.10.2024 11:13:49</t>
  </si>
  <si>
    <t>Транзакция с ДК 516907XXXXXX6833,2907,07.10.2024 08:28:43,Покупка на ПОС,чужбина,1.64/978,Ralf Oelmann,Berlin AIRV34008,56030651,Покупка на ПОС,чужбина</t>
  </si>
  <si>
    <t>Транзакция с ДК 516907XXXXXX6833,2907,07.10.2024 14:59:24,Покупка на ПОС,чужбина,21.34/978,ALDI NORD,BERLIN AIRW63659,54402601,Покупка на ПОС,чужбина</t>
  </si>
  <si>
    <t>05.10.2024</t>
  </si>
  <si>
    <t>08.10.2024 12:10:53</t>
  </si>
  <si>
    <t>Транзакция с ДК 516907XXXXXX6833,2907,05.10.2024 16:03:40,Покупка на ПОС,чужбина,80.98/978,MEDIA MARKT TV-HIFI-EL,BERLIN AIRS73180,65422166,Покупка на ПОС,чужбина</t>
  </si>
  <si>
    <t>04.10.2024</t>
  </si>
  <si>
    <t>Транзакция с ДК 516907XXXXXX6833,2907,04.10.2024 13:43:41,Покупка на ПОС,чужбина,1.19/978,ALDI NORD,BERLIN AIRQ17862,54402601,Покупка на ПОС,чужбина</t>
  </si>
  <si>
    <t>08.10.2024 12:10:52</t>
  </si>
  <si>
    <t>Транзакция с ДК 516907XXXXXX6833,2907,04.10.2024 16:07:14,Покупка на ПОС,чужбина,26.02/978,Lidl sagt Danke,Berlin AIRQ57524,60156813,Покупка на ПОС,чужбина</t>
  </si>
  <si>
    <t>Транзакция с ДК 516907XXXXXX6833,2907,05.10.2024 19:03:54,Покупка на ПОС,чужбина,2.33/978,Orient Master GmbH,Berlin AIRT12497,65202448,Покупка на ПОС,чужбина</t>
  </si>
  <si>
    <t>Транзакция с ДК 516907XXXXXX6833,2907,04.10.2024 08:34:23,Покупка на ПОС,чужбина,3.14/978,ALDI SAGT DANKE,BERLIN AIRP29202,54402602,Покупка на ПОС,чужбина</t>
  </si>
  <si>
    <t>06.10.2024</t>
  </si>
  <si>
    <t>Транзакция с ДК 516907XXXXXX6833,2907,06.10.2024 18:32:39,Покупка на ПОС,чужбина,38.80/978,Bulletshop Berlin,Berlin AIRU65418,80000000,Покупка на ПОС,чужбина</t>
  </si>
  <si>
    <t>08.10.2024 12:10:51</t>
  </si>
  <si>
    <t>Транзакция с ДК 516907XXXXXX6833,2907,06.10.2024 20:42:30,Покупка на ПОС,чужбина,190.68/978,Muziker a.s.,Bratislava AIRU90685,N/A,Покупка на ПОС,чужбина</t>
  </si>
  <si>
    <t>Транзакция с ДК 516907XXXXXX6833,2907,05.10.2024 23:03:27,Покупка на ПОС,чужбина,2.08/978,TIER DE RIDE,Berlin AIRT31318,N/A,Покупка на ПОС,чужбина</t>
  </si>
  <si>
    <t>Транзакция с ДК 516907XXXXXX6833,2907,05.10.2024 16:05:49,Покупка на ПОС,чужбина,9.30/978,BERLINDA APOTHEKE,BERLIN AIRS73969,54032461,Покупка на ПОС,чужбина</t>
  </si>
  <si>
    <t>03.10.2024</t>
  </si>
  <si>
    <t>07.10.2024 11:28:22</t>
  </si>
  <si>
    <t>Транзакция с ДК 516907XXXXXX6833,2907,03.10.2024 18:00:39,Покупка на ПОС,чужбина,3.50/978,Spar Express Tuncer,Berlin AIRO64056,DC003669,Покупка на ПОС,чужбина</t>
  </si>
  <si>
    <t>Такса Покупка на ПОС,чужбина към док.399386/07.10.2024,ДК 516907XXXXXX6833,основна сметка,50.00/100,03.10.2024 18:32:53,N/A,Revolut**2634*</t>
  </si>
  <si>
    <t>07.10.2024 11:28:21</t>
  </si>
  <si>
    <t>Транзакция с ДК 516907XXXXXX6833,2907,03.10.2024 18:32:53,Покупка на ПОС,чужбина,50.00/100,Revolut**2634*,Dublin AIRO90017,N/A,Покупка на ПОС,чужбина</t>
  </si>
  <si>
    <t>02.10.2024</t>
  </si>
  <si>
    <t>04.10.2024 10:25:32</t>
  </si>
  <si>
    <t>Транзакция с ДК 516907XXXXXX6833,2907,02.10.2024 00:00:00,Покупка на ПОС,чужбина,87.17/978,KAUFLAND BERLIN LICHTE,BERLIN LICHT AIRL82395,61346037,Покупка на ПОС,чужбина</t>
  </si>
  <si>
    <t>01.10.2024</t>
  </si>
  <si>
    <t>03.10.2024 10:01:19</t>
  </si>
  <si>
    <t>Транзакция с ДК 516907XXXXXX6833,2907,01.10.2024 09:06:30,Покупка на ПОС,чужбина,2.12/978,Ralf Oelmann,Berlin AIRI68678,56030651,Покупка на ПОС,чужбина</t>
  </si>
  <si>
    <t>Транзакция с ДК 516907XXXXXX6833,2907,01.10.2024 17:45:38,Покупка на ПОС,чужбина,29.83/978,Lidl sagt Danke,Berlin AIRK18285,60156812,Покупка на ПОС,чужбина</t>
  </si>
  <si>
    <t>03.10.2024 10:01:18</t>
  </si>
  <si>
    <t>Транзакция с ДК 516907XXXXXX6833,2907,01.10.2024 13:56:13,Покупка на ПОС,чужбина,30.19/978,ALDI NORD,BERLIN AIRJ50411,54402601,Покупка на ПОС,чужбина</t>
  </si>
  <si>
    <t>Транзакция с ДК 516907XXXXXX6833,2907,01.10.2024 00:10:37,Покупка на ПОС,чужбина,7.00/978,S-Bahn Berlin GmbH,Berlin AIRI35113,59069879,Покупка на ПОС,чужбина</t>
  </si>
  <si>
    <t>Такса Покупка на ПОС,чужбина към док.7485682/03.10.2024,ДК 516907XXXXXX6833,основна сметка,25.00/100,01.10.2024 14:37:38,N/A,Revolut**2634*</t>
  </si>
  <si>
    <t>03.10.2024 10:01:17</t>
  </si>
  <si>
    <t>Транзакция с ДК 516907XXXXXX6833,2907,01.10.2024 14:37:38,Покупка на ПОС,чужбина,25.00/100,Revolut**2634*,Dublin AIRJ95418,N/A,Покупка на ПОС,чужбина</t>
  </si>
  <si>
    <t>30.09.2024</t>
  </si>
  <si>
    <t>01.10.2024 15:17:40</t>
  </si>
  <si>
    <t>Транзакция с ДК 516907XXXXXX6833,2907,30.09.2024 15:35:00,Покупка на ПОС,друга банка в страната,34.67/100,SPIDI,SOFIYA AIRH38410,P4215256,Покупка на ПОС,друга банка в страната</t>
  </si>
  <si>
    <t>01.10.2024 15:17:30</t>
  </si>
  <si>
    <t>Транзакция с ДК 516907XXXXXX6833,2907,30.09.2024 14:03:20,Покупка на ПОС,друга банка в страната,5.84/100,MINIMART,SOFIYA AIRH14356,W5411419,Покупка на ПОС,друга банка в страната</t>
  </si>
  <si>
    <t>01.10.2024 15:12:34</t>
  </si>
  <si>
    <t>Транзакция с ДК 516907XXXXXX6833,2907,30.09.2024 13:52:48,Покупка на ПОС,друга банка в страната,190.00/100,MMG TIYM OOD,SOFIYA AIRH11572,93905204,Покупка на ПОС,друга банка в ст</t>
  </si>
  <si>
    <t>27.09.2024</t>
  </si>
  <si>
    <t>01.10.2024 15:02:18</t>
  </si>
  <si>
    <t>Транзакция с ДК 516907XXXXXX6833,2907,27.09.2024 12:27:35,Покупка на ПОС,друга банка в страната,80.10/100,LIME GROUP LTD,SOFIA AIRA98591,93955448,Покупка на ПОС,друга банка в ст</t>
  </si>
  <si>
    <t>28.09.2024</t>
  </si>
  <si>
    <t>01.10.2024 11:51:52</t>
  </si>
  <si>
    <t>Транзакция с ДК 516907XXXXXX6833,2907,28.09.2024 20:15:07,Покупка на ПОС,друга банка в страната,6.90/100,ILTER GRUP EOOD,SOFIA AIRE35013,93959157,Покупка на ПОС,друга банка в страната</t>
  </si>
  <si>
    <t>Транзакция с ДК 516907XXXXXX6833,2907,28.09.2024 21:43:43,Покупка на ПОС,друга банка в страната,2.60/100,TOP TABACO OOD,SOFIA AIRE45494,P8001419,Покупка на ПОС,друга банка в страната</t>
  </si>
  <si>
    <t>29.09.2024</t>
  </si>
  <si>
    <t>01.10.2024 11:51:51</t>
  </si>
  <si>
    <t>Транзакция с ДК 516907XXXXXX6833,2907,29.09.2024 11:11:12,Покупка на ПОС,друга банка в страната,4.55/100,PAVILION GO GRILL 059,SOFIA AIRE87863,10081339,Покупка на ПОС,друга банка в страната</t>
  </si>
  <si>
    <t>Транзакция с ДК 516907XXXXXX6833,2907,28.09.2024 21:13:18,Покупка на ПОС,Пощенска банка,7.49/100,I LOVE FALAFEL,SOFIA AIRE42582,02278093,Покупка на ПОС,Пощенска банка</t>
  </si>
  <si>
    <t>Транзакция с ДК 516907XXXXXX6833,2907,28.09.2024 22:22:45,Покупка на ПОС,друга банка в страната,1.60/100,CityGate Sofia Transit,SOFIA AIRE48671,TBSCP001,Покупка на ПОС,друга банка в страната</t>
  </si>
  <si>
    <t>Такса Покупка на ПОС,чужбина към док.5349048/01.10.2024,ДК 516907XXXXXX6833,основна сметка,120.00/100,29.09.2024 14:42:59,N/A,Revolut**2634*</t>
  </si>
  <si>
    <t>Транзакция с ДК 516907XXXXXX6833,2907,29.09.2024 14:42:59,Покупка на ПОС,чужбина,120.00/100,Revolut**2634*,Dublin AIRF73002,N/A,Покупка на ПОС,чужбина</t>
  </si>
  <si>
    <t>01.10.2024 11:51:50</t>
  </si>
  <si>
    <t>Транзакция с ДК 516907XXXXXX6833,2907,29.09.2024 12:35:16,Покупка на ПОС,друга банка в страната,3.59/100,OMV 1035 VINOGRADETS,Vinogradets AIRF07249,R0021311,Покупка на ПОС,друга банка в страната</t>
  </si>
  <si>
    <t>Само Изходящи</t>
  </si>
  <si>
    <t>Само Входящи</t>
  </si>
  <si>
    <t>Общо</t>
  </si>
  <si>
    <t>Билети</t>
  </si>
  <si>
    <t>Type pf expense</t>
  </si>
  <si>
    <t>Food</t>
  </si>
  <si>
    <t>Travel</t>
  </si>
  <si>
    <t>Drogerie</t>
  </si>
  <si>
    <t>Month</t>
  </si>
  <si>
    <t>Week</t>
  </si>
  <si>
    <t>date</t>
  </si>
  <si>
    <t>Sum of Сума</t>
  </si>
  <si>
    <t>Row Labels</t>
  </si>
  <si>
    <t>(blank)</t>
  </si>
  <si>
    <t>Grand Total</t>
  </si>
  <si>
    <t>Column Labels</t>
  </si>
  <si>
    <t>technika</t>
  </si>
  <si>
    <t>Ikea</t>
  </si>
  <si>
    <t>-5401.55</t>
  </si>
  <si>
    <t>Incomming parents</t>
  </si>
  <si>
    <t>Details for Sum of Сума - Type pf expense: (blank)</t>
  </si>
  <si>
    <t>-5324.38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</si>
</sst>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/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0" fillId="0" borderId="10" xfId="0" applyBorder="1"/>
    <xf numFmtId="2" fontId="0" fillId="0" borderId="0" xfId="0" applyNumberFormat="1"/>
    <xf numFmtId="0" fontId="18" fillId="33" borderId="0" xfId="0" applyFont="1" applyFill="1" applyAlignment="1">
      <alignment horizontal="center" wrapText="1"/>
    </xf>
    <xf numFmtId="14" fontId="18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Atanassov" refreshedDate="45641.492422106479" createdVersion="8" refreshedVersion="8" minRefreshableVersion="3" recordCount="140" xr:uid="{99C7F569-1A21-40EE-80EF-D93ED2FB074B}">
  <cacheSource type="worksheet">
    <worksheetSource ref="A1:R141" sheet="report (6)"/>
  </cacheSource>
  <cacheFields count="18">
    <cacheField name="Документ" numFmtId="0">
      <sharedItems containsSemiMixedTypes="0" containsString="0" containsNumber="1" containsInteger="1" minValue="89308" maxValue="9327007"/>
    </cacheField>
    <cacheField name="Сума" numFmtId="2">
      <sharedItems containsSemiMixedTypes="0" containsString="0" containsNumber="1" minValue="-932.71" maxValue="800"/>
    </cacheField>
    <cacheField name="Валута" numFmtId="0">
      <sharedItems/>
    </cacheField>
    <cacheField name="Сума в лева" numFmtId="2">
      <sharedItems containsSemiMixedTypes="0" containsString="0" containsNumber="1" minValue="-932.71" maxValue="800"/>
    </cacheField>
    <cacheField name="Състояние" numFmtId="0">
      <sharedItems/>
    </cacheField>
    <cacheField name="Тип" numFmtId="0">
      <sharedItems/>
    </cacheField>
    <cacheField name="Вид на операцията" numFmtId="0">
      <sharedItems/>
    </cacheField>
    <cacheField name="Вальор" numFmtId="0">
      <sharedItems count="55">
        <s v="05.12.2024"/>
        <s v="04.12.2024"/>
        <s v="03.12.2024"/>
        <s v="02.12.2024"/>
        <s v="29.11.2024"/>
        <s v="30.11.2024"/>
        <s v="27.11.2024"/>
        <s v="26.11.2024"/>
        <s v="25.11.2024"/>
        <s v="22.11.2024"/>
        <s v="21.11.2024"/>
        <s v="20.11.2024"/>
        <s v="18.11.2024"/>
        <s v="16.11.2024"/>
        <s v="15.11.2024"/>
        <s v="14.11.2024"/>
        <s v="11.11.2024"/>
        <s v="12.11.2024"/>
        <s v="09.11.2024"/>
        <s v="07.11.2024"/>
        <s v="06.11.2024"/>
        <s v="05.11.2024"/>
        <s v="04.11.2024"/>
        <s v="01.11.2024"/>
        <s v="02.11.2024"/>
        <s v="30.10.2024"/>
        <s v="29.10.2024"/>
        <s v="25.10.2024"/>
        <s v="26.10.2024"/>
        <s v="24.10.2024"/>
        <s v="23.10.2024"/>
        <s v="22.10.2024"/>
        <s v="21.10.2024"/>
        <s v="18.10.2024"/>
        <s v="19.10.2024"/>
        <s v="17.10.2024"/>
        <s v="15.10.2024"/>
        <s v="14.10.2024"/>
        <s v="13.10.2024"/>
        <s v="11.10.2024"/>
        <s v="12.10.2024"/>
        <s v="10.10.2024"/>
        <s v="09.10.2024"/>
        <s v="08.10.2024"/>
        <s v="07.10.2024"/>
        <s v="05.10.2024"/>
        <s v="04.10.2024"/>
        <s v="06.10.2024"/>
        <s v="03.10.2024"/>
        <s v="02.10.2024"/>
        <s v="01.10.2024"/>
        <s v="30.09.2024"/>
        <s v="27.09.2024"/>
        <s v="28.09.2024"/>
        <s v="29.09.2024"/>
      </sharedItems>
    </cacheField>
    <cacheField name="date" numFmtId="0">
      <sharedItems containsNonDate="0" containsDate="1" containsString="0" containsBlank="1" minDate="2024-05-12T00:00:00" maxDate="2024-05-13T00:00:00"/>
    </cacheField>
    <cacheField name="Month" numFmtId="0">
      <sharedItems containsString="0" containsBlank="1" containsNumber="1" containsInteger="1" minValue="5" maxValue="5"/>
    </cacheField>
    <cacheField name="Week" numFmtId="0">
      <sharedItems containsString="0" containsBlank="1" containsNumber="1" containsInteger="1" minValue="20" maxValue="20"/>
    </cacheField>
    <cacheField name="Дата на обработка" numFmtId="0">
      <sharedItems/>
    </cacheField>
    <cacheField name="Наредител" numFmtId="0">
      <sharedItems containsBlank="1"/>
    </cacheField>
    <cacheField name="Получател" numFmtId="0">
      <sharedItems containsBlank="1"/>
    </cacheField>
    <cacheField name="Описание" numFmtId="0">
      <sharedItems/>
    </cacheField>
    <cacheField name="Само Изходящи" numFmtId="0">
      <sharedItems containsBlank="1"/>
    </cacheField>
    <cacheField name="-5324.38" numFmtId="0">
      <sharedItems containsString="0" containsBlank="1" containsNumber="1" minValue="-3079.220000000003" maxValue="2245.16"/>
    </cacheField>
    <cacheField name="Type pf expense" numFmtId="0">
      <sharedItems containsBlank="1" count="7">
        <s v="Food"/>
        <m/>
        <s v="Incomming parents"/>
        <s v="Drogerie"/>
        <s v="technika"/>
        <s v="Ikea"/>
        <s v="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1169309"/>
    <n v="-18.68"/>
    <s v="BGN"/>
    <n v="-18.68"/>
    <s v="Осчетоводено"/>
    <s v="Изходящо"/>
    <s v="POS трансакция "/>
    <x v="0"/>
    <d v="2024-05-12T00:00:00"/>
    <n v="5"/>
    <n v="20"/>
    <s v="09.12.2024 10:41:19"/>
    <m/>
    <m/>
    <s v="Транзакция с ДК 516907XXXXXX6833,2907,05.12.2024 20:27:46,Покупка на ПОС,чужбина,9.39/978,ALDI NORD,BERLIN AIRU99988,54402601,Покупка на ПОС,чужбина"/>
    <s v="Само Входящи"/>
    <n v="2245.16"/>
    <x v="0"/>
  </r>
  <r>
    <n v="1169297"/>
    <n v="-3.34"/>
    <s v="BGN"/>
    <n v="-3.34"/>
    <s v="Осчетоводено"/>
    <s v="Изходящо"/>
    <s v="POS трансакция "/>
    <x v="0"/>
    <m/>
    <m/>
    <m/>
    <s v="09.12.2024 10:41:17"/>
    <m/>
    <m/>
    <s v="Транзакция с ДК 516907XXXXXX6833,2907,05.12.2024 14:05:39,Покупка на ПОС,чужбина,1.68/978,REWE Markt GmbH-Zw,Berlin AIRU01898,56034464,Покупка на ПОС,чужбина"/>
    <s v="Общо"/>
    <n v="-3079.220000000003"/>
    <x v="0"/>
  </r>
  <r>
    <n v="1169295"/>
    <n v="67.2"/>
    <s v="BGN"/>
    <n v="67.2"/>
    <s v="Осчетоводено"/>
    <s v="Входящо"/>
    <s v="Картови транзакции "/>
    <x v="0"/>
    <m/>
    <m/>
    <m/>
    <s v="09.12.2024 10:41:17"/>
    <m/>
    <m/>
    <s v="Транзакция с ДК 516907XXXXXX6833,2907,05.12.2024 15:55:03,Други,-34.36/978,EB *BLACK PARADE BERLI,801-413-7200 AIRN/A,N/A,Други"/>
    <s v="Билети"/>
    <n v="-932.71"/>
    <x v="1"/>
  </r>
  <r>
    <n v="9141146"/>
    <n v="-22.99"/>
    <s v="BGN"/>
    <n v="-22.99"/>
    <s v="Приключено"/>
    <s v="Изходящо"/>
    <s v="POS трансакция "/>
    <x v="1"/>
    <m/>
    <m/>
    <m/>
    <s v="06.12.2024 10:40:08"/>
    <m/>
    <m/>
    <s v="Транзакция с ДК 516907XXXXXX6833,2907,04.12.2024 18:55:49,Покупка на ПОС,чужбина,11.56/978,EDEKA Kuether,Berlin AIRS52790,58033821,Покупка на ПОС,чужбина"/>
    <m/>
    <m/>
    <x v="0"/>
  </r>
  <r>
    <n v="9141144"/>
    <n v="-6.34"/>
    <s v="BGN"/>
    <n v="-6.34"/>
    <s v="Приключено"/>
    <s v="Изходящо"/>
    <s v="POS трансакция "/>
    <x v="1"/>
    <m/>
    <m/>
    <m/>
    <s v="06.12.2024 10:40:08"/>
    <m/>
    <m/>
    <s v="Транзакция с ДК 516907XXXXXX6833,2907,04.12.2024 12:00:27,Покупка на ПОС,чужбина,3.19/978,REWE Markt GmbH-Zw,Berlin AIRR35242,56034465,Покупка на ПОС,чужбина"/>
    <m/>
    <m/>
    <x v="0"/>
  </r>
  <r>
    <n v="8247103"/>
    <n v="400"/>
    <s v="BGN"/>
    <n v="400"/>
    <s v="Приключено"/>
    <s v="Входящо"/>
    <s v="Вътрешно банков левов превод "/>
    <x v="0"/>
    <m/>
    <m/>
    <m/>
    <s v="05.12.2024 12:48:10"/>
    <s v="BG53BPBI81701801119947   BPBIBGSF   СТЕФАН ПЕТРОВ АТАНАСОВ"/>
    <s v="BG26BPBI79421024549702   BPBIBGSF   БОРИС СТЕФАНОВ АТАНАСОВ"/>
    <s v="transfer"/>
    <m/>
    <m/>
    <x v="2"/>
  </r>
  <r>
    <n v="8082823"/>
    <n v="-7.3"/>
    <s v="BGN"/>
    <n v="-7.3"/>
    <s v="Приключено"/>
    <s v="Изходящо"/>
    <s v="POS трансакция "/>
    <x v="2"/>
    <m/>
    <m/>
    <m/>
    <s v="05.12.2024 10:02:53"/>
    <m/>
    <m/>
    <s v="Транзакция с ДК 516907XXXXXX6833,2907,03.12.2024 20:02:37,Покупка на ПОС,чужбина,3.67/978,REWE Markt Siegfried G,Potsdam AIRB11145,56018598,Покупка на ПОС,чужбина"/>
    <m/>
    <m/>
    <x v="0"/>
  </r>
  <r>
    <n v="8082821"/>
    <n v="-16.11"/>
    <s v="BGN"/>
    <n v="-16.11"/>
    <s v="Приключено"/>
    <s v="Изходящо"/>
    <s v="POS трансакция "/>
    <x v="2"/>
    <m/>
    <m/>
    <m/>
    <s v="05.12.2024 10:02:52"/>
    <m/>
    <m/>
    <s v="Транзакция с ДК 516907XXXXXX6833,2907,03.12.2024 19:06:59,Покупка на ПОС,чужбина,8.10/978,Heisser Wolf Restauran,Potsdam AIRQ28376,65119350,Покупка на ПОС,чужбина"/>
    <m/>
    <m/>
    <x v="1"/>
  </r>
  <r>
    <n v="7058246"/>
    <n v="-8.81"/>
    <s v="BGN"/>
    <n v="-8.81"/>
    <s v="Приключено"/>
    <s v="Изходящо"/>
    <s v="POS трансакция "/>
    <x v="3"/>
    <m/>
    <m/>
    <m/>
    <s v="04.12.2024 10:36:58"/>
    <m/>
    <m/>
    <s v="Транзакция с ДК 516907XXXXXX6833,2907,02.12.2024 16:00:52,Покупка на ПОС,чужбина,4.43/978,REWE Markt GmbH-Zw,Berlin AIRN44952,56034463,Покупка на ПОС,чужбина"/>
    <m/>
    <m/>
    <x v="0"/>
  </r>
  <r>
    <n v="7058243"/>
    <n v="-20.98"/>
    <s v="BGN"/>
    <n v="-20.98"/>
    <s v="Приключено"/>
    <s v="Изходящо"/>
    <s v="POS трансакция "/>
    <x v="3"/>
    <m/>
    <m/>
    <m/>
    <s v="04.12.2024 10:36:58"/>
    <m/>
    <m/>
    <s v="Транзакция с ДК 516907XXXXXX6833,2907,02.12.2024 20:05:33,Покупка на ПОС,чужбина,10.55/978,EDEKA Kuether,Berlin AIRO03455,58033832,Покупка на ПОС,чужбина"/>
    <m/>
    <m/>
    <x v="0"/>
  </r>
  <r>
    <n v="5884055"/>
    <n v="-37.65"/>
    <s v="BGN"/>
    <n v="-37.65"/>
    <s v="Приключено"/>
    <s v="Изходящо"/>
    <s v="POS трансакция "/>
    <x v="4"/>
    <m/>
    <m/>
    <m/>
    <s v="03.12.2024 10:42:13"/>
    <m/>
    <m/>
    <s v="Транзакция с ДК 516907XXXXXX6833,2907,29.11.2024 19:00:57,Покупка на ПОС,чужбина,18.93/978,Lidl sagt Danke,Berlin AIRH80613,60156812,Покупка на ПОС,чужбина"/>
    <m/>
    <m/>
    <x v="0"/>
  </r>
  <r>
    <n v="5884053"/>
    <n v="-10.66"/>
    <s v="BGN"/>
    <n v="-10.66"/>
    <s v="Приключено"/>
    <s v="Изходящо"/>
    <s v="POS трансакция "/>
    <x v="5"/>
    <m/>
    <m/>
    <m/>
    <s v="03.12.2024 10:42:12"/>
    <m/>
    <m/>
    <s v="Транзакция с ДК 516907XXXXXX6833,2907,30.11.2024 17:08:32,Покупка на ПОС,чужбина,5.36/978,REWE Sven Foelski,Berlin AIRJ72880,56038930,Покупка на ПОС,чужбина"/>
    <m/>
    <m/>
    <x v="0"/>
  </r>
  <r>
    <n v="5884051"/>
    <n v="-1.59"/>
    <s v="BGN"/>
    <n v="-1.59"/>
    <s v="Приключено"/>
    <s v="Изходящо"/>
    <s v="POS трансакция "/>
    <x v="5"/>
    <m/>
    <m/>
    <m/>
    <s v="03.12.2024 10:42:12"/>
    <m/>
    <m/>
    <s v="Транзакция с ДК 516907XXXXXX6833,2907,30.11.2024 19:43:02,Покупка на ПОС,чужбина,0.80/978,ALDI NORD,BERLIN AIRJ99870,54408287,Покупка на ПОС,чужбина"/>
    <m/>
    <m/>
    <x v="0"/>
  </r>
  <r>
    <n v="5884050"/>
    <n v="-24.24"/>
    <s v="BGN"/>
    <n v="-24.24"/>
    <s v="Приключено"/>
    <s v="Изходящо"/>
    <s v="POS трансакция "/>
    <x v="5"/>
    <m/>
    <m/>
    <m/>
    <s v="03.12.2024 10:42:12"/>
    <m/>
    <m/>
    <s v="Транзакция с ДК 516907XXXXXX6833,2907,30.11.2024 15:53:54,Покупка на ПОС,чужбина,12.19/978,POCO EINRICHTUNGSMДRKT,BERLIN AIRJ54047,54208071,Покупка на ПОС,чужбина"/>
    <m/>
    <m/>
    <x v="1"/>
  </r>
  <r>
    <n v="5884048"/>
    <n v="-35"/>
    <s v="BGN"/>
    <n v="-35"/>
    <s v="Приключено"/>
    <s v="Изходящо"/>
    <s v="POS трансакция "/>
    <x v="5"/>
    <m/>
    <m/>
    <m/>
    <s v="03.12.2024 10:42:12"/>
    <m/>
    <m/>
    <s v="Транзакция с ДК 516907XXXXXX6833,2907,30.11.2024 17:01:16,Покупка на ПОС,чужбина,17.60/978,DM Drogerie Markt,Berlin AIRJ71530,69727268,Покупка на ПОС,чужбина"/>
    <m/>
    <m/>
    <x v="3"/>
  </r>
  <r>
    <n v="5848831"/>
    <n v="800"/>
    <s v="BGN"/>
    <n v="800"/>
    <s v="Приключено"/>
    <s v="Входящо"/>
    <s v="Вътрешно банков левов превод "/>
    <x v="2"/>
    <m/>
    <m/>
    <m/>
    <s v="03.12.2024 10:33:39"/>
    <s v="BG53BPBI81701801119947   BPBIBGSF   СТЕФАН ПЕТРОВ АТАНАСОВ"/>
    <s v="BG26BPBI79421024549702   BPBIBGSF   БОРИС СТЕФАНОВ АТАНАСОВ"/>
    <s v="transfer"/>
    <m/>
    <m/>
    <x v="2"/>
  </r>
  <r>
    <n v="2183418"/>
    <n v="-8.35"/>
    <s v="BGN"/>
    <n v="-8.35"/>
    <s v="Приключено"/>
    <s v="Изходящо"/>
    <s v="POS трансакция "/>
    <x v="6"/>
    <m/>
    <m/>
    <m/>
    <s v="29.11.2024 11:26:01"/>
    <m/>
    <m/>
    <s v="Транзакция с ДК 516907XXXXXX6833,2907,27.11.2024 14:28:21,Покупка на ПОС,чужбина,4.20/978,REWE Markt GmbH-Zw,Berlin AIRC30524,56034463,Покупка на ПОС,чужбина"/>
    <m/>
    <m/>
    <x v="0"/>
  </r>
  <r>
    <n v="1659670"/>
    <n v="-0.5"/>
    <s v="BGN"/>
    <n v="-0.5"/>
    <s v="Приключено"/>
    <s v="Изходящо"/>
    <s v="Автоматична такса (Комисионна)  "/>
    <x v="4"/>
    <m/>
    <m/>
    <m/>
    <s v="29.11.2024 03:43:53"/>
    <m/>
    <m/>
    <s v="Такса за поддръжка на РС -ФЛ Младежка програма, с вальор 29.11.2024г. Сделка тип 'Разплащателна сделка' номер '2791233'."/>
    <m/>
    <m/>
    <x v="1"/>
  </r>
  <r>
    <n v="1080953"/>
    <n v="150.6"/>
    <s v="BGN"/>
    <n v="150.6"/>
    <s v="Приключено"/>
    <s v="Входящо"/>
    <s v="Картови транзакции "/>
    <x v="7"/>
    <m/>
    <m/>
    <m/>
    <s v="28.11.2024 10:59:46"/>
    <m/>
    <m/>
    <s v="Транзакция с ДК 516907XXXXXX6833,2907,26.11.2024 13:06:34,Други,-77.00/978,MEDIA MARKT,INGOLSTADT AIRN/A,02B20054,Други"/>
    <m/>
    <m/>
    <x v="4"/>
  </r>
  <r>
    <n v="1080950"/>
    <n v="27.36"/>
    <s v="BGN"/>
    <n v="27.36"/>
    <s v="Приключено"/>
    <s v="Входящо"/>
    <s v="Картови транзакции "/>
    <x v="7"/>
    <m/>
    <m/>
    <m/>
    <s v="28.11.2024 10:59:46"/>
    <m/>
    <m/>
    <s v="Транзакция с ДК 516907XXXXXX6833,2907,26.11.2024 13:06:34,Други,-13.99/978,MEDIA MARKT,INGOLSTADT AIRN/A,02B20054,Други"/>
    <m/>
    <m/>
    <x v="4"/>
  </r>
  <r>
    <n v="1080948"/>
    <n v="-847.24"/>
    <s v="BGN"/>
    <n v="-847.24"/>
    <s v="Приключено"/>
    <s v="Изходящо"/>
    <s v="POS трансакция "/>
    <x v="7"/>
    <m/>
    <m/>
    <m/>
    <s v="28.11.2024 10:59:46"/>
    <m/>
    <m/>
    <s v="Транзакция с ДК 516907XXXXXX6833,2907,26.11.2024 18:48:42,Покупка на ПОС,чужбина,425.99/978,MEDIA MARKT TV-HIFI-EL,BERLIN AIRA82865,65422166,Покупка на ПОС,чужбина"/>
    <m/>
    <m/>
    <x v="4"/>
  </r>
  <r>
    <n v="1080946"/>
    <n v="-0.78"/>
    <s v="BGN"/>
    <n v="-0.78"/>
    <s v="Приключено"/>
    <s v="Изходящо"/>
    <s v="POS трансакция "/>
    <x v="7"/>
    <m/>
    <m/>
    <m/>
    <s v="28.11.2024 10:59:46"/>
    <m/>
    <m/>
    <s v="Транзакция с ДК 516907XXXXXX6833,2907,26.11.2024 15:14:57,Покупка на ПОС,чужбина,0.39/978,Nah und Gut Voelker,Berlin AIRA23830,58023895,Покупка на ПОС,чужбина"/>
    <m/>
    <m/>
    <x v="1"/>
  </r>
  <r>
    <n v="89308"/>
    <n v="-4.4400000000000004"/>
    <s v="BGN"/>
    <n v="-4.4400000000000004"/>
    <s v="Приключено"/>
    <s v="Изходящо"/>
    <s v="POS трансакция "/>
    <x v="8"/>
    <m/>
    <m/>
    <m/>
    <s v="27.11.2024 10:31:23"/>
    <m/>
    <m/>
    <s v="Транзакция с ДК 516907XXXXXX6833,2907,25.11.2024 13:42:40,Покупка на ПОС,чужбина,2.23/978,EDEKA Kuether,Berlin AIRX75347,58033825,Покупка на ПОС,чужбина"/>
    <m/>
    <m/>
    <x v="0"/>
  </r>
  <r>
    <n v="9005901"/>
    <n v="-176.83"/>
    <s v="BGN"/>
    <n v="-176.83"/>
    <s v="Приключено"/>
    <s v="Изходящо"/>
    <s v="POS трансакция "/>
    <x v="9"/>
    <m/>
    <m/>
    <m/>
    <s v="26.11.2024 11:23:05"/>
    <m/>
    <m/>
    <s v="Транзакция с ДК 516907XXXXXX6833,2907,22.11.2024 12:42:25,Покупка на ПОС,чужбина,88.91/978,HFB ECO IKEA 421 BERLI,BERLIN AIRR59736,65452108,Покупка на ПОС,чужбина"/>
    <m/>
    <m/>
    <x v="5"/>
  </r>
  <r>
    <n v="9005899"/>
    <n v="-11.38"/>
    <s v="BGN"/>
    <n v="-11.38"/>
    <s v="Приключено"/>
    <s v="Изходящо"/>
    <s v="POS трансакция "/>
    <x v="9"/>
    <m/>
    <m/>
    <m/>
    <s v="26.11.2024 11:23:05"/>
    <m/>
    <m/>
    <s v="Транзакция с ДК 516907XXXXXX6833,2907,22.11.2024 23:13:14,Покупка на ПОС,чужбина,5.72/978,Nah und Gut Voelker,Berlin AIRS87450,58023892,Покупка на ПОС,чужбина"/>
    <m/>
    <m/>
    <x v="1"/>
  </r>
  <r>
    <n v="9005898"/>
    <n v="-1.99"/>
    <s v="BGN"/>
    <n v="-1.99"/>
    <s v="Приключено"/>
    <s v="Изходящо"/>
    <s v="POS трансакция "/>
    <x v="9"/>
    <m/>
    <m/>
    <m/>
    <s v="26.11.2024 11:23:05"/>
    <m/>
    <m/>
    <s v="Транзакция с ДК 516907XXXXXX6833,2907,22.11.2024 17:36:17,Покупка на ПОС,чужбина,1.00/978,MILES MOBILITY GMBH,BERLIN AIRS89608,J0HZLTYK,Покупка на ПОС,чужбина"/>
    <m/>
    <m/>
    <x v="1"/>
  </r>
  <r>
    <n v="9005895"/>
    <n v="-23.83"/>
    <s v="BGN"/>
    <n v="-23.83"/>
    <s v="Приключено"/>
    <s v="Изходящо"/>
    <s v="POS трансакция "/>
    <x v="9"/>
    <m/>
    <m/>
    <m/>
    <s v="26.11.2024 11:23:05"/>
    <m/>
    <m/>
    <s v="Транзакция с ДК 516907XXXXXX6833,2907,22.11.2024 13:29:30,Покупка на ПОС,чужбина,11.98/978,HFB ECO IKEA 421 BERLI,BERLIN AIRR74171,65452110,Покупка на ПОС,чужбина"/>
    <m/>
    <m/>
    <x v="5"/>
  </r>
  <r>
    <n v="7216437"/>
    <n v="-10.72"/>
    <s v="BGN"/>
    <n v="-10.72"/>
    <s v="Приключено"/>
    <s v="Изходящо"/>
    <s v="POS трансакция "/>
    <x v="10"/>
    <m/>
    <m/>
    <m/>
    <s v="25.11.2024 11:17:31"/>
    <m/>
    <m/>
    <s v="Транзакция с ДК 516907XXXXXX6833,2907,21.11.2024 18:50:52,Покупка на ПОС,чужбина,5.39/978,EDEKA Kuether,Berlin AIRQ34035,58033821,Покупка на ПОС,чужбина"/>
    <m/>
    <m/>
    <x v="0"/>
  </r>
  <r>
    <n v="5780364"/>
    <n v="-180.97"/>
    <s v="BGN"/>
    <n v="-180.97"/>
    <s v="Приключено"/>
    <s v="Изходящо"/>
    <s v="POS трансакция "/>
    <x v="11"/>
    <m/>
    <m/>
    <m/>
    <s v="22.11.2024 09:39:15"/>
    <m/>
    <m/>
    <s v="Транзакция с ДК 516907XXXXXX6833,2907,20.11.2024 14:08:05,Покупка на ПОС,чужбина,90.99/978,MEDIA MARKT,INGOLSTADT AIRL97603,02B20054,Покупка на ПОС,чужбина"/>
    <m/>
    <m/>
    <x v="4"/>
  </r>
  <r>
    <n v="5780362"/>
    <n v="-61.4"/>
    <s v="BGN"/>
    <n v="-61.4"/>
    <s v="Приключено"/>
    <s v="Изходящо"/>
    <s v="POS трансакция "/>
    <x v="11"/>
    <m/>
    <m/>
    <m/>
    <s v="22.11.2024 09:39:14"/>
    <m/>
    <m/>
    <s v="Транзакция с ДК 516907XXXXXX6833,2907,20.11.2024 16:44:41,Покупка на ПОС,чужбина,30.87/978,Lidl sagt Danke,Berlin AIRN82992,60156813,Покупка на ПОС,чужбина"/>
    <m/>
    <m/>
    <x v="0"/>
  </r>
  <r>
    <n v="5534597"/>
    <n v="-0.5"/>
    <s v="BGN"/>
    <n v="-0.5"/>
    <s v="Приключено"/>
    <s v="Изходящо"/>
    <s v="Автоматична такса (Комисионна)  "/>
    <x v="9"/>
    <m/>
    <m/>
    <m/>
    <s v="22.11.2024 04:49:00"/>
    <m/>
    <m/>
    <s v="Поддръжка на карта ФЛ, с вальор 22.11.2024г. Сделка тип 'Картова сделка' номер '4986522'."/>
    <m/>
    <m/>
    <x v="1"/>
  </r>
  <r>
    <n v="3727884"/>
    <n v="-9.5500000000000007"/>
    <s v="BGN"/>
    <n v="-9.5500000000000007"/>
    <s v="Приключено"/>
    <s v="Изходящо"/>
    <s v="POS трансакция "/>
    <x v="12"/>
    <m/>
    <m/>
    <m/>
    <s v="20.11.2024 10:42:20"/>
    <m/>
    <m/>
    <s v="Транзакция с ДК 516907XXXXXX6833,2907,18.11.2024 05:53:44,Покупка на ПОС,чужбина,4.80/978,Wien Mobil,Wien AIRH86733,09B02713,Покупка на ПОС,чужбина"/>
    <m/>
    <m/>
    <x v="1"/>
  </r>
  <r>
    <n v="3727882"/>
    <n v="-0.02"/>
    <s v="BGN"/>
    <n v="-0.02"/>
    <s v="Приключено"/>
    <s v="Изходящо"/>
    <s v="Автоматична такса (Комисионна)  "/>
    <x v="12"/>
    <m/>
    <m/>
    <m/>
    <s v="20.11.2024 10:42:20"/>
    <m/>
    <m/>
    <s v="Такса Покупка на ПОС,чужбина към док.3727880/20.11.2024,ДК 516907XXXXXX6833,основна сметка,800.00/348,18.11.2024 16:58:24,00182584,FITZKEY KU:RTO&quot;SKALA'C"/>
    <m/>
    <m/>
    <x v="1"/>
  </r>
  <r>
    <n v="3727880"/>
    <n v="-3.95"/>
    <s v="BGN"/>
    <n v="-3.95"/>
    <s v="Приключено"/>
    <s v="Изходящо"/>
    <s v="POS трансакция "/>
    <x v="12"/>
    <m/>
    <m/>
    <m/>
    <s v="20.11.2024 10:42:20"/>
    <m/>
    <m/>
    <s v="Транзакция с ДК 516907XXXXXX6833,2907,18.11.2024 16:58:24,Покупка на ПОС,чужбина,800.00/348,FITZKEY KU:RTO&quot;SKALA'C,BUDAPEST AIRJ47834,00182584,Покупка на ПОС,чужбина"/>
    <m/>
    <m/>
    <x v="1"/>
  </r>
  <r>
    <n v="3727878"/>
    <n v="-0.18"/>
    <s v="BGN"/>
    <n v="-0.18"/>
    <s v="Приключено"/>
    <s v="Изходящо"/>
    <s v="Автоматична такса (Комисионна)  "/>
    <x v="12"/>
    <m/>
    <m/>
    <m/>
    <s v="20.11.2024 10:42:19"/>
    <m/>
    <m/>
    <s v="Такса Покупка на ПОС,чужбина към док.3727875/20.11.2024,ДК 516907XXXXXX6833,основна сметка,7320.00/348,18.11.2024 17:07:56,Q6PSE2G6,Budapest Luggage Store"/>
    <m/>
    <m/>
    <x v="1"/>
  </r>
  <r>
    <n v="3727875"/>
    <n v="-36.15"/>
    <s v="BGN"/>
    <n v="-36.15"/>
    <s v="Приключено"/>
    <s v="Изходящо"/>
    <s v="POS трансакция "/>
    <x v="12"/>
    <m/>
    <m/>
    <m/>
    <s v="20.11.2024 10:42:19"/>
    <m/>
    <m/>
    <s v="Транзакция с ДК 516907XXXXXX6833,2907,18.11.2024 17:07:56,Покупка на ПОС,чужбина,7320.00/348,Budapest Luggage Store,Budapest AIRJ50464,Q6PSE2G6,Покупка на ПОС,чужбина"/>
    <m/>
    <m/>
    <x v="1"/>
  </r>
  <r>
    <n v="3727874"/>
    <n v="-0.01"/>
    <s v="BGN"/>
    <n v="-0.01"/>
    <s v="Приключено"/>
    <s v="Изходящо"/>
    <s v="Автоматична такса (Комисионна)  "/>
    <x v="12"/>
    <m/>
    <m/>
    <m/>
    <s v="20.11.2024 10:42:19"/>
    <m/>
    <m/>
    <s v="Такса Покупка на ПОС,чужбина към док.3727871/20.11.2024,ДК 516907XXXXXX6833,основна сметка,250.00/348,18.11.2024 09:18:26,EC023131,Klajko Szerviz Kft."/>
    <m/>
    <m/>
    <x v="1"/>
  </r>
  <r>
    <n v="3727871"/>
    <n v="-1.23"/>
    <s v="BGN"/>
    <n v="-1.23"/>
    <s v="Приключено"/>
    <s v="Изходящо"/>
    <s v="POS трансакция "/>
    <x v="12"/>
    <m/>
    <m/>
    <m/>
    <s v="20.11.2024 10:42:19"/>
    <m/>
    <m/>
    <s v="Транзакция с ДК 516907XXXXXX6833,2907,18.11.2024 09:18:26,Покупка на ПОС,чужбина,250.00/348,Klajko Szerviz Kft.,Budapest AIRI29050,EC023131,Покупка на ПОС,чужбина"/>
    <m/>
    <m/>
    <x v="1"/>
  </r>
  <r>
    <n v="3727869"/>
    <n v="-0.03"/>
    <s v="BGN"/>
    <n v="-0.03"/>
    <s v="Приключено"/>
    <s v="Изходящо"/>
    <s v="Автоматична такса (Комисионна)  "/>
    <x v="12"/>
    <m/>
    <m/>
    <m/>
    <s v="20.11.2024 10:42:19"/>
    <m/>
    <m/>
    <s v="Такса Покупка на ПОС,чужбина към док.3727867/20.11.2024,ДК 516907XXXXXX6833,основна сметка,1150.00/348,18.11.2024 13:26:44,40313167,Bankkartyas fizetes"/>
    <m/>
    <m/>
    <x v="1"/>
  </r>
  <r>
    <n v="3727867"/>
    <n v="-5.68"/>
    <s v="BGN"/>
    <n v="-5.68"/>
    <s v="Приключено"/>
    <s v="Изходящо"/>
    <s v="POS трансакция "/>
    <x v="12"/>
    <m/>
    <m/>
    <m/>
    <s v="20.11.2024 10:42:19"/>
    <m/>
    <m/>
    <s v="Транзакция с ДК 516907XXXXXX6833,2907,18.11.2024 13:26:44,Покупка на ПОС,чужбина,1150.00/348,Bankkartyas fizetes,Budapest AIRI48934,40313167,Покупка на ПОС,чужбина"/>
    <m/>
    <m/>
    <x v="1"/>
  </r>
  <r>
    <n v="3727864"/>
    <n v="-0.01"/>
    <s v="BGN"/>
    <n v="-0.01"/>
    <s v="Приключено"/>
    <s v="Изходящо"/>
    <s v="Автоматична такса (Комисионна)  "/>
    <x v="12"/>
    <m/>
    <m/>
    <m/>
    <s v="20.11.2024 10:42:18"/>
    <m/>
    <m/>
    <s v="Такса Покупка на ПОС,чужбина към док.3727862/20.11.2024,ДК 516907XXXXXX6833,основна сметка,479.00/348,18.11.2024 16:57:04,SIX11738,Astoria Fornetti"/>
    <m/>
    <m/>
    <x v="1"/>
  </r>
  <r>
    <n v="3727862"/>
    <n v="-2.37"/>
    <s v="BGN"/>
    <n v="-2.37"/>
    <s v="Приключено"/>
    <s v="Изходящо"/>
    <s v="POS трансакция "/>
    <x v="12"/>
    <m/>
    <m/>
    <m/>
    <s v="20.11.2024 10:42:18"/>
    <m/>
    <m/>
    <s v="Транзакция с ДК 516907XXXXXX6833,2907,18.11.2024 16:57:04,Покупка на ПОС,чужбина,479.00/348,Astoria Fornetti,Budapest AIRJ47176,SIX11738,Покупка на ПОС,чужбина"/>
    <m/>
    <m/>
    <x v="1"/>
  </r>
  <r>
    <n v="3727859"/>
    <n v="-0.04"/>
    <s v="BGN"/>
    <n v="-0.04"/>
    <s v="Приключено"/>
    <s v="Изходящо"/>
    <s v="Автоматична такса (Комисионна)  "/>
    <x v="12"/>
    <m/>
    <m/>
    <m/>
    <s v="20.11.2024 10:42:18"/>
    <m/>
    <m/>
    <s v="Такса Покупка на ПОС,чужбина към док.3727858/20.11.2024,ДК 516907XXXXXX6833,основна сметка,1800.00/348,18.11.2024 10:07:05,02430815,BKK AUTOMATA - A47"/>
    <m/>
    <m/>
    <x v="1"/>
  </r>
  <r>
    <n v="3727858"/>
    <n v="-8.89"/>
    <s v="BGN"/>
    <n v="-8.89"/>
    <s v="Приключено"/>
    <s v="Изходящо"/>
    <s v="POS трансакция "/>
    <x v="12"/>
    <m/>
    <m/>
    <m/>
    <s v="20.11.2024 10:42:18"/>
    <m/>
    <m/>
    <s v="Транзакция с ДК 516907XXXXXX6833,2907,18.11.2024 10:07:05,Покупка на ПОС,чужбина,1800.00/348,BKK AUTOMATA - A47,BUDAPEST AIRI26108,02430815,Покупка на ПОС,чужбина"/>
    <m/>
    <m/>
    <x v="1"/>
  </r>
  <r>
    <n v="3727855"/>
    <n v="-0.01"/>
    <s v="BGN"/>
    <n v="-0.01"/>
    <s v="Приключено"/>
    <s v="Изходящо"/>
    <s v="Автоматична такса (Комисионна)  "/>
    <x v="12"/>
    <m/>
    <m/>
    <m/>
    <s v="20.11.2024 10:42:18"/>
    <m/>
    <m/>
    <s v="Такса Покупка на ПОС,чужбина към док.3727854/20.11.2024,ДК 516907XXXXXX6833,основна сметка,250.00/348,18.11.2024 09:14:32,EC023131,Klajko Szerviz Kft."/>
    <m/>
    <m/>
    <x v="1"/>
  </r>
  <r>
    <n v="3727854"/>
    <n v="-1.23"/>
    <s v="BGN"/>
    <n v="-1.23"/>
    <s v="Приключено"/>
    <s v="Изходящо"/>
    <s v="POS трансакция "/>
    <x v="12"/>
    <m/>
    <m/>
    <m/>
    <s v="20.11.2024 10:42:18"/>
    <m/>
    <m/>
    <s v="Транзакция с ДК 516907XXXXXX6833,2907,18.11.2024 09:14:32,Покупка на ПОС,чужбина,250.00/348,Klajko Szerviz Kft.,Budapest AIRI27782,EC023131,Покупка на ПОС,чужбина"/>
    <m/>
    <m/>
    <x v="1"/>
  </r>
  <r>
    <n v="2581323"/>
    <n v="-3.98"/>
    <s v="BGN"/>
    <n v="-3.98"/>
    <s v="Приключено"/>
    <s v="Изходящо"/>
    <s v="POS трансакция "/>
    <x v="13"/>
    <m/>
    <m/>
    <m/>
    <s v="19.11.2024 11:20:22"/>
    <m/>
    <m/>
    <s v="Транзакция с ДК 516907XXXXXX6833,2907,16.11.2024 21:36:15,Покупка на ПОС,чужбина,2.00/978,Oeskar&amp;firato,Wien AIRF95892,32500890,Покупка на ПОС,чужбина"/>
    <m/>
    <m/>
    <x v="1"/>
  </r>
  <r>
    <n v="2581321"/>
    <n v="-56.09"/>
    <s v="BGN"/>
    <n v="-56.09"/>
    <s v="Приключено"/>
    <s v="Изходящо"/>
    <s v="POS трансакция "/>
    <x v="14"/>
    <m/>
    <m/>
    <m/>
    <s v="19.11.2024 11:20:22"/>
    <m/>
    <m/>
    <s v="Транзакция с ДК 516907XXXXXX6833,2907,15.11.2024 21:15:24,Покупка на ПОС,чужбина,28.20/978,WIENER LINIEN 156,Wien AIRB27205,22404110,Покупка на ПОС,чужбина"/>
    <m/>
    <m/>
    <x v="1"/>
  </r>
  <r>
    <n v="691410"/>
    <n v="-7.14"/>
    <s v="BGN"/>
    <n v="-7.14"/>
    <s v="Приключено"/>
    <s v="Изходящо"/>
    <s v="POS трансакция "/>
    <x v="15"/>
    <m/>
    <m/>
    <m/>
    <s v="18.11.2024 10:31:39"/>
    <m/>
    <m/>
    <s v="Транзакция с ДК 516907XXXXXX6833,2907,14.11.2024 16:09:51,Покупка на ПОС,чужбина,3.59/978,REWE Markt GmbH-Zw,Berlin AIRA55641,56034466,Покупка на ПОС,чужбина"/>
    <m/>
    <m/>
    <x v="0"/>
  </r>
  <r>
    <n v="691406"/>
    <n v="-68.34"/>
    <s v="BGN"/>
    <n v="-68.34"/>
    <s v="Приключено"/>
    <s v="Изходящо"/>
    <s v="POS трансакция "/>
    <x v="15"/>
    <m/>
    <m/>
    <m/>
    <s v="18.11.2024 10:31:39"/>
    <m/>
    <m/>
    <s v="Транзакция с ДК 516907XXXXXX6833,2907,14.11.2024 12:07:00,Покупка на ПОС,чужбина,34.36/978,EB *BLACK PARADE BERLI,801-413-7200 AIRA05593,39434928,Покупка на ПОС,чужбина"/>
    <m/>
    <m/>
    <x v="1"/>
  </r>
  <r>
    <n v="691401"/>
    <n v="-23.87"/>
    <s v="BGN"/>
    <n v="-23.87"/>
    <s v="Приключено"/>
    <s v="Изходящо"/>
    <s v="POS трансакция "/>
    <x v="15"/>
    <m/>
    <m/>
    <m/>
    <s v="18.11.2024 10:31:39"/>
    <m/>
    <m/>
    <s v="Транзакция с ДК 516907XXXXXX6833,2907,14.11.2024 17:52:43,Покупка на ПОС,чужбина,12.00/978,CLOSE UP,Berlin AIRA85813,65366936,Покупка на ПОС,чужбина"/>
    <m/>
    <m/>
    <x v="1"/>
  </r>
  <r>
    <n v="6951554"/>
    <n v="-7.92"/>
    <s v="BGN"/>
    <n v="-7.92"/>
    <s v="Приключено"/>
    <s v="Изходящо"/>
    <s v="POS трансакция "/>
    <x v="16"/>
    <m/>
    <m/>
    <m/>
    <s v="13.11.2024 10:20:43"/>
    <m/>
    <m/>
    <s v="Транзакция с ДК 516907XXXXXX6833,2907,11.11.2024 14:25:10,Покупка на ПОС,чужбина,3.98/978,REWE Markt GmbH-Zw,Berlin AIRT49257,56034464,Покупка на ПОС,чужбина"/>
    <m/>
    <m/>
    <x v="0"/>
  </r>
  <r>
    <n v="6951551"/>
    <n v="-8.89"/>
    <s v="BGN"/>
    <n v="-8.89"/>
    <s v="Приключено"/>
    <s v="Изходящо"/>
    <s v="POS трансакция "/>
    <x v="16"/>
    <m/>
    <m/>
    <m/>
    <s v="13.11.2024 10:20:42"/>
    <m/>
    <m/>
    <s v="Транзакция с ДК 516907XXXXXX6833,2907,11.11.2024 18:45:01,Покупка на ПОС,чужбина,4.47/978,EDEKA Kuether,Berlin AIRU21573,58033821,Покупка на ПОС,чужбина"/>
    <m/>
    <m/>
    <x v="0"/>
  </r>
  <r>
    <n v="6951548"/>
    <n v="-80.91"/>
    <s v="BGN"/>
    <n v="-80.91"/>
    <s v="Приключено"/>
    <s v="Изходящо"/>
    <s v="POS трансакция "/>
    <x v="17"/>
    <m/>
    <m/>
    <m/>
    <s v="13.11.2024 10:20:42"/>
    <m/>
    <m/>
    <s v="Транзакция с ДК 516907XXXXXX6833,2907,12.11.2024 10:01:23,Покупка на ПОС,чужбина,40.68/978,Temu.com,INTERNET AIRV11460,N/A,Покупка на ПОС,чужбина"/>
    <m/>
    <m/>
    <x v="1"/>
  </r>
  <r>
    <n v="5646494"/>
    <n v="-17.34"/>
    <s v="BGN"/>
    <n v="-17.34"/>
    <s v="Приключено"/>
    <s v="Изходящо"/>
    <s v="POS трансакция "/>
    <x v="18"/>
    <m/>
    <m/>
    <m/>
    <s v="12.11.2024 11:00:46"/>
    <m/>
    <m/>
    <s v="Транзакция с ДК 516907XXXXXX6833,2907,09.11.2024 20:02:22,Покупка на ПОС,чужбина,8.72/978,EDEKA Kuether,Berlin AIRQ33879,58033816,Покупка на ПОС,чужбина"/>
    <m/>
    <m/>
    <x v="0"/>
  </r>
  <r>
    <n v="5646491"/>
    <n v="-23.87"/>
    <s v="BGN"/>
    <n v="-23.87"/>
    <s v="Приключено"/>
    <s v="Изходящо"/>
    <s v="POS трансакция "/>
    <x v="18"/>
    <m/>
    <m/>
    <m/>
    <s v="12.11.2024 11:00:45"/>
    <m/>
    <m/>
    <s v="Транзакция с ДК 516907XXXXXX6833,2907,09.11.2024 18:46:48,Покупка на ПОС,чужбина,12.00/978,PRIMARK BERLIN ALEXAND,BERLIN AIRQ24346,23940240,Покупка на ПОС,чужбина"/>
    <m/>
    <m/>
    <x v="1"/>
  </r>
  <r>
    <n v="3718860"/>
    <n v="-33.770000000000003"/>
    <s v="BGN"/>
    <n v="-33.770000000000003"/>
    <s v="Приключено"/>
    <s v="Изходящо"/>
    <s v="POS трансакция "/>
    <x v="19"/>
    <m/>
    <m/>
    <m/>
    <s v="11.11.2024 11:24:56"/>
    <m/>
    <m/>
    <s v="Транзакция с ДК 516907XXXXXX6833,2907,07.11.2024 20:04:25,Покупка на ПОС,чужбина,16.98/978,EDEKA Kuether,Berlin AIRL64300,58083676,Покупка на ПОС,чужбина"/>
    <m/>
    <m/>
    <x v="0"/>
  </r>
  <r>
    <n v="3718858"/>
    <n v="-3.94"/>
    <s v="BGN"/>
    <n v="-3.94"/>
    <s v="Приключено"/>
    <s v="Изходящо"/>
    <s v="POS трансакция "/>
    <x v="19"/>
    <m/>
    <m/>
    <m/>
    <s v="11.11.2024 11:24:56"/>
    <m/>
    <m/>
    <s v="Транзакция с ДК 516907XXXXXX6833,2907,07.11.2024 16:22:16,Покупка на ПОС,чужбина,1.98/978,REWE Markt GmbH-Zw,Berlin AIRL09610,56034463,Покупка на ПОС,чужбина"/>
    <m/>
    <m/>
    <x v="0"/>
  </r>
  <r>
    <n v="1953225"/>
    <n v="-6.52"/>
    <s v="BGN"/>
    <n v="-6.52"/>
    <s v="Приключено"/>
    <s v="Изходящо"/>
    <s v="POS трансакция "/>
    <x v="20"/>
    <m/>
    <m/>
    <m/>
    <s v="08.11.2024 09:53:45"/>
    <m/>
    <m/>
    <s v="Транзакция с ДК 516907XXXXXX6833,2907,06.11.2024 11:29:52,Покупка на ПОС,чужбина,3.28/978,REWE Markt GmbH-Zw,Berlin AIRH63872,56034464,Покупка на ПОС,чужбина"/>
    <m/>
    <m/>
    <x v="0"/>
  </r>
  <r>
    <n v="871033"/>
    <n v="-7.16"/>
    <s v="BGN"/>
    <n v="-7.16"/>
    <s v="Приключено"/>
    <s v="Изходящо"/>
    <s v="POS трансакция "/>
    <x v="21"/>
    <m/>
    <m/>
    <m/>
    <s v="07.11.2024 10:09:11"/>
    <m/>
    <m/>
    <s v="Транзакция с ДК 516907XXXXXX6833,2907,05.11.2024 18:03:53,Покупка на ПОС,чужбина,3.60/978,REWE Markt GmbH-Zw,Berlin AIRG60482,56034464,Покупка на ПОС,чужбина"/>
    <m/>
    <m/>
    <x v="0"/>
  </r>
  <r>
    <n v="871030"/>
    <n v="-13.86"/>
    <s v="BGN"/>
    <n v="-13.86"/>
    <s v="Приключено"/>
    <s v="Изходящо"/>
    <s v="POS трансакция "/>
    <x v="21"/>
    <m/>
    <m/>
    <m/>
    <s v="07.11.2024 10:09:11"/>
    <m/>
    <m/>
    <s v="Транзакция с ДК 516907XXXXXX6833,2907,05.11.2024 18:40:05,Покупка на ПОС,чужбина,6.97/978,EDEKA Kuether,Berlin AIRG68271,58033821,Покупка на ПОС,чужбина"/>
    <m/>
    <m/>
    <x v="0"/>
  </r>
  <r>
    <n v="9327007"/>
    <n v="-26.09"/>
    <s v="BGN"/>
    <n v="-26.09"/>
    <s v="Приключено"/>
    <s v="Изходящо"/>
    <s v="POS трансакция "/>
    <x v="22"/>
    <m/>
    <m/>
    <m/>
    <s v="06.11.2024 09:36:13"/>
    <m/>
    <m/>
    <s v="Транзакция с ДК 516907XXXXXX6833,2907,04.11.2024 19:49:56,Покупка на ПОС,чужбина,13.12/978,EDEKA Kuether,Berlin AIRE59263,58083676,Покупка на ПОС,чужбина"/>
    <m/>
    <m/>
    <x v="0"/>
  </r>
  <r>
    <n v="9327003"/>
    <n v="-6.72"/>
    <s v="BGN"/>
    <n v="-6.72"/>
    <s v="Приключено"/>
    <s v="Изходящо"/>
    <s v="POS трансакция "/>
    <x v="22"/>
    <m/>
    <m/>
    <m/>
    <s v="06.11.2024 09:36:12"/>
    <m/>
    <m/>
    <s v="Транзакция с ДК 516907XXXXXX6833,2907,04.11.2024 18:39:59,Покупка на ПОС,чужбина,3.38/978,Lidl sagt Danke,Berlin AIRE50109,60156676,Покупка на ПОС,чужбина"/>
    <m/>
    <m/>
    <x v="0"/>
  </r>
  <r>
    <n v="8232674"/>
    <n v="-5.83"/>
    <s v="BGN"/>
    <n v="-5.83"/>
    <s v="Приключено"/>
    <s v="Изходящо"/>
    <s v="POS трансакция "/>
    <x v="23"/>
    <m/>
    <m/>
    <m/>
    <s v="05.11.2024 10:49:56"/>
    <m/>
    <m/>
    <s v="Транзакция с ДК 516907XXXXXX6833,2907,01.11.2024 00:00:00,Покупка на ПОС,чужбина,2.93/978,KAUFLAND POTSDAM INNEN,POTSDAM AIRY31101,61341389,Покупка на ПОС,чужбина"/>
    <m/>
    <m/>
    <x v="0"/>
  </r>
  <r>
    <n v="8232671"/>
    <n v="-3.26"/>
    <s v="BGN"/>
    <n v="-3.26"/>
    <s v="Приключено"/>
    <s v="Изходящо"/>
    <s v="POS трансакция "/>
    <x v="23"/>
    <m/>
    <m/>
    <m/>
    <s v="05.11.2024 10:49:55"/>
    <m/>
    <m/>
    <s v="Транзакция с ДК 516907XXXXXX6833,2907,01.11.2024 13:44:59,Покупка на ПОС,чужбина,1.64/978,EDEKA Kuether,Berlin AIRX79646,58033816,Покупка на ПОС,чужбина"/>
    <m/>
    <m/>
    <x v="0"/>
  </r>
  <r>
    <n v="8232667"/>
    <n v="-33.35"/>
    <s v="BGN"/>
    <n v="-33.35"/>
    <s v="Приключено"/>
    <s v="Изходящо"/>
    <s v="POS трансакция "/>
    <x v="24"/>
    <m/>
    <m/>
    <m/>
    <s v="05.11.2024 10:49:55"/>
    <m/>
    <m/>
    <s v="Транзакция с ДК 516907XXXXXX6833,2907,02.11.2024 14:04:13,Покупка на ПОС,чужбина,16.77/978,Lidl sagt Danke,Berlin AIRA08125,60156813,Покупка на ПОС,чужбина"/>
    <m/>
    <m/>
    <x v="0"/>
  </r>
  <r>
    <n v="6182091"/>
    <n v="800"/>
    <s v="BGN"/>
    <n v="800"/>
    <s v="Приключено"/>
    <s v="Входящо"/>
    <s v="Вътрешно банков левов превод "/>
    <x v="22"/>
    <m/>
    <m/>
    <m/>
    <s v="03.11.2024 21:10:37"/>
    <s v="BG53BPBI81701801119947   BPBIBGSF   СТЕФАН ПЕТРОВ АТАНАСОВ"/>
    <s v="BG26BPBI79421024549702   BPBIBGSF   БОРИС СТЕФАНОВ АТАНАСОВ"/>
    <s v="transfer"/>
    <m/>
    <m/>
    <x v="2"/>
  </r>
  <r>
    <n v="4961482"/>
    <n v="-8.41"/>
    <s v="BGN"/>
    <n v="-8.41"/>
    <s v="Приключено"/>
    <s v="Изходящо"/>
    <s v="POS трансакция "/>
    <x v="25"/>
    <m/>
    <m/>
    <m/>
    <s v="01.11.2024 10:23:07"/>
    <m/>
    <m/>
    <s v="Транзакция с ДК 516907XXXXXX6833,2907,30.10.2024 14:07:46,Покупка на ПОС,чужбина,4.23/978,REWE Markt GmbH-Zw,Berlin AIRT31492,56034464,Покупка на ПОС,чужбина"/>
    <m/>
    <m/>
    <x v="0"/>
  </r>
  <r>
    <n v="4961481"/>
    <n v="-14.54"/>
    <s v="BGN"/>
    <n v="-14.54"/>
    <s v="Приключено"/>
    <s v="Изходящо"/>
    <s v="POS трансакция "/>
    <x v="25"/>
    <m/>
    <m/>
    <m/>
    <s v="01.11.2024 10:23:07"/>
    <m/>
    <m/>
    <s v="Транзакция с ДК 516907XXXXXX6833,2907,30.10.2024 20:39:31,Покупка на ПОС,чужбина,7.31/978,REWE Markt GmbH-Zw,Berlin AIRU19876,56034463,Покупка на ПОС,чужбина"/>
    <m/>
    <m/>
    <x v="0"/>
  </r>
  <r>
    <n v="3751887"/>
    <n v="-27.19"/>
    <s v="BGN"/>
    <n v="-27.19"/>
    <s v="Приключено"/>
    <s v="Изходящо"/>
    <s v="POS трансакция "/>
    <x v="26"/>
    <m/>
    <m/>
    <m/>
    <s v="31.10.2024 09:47:13"/>
    <m/>
    <m/>
    <s v="Транзакция с ДК 516907XXXXXX6833,2907,29.10.2024 20:28:39,Покупка на ПОС,чужбина,13.67/978,ALDI NORD,BERLIN AIRS03838,54402601,Покупка на ПОС,чужбина"/>
    <m/>
    <m/>
    <x v="0"/>
  </r>
  <r>
    <n v="3751884"/>
    <n v="-4.55"/>
    <s v="BGN"/>
    <n v="-4.55"/>
    <s v="Приключено"/>
    <s v="Изходящо"/>
    <s v="POS трансакция "/>
    <x v="26"/>
    <m/>
    <m/>
    <m/>
    <s v="31.10.2024 09:47:13"/>
    <m/>
    <m/>
    <s v="Транзакция с ДК 516907XXXXXX6833,2907,29.10.2024 18:02:33,Покупка на ПОС,чужбина,2.29/978,REWE Markt GmbH-Zw,Berlin AIRR83892,56034465,Покупка на ПОС,чужбина"/>
    <m/>
    <m/>
    <x v="0"/>
  </r>
  <r>
    <n v="1921160"/>
    <n v="-71.599999999999994"/>
    <s v="BGN"/>
    <n v="-71.599999999999994"/>
    <s v="Приключено"/>
    <s v="Изходящо"/>
    <s v="POS трансакция "/>
    <x v="27"/>
    <m/>
    <m/>
    <m/>
    <s v="29.10.2024 10:44:34"/>
    <m/>
    <m/>
    <s v="Транзакция с ДК 516907XXXXXX6833,2907,25.10.2024 14:16:59,Покупка на ПОС,чужбина,36.00/978,berlinerfestspiele.de,Berlin AIRJ38193,54382401,Покупка на ПОС,чужбина"/>
    <m/>
    <m/>
    <x v="1"/>
  </r>
  <r>
    <n v="1921159"/>
    <n v="-9.2899999999999991"/>
    <s v="BGN"/>
    <n v="-9.2899999999999991"/>
    <s v="Приключено"/>
    <s v="Изходящо"/>
    <s v="POS трансакция "/>
    <x v="27"/>
    <m/>
    <m/>
    <m/>
    <s v="29.10.2024 10:44:34"/>
    <m/>
    <m/>
    <s v="Транзакция с ДК 516907XXXXXX6833,2907,25.10.2024 14:52:22,Покупка на ПОС,чужбина,4.67/978,MILES MOBILITY GMBH,BERLIN AIRK24186,J0HZLTYK,Покупка на ПОС,чужбина"/>
    <m/>
    <m/>
    <x v="1"/>
  </r>
  <r>
    <n v="1921156"/>
    <n v="-7.9"/>
    <s v="BGN"/>
    <n v="-7.9"/>
    <s v="Приключено"/>
    <s v="Изходящо"/>
    <s v="POS трансакция "/>
    <x v="28"/>
    <m/>
    <m/>
    <m/>
    <s v="29.10.2024 10:44:34"/>
    <m/>
    <m/>
    <s v="Транзакция с ДК 516907XXXXXX6833,2907,26.10.2024 13:29:50,Покупка на ПОС,чужбина,3.97/978,MILES MOBILITY GMBH,BERLIN AIRM14179,J0HZLTYK,Покупка на ПОС,чужбина"/>
    <m/>
    <m/>
    <x v="1"/>
  </r>
  <r>
    <n v="1921154"/>
    <n v="-19.89"/>
    <s v="BGN"/>
    <n v="-19.89"/>
    <s v="Приключено"/>
    <s v="Изходящо"/>
    <s v="POS трансакция "/>
    <x v="27"/>
    <m/>
    <m/>
    <m/>
    <s v="29.10.2024 10:44:33"/>
    <m/>
    <m/>
    <s v="Транзакция с ДК 516907XXXXXX6833,2907,25.10.2024 12:20:35,Покупка на ПОС,чужбина,10.00/978,MILES MOBILITY GMBH,BERLIN AIRK16266,J0HZLTYK,Покупка на ПОС,чужбина"/>
    <m/>
    <m/>
    <x v="1"/>
  </r>
  <r>
    <n v="1921151"/>
    <n v="-7.92"/>
    <s v="BGN"/>
    <n v="-7.92"/>
    <s v="Приключено"/>
    <s v="Изходящо"/>
    <s v="POS трансакция "/>
    <x v="28"/>
    <m/>
    <m/>
    <m/>
    <s v="29.10.2024 10:44:33"/>
    <m/>
    <m/>
    <s v="Транзакция с ДК 516907XXXXXX6833,2907,26.10.2024 18:51:52,Покупка на ПОС,чужбина,3.98/978,Rossmann 1981,Berlin AIRM03755,60301740,Покупка на ПОС,чужбина"/>
    <m/>
    <m/>
    <x v="1"/>
  </r>
  <r>
    <n v="938126"/>
    <n v="-0.5"/>
    <s v="BGN"/>
    <n v="-0.5"/>
    <s v="Приключено"/>
    <s v="Изходящо"/>
    <s v="Автоматична такса (Комисионна)  "/>
    <x v="26"/>
    <m/>
    <m/>
    <m/>
    <s v="29.10.2024 04:28:30"/>
    <m/>
    <m/>
    <s v="Такса за поддръжка на РС -ФЛ Младежка програма, с вальор 29.10.2024г. Сделка тип 'Разплащателна сделка' номер '2791233'."/>
    <m/>
    <m/>
    <x v="1"/>
  </r>
  <r>
    <n v="171607"/>
    <n v="-17.739999999999998"/>
    <s v="BGN"/>
    <n v="-17.739999999999998"/>
    <s v="Приключено"/>
    <s v="Изходящо"/>
    <s v="POS трансакция "/>
    <x v="29"/>
    <m/>
    <m/>
    <m/>
    <s v="28.10.2024 10:47:49"/>
    <m/>
    <m/>
    <s v="Транзакция с ДК 516907XXXXXX6833,2907,24.10.2024 10:29:31,Покупка на ПОС,чужбина,8.92/978,MILES MOBILITY GMBH,BERLIN AIRH57190,J0HZLTYK,Покупка на ПОС,чужбина"/>
    <m/>
    <m/>
    <x v="1"/>
  </r>
  <r>
    <n v="171605"/>
    <n v="-19.89"/>
    <s v="BGN"/>
    <n v="-19.89"/>
    <s v="Приключено"/>
    <s v="Изходящо"/>
    <s v="POS трансакция "/>
    <x v="29"/>
    <m/>
    <m/>
    <m/>
    <s v="28.10.2024 10:47:48"/>
    <m/>
    <m/>
    <s v="Транзакция с ДК 516907XXXXXX6833,2907,24.10.2024 11:49:17,Покупка на ПОС,чужбина,10.00/978,MILES MOBILITY GMBH,BERLIN AIRH77578,J0HZLTYK,Покупка на ПОС,чужбина"/>
    <m/>
    <m/>
    <x v="1"/>
  </r>
  <r>
    <n v="171604"/>
    <n v="-16.45"/>
    <s v="BGN"/>
    <n v="-16.45"/>
    <s v="Приключено"/>
    <s v="Изходящо"/>
    <s v="POS трансакция "/>
    <x v="29"/>
    <m/>
    <m/>
    <m/>
    <s v="28.10.2024 10:47:48"/>
    <m/>
    <m/>
    <s v="Транзакция с ДК 516907XXXXXX6833,2907,24.10.2024 12:18:01,Покупка на ПОС,чужбина,8.27/978,MILES MOBILITY GMBH,BERLIN AIRH85078,J0HZLTYK,Покупка на ПОС,чужбина"/>
    <m/>
    <m/>
    <x v="1"/>
  </r>
  <r>
    <n v="171601"/>
    <n v="-3.76"/>
    <s v="BGN"/>
    <n v="-3.76"/>
    <s v="Приключено"/>
    <s v="Изходящо"/>
    <s v="POS трансакция "/>
    <x v="29"/>
    <m/>
    <m/>
    <m/>
    <s v="28.10.2024 10:47:48"/>
    <m/>
    <m/>
    <s v="Транзакция с ДК 516907XXXXXX6833,2907,24.10.2024 14:21:26,Покупка на ПОС,чужбина,1.89/978,MILES MOBILITY GMBH,BERLIN AIRH83743,J0HZLTYK,Покупка на ПОС,чужбина"/>
    <m/>
    <m/>
    <x v="1"/>
  </r>
  <r>
    <n v="171599"/>
    <n v="-13.46"/>
    <s v="BGN"/>
    <n v="-13.46"/>
    <s v="Приключено"/>
    <s v="Изходящо"/>
    <s v="POS трансакция "/>
    <x v="29"/>
    <m/>
    <m/>
    <m/>
    <s v="28.10.2024 10:47:47"/>
    <m/>
    <m/>
    <s v="Транзакция с ДК 516907XXXXXX6833,2907,24.10.2024 19:09:17,Покупка на ПОС,чужбина,6.77/978,Lidl sagt Danke,Berlin AIRH87381,60156676,Покупка на ПОС,чужбина"/>
    <m/>
    <m/>
    <x v="0"/>
  </r>
  <r>
    <n v="8785562"/>
    <n v="-4.8499999999999996"/>
    <s v="BGN"/>
    <n v="-4.8499999999999996"/>
    <s v="Приключено"/>
    <s v="Изходящо"/>
    <s v="POS трансакция "/>
    <x v="30"/>
    <m/>
    <m/>
    <m/>
    <s v="25.10.2024 10:29:14"/>
    <m/>
    <m/>
    <s v="Транзакция с ДК 516907XXXXXX6833,2907,23.10.2024 18:39:33,Покупка на ПОС,чужбина,2.44/978,REWE Markt GmbH-Zw,Berlin AIRF68695,56034463,Покупка на ПОС,чужбина"/>
    <m/>
    <m/>
    <x v="0"/>
  </r>
  <r>
    <n v="8785561"/>
    <n v="-3.26"/>
    <s v="BGN"/>
    <n v="-3.26"/>
    <s v="Приключено"/>
    <s v="Изходящо"/>
    <s v="POS трансакция "/>
    <x v="30"/>
    <m/>
    <m/>
    <m/>
    <s v="25.10.2024 10:29:14"/>
    <m/>
    <m/>
    <s v="Транзакция с ДК 516907XXXXXX6833,2907,23.10.2024 11:51:06,Покупка на ПОС,чужбина,1.64/978,REWE Markt GmbH-Zw,Berlin AIRE58439,56034463,Покупка на ПОС,чужбина"/>
    <m/>
    <m/>
    <x v="0"/>
  </r>
  <r>
    <n v="7816504"/>
    <n v="-20.84"/>
    <s v="BGN"/>
    <n v="-20.84"/>
    <s v="Приключено"/>
    <s v="Изходящо"/>
    <s v="POS трансакция "/>
    <x v="31"/>
    <m/>
    <m/>
    <m/>
    <s v="24.10.2024 09:31:47"/>
    <m/>
    <m/>
    <s v="Транзакция с ДК 516907XXXXXX6833,2907,22.10.2024 07:02:07,Покупка на ПОС,чужбина,10.48/978,MILES MOBILITY GMBH,BERLIN AIRC73743,J0HZLTYK,Покупка на ПОС,чужбина"/>
    <m/>
    <m/>
    <x v="1"/>
  </r>
  <r>
    <n v="6867644"/>
    <n v="-27.25"/>
    <s v="BGN"/>
    <n v="-27.25"/>
    <s v="Приключено"/>
    <s v="Изходящо"/>
    <s v="POS трансакция "/>
    <x v="32"/>
    <m/>
    <m/>
    <m/>
    <s v="23.10.2024 09:40:54"/>
    <m/>
    <m/>
    <s v="Транзакция с ДК 516907XXXXXX6833,2907,21.10.2024 16:37:06,Покупка на ПОС,чужбина,13.70/978,ALDI NORD,BERLIN AIRB09496,54402601,Покупка на ПОС,чужбина"/>
    <m/>
    <m/>
    <x v="0"/>
  </r>
  <r>
    <n v="6867641"/>
    <n v="-7.22"/>
    <s v="BGN"/>
    <n v="-7.22"/>
    <s v="Приключено"/>
    <s v="Изходящо"/>
    <s v="POS трансакция "/>
    <x v="32"/>
    <m/>
    <m/>
    <m/>
    <s v="23.10.2024 09:40:54"/>
    <m/>
    <m/>
    <s v="Транзакция с ДК 516907XXXXXX6833,2907,21.10.2024 16:03:31,Покупка на ПОС,чужбина,3.63/978,REWE Markt GmbH-Zw,Berlin AIRA99616,56034463,Покупка на ПОС,чужбина"/>
    <m/>
    <m/>
    <x v="0"/>
  </r>
  <r>
    <n v="5779767"/>
    <n v="-5.23"/>
    <s v="BGN"/>
    <n v="-5.23"/>
    <s v="Приключено"/>
    <s v="Изходящо"/>
    <s v="POS трансакция "/>
    <x v="33"/>
    <m/>
    <m/>
    <m/>
    <s v="22.10.2024 11:07:31"/>
    <m/>
    <m/>
    <s v="Транзакция с ДК 516907XXXXXX6833,2907,18.10.2024 16:02:12,Покупка на ПОС,чужбина,2.63/978,Ralf Oelmann,Berlin AIRV14846,56030651,Покупка на ПОС,чужбина"/>
    <m/>
    <m/>
    <x v="1"/>
  </r>
  <r>
    <n v="5779764"/>
    <n v="-3.64"/>
    <s v="BGN"/>
    <n v="-3.64"/>
    <s v="Приключено"/>
    <s v="Изходящо"/>
    <s v="POS трансакция "/>
    <x v="34"/>
    <m/>
    <m/>
    <m/>
    <s v="22.10.2024 11:07:31"/>
    <m/>
    <m/>
    <s v="Транзакция с ДК 516907XXXXXX6833,2907,19.10.2024 20:34:13,Покупка на ПОС,чужбина,1.83/978,REWE Markt GmbH-Zw,Berlin AIRX79110,56004754,Покупка на ПОС,чужбина"/>
    <m/>
    <m/>
    <x v="0"/>
  </r>
  <r>
    <n v="4959526"/>
    <n v="-0.5"/>
    <s v="BGN"/>
    <n v="-0.5"/>
    <s v="Приключено"/>
    <s v="Изходящо"/>
    <s v="Автоматична такса (Комисионна)  "/>
    <x v="31"/>
    <m/>
    <m/>
    <m/>
    <s v="22.10.2024 04:53:04"/>
    <m/>
    <m/>
    <s v="Поддръжка на карта ФЛ, с вальор 22.10.2024г. Сделка тип 'Картова сделка' номер '4986522'."/>
    <m/>
    <m/>
    <x v="1"/>
  </r>
  <r>
    <n v="3937669"/>
    <n v="-13.15"/>
    <s v="BGN"/>
    <n v="-13.15"/>
    <s v="Приключено"/>
    <s v="Изходящо"/>
    <s v="POS трансакция "/>
    <x v="35"/>
    <m/>
    <m/>
    <m/>
    <s v="21.10.2024 10:29:49"/>
    <m/>
    <m/>
    <s v="Транзакция с ДК 516907XXXXXX6833,2907,17.10.2024 16:31:59,Покупка на ПОС,чужбина,6.61/978,ALDI NORD,BERLIN AIRS97659,54402602,Покупка на ПОС,чужбина"/>
    <m/>
    <m/>
    <x v="0"/>
  </r>
  <r>
    <n v="1509868"/>
    <n v="-10.94"/>
    <s v="BGN"/>
    <n v="-10.94"/>
    <s v="Приключено"/>
    <s v="Изходящо"/>
    <s v="POS трансакция "/>
    <x v="36"/>
    <m/>
    <m/>
    <m/>
    <s v="17.10.2024 10:09:03"/>
    <m/>
    <m/>
    <s v="Транзакция с ДК 516907XXXXXX6833,2907,15.10.2024 19:07:44,Покупка на ПОС,чужбина,5.50/978,ALDI NORD,BERLIN AIRO95265,54402602,Покупка на ПОС,чужбина"/>
    <m/>
    <m/>
    <x v="0"/>
  </r>
  <r>
    <n v="496878"/>
    <n v="-46.94"/>
    <s v="BGN"/>
    <n v="-46.94"/>
    <s v="Приключено"/>
    <s v="Изходящо"/>
    <s v="POS трансакция "/>
    <x v="37"/>
    <m/>
    <m/>
    <m/>
    <s v="16.10.2024 09:48:19"/>
    <m/>
    <m/>
    <s v="Транзакция с ДК 516907XXXXXX6833,2907,14.10.2024 17:21:34,Покупка на ПОС,чужбина,23.60/978,Lidl sagt Danke,Berlin AIRM29782,60156812,Покупка на ПОС,чужбина"/>
    <m/>
    <m/>
    <x v="0"/>
  </r>
  <r>
    <n v="496876"/>
    <n v="-29.18"/>
    <s v="BGN"/>
    <n v="-29.18"/>
    <s v="Приключено"/>
    <s v="Изходящо"/>
    <s v="POS трансакция "/>
    <x v="37"/>
    <m/>
    <m/>
    <m/>
    <s v="16.10.2024 09:48:19"/>
    <m/>
    <m/>
    <s v="Транзакция с ДК 516907XXXXXX6833,2907,14.10.2024 16:45:32,Покупка на ПОС,чужбина,14.67/978,ALDI NORD,BERLIN AIRM16775,54402603,Покупка на ПОС,чужбина"/>
    <m/>
    <m/>
    <x v="0"/>
  </r>
  <r>
    <n v="9259144"/>
    <n v="-6.26"/>
    <s v="BGN"/>
    <n v="-6.26"/>
    <s v="Приключено"/>
    <s v="Изходящо"/>
    <s v="POS трансакция "/>
    <x v="38"/>
    <m/>
    <m/>
    <m/>
    <s v="15.10.2024 12:23:32"/>
    <m/>
    <m/>
    <s v="Транзакция с ДК 516907XXXXXX6833,2907,13.10.2024 17:03:15,Покупка на ПОС,чужбина,3.15/978,Backwerk 160,Berlin AIRK07169,61771691,Покупка на ПОС,чужбина"/>
    <m/>
    <m/>
    <x v="1"/>
  </r>
  <r>
    <n v="9259142"/>
    <n v="-9.41"/>
    <s v="BGN"/>
    <n v="-9.41"/>
    <s v="Приключено"/>
    <s v="Изходящо"/>
    <s v="POS трансакция "/>
    <x v="39"/>
    <m/>
    <m/>
    <m/>
    <s v="15.10.2024 12:23:31"/>
    <m/>
    <m/>
    <s v="Транзакция с ДК 516907XXXXXX6833,2907,11.10.2024 14:09:35,Покупка на ПОС,чужбина,4.73/978,REWE Regiemarkt Gm,Berlin AIRF67996,56048859,Покупка на ПОС,чужбина"/>
    <m/>
    <m/>
    <x v="0"/>
  </r>
  <r>
    <n v="9259139"/>
    <n v="-16.350000000000001"/>
    <s v="BGN"/>
    <n v="-16.350000000000001"/>
    <s v="Приключено"/>
    <s v="Изходящо"/>
    <s v="POS трансакция "/>
    <x v="40"/>
    <m/>
    <m/>
    <m/>
    <s v="15.10.2024 12:23:31"/>
    <m/>
    <m/>
    <s v="Транзакция с ДК 516907XXXXXX6833,2907,12.10.2024 19:26:44,Покупка на ПОС,чужбина,8.22/978,MILES MOBILITY GMBH,BERLIN AIRI86214,J0HZLTYK,Покупка на ПОС,чужбина"/>
    <m/>
    <m/>
    <x v="1"/>
  </r>
  <r>
    <n v="9259136"/>
    <n v="-13.56"/>
    <s v="BGN"/>
    <n v="-13.56"/>
    <s v="Приключено"/>
    <s v="Изходящо"/>
    <s v="POS трансакция "/>
    <x v="40"/>
    <m/>
    <m/>
    <m/>
    <s v="15.10.2024 12:23:31"/>
    <m/>
    <m/>
    <s v="Транзакция с ДК 516907XXXXXX6833,2907,12.10.2024 18:52:10,Покупка на ПОС,чужбина,6.82/978,MILES MOBILITY GMBH,BERLIN AIRI85709,J0HZLTYK,Покупка на ПОС,чужбина"/>
    <m/>
    <m/>
    <x v="1"/>
  </r>
  <r>
    <n v="9259134"/>
    <n v="-36.24"/>
    <s v="BGN"/>
    <n v="-36.24"/>
    <s v="Приключено"/>
    <s v="Изходящо"/>
    <s v="POS трансакция "/>
    <x v="40"/>
    <m/>
    <m/>
    <m/>
    <s v="15.10.2024 12:23:30"/>
    <m/>
    <m/>
    <s v="Транзакция с ДК 516907XXXXXX6833,2907,12.10.2024 13:32:15,Покупка на ПОС,чужбина,18.22/978,Lidl sagt Danke,Berlin AIRH81020,60156814,Покупка на ПОС,чужбина"/>
    <m/>
    <m/>
    <x v="0"/>
  </r>
  <r>
    <n v="9259131"/>
    <n v="-26.23"/>
    <s v="BGN"/>
    <n v="-26.23"/>
    <s v="Приключено"/>
    <s v="Изходящо"/>
    <s v="POS трансакция "/>
    <x v="40"/>
    <m/>
    <m/>
    <m/>
    <s v="15.10.2024 12:23:30"/>
    <m/>
    <m/>
    <s v="Транзакция с ДК 516907XXXXXX6833,2907,12.10.2024 09:09:02,Покупка на ПОС,чужбина,13.19/978,TEMU.COM,DUBLIN 2 AIRH37636,WPGTID01,Покупка на ПОС,чужбина"/>
    <m/>
    <m/>
    <x v="1"/>
  </r>
  <r>
    <n v="7194003"/>
    <n v="-7.9"/>
    <s v="BGN"/>
    <n v="-7.9"/>
    <s v="Приключено"/>
    <s v="Изходящо"/>
    <s v="POS трансакция "/>
    <x v="41"/>
    <m/>
    <m/>
    <m/>
    <s v="14.10.2024 11:05:14"/>
    <m/>
    <m/>
    <s v="Транзакция с ДК 516907XXXXXX6833,2907,10.10.2024 19:50:16,Покупка на ПОС,чужбина,3.97/978,REWE Douglas Toll,Berlin AIRB05883,56039130,Покупка на ПОС,чужбина"/>
    <m/>
    <m/>
    <x v="0"/>
  </r>
  <r>
    <n v="5587069"/>
    <n v="-21.86"/>
    <s v="BGN"/>
    <n v="-21.86"/>
    <s v="Приключено"/>
    <s v="Изходящо"/>
    <s v="POS трансакция "/>
    <x v="42"/>
    <m/>
    <m/>
    <m/>
    <s v="11.10.2024 11:12:20"/>
    <m/>
    <m/>
    <s v="Транзакция с ДК 516907XXXXXX6833,2907,09.10.2024 10:11:49,Покупка на ПОС,чужбина,10.99/978,SSDB 4263,Berlin AIRA35458,61736365,Покупка на ПОС,чужбина"/>
    <m/>
    <m/>
    <x v="1"/>
  </r>
  <r>
    <n v="5587066"/>
    <n v="-932.71"/>
    <s v="BGN"/>
    <n v="-932.71"/>
    <s v="Приключено"/>
    <s v="Изходящо"/>
    <s v="POS трансакция "/>
    <x v="42"/>
    <m/>
    <m/>
    <m/>
    <s v="11.10.2024 11:12:20"/>
    <m/>
    <m/>
    <s v="Транзакция с ДК 516907XXXXXX6833,2907,09.10.2024 01:13:43,Покупка на ПОС,чужбина,468.96/978,RYANAIR224EWVPXJ,SWORDS AIRB19488,90380706,Покупка на ПОС,чужбина"/>
    <m/>
    <m/>
    <x v="6"/>
  </r>
  <r>
    <n v="5587064"/>
    <n v="-222"/>
    <s v="BGN"/>
    <n v="-222"/>
    <s v="Приключено"/>
    <s v="Изходящо"/>
    <s v="POS трансакция "/>
    <x v="42"/>
    <m/>
    <m/>
    <m/>
    <s v="11.10.2024 11:12:19"/>
    <m/>
    <m/>
    <s v="Транзакция с ДК 516907XXXXXX6833,2907,09.10.2024 00:00:00,Покупка на ПОС,чужбина,111.62/978,KAUFLAND BERLIN SCHOEN,BERLIN SCHOE AIRB59854,61340589,Покупка на ПОС,чужбина"/>
    <m/>
    <m/>
    <x v="1"/>
  </r>
  <r>
    <n v="4409216"/>
    <n v="-31.78"/>
    <s v="BGN"/>
    <n v="-31.78"/>
    <s v="Приключено"/>
    <s v="Изходящо"/>
    <s v="POS трансакция "/>
    <x v="43"/>
    <m/>
    <m/>
    <m/>
    <s v="10.10.2024 10:34:57"/>
    <m/>
    <m/>
    <s v="Транзакция с ДК 516907XXXXXX6833,2907,08.10.2024 18:51:53,Покупка на ПОС,чужбина,15.98/978,Lidl sagt Danke,Berlin AIRZ62367,60156813,Покупка на ПОС,чужбина"/>
    <m/>
    <m/>
    <x v="0"/>
  </r>
  <r>
    <n v="4409214"/>
    <n v="-7.94"/>
    <s v="BGN"/>
    <n v="-7.94"/>
    <s v="Приключено"/>
    <s v="Изходящо"/>
    <s v="POS трансакция "/>
    <x v="43"/>
    <m/>
    <m/>
    <m/>
    <s v="10.10.2024 10:34:57"/>
    <m/>
    <m/>
    <s v="Транзакция с ДК 516907XXXXXX6833,2907,08.10.2024 14:01:32,Покупка на ПОС,чужбина,3.99/978,Lidl sagt Danke,Berlin AIRY81420,60156812,Покупка на ПОС,чужбина"/>
    <m/>
    <m/>
    <x v="0"/>
  </r>
  <r>
    <n v="4409212"/>
    <n v="-1.21"/>
    <s v="BGN"/>
    <n v="-1.21"/>
    <s v="Приключено"/>
    <s v="Изходящо"/>
    <s v="POS трансакция "/>
    <x v="42"/>
    <m/>
    <m/>
    <m/>
    <s v="10.10.2024 10:34:57"/>
    <m/>
    <m/>
    <s v="Транзакция с ДК 516907XXXXXX6833,2907,09.10.2024 04:15:25,Покупка на ПОС,чужбина,0.61/978,MILES MOBILITY GMBH,BERLIN AIRA49247,J0HZLTYK,Покупка на ПОС,чужбина"/>
    <m/>
    <m/>
    <x v="1"/>
  </r>
  <r>
    <n v="4409209"/>
    <n v="-17.899999999999999"/>
    <s v="BGN"/>
    <n v="-17.899999999999999"/>
    <s v="Приключено"/>
    <s v="Изходящо"/>
    <s v="POS трансакция "/>
    <x v="42"/>
    <m/>
    <m/>
    <m/>
    <s v="10.10.2024 10:34:56"/>
    <m/>
    <m/>
    <s v="Транзакция с ДК 516907XXXXXX6833,2907,09.10.2024 06:46:47,Покупка на ПОС,чужбина,9.00/978,MILES MOBILITY GMBH,BERLIN AIRA54804,J0HZLTYK,Покупка на ПОС,чужбина"/>
    <m/>
    <m/>
    <x v="1"/>
  </r>
  <r>
    <n v="3428160"/>
    <n v="-3.26"/>
    <s v="BGN"/>
    <n v="-3.26"/>
    <s v="Приключено"/>
    <s v="Изходящо"/>
    <s v="POS трансакция "/>
    <x v="44"/>
    <m/>
    <m/>
    <m/>
    <s v="09.10.2024 11:13:49"/>
    <m/>
    <m/>
    <s v="Транзакция с ДК 516907XXXXXX6833,2907,07.10.2024 08:28:43,Покупка на ПОС,чужбина,1.64/978,Ralf Oelmann,Berlin AIRV34008,56030651,Покупка на ПОС,чужбина"/>
    <m/>
    <m/>
    <x v="1"/>
  </r>
  <r>
    <n v="3428158"/>
    <n v="-42.44"/>
    <s v="BGN"/>
    <n v="-42.44"/>
    <s v="Приключено"/>
    <s v="Изходящо"/>
    <s v="POS трансакция "/>
    <x v="44"/>
    <m/>
    <m/>
    <m/>
    <s v="09.10.2024 11:13:49"/>
    <m/>
    <m/>
    <s v="Транзакция с ДК 516907XXXXXX6833,2907,07.10.2024 14:59:24,Покупка на ПОС,чужбина,21.34/978,ALDI NORD,BERLIN AIRW63659,54402601,Покупка на ПОС,чужбина"/>
    <m/>
    <m/>
    <x v="0"/>
  </r>
  <r>
    <n v="2272402"/>
    <n v="-161.06"/>
    <s v="BGN"/>
    <n v="-161.06"/>
    <s v="Приключено"/>
    <s v="Изходящо"/>
    <s v="POS трансакция "/>
    <x v="45"/>
    <m/>
    <m/>
    <m/>
    <s v="08.10.2024 12:10:53"/>
    <m/>
    <m/>
    <s v="Транзакция с ДК 516907XXXXXX6833,2907,05.10.2024 16:03:40,Покупка на ПОС,чужбина,80.98/978,MEDIA MARKT TV-HIFI-EL,BERLIN AIRS73180,65422166,Покупка на ПОС,чужбина"/>
    <m/>
    <m/>
    <x v="4"/>
  </r>
  <r>
    <n v="2272399"/>
    <n v="-2.37"/>
    <s v="BGN"/>
    <n v="-2.37"/>
    <s v="Приключено"/>
    <s v="Изходящо"/>
    <s v="POS трансакция "/>
    <x v="46"/>
    <m/>
    <m/>
    <m/>
    <s v="08.10.2024 12:10:53"/>
    <m/>
    <m/>
    <s v="Транзакция с ДК 516907XXXXXX6833,2907,04.10.2024 13:43:41,Покупка на ПОС,чужбина,1.19/978,ALDI NORD,BERLIN AIRQ17862,54402601,Покупка на ПОС,чужбина"/>
    <m/>
    <m/>
    <x v="0"/>
  </r>
  <r>
    <n v="2272396"/>
    <n v="-51.75"/>
    <s v="BGN"/>
    <n v="-51.75"/>
    <s v="Приключено"/>
    <s v="Изходящо"/>
    <s v="POS трансакция "/>
    <x v="46"/>
    <m/>
    <m/>
    <m/>
    <s v="08.10.2024 12:10:52"/>
    <m/>
    <m/>
    <s v="Транзакция с ДК 516907XXXXXX6833,2907,04.10.2024 16:07:14,Покупка на ПОС,чужбина,26.02/978,Lidl sagt Danke,Berlin AIRQ57524,60156813,Покупка на ПОС,чужбина"/>
    <m/>
    <m/>
    <x v="0"/>
  </r>
  <r>
    <n v="2272394"/>
    <n v="-4.63"/>
    <s v="BGN"/>
    <n v="-4.63"/>
    <s v="Приключено"/>
    <s v="Изходящо"/>
    <s v="POS трансакция "/>
    <x v="45"/>
    <m/>
    <m/>
    <m/>
    <s v="08.10.2024 12:10:52"/>
    <m/>
    <m/>
    <s v="Транзакция с ДК 516907XXXXXX6833,2907,05.10.2024 19:03:54,Покупка на ПОС,чужбина,2.33/978,Orient Master GmbH,Berlin AIRT12497,65202448,Покупка на ПОС,чужбина"/>
    <m/>
    <m/>
    <x v="1"/>
  </r>
  <r>
    <n v="2272392"/>
    <n v="-6.25"/>
    <s v="BGN"/>
    <n v="-6.25"/>
    <s v="Приключено"/>
    <s v="Изходящо"/>
    <s v="POS трансакция "/>
    <x v="46"/>
    <m/>
    <m/>
    <m/>
    <s v="08.10.2024 12:10:52"/>
    <m/>
    <m/>
    <s v="Транзакция с ДК 516907XXXXXX6833,2907,04.10.2024 08:34:23,Покупка на ПОС,чужбина,3.14/978,ALDI SAGT DANKE,BERLIN AIRP29202,54402602,Покупка на ПОС,чужбина"/>
    <m/>
    <m/>
    <x v="0"/>
  </r>
  <r>
    <n v="2272387"/>
    <n v="-379.24"/>
    <s v="BGN"/>
    <n v="-379.24"/>
    <s v="Приключено"/>
    <s v="Изходящо"/>
    <s v="POS трансакция "/>
    <x v="47"/>
    <m/>
    <m/>
    <m/>
    <s v="08.10.2024 12:10:51"/>
    <m/>
    <m/>
    <s v="Транзакция с ДК 516907XXXXXX6833,2907,06.10.2024 20:42:30,Покупка на ПОС,чужбина,190.68/978,Muziker a.s.,Bratislava AIRU90685,N/A,Покупка на ПОС,чужбина"/>
    <m/>
    <m/>
    <x v="1"/>
  </r>
  <r>
    <n v="2272385"/>
    <n v="-4.1399999999999997"/>
    <s v="BGN"/>
    <n v="-4.1399999999999997"/>
    <s v="Приключено"/>
    <s v="Изходящо"/>
    <s v="POS трансакция "/>
    <x v="45"/>
    <m/>
    <m/>
    <m/>
    <s v="08.10.2024 12:10:51"/>
    <m/>
    <m/>
    <s v="Транзакция с ДК 516907XXXXXX6833,2907,05.10.2024 23:03:27,Покупка на ПОС,чужбина,2.08/978,TIER DE RIDE,Berlin AIRT31318,N/A,Покупка на ПОС,чужбина"/>
    <m/>
    <m/>
    <x v="1"/>
  </r>
  <r>
    <n v="2272383"/>
    <n v="-18.5"/>
    <s v="BGN"/>
    <n v="-18.5"/>
    <s v="Приключено"/>
    <s v="Изходящо"/>
    <s v="POS трансакция "/>
    <x v="45"/>
    <m/>
    <m/>
    <m/>
    <s v="08.10.2024 12:10:51"/>
    <m/>
    <m/>
    <s v="Транзакция с ДК 516907XXXXXX6833,2907,05.10.2024 16:05:49,Покупка на ПОС,чужбина,9.30/978,BERLINDA APOTHEKE,BERLIN AIRS73969,54032461,Покупка на ПОС,чужбина"/>
    <m/>
    <m/>
    <x v="1"/>
  </r>
  <r>
    <n v="399390"/>
    <n v="-6.96"/>
    <s v="BGN"/>
    <n v="-6.96"/>
    <s v="Приключено"/>
    <s v="Изходящо"/>
    <s v="POS трансакция "/>
    <x v="48"/>
    <m/>
    <m/>
    <m/>
    <s v="07.10.2024 11:28:22"/>
    <m/>
    <m/>
    <s v="Транзакция с ДК 516907XXXXXX6833,2907,03.10.2024 18:00:39,Покупка на ПОС,чужбина,3.50/978,Spar Express Tuncer,Berlin AIRO64056,DC003669,Покупка на ПОС,чужбина"/>
    <m/>
    <m/>
    <x v="1"/>
  </r>
  <r>
    <n v="399388"/>
    <n v="-0.25"/>
    <s v="BGN"/>
    <n v="-0.25"/>
    <s v="Приключено"/>
    <s v="Изходящо"/>
    <s v="Автоматична такса (Комисионна)  "/>
    <x v="48"/>
    <m/>
    <m/>
    <m/>
    <s v="07.10.2024 11:28:22"/>
    <m/>
    <m/>
    <s v="Такса Покупка на ПОС,чужбина към док.399386/07.10.2024,ДК 516907XXXXXX6833,основна сметка,50.00/100,03.10.2024 18:32:53,N/A,Revolut**2634*"/>
    <m/>
    <m/>
    <x v="1"/>
  </r>
  <r>
    <n v="399386"/>
    <n v="-50"/>
    <s v="BGN"/>
    <n v="-50"/>
    <s v="Приключено"/>
    <s v="Изходящо"/>
    <s v="POS трансакция "/>
    <x v="48"/>
    <m/>
    <m/>
    <m/>
    <s v="07.10.2024 11:28:21"/>
    <m/>
    <m/>
    <s v="Транзакция с ДК 516907XXXXXX6833,2907,03.10.2024 18:32:53,Покупка на ПОС,чужбина,50.00/100,Revolut**2634*,Dublin AIRO90017,N/A,Покупка на ПОС,чужбина"/>
    <m/>
    <m/>
    <x v="1"/>
  </r>
  <r>
    <n v="8475700"/>
    <n v="-173.37"/>
    <s v="BGN"/>
    <n v="-173.37"/>
    <s v="Приключено"/>
    <s v="Изходящо"/>
    <s v="POS трансакция "/>
    <x v="49"/>
    <m/>
    <m/>
    <m/>
    <s v="04.10.2024 10:25:32"/>
    <m/>
    <m/>
    <s v="Транзакция с ДК 516907XXXXXX6833,2907,02.10.2024 00:00:00,Покупка на ПОС,чужбина,87.17/978,KAUFLAND BERLIN LICHTE,BERLIN LICHT AIRL82395,61346037,Покупка на ПОС,чужбина"/>
    <m/>
    <m/>
    <x v="1"/>
  </r>
  <r>
    <n v="7485693"/>
    <n v="-4.22"/>
    <s v="BGN"/>
    <n v="-4.22"/>
    <s v="Приключено"/>
    <s v="Изходящо"/>
    <s v="POS трансакция "/>
    <x v="50"/>
    <m/>
    <m/>
    <m/>
    <s v="03.10.2024 10:01:19"/>
    <m/>
    <m/>
    <s v="Транзакция с ДК 516907XXXXXX6833,2907,01.10.2024 09:06:30,Покупка на ПОС,чужбина,2.12/978,Ralf Oelmann,Berlin AIRI68678,56030651,Покупка на ПОС,чужбина"/>
    <m/>
    <m/>
    <x v="1"/>
  </r>
  <r>
    <n v="7485691"/>
    <n v="-59.33"/>
    <s v="BGN"/>
    <n v="-59.33"/>
    <s v="Приключено"/>
    <s v="Изходящо"/>
    <s v="POS трансакция "/>
    <x v="50"/>
    <m/>
    <m/>
    <m/>
    <s v="03.10.2024 10:01:19"/>
    <m/>
    <m/>
    <s v="Транзакция с ДК 516907XXXXXX6833,2907,01.10.2024 17:45:38,Покупка на ПОС,чужбина,29.83/978,Lidl sagt Danke,Berlin AIRK18285,60156812,Покупка на ПОС,чужбина"/>
    <m/>
    <m/>
    <x v="0"/>
  </r>
  <r>
    <n v="7485688"/>
    <n v="-60.04"/>
    <s v="BGN"/>
    <n v="-60.04"/>
    <s v="Приключено"/>
    <s v="Изходящо"/>
    <s v="POS трансакция "/>
    <x v="50"/>
    <m/>
    <m/>
    <m/>
    <s v="03.10.2024 10:01:18"/>
    <m/>
    <m/>
    <s v="Транзакция с ДК 516907XXXXXX6833,2907,01.10.2024 13:56:13,Покупка на ПОС,чужбина,30.19/978,ALDI NORD,BERLIN AIRJ50411,54402601,Покупка на ПОС,чужбина"/>
    <m/>
    <m/>
    <x v="0"/>
  </r>
  <r>
    <n v="7485686"/>
    <n v="-13.92"/>
    <s v="BGN"/>
    <n v="-13.92"/>
    <s v="Приключено"/>
    <s v="Изходящо"/>
    <s v="POS трансакция "/>
    <x v="50"/>
    <m/>
    <m/>
    <m/>
    <s v="03.10.2024 10:01:18"/>
    <m/>
    <m/>
    <s v="Транзакция с ДК 516907XXXXXX6833,2907,01.10.2024 00:10:37,Покупка на ПОС,чужбина,7.00/978,S-Bahn Berlin GmbH,Berlin AIRI35113,59069879,Покупка на ПОС,чужбина"/>
    <m/>
    <m/>
    <x v="1"/>
  </r>
  <r>
    <n v="7485683"/>
    <n v="-0.13"/>
    <s v="BGN"/>
    <n v="-0.13"/>
    <s v="Приключено"/>
    <s v="Изходящо"/>
    <s v="Автоматична такса (Комисионна)  "/>
    <x v="50"/>
    <m/>
    <m/>
    <m/>
    <s v="03.10.2024 10:01:18"/>
    <m/>
    <m/>
    <s v="Такса Покупка на ПОС,чужбина към док.7485682/03.10.2024,ДК 516907XXXXXX6833,основна сметка,25.00/100,01.10.2024 14:37:38,N/A,Revolut**2634*"/>
    <m/>
    <m/>
    <x v="1"/>
  </r>
  <r>
    <n v="7485682"/>
    <n v="-25"/>
    <s v="BGN"/>
    <n v="-25"/>
    <s v="Приключено"/>
    <s v="Изходящо"/>
    <s v="POS трансакция "/>
    <x v="50"/>
    <m/>
    <m/>
    <m/>
    <s v="03.10.2024 10:01:17"/>
    <m/>
    <m/>
    <s v="Транзакция с ДК 516907XXXXXX6833,2907,01.10.2024 14:37:38,Покупка на ПОС,чужбина,25.00/100,Revolut**2634*,Dublin AIRJ95418,N/A,Покупка на ПОС,чужбина"/>
    <m/>
    <m/>
    <x v="1"/>
  </r>
  <r>
    <n v="5686320"/>
    <n v="-34.67"/>
    <s v="BGN"/>
    <n v="-34.67"/>
    <s v="Приключено"/>
    <s v="Изходящо"/>
    <s v="POS трансакция "/>
    <x v="51"/>
    <m/>
    <m/>
    <m/>
    <s v="01.10.2024 15:17:40"/>
    <m/>
    <m/>
    <s v="Транзакция с ДК 516907XXXXXX6833,2907,30.09.2024 15:35:00,Покупка на ПОС,друга банка в страната,34.67/100,SPIDI,SOFIYA AIRH38410,P4215256,Покупка на ПОС,друга банка в страната"/>
    <m/>
    <m/>
    <x v="1"/>
  </r>
  <r>
    <n v="5680599"/>
    <n v="-5.84"/>
    <s v="BGN"/>
    <n v="-5.84"/>
    <s v="Приключено"/>
    <s v="Изходящо"/>
    <s v="POS трансакция "/>
    <x v="51"/>
    <m/>
    <m/>
    <m/>
    <s v="01.10.2024 15:17:30"/>
    <m/>
    <m/>
    <s v="Транзакция с ДК 516907XXXXXX6833,2907,30.09.2024 14:03:20,Покупка на ПОС,друга банка в страната,5.84/100,MINIMART,SOFIYA AIRH14356,W5411419,Покупка на ПОС,друга банка в страната"/>
    <m/>
    <m/>
    <x v="1"/>
  </r>
  <r>
    <n v="5659675"/>
    <n v="-190"/>
    <s v="BGN"/>
    <n v="-190"/>
    <s v="Приключено"/>
    <s v="Изходящо"/>
    <s v="POS трансакция "/>
    <x v="51"/>
    <m/>
    <m/>
    <m/>
    <s v="01.10.2024 15:12:34"/>
    <m/>
    <m/>
    <s v="Транзакция с ДК 516907XXXXXX6833,2907,30.09.2024 13:52:48,Покупка на ПОС,друга банка в страната,190.00/100,MMG TIYM OOD,SOFIYA AIRH11572,93905204,Покупка на ПОС,друга банка в ст"/>
    <m/>
    <m/>
    <x v="1"/>
  </r>
  <r>
    <n v="5631182"/>
    <n v="-80.099999999999994"/>
    <s v="BGN"/>
    <n v="-80.099999999999994"/>
    <s v="Приключено"/>
    <s v="Изходящо"/>
    <s v="POS трансакция "/>
    <x v="52"/>
    <m/>
    <m/>
    <m/>
    <s v="01.10.2024 15:02:18"/>
    <m/>
    <m/>
    <s v="Транзакция с ДК 516907XXXXXX6833,2907,27.09.2024 12:27:35,Покупка на ПОС,друга банка в страната,80.10/100,LIME GROUP LTD,SOFIA AIRA98591,93955448,Покупка на ПОС,друга банка в ст"/>
    <m/>
    <m/>
    <x v="1"/>
  </r>
  <r>
    <n v="5349062"/>
    <n v="-6.9"/>
    <s v="BGN"/>
    <n v="-6.9"/>
    <s v="Приключено"/>
    <s v="Изходящо"/>
    <s v="POS трансакция "/>
    <x v="53"/>
    <m/>
    <m/>
    <m/>
    <s v="01.10.2024 11:51:52"/>
    <m/>
    <m/>
    <s v="Транзакция с ДК 516907XXXXXX6833,2907,28.09.2024 20:15:07,Покупка на ПОС,друга банка в страната,6.90/100,ILTER GRUP EOOD,SOFIA AIRE35013,93959157,Покупка на ПОС,друга банка в страната"/>
    <m/>
    <m/>
    <x v="1"/>
  </r>
  <r>
    <n v="5349059"/>
    <n v="-2.6"/>
    <s v="BGN"/>
    <n v="-2.6"/>
    <s v="Приключено"/>
    <s v="Изходящо"/>
    <s v="POS трансакция "/>
    <x v="53"/>
    <m/>
    <m/>
    <m/>
    <s v="01.10.2024 11:51:52"/>
    <m/>
    <m/>
    <s v="Транзакция с ДК 516907XXXXXX6833,2907,28.09.2024 21:43:43,Покупка на ПОС,друга банка в страната,2.60/100,TOP TABACO OOD,SOFIA AIRE45494,P8001419,Покупка на ПОС,друга банка в страната"/>
    <m/>
    <m/>
    <x v="1"/>
  </r>
  <r>
    <n v="5349057"/>
    <n v="-4.55"/>
    <s v="BGN"/>
    <n v="-4.55"/>
    <s v="Приключено"/>
    <s v="Изходящо"/>
    <s v="POS трансакция "/>
    <x v="54"/>
    <m/>
    <m/>
    <m/>
    <s v="01.10.2024 11:51:51"/>
    <m/>
    <m/>
    <s v="Транзакция с ДК 516907XXXXXX6833,2907,29.09.2024 11:11:12,Покупка на ПОС,друга банка в страната,4.55/100,PAVILION GO GRILL 059,SOFIA AIRE87863,10081339,Покупка на ПОС,друга банка в страната"/>
    <m/>
    <m/>
    <x v="1"/>
  </r>
  <r>
    <n v="5349055"/>
    <n v="-7.49"/>
    <s v="BGN"/>
    <n v="-7.49"/>
    <s v="Приключено"/>
    <s v="Изходящо"/>
    <s v="POS трансакция "/>
    <x v="53"/>
    <m/>
    <m/>
    <m/>
    <s v="01.10.2024 11:51:51"/>
    <m/>
    <m/>
    <s v="Транзакция с ДК 516907XXXXXX6833,2907,28.09.2024 21:13:18,Покупка на ПОС,Пощенска банка,7.49/100,I LOVE FALAFEL,SOFIA AIRE42582,02278093,Покупка на ПОС,Пощенска банка"/>
    <m/>
    <m/>
    <x v="1"/>
  </r>
  <r>
    <n v="5349053"/>
    <n v="-1.6"/>
    <s v="BGN"/>
    <n v="-1.6"/>
    <s v="Приключено"/>
    <s v="Изходящо"/>
    <s v="POS трансакция "/>
    <x v="53"/>
    <m/>
    <m/>
    <m/>
    <s v="01.10.2024 11:51:51"/>
    <m/>
    <m/>
    <s v="Транзакция с ДК 516907XXXXXX6833,2907,28.09.2024 22:22:45,Покупка на ПОС,друга банка в страната,1.60/100,CityGate Sofia Transit,SOFIA AIRE48671,TBSCP001,Покупка на ПОС,друга банка в страната"/>
    <m/>
    <m/>
    <x v="1"/>
  </r>
  <r>
    <n v="5349050"/>
    <n v="-0.6"/>
    <s v="BGN"/>
    <n v="-0.6"/>
    <s v="Приключено"/>
    <s v="Изходящо"/>
    <s v="Автоматична такса (Комисионна)  "/>
    <x v="54"/>
    <m/>
    <m/>
    <m/>
    <s v="01.10.2024 11:51:51"/>
    <m/>
    <m/>
    <s v="Такса Покупка на ПОС,чужбина към док.5349048/01.10.2024,ДК 516907XXXXXX6833,основна сметка,120.00/100,29.09.2024 14:42:59,N/A,Revolut**2634*"/>
    <m/>
    <m/>
    <x v="1"/>
  </r>
  <r>
    <n v="5349048"/>
    <n v="-120"/>
    <s v="BGN"/>
    <n v="-120"/>
    <s v="Приключено"/>
    <s v="Изходящо"/>
    <s v="POS трансакция "/>
    <x v="54"/>
    <m/>
    <m/>
    <m/>
    <s v="01.10.2024 11:51:51"/>
    <m/>
    <m/>
    <s v="Транзакция с ДК 516907XXXXXX6833,2907,29.09.2024 14:42:59,Покупка на ПОС,чужбина,120.00/100,Revolut**2634*,Dublin AIRF73002,N/A,Покупка на ПОС,чужбина"/>
    <m/>
    <m/>
    <x v="1"/>
  </r>
  <r>
    <n v="5349046"/>
    <n v="-3.59"/>
    <s v="BGN"/>
    <n v="-3.59"/>
    <s v="Приключено"/>
    <s v="Изходящо"/>
    <s v="POS трансакция "/>
    <x v="54"/>
    <m/>
    <m/>
    <m/>
    <s v="01.10.2024 11:51:50"/>
    <m/>
    <m/>
    <s v="Транзакция с ДК 516907XXXXXX6833,2907,29.09.2024 12:35:16,Покупка на ПОС,друга банка в страната,3.59/100,OMV 1035 VINOGRADETS,Vinogradets AIRF07249,R0021311,Покупка на ПОС,друга банка в страната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C0D22-3F98-484F-A314-5BDED882DD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0" firstHeaderRow="1" firstDataRow="2" firstDataCol="1"/>
  <pivotFields count="18">
    <pivotField showAll="0"/>
    <pivotField dataField="1" numFmtId="2" showAll="0"/>
    <pivotField showAll="0"/>
    <pivotField numFmtId="2" showAll="0"/>
    <pivotField showAll="0"/>
    <pivotField showAll="0"/>
    <pivotField showAll="0"/>
    <pivotField axis="axisRow" showAll="0">
      <items count="56">
        <item x="50"/>
        <item x="23"/>
        <item x="49"/>
        <item x="24"/>
        <item x="3"/>
        <item x="48"/>
        <item x="2"/>
        <item x="46"/>
        <item x="22"/>
        <item x="1"/>
        <item x="45"/>
        <item x="21"/>
        <item x="0"/>
        <item x="47"/>
        <item x="20"/>
        <item x="44"/>
        <item x="19"/>
        <item x="43"/>
        <item x="42"/>
        <item x="18"/>
        <item x="41"/>
        <item x="39"/>
        <item x="16"/>
        <item x="40"/>
        <item x="17"/>
        <item x="38"/>
        <item x="37"/>
        <item x="15"/>
        <item x="36"/>
        <item x="14"/>
        <item x="13"/>
        <item x="35"/>
        <item x="33"/>
        <item x="12"/>
        <item x="34"/>
        <item x="11"/>
        <item x="32"/>
        <item x="10"/>
        <item x="31"/>
        <item x="9"/>
        <item x="30"/>
        <item x="29"/>
        <item x="27"/>
        <item x="8"/>
        <item x="28"/>
        <item x="7"/>
        <item x="52"/>
        <item x="6"/>
        <item x="53"/>
        <item x="54"/>
        <item x="26"/>
        <item x="4"/>
        <item x="51"/>
        <item x="25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3"/>
        <item x="0"/>
        <item x="6"/>
        <item x="1"/>
        <item x="4"/>
        <item x="5"/>
        <item x="2"/>
        <item t="default"/>
      </items>
    </pivotField>
  </pivotFields>
  <rowFields count="1">
    <field x="7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1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Сума" fld="1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C091D1-A97A-4253-A6CF-8D86FB893339}" name="Table6" displayName="Table6" ref="A3:R79" totalsRowShown="0">
  <autoFilter ref="A3:R79" xr:uid="{3EC091D1-A97A-4253-A6CF-8D86FB893339}"/>
  <sortState xmlns:xlrd2="http://schemas.microsoft.com/office/spreadsheetml/2017/richdata2" ref="A4:R79">
    <sortCondition ref="B3:B79"/>
  </sortState>
  <tableColumns count="18">
    <tableColumn id="1" xr3:uid="{D1C863A5-A8A9-432E-826B-8F3E3F8A1839}" name="Документ"/>
    <tableColumn id="2" xr3:uid="{CCD06B95-1B91-425E-BE45-4FB41B95DE3F}" name="Сума"/>
    <tableColumn id="3" xr3:uid="{C5A33C36-7559-4A15-8ADF-A63C457C310F}" name="Валута"/>
    <tableColumn id="4" xr3:uid="{01BE88D8-EFB4-4934-8334-9AD3837672AB}" name="Сума в лева"/>
    <tableColumn id="5" xr3:uid="{ADD65BE7-8E9B-4818-8860-5271D16D9AC6}" name="Състояние"/>
    <tableColumn id="6" xr3:uid="{4B989DE0-9E1C-4220-9669-575CD6B1D074}" name="Тип"/>
    <tableColumn id="7" xr3:uid="{BB616578-9FDD-40A7-8370-62FF922E52B1}" name="Вид на операцията"/>
    <tableColumn id="8" xr3:uid="{42C958F7-D6CF-42AF-9037-18384249EC31}" name="Вальор"/>
    <tableColumn id="9" xr3:uid="{9B262B5B-866C-4049-A32D-07D498E19256}" name="date"/>
    <tableColumn id="10" xr3:uid="{7071BF78-8446-45B1-A273-960B7B17A17B}" name="Month"/>
    <tableColumn id="11" xr3:uid="{BF85759A-2489-4AAC-9B68-E1574FDECDDA}" name="Week"/>
    <tableColumn id="12" xr3:uid="{FADFB42E-CE7F-4161-B658-A09367B9075A}" name="Дата на обработка"/>
    <tableColumn id="13" xr3:uid="{52B85FA7-C996-4A38-A623-CD57BBF465CA}" name="Наредител"/>
    <tableColumn id="14" xr3:uid="{0DE6E41E-D595-4CA5-A696-67A1AB0F31A6}" name="Получател"/>
    <tableColumn id="15" xr3:uid="{7005A2D1-BE6F-49A4-8426-865CFC7DA6A7}" name="Описание"/>
    <tableColumn id="16" xr3:uid="{069BAA8D-6561-4293-B006-124C755A76E4}" name="Само Изходящи"/>
    <tableColumn id="17" xr3:uid="{0B7E3C8F-9900-411B-8615-74665F068FC4}" name="-5401.55"/>
    <tableColumn id="18" xr3:uid="{5668EAB4-7AB5-4311-8208-E98260394DF6}" name="Type pf expen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15A689-7451-4A4E-AAAF-31CAD363A2E4}" name="Table7" displayName="Table7" ref="A3:R78" totalsRowShown="0">
  <autoFilter ref="A3:R78" xr:uid="{0D15A689-7451-4A4E-AAAF-31CAD363A2E4}"/>
  <sortState xmlns:xlrd2="http://schemas.microsoft.com/office/spreadsheetml/2017/richdata2" ref="A4:R78">
    <sortCondition ref="B3:B78"/>
  </sortState>
  <tableColumns count="18">
    <tableColumn id="1" xr3:uid="{C669AC79-AF4A-44F8-8EDE-33C9779FA117}" name="Документ"/>
    <tableColumn id="2" xr3:uid="{ED259F7C-B88E-4D91-8F31-7BD31C9F15B9}" name="Сума"/>
    <tableColumn id="3" xr3:uid="{B6E1EEC4-5B35-44CE-B198-CB9134250804}" name="Валута"/>
    <tableColumn id="4" xr3:uid="{7A1E47EC-B16B-4D96-B81C-676FF553BD57}" name="Сума в лева"/>
    <tableColumn id="5" xr3:uid="{CD734767-1DF6-4B38-AFE9-6A6CC70C4FC9}" name="Състояние"/>
    <tableColumn id="6" xr3:uid="{ABBEE998-9CFB-475B-AC7D-D6FFA2EF996D}" name="Тип"/>
    <tableColumn id="7" xr3:uid="{5C412577-43A5-4B45-81E0-0BB688F4ECF0}" name="Вид на операцията"/>
    <tableColumn id="8" xr3:uid="{C950368D-1585-4D12-B2FF-C33C1C084B84}" name="Вальор"/>
    <tableColumn id="9" xr3:uid="{92B945F3-F3F9-4216-8C3E-90B87C6F7D66}" name="date"/>
    <tableColumn id="10" xr3:uid="{F4DB91C1-D9D6-4796-92D0-D32E08E53876}" name="Month"/>
    <tableColumn id="11" xr3:uid="{57EC7962-7A80-4721-B99F-0C0864717AF6}" name="Week"/>
    <tableColumn id="12" xr3:uid="{6051903E-13A5-4A62-A40C-08AA862B473A}" name="Дата на обработка"/>
    <tableColumn id="13" xr3:uid="{EED2CBE1-E7F7-4974-B51C-40A70EED73D9}" name="Наредител"/>
    <tableColumn id="14" xr3:uid="{EEE16480-5FBF-4E2F-B7F0-BFC17C83B86A}" name="Получател"/>
    <tableColumn id="15" xr3:uid="{1DC88317-574D-4903-B582-0D02CFA50BEF}" name="Описание"/>
    <tableColumn id="16" xr3:uid="{3D344693-E43C-4334-BBDA-56AB7470CF8A}" name="Само Изходящи"/>
    <tableColumn id="17" xr3:uid="{36BF3F58-EF89-4AEB-955B-D81EA4E19EDA}" name="-5324.38"/>
    <tableColumn id="18" xr3:uid="{9B0D9D12-47FA-4270-997F-73F2AEA06952}" name="Type pf expe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055-2E4D-4C13-B742-528CEB3B7D78}">
  <dimension ref="A1:P156"/>
  <sheetViews>
    <sheetView showGridLines="0" topLeftCell="J59" zoomScale="101" workbookViewId="0">
      <selection activeCell="L63" sqref="L6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6.109375" bestFit="1" customWidth="1"/>
    <col min="4" max="4" width="10.109375" bestFit="1" customWidth="1"/>
    <col min="5" max="5" width="12.44140625" bestFit="1" customWidth="1"/>
    <col min="6" max="6" width="9.21875" bestFit="1" customWidth="1"/>
    <col min="7" max="7" width="28.109375" bestFit="1" customWidth="1"/>
    <col min="8" max="8" width="9.88671875" bestFit="1" customWidth="1"/>
    <col min="9" max="9" width="17.33203125" bestFit="1" customWidth="1"/>
    <col min="10" max="12" width="35.5546875" bestFit="1" customWidth="1"/>
    <col min="15" max="15" width="19" customWidth="1"/>
  </cols>
  <sheetData>
    <row r="1" spans="1:16" x14ac:dyDescent="0.3">
      <c r="A1" s="16" t="s">
        <v>0</v>
      </c>
      <c r="B1" s="16"/>
      <c r="C1" s="16"/>
      <c r="D1" s="16"/>
      <c r="E1" s="16"/>
      <c r="F1" s="17"/>
      <c r="G1" s="18" t="s">
        <v>1</v>
      </c>
      <c r="H1" s="18"/>
    </row>
    <row r="2" spans="1:16" x14ac:dyDescent="0.3">
      <c r="A2" s="16"/>
      <c r="B2" s="16"/>
      <c r="C2" s="16"/>
      <c r="D2" s="16"/>
      <c r="E2" s="16"/>
      <c r="F2" s="17"/>
      <c r="G2" s="19" t="s">
        <v>2</v>
      </c>
      <c r="H2" s="19"/>
    </row>
    <row r="3" spans="1:16" x14ac:dyDescent="0.3">
      <c r="A3" s="16"/>
      <c r="B3" s="16"/>
      <c r="C3" s="16"/>
      <c r="D3" s="16"/>
      <c r="E3" s="16"/>
      <c r="F3" s="17"/>
      <c r="G3" s="19" t="s">
        <v>3</v>
      </c>
      <c r="H3" s="19"/>
    </row>
    <row r="4" spans="1:16" x14ac:dyDescent="0.3">
      <c r="A4" s="16"/>
      <c r="B4" s="16"/>
      <c r="C4" s="16"/>
      <c r="D4" s="16"/>
      <c r="E4" s="16"/>
      <c r="F4" s="17"/>
      <c r="G4" s="19" t="s">
        <v>4</v>
      </c>
      <c r="H4" s="19"/>
    </row>
    <row r="5" spans="1:16" x14ac:dyDescent="0.3">
      <c r="A5" s="16"/>
      <c r="B5" s="16"/>
      <c r="C5" s="16"/>
      <c r="D5" s="16"/>
      <c r="E5" s="16"/>
      <c r="F5" s="17"/>
      <c r="G5" s="19" t="s">
        <v>5</v>
      </c>
      <c r="H5" s="19"/>
    </row>
    <row r="6" spans="1:16" x14ac:dyDescent="0.3">
      <c r="A6" s="16"/>
      <c r="B6" s="16"/>
      <c r="C6" s="16"/>
      <c r="D6" s="16"/>
      <c r="E6" s="16"/>
      <c r="F6" s="17"/>
      <c r="G6" s="19" t="s">
        <v>6</v>
      </c>
      <c r="H6" s="19"/>
    </row>
    <row r="7" spans="1:16" x14ac:dyDescent="0.3">
      <c r="A7" s="16"/>
      <c r="B7" s="16"/>
      <c r="C7" s="16"/>
      <c r="D7" s="16"/>
      <c r="E7" s="16"/>
      <c r="F7" s="17"/>
      <c r="G7" s="19" t="s">
        <v>7</v>
      </c>
      <c r="H7" s="19"/>
    </row>
    <row r="8" spans="1:16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10" spans="1:16" x14ac:dyDescent="0.3">
      <c r="A10" s="2"/>
    </row>
    <row r="12" spans="1:16" ht="18" x14ac:dyDescent="0.35">
      <c r="A12" s="3" t="s">
        <v>8</v>
      </c>
    </row>
    <row r="14" spans="1:16" ht="15.6" x14ac:dyDescent="0.3">
      <c r="A14" s="4" t="s">
        <v>9</v>
      </c>
    </row>
    <row r="16" spans="1:16" x14ac:dyDescent="0.3">
      <c r="A16" s="5" t="s">
        <v>10</v>
      </c>
      <c r="B16" s="5" t="s">
        <v>11</v>
      </c>
      <c r="C16" s="5" t="s">
        <v>12</v>
      </c>
      <c r="D16" s="5" t="s">
        <v>13</v>
      </c>
      <c r="E16" s="5" t="s">
        <v>14</v>
      </c>
      <c r="F16" s="5" t="s">
        <v>15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20</v>
      </c>
      <c r="L16" s="5" t="s">
        <v>21</v>
      </c>
      <c r="O16" s="5" t="s">
        <v>304</v>
      </c>
      <c r="P16">
        <f>SUMIF(D18:D157, "&lt;0", D18:D157)</f>
        <v>-5324.3800000000028</v>
      </c>
    </row>
    <row r="17" spans="1:16" ht="82.8" x14ac:dyDescent="0.3">
      <c r="A17" s="6">
        <v>1169309</v>
      </c>
      <c r="B17" s="7">
        <v>-18.68</v>
      </c>
      <c r="C17" s="6" t="s">
        <v>22</v>
      </c>
      <c r="D17" s="7">
        <v>-18.68</v>
      </c>
      <c r="E17" s="8" t="s">
        <v>23</v>
      </c>
      <c r="F17" s="8" t="s">
        <v>24</v>
      </c>
      <c r="G17" s="8" t="s">
        <v>25</v>
      </c>
      <c r="H17" s="8" t="s">
        <v>26</v>
      </c>
      <c r="I17" s="8" t="s">
        <v>27</v>
      </c>
      <c r="J17" s="2"/>
      <c r="K17" s="2"/>
      <c r="L17" s="1" t="s">
        <v>28</v>
      </c>
      <c r="O17" t="s">
        <v>305</v>
      </c>
      <c r="P17">
        <f>SUMIF(D17:D156, "&gt;0", D17:D156)</f>
        <v>2245.16</v>
      </c>
    </row>
    <row r="18" spans="1:16" ht="82.8" x14ac:dyDescent="0.3">
      <c r="A18" s="6">
        <v>1169297</v>
      </c>
      <c r="B18" s="7">
        <v>-3.34</v>
      </c>
      <c r="C18" s="6" t="s">
        <v>22</v>
      </c>
      <c r="D18" s="7">
        <v>-3.34</v>
      </c>
      <c r="E18" s="8" t="s">
        <v>23</v>
      </c>
      <c r="F18" s="8" t="s">
        <v>24</v>
      </c>
      <c r="G18" s="8" t="s">
        <v>25</v>
      </c>
      <c r="H18" s="8" t="s">
        <v>26</v>
      </c>
      <c r="I18" s="8" t="s">
        <v>29</v>
      </c>
      <c r="J18" s="2"/>
      <c r="K18" s="2"/>
      <c r="L18" s="1" t="s">
        <v>30</v>
      </c>
      <c r="O18" t="s">
        <v>306</v>
      </c>
      <c r="P18" s="10">
        <f>P17+P16</f>
        <v>-3079.220000000003</v>
      </c>
    </row>
    <row r="19" spans="1:16" ht="69" x14ac:dyDescent="0.3">
      <c r="A19" s="6">
        <v>1169295</v>
      </c>
      <c r="B19" s="7">
        <v>67.2</v>
      </c>
      <c r="C19" s="6" t="s">
        <v>22</v>
      </c>
      <c r="D19" s="7">
        <v>67.2</v>
      </c>
      <c r="E19" s="8" t="s">
        <v>23</v>
      </c>
      <c r="F19" s="8" t="s">
        <v>31</v>
      </c>
      <c r="G19" s="8" t="s">
        <v>32</v>
      </c>
      <c r="H19" s="8" t="s">
        <v>26</v>
      </c>
      <c r="I19" s="8" t="s">
        <v>29</v>
      </c>
      <c r="J19" s="2"/>
      <c r="K19" s="2"/>
      <c r="L19" s="1" t="s">
        <v>33</v>
      </c>
      <c r="O19" t="s">
        <v>307</v>
      </c>
      <c r="P19" s="10">
        <f>D119</f>
        <v>-932.71</v>
      </c>
    </row>
    <row r="20" spans="1:16" ht="96.6" x14ac:dyDescent="0.3">
      <c r="A20" s="6">
        <v>9141146</v>
      </c>
      <c r="B20" s="7">
        <v>-22.99</v>
      </c>
      <c r="C20" s="6" t="s">
        <v>22</v>
      </c>
      <c r="D20" s="7">
        <v>-22.99</v>
      </c>
      <c r="E20" s="8" t="s">
        <v>34</v>
      </c>
      <c r="F20" s="8" t="s">
        <v>24</v>
      </c>
      <c r="G20" s="8" t="s">
        <v>25</v>
      </c>
      <c r="H20" s="8" t="s">
        <v>35</v>
      </c>
      <c r="I20" s="8" t="s">
        <v>36</v>
      </c>
      <c r="J20" s="2"/>
      <c r="K20" s="2"/>
      <c r="L20" s="1" t="s">
        <v>37</v>
      </c>
    </row>
    <row r="21" spans="1:16" ht="82.8" x14ac:dyDescent="0.3">
      <c r="A21" s="6">
        <v>9141144</v>
      </c>
      <c r="B21" s="7">
        <v>-6.34</v>
      </c>
      <c r="C21" s="6" t="s">
        <v>22</v>
      </c>
      <c r="D21" s="7">
        <v>-6.34</v>
      </c>
      <c r="E21" s="8" t="s">
        <v>34</v>
      </c>
      <c r="F21" s="8" t="s">
        <v>24</v>
      </c>
      <c r="G21" s="8" t="s">
        <v>25</v>
      </c>
      <c r="H21" s="8" t="s">
        <v>35</v>
      </c>
      <c r="I21" s="8" t="s">
        <v>36</v>
      </c>
      <c r="J21" s="2"/>
      <c r="K21" s="2"/>
      <c r="L21" s="1" t="s">
        <v>38</v>
      </c>
    </row>
    <row r="22" spans="1:16" x14ac:dyDescent="0.3">
      <c r="A22" s="6">
        <v>8247103</v>
      </c>
      <c r="B22" s="7">
        <v>400</v>
      </c>
      <c r="C22" s="6" t="s">
        <v>22</v>
      </c>
      <c r="D22" s="7">
        <v>400</v>
      </c>
      <c r="E22" s="8" t="s">
        <v>34</v>
      </c>
      <c r="F22" s="8" t="s">
        <v>31</v>
      </c>
      <c r="G22" s="8" t="s">
        <v>39</v>
      </c>
      <c r="H22" s="8" t="s">
        <v>26</v>
      </c>
      <c r="I22" s="8" t="s">
        <v>40</v>
      </c>
      <c r="J22" s="2" t="s">
        <v>41</v>
      </c>
      <c r="K22" s="2" t="s">
        <v>42</v>
      </c>
      <c r="L22" s="1" t="s">
        <v>43</v>
      </c>
    </row>
    <row r="23" spans="1:16" ht="96.6" x14ac:dyDescent="0.3">
      <c r="A23" s="6">
        <v>8082823</v>
      </c>
      <c r="B23" s="7">
        <v>-7.3</v>
      </c>
      <c r="C23" s="6" t="s">
        <v>22</v>
      </c>
      <c r="D23" s="7">
        <v>-7.3</v>
      </c>
      <c r="E23" s="8" t="s">
        <v>34</v>
      </c>
      <c r="F23" s="8" t="s">
        <v>24</v>
      </c>
      <c r="G23" s="8" t="s">
        <v>25</v>
      </c>
      <c r="H23" s="8" t="s">
        <v>44</v>
      </c>
      <c r="I23" s="8" t="s">
        <v>45</v>
      </c>
      <c r="J23" s="2"/>
      <c r="K23" s="2"/>
      <c r="L23" s="1" t="s">
        <v>46</v>
      </c>
    </row>
    <row r="24" spans="1:16" ht="96.6" x14ac:dyDescent="0.3">
      <c r="A24" s="6">
        <v>8082821</v>
      </c>
      <c r="B24" s="7">
        <v>-16.11</v>
      </c>
      <c r="C24" s="6" t="s">
        <v>22</v>
      </c>
      <c r="D24" s="7">
        <v>-16.11</v>
      </c>
      <c r="E24" s="8" t="s">
        <v>34</v>
      </c>
      <c r="F24" s="8" t="s">
        <v>24</v>
      </c>
      <c r="G24" s="8" t="s">
        <v>25</v>
      </c>
      <c r="H24" s="8" t="s">
        <v>44</v>
      </c>
      <c r="I24" s="8" t="s">
        <v>47</v>
      </c>
      <c r="J24" s="2"/>
      <c r="K24" s="2"/>
      <c r="L24" s="1" t="s">
        <v>48</v>
      </c>
    </row>
    <row r="25" spans="1:16" ht="82.8" x14ac:dyDescent="0.3">
      <c r="A25" s="6">
        <v>7058246</v>
      </c>
      <c r="B25" s="7">
        <v>-8.81</v>
      </c>
      <c r="C25" s="6" t="s">
        <v>22</v>
      </c>
      <c r="D25" s="7">
        <v>-8.81</v>
      </c>
      <c r="E25" s="8" t="s">
        <v>34</v>
      </c>
      <c r="F25" s="8" t="s">
        <v>24</v>
      </c>
      <c r="G25" s="8" t="s">
        <v>25</v>
      </c>
      <c r="H25" s="8" t="s">
        <v>49</v>
      </c>
      <c r="I25" s="8" t="s">
        <v>50</v>
      </c>
      <c r="J25" s="2"/>
      <c r="K25" s="2"/>
      <c r="L25" s="1" t="s">
        <v>51</v>
      </c>
    </row>
    <row r="26" spans="1:16" ht="96.6" x14ac:dyDescent="0.3">
      <c r="A26" s="6">
        <v>7058243</v>
      </c>
      <c r="B26" s="7">
        <v>-20.98</v>
      </c>
      <c r="C26" s="6" t="s">
        <v>22</v>
      </c>
      <c r="D26" s="7">
        <v>-20.98</v>
      </c>
      <c r="E26" s="8" t="s">
        <v>34</v>
      </c>
      <c r="F26" s="8" t="s">
        <v>24</v>
      </c>
      <c r="G26" s="8" t="s">
        <v>25</v>
      </c>
      <c r="H26" s="8" t="s">
        <v>49</v>
      </c>
      <c r="I26" s="8" t="s">
        <v>50</v>
      </c>
      <c r="J26" s="2"/>
      <c r="K26" s="2"/>
      <c r="L26" s="1" t="s">
        <v>52</v>
      </c>
    </row>
    <row r="27" spans="1:16" ht="96.6" x14ac:dyDescent="0.3">
      <c r="A27" s="6">
        <v>5884055</v>
      </c>
      <c r="B27" s="7">
        <v>-37.65</v>
      </c>
      <c r="C27" s="6" t="s">
        <v>22</v>
      </c>
      <c r="D27" s="7">
        <v>-37.65</v>
      </c>
      <c r="E27" s="8" t="s">
        <v>34</v>
      </c>
      <c r="F27" s="8" t="s">
        <v>24</v>
      </c>
      <c r="G27" s="8" t="s">
        <v>25</v>
      </c>
      <c r="H27" s="8" t="s">
        <v>53</v>
      </c>
      <c r="I27" s="8" t="s">
        <v>54</v>
      </c>
      <c r="J27" s="2"/>
      <c r="K27" s="2"/>
      <c r="L27" s="1" t="s">
        <v>55</v>
      </c>
    </row>
    <row r="28" spans="1:16" ht="96.6" x14ac:dyDescent="0.3">
      <c r="A28" s="6">
        <v>5884053</v>
      </c>
      <c r="B28" s="7">
        <v>-10.66</v>
      </c>
      <c r="C28" s="6" t="s">
        <v>22</v>
      </c>
      <c r="D28" s="7">
        <v>-10.66</v>
      </c>
      <c r="E28" s="8" t="s">
        <v>34</v>
      </c>
      <c r="F28" s="8" t="s">
        <v>24</v>
      </c>
      <c r="G28" s="8" t="s">
        <v>25</v>
      </c>
      <c r="H28" s="8" t="s">
        <v>56</v>
      </c>
      <c r="I28" s="8" t="s">
        <v>57</v>
      </c>
      <c r="J28" s="2"/>
      <c r="K28" s="2"/>
      <c r="L28" s="1" t="s">
        <v>58</v>
      </c>
    </row>
    <row r="29" spans="1:16" ht="82.8" x14ac:dyDescent="0.3">
      <c r="A29" s="6">
        <v>5884051</v>
      </c>
      <c r="B29" s="7">
        <v>-1.59</v>
      </c>
      <c r="C29" s="6" t="s">
        <v>22</v>
      </c>
      <c r="D29" s="7">
        <v>-1.59</v>
      </c>
      <c r="E29" s="8" t="s">
        <v>34</v>
      </c>
      <c r="F29" s="8" t="s">
        <v>24</v>
      </c>
      <c r="G29" s="8" t="s">
        <v>25</v>
      </c>
      <c r="H29" s="8" t="s">
        <v>56</v>
      </c>
      <c r="I29" s="8" t="s">
        <v>57</v>
      </c>
      <c r="J29" s="2"/>
      <c r="K29" s="2"/>
      <c r="L29" s="1" t="s">
        <v>59</v>
      </c>
    </row>
    <row r="30" spans="1:16" ht="96.6" x14ac:dyDescent="0.3">
      <c r="A30" s="6">
        <v>5884050</v>
      </c>
      <c r="B30" s="7">
        <v>-24.24</v>
      </c>
      <c r="C30" s="6" t="s">
        <v>22</v>
      </c>
      <c r="D30" s="7">
        <v>-24.24</v>
      </c>
      <c r="E30" s="8" t="s">
        <v>34</v>
      </c>
      <c r="F30" s="8" t="s">
        <v>24</v>
      </c>
      <c r="G30" s="8" t="s">
        <v>25</v>
      </c>
      <c r="H30" s="8" t="s">
        <v>56</v>
      </c>
      <c r="I30" s="8" t="s">
        <v>57</v>
      </c>
      <c r="J30" s="2"/>
      <c r="K30" s="2"/>
      <c r="L30" s="1" t="s">
        <v>60</v>
      </c>
    </row>
    <row r="31" spans="1:16" ht="82.8" x14ac:dyDescent="0.3">
      <c r="A31" s="6">
        <v>5884048</v>
      </c>
      <c r="B31" s="7">
        <v>-35</v>
      </c>
      <c r="C31" s="6" t="s">
        <v>22</v>
      </c>
      <c r="D31" s="7">
        <v>-35</v>
      </c>
      <c r="E31" s="8" t="s">
        <v>34</v>
      </c>
      <c r="F31" s="8" t="s">
        <v>24</v>
      </c>
      <c r="G31" s="8" t="s">
        <v>25</v>
      </c>
      <c r="H31" s="8" t="s">
        <v>56</v>
      </c>
      <c r="I31" s="8" t="s">
        <v>57</v>
      </c>
      <c r="J31" s="2"/>
      <c r="K31" s="2"/>
      <c r="L31" s="1" t="s">
        <v>61</v>
      </c>
    </row>
    <row r="32" spans="1:16" x14ac:dyDescent="0.3">
      <c r="A32" s="6">
        <v>5848831</v>
      </c>
      <c r="B32" s="7">
        <v>800</v>
      </c>
      <c r="C32" s="6" t="s">
        <v>22</v>
      </c>
      <c r="D32" s="7">
        <v>800</v>
      </c>
      <c r="E32" s="8" t="s">
        <v>34</v>
      </c>
      <c r="F32" s="8" t="s">
        <v>31</v>
      </c>
      <c r="G32" s="8" t="s">
        <v>39</v>
      </c>
      <c r="H32" s="8" t="s">
        <v>44</v>
      </c>
      <c r="I32" s="8" t="s">
        <v>62</v>
      </c>
      <c r="J32" s="2" t="s">
        <v>41</v>
      </c>
      <c r="K32" s="2" t="s">
        <v>42</v>
      </c>
      <c r="L32" s="1" t="s">
        <v>43</v>
      </c>
    </row>
    <row r="33" spans="1:12" ht="82.8" x14ac:dyDescent="0.3">
      <c r="A33" s="6">
        <v>2183418</v>
      </c>
      <c r="B33" s="7">
        <v>-8.35</v>
      </c>
      <c r="C33" s="6" t="s">
        <v>22</v>
      </c>
      <c r="D33" s="7">
        <v>-8.35</v>
      </c>
      <c r="E33" s="8" t="s">
        <v>34</v>
      </c>
      <c r="F33" s="8" t="s">
        <v>24</v>
      </c>
      <c r="G33" s="8" t="s">
        <v>25</v>
      </c>
      <c r="H33" s="8" t="s">
        <v>63</v>
      </c>
      <c r="I33" s="8" t="s">
        <v>64</v>
      </c>
      <c r="J33" s="2"/>
      <c r="K33" s="2"/>
      <c r="L33" s="1" t="s">
        <v>65</v>
      </c>
    </row>
    <row r="34" spans="1:12" ht="55.2" x14ac:dyDescent="0.3">
      <c r="A34" s="6">
        <v>1659670</v>
      </c>
      <c r="B34" s="7">
        <v>-0.5</v>
      </c>
      <c r="C34" s="6" t="s">
        <v>22</v>
      </c>
      <c r="D34" s="7">
        <v>-0.5</v>
      </c>
      <c r="E34" s="8" t="s">
        <v>34</v>
      </c>
      <c r="F34" s="8" t="s">
        <v>24</v>
      </c>
      <c r="G34" s="8" t="s">
        <v>66</v>
      </c>
      <c r="H34" s="8" t="s">
        <v>53</v>
      </c>
      <c r="I34" s="8" t="s">
        <v>67</v>
      </c>
      <c r="J34" s="2"/>
      <c r="K34" s="2"/>
      <c r="L34" s="1" t="s">
        <v>68</v>
      </c>
    </row>
    <row r="35" spans="1:12" ht="69" x14ac:dyDescent="0.3">
      <c r="A35" s="6">
        <v>1080953</v>
      </c>
      <c r="B35" s="7">
        <v>150.6</v>
      </c>
      <c r="C35" s="6" t="s">
        <v>22</v>
      </c>
      <c r="D35" s="7">
        <v>150.6</v>
      </c>
      <c r="E35" s="8" t="s">
        <v>34</v>
      </c>
      <c r="F35" s="8" t="s">
        <v>31</v>
      </c>
      <c r="G35" s="8" t="s">
        <v>32</v>
      </c>
      <c r="H35" s="8" t="s">
        <v>69</v>
      </c>
      <c r="I35" s="8" t="s">
        <v>70</v>
      </c>
      <c r="J35" s="2"/>
      <c r="K35" s="2"/>
      <c r="L35" s="1" t="s">
        <v>71</v>
      </c>
    </row>
    <row r="36" spans="1:12" ht="69" x14ac:dyDescent="0.3">
      <c r="A36" s="6">
        <v>1080950</v>
      </c>
      <c r="B36" s="7">
        <v>27.36</v>
      </c>
      <c r="C36" s="6" t="s">
        <v>22</v>
      </c>
      <c r="D36" s="7">
        <v>27.36</v>
      </c>
      <c r="E36" s="8" t="s">
        <v>34</v>
      </c>
      <c r="F36" s="8" t="s">
        <v>31</v>
      </c>
      <c r="G36" s="8" t="s">
        <v>32</v>
      </c>
      <c r="H36" s="8" t="s">
        <v>69</v>
      </c>
      <c r="I36" s="8" t="s">
        <v>70</v>
      </c>
      <c r="J36" s="2"/>
      <c r="K36" s="2"/>
      <c r="L36" s="1" t="s">
        <v>72</v>
      </c>
    </row>
    <row r="37" spans="1:12" ht="96.6" x14ac:dyDescent="0.3">
      <c r="A37" s="6">
        <v>1080948</v>
      </c>
      <c r="B37" s="7">
        <v>-847.24</v>
      </c>
      <c r="C37" s="6" t="s">
        <v>22</v>
      </c>
      <c r="D37" s="7">
        <v>-847.24</v>
      </c>
      <c r="E37" s="8" t="s">
        <v>34</v>
      </c>
      <c r="F37" s="8" t="s">
        <v>24</v>
      </c>
      <c r="G37" s="8" t="s">
        <v>25</v>
      </c>
      <c r="H37" s="8" t="s">
        <v>69</v>
      </c>
      <c r="I37" s="8" t="s">
        <v>70</v>
      </c>
      <c r="J37" s="2"/>
      <c r="K37" s="2"/>
      <c r="L37" s="1" t="s">
        <v>73</v>
      </c>
    </row>
    <row r="38" spans="1:12" ht="96.6" x14ac:dyDescent="0.3">
      <c r="A38" s="6">
        <v>1080946</v>
      </c>
      <c r="B38" s="7">
        <v>-0.78</v>
      </c>
      <c r="C38" s="6" t="s">
        <v>22</v>
      </c>
      <c r="D38" s="7">
        <v>-0.78</v>
      </c>
      <c r="E38" s="8" t="s">
        <v>34</v>
      </c>
      <c r="F38" s="8" t="s">
        <v>24</v>
      </c>
      <c r="G38" s="8" t="s">
        <v>25</v>
      </c>
      <c r="H38" s="8" t="s">
        <v>69</v>
      </c>
      <c r="I38" s="8" t="s">
        <v>70</v>
      </c>
      <c r="J38" s="2"/>
      <c r="K38" s="2"/>
      <c r="L38" s="1" t="s">
        <v>74</v>
      </c>
    </row>
    <row r="39" spans="1:12" ht="96.6" x14ac:dyDescent="0.3">
      <c r="A39" s="6">
        <v>89308</v>
      </c>
      <c r="B39" s="7">
        <v>-4.4400000000000004</v>
      </c>
      <c r="C39" s="6" t="s">
        <v>22</v>
      </c>
      <c r="D39" s="7">
        <v>-4.4400000000000004</v>
      </c>
      <c r="E39" s="8" t="s">
        <v>34</v>
      </c>
      <c r="F39" s="8" t="s">
        <v>24</v>
      </c>
      <c r="G39" s="8" t="s">
        <v>25</v>
      </c>
      <c r="H39" s="8" t="s">
        <v>75</v>
      </c>
      <c r="I39" s="8" t="s">
        <v>76</v>
      </c>
      <c r="J39" s="2"/>
      <c r="K39" s="2"/>
      <c r="L39" s="1" t="s">
        <v>77</v>
      </c>
    </row>
    <row r="40" spans="1:12" ht="96.6" x14ac:dyDescent="0.3">
      <c r="A40" s="6">
        <v>9005901</v>
      </c>
      <c r="B40" s="7">
        <v>-176.83</v>
      </c>
      <c r="C40" s="6" t="s">
        <v>22</v>
      </c>
      <c r="D40" s="7">
        <v>-176.83</v>
      </c>
      <c r="E40" s="8" t="s">
        <v>34</v>
      </c>
      <c r="F40" s="8" t="s">
        <v>24</v>
      </c>
      <c r="G40" s="8" t="s">
        <v>25</v>
      </c>
      <c r="H40" s="8" t="s">
        <v>78</v>
      </c>
      <c r="I40" s="8" t="s">
        <v>79</v>
      </c>
      <c r="J40" s="2"/>
      <c r="K40" s="2"/>
      <c r="L40" s="1" t="s">
        <v>80</v>
      </c>
    </row>
    <row r="41" spans="1:12" ht="96.6" x14ac:dyDescent="0.3">
      <c r="A41" s="6">
        <v>9005899</v>
      </c>
      <c r="B41" s="7">
        <v>-11.38</v>
      </c>
      <c r="C41" s="6" t="s">
        <v>22</v>
      </c>
      <c r="D41" s="7">
        <v>-11.38</v>
      </c>
      <c r="E41" s="8" t="s">
        <v>34</v>
      </c>
      <c r="F41" s="8" t="s">
        <v>24</v>
      </c>
      <c r="G41" s="8" t="s">
        <v>25</v>
      </c>
      <c r="H41" s="8" t="s">
        <v>78</v>
      </c>
      <c r="I41" s="8" t="s">
        <v>79</v>
      </c>
      <c r="J41" s="2"/>
      <c r="K41" s="2"/>
      <c r="L41" s="1" t="s">
        <v>81</v>
      </c>
    </row>
    <row r="42" spans="1:12" ht="96.6" x14ac:dyDescent="0.3">
      <c r="A42" s="6">
        <v>9005898</v>
      </c>
      <c r="B42" s="7">
        <v>-1.99</v>
      </c>
      <c r="C42" s="6" t="s">
        <v>22</v>
      </c>
      <c r="D42" s="7">
        <v>-1.99</v>
      </c>
      <c r="E42" s="8" t="s">
        <v>34</v>
      </c>
      <c r="F42" s="8" t="s">
        <v>24</v>
      </c>
      <c r="G42" s="8" t="s">
        <v>25</v>
      </c>
      <c r="H42" s="8" t="s">
        <v>78</v>
      </c>
      <c r="I42" s="8" t="s">
        <v>79</v>
      </c>
      <c r="J42" s="2"/>
      <c r="K42" s="2"/>
      <c r="L42" s="1" t="s">
        <v>82</v>
      </c>
    </row>
    <row r="43" spans="1:12" ht="96.6" x14ac:dyDescent="0.3">
      <c r="A43" s="6">
        <v>9005895</v>
      </c>
      <c r="B43" s="7">
        <v>-23.83</v>
      </c>
      <c r="C43" s="6" t="s">
        <v>22</v>
      </c>
      <c r="D43" s="7">
        <v>-23.83</v>
      </c>
      <c r="E43" s="8" t="s">
        <v>34</v>
      </c>
      <c r="F43" s="8" t="s">
        <v>24</v>
      </c>
      <c r="G43" s="8" t="s">
        <v>25</v>
      </c>
      <c r="H43" s="8" t="s">
        <v>78</v>
      </c>
      <c r="I43" s="8" t="s">
        <v>79</v>
      </c>
      <c r="J43" s="2"/>
      <c r="K43" s="2"/>
      <c r="L43" s="1" t="s">
        <v>83</v>
      </c>
    </row>
    <row r="44" spans="1:12" ht="96.6" x14ac:dyDescent="0.3">
      <c r="A44" s="6">
        <v>7216437</v>
      </c>
      <c r="B44" s="7">
        <v>-10.72</v>
      </c>
      <c r="C44" s="6" t="s">
        <v>22</v>
      </c>
      <c r="D44" s="7">
        <v>-10.72</v>
      </c>
      <c r="E44" s="8" t="s">
        <v>34</v>
      </c>
      <c r="F44" s="8" t="s">
        <v>24</v>
      </c>
      <c r="G44" s="8" t="s">
        <v>25</v>
      </c>
      <c r="H44" s="8" t="s">
        <v>84</v>
      </c>
      <c r="I44" s="8" t="s">
        <v>85</v>
      </c>
      <c r="J44" s="2"/>
      <c r="K44" s="2"/>
      <c r="L44" s="1" t="s">
        <v>86</v>
      </c>
    </row>
    <row r="45" spans="1:12" ht="96.6" x14ac:dyDescent="0.3">
      <c r="A45" s="6">
        <v>5780364</v>
      </c>
      <c r="B45" s="7">
        <v>-180.97</v>
      </c>
      <c r="C45" s="6" t="s">
        <v>22</v>
      </c>
      <c r="D45" s="7">
        <v>-180.97</v>
      </c>
      <c r="E45" s="8" t="s">
        <v>34</v>
      </c>
      <c r="F45" s="8" t="s">
        <v>24</v>
      </c>
      <c r="G45" s="8" t="s">
        <v>25</v>
      </c>
      <c r="H45" s="8" t="s">
        <v>87</v>
      </c>
      <c r="I45" s="8" t="s">
        <v>88</v>
      </c>
      <c r="J45" s="2"/>
      <c r="K45" s="2"/>
      <c r="L45" s="1" t="s">
        <v>89</v>
      </c>
    </row>
    <row r="46" spans="1:12" ht="96.6" x14ac:dyDescent="0.3">
      <c r="A46" s="6">
        <v>5780362</v>
      </c>
      <c r="B46" s="7">
        <v>-61.4</v>
      </c>
      <c r="C46" s="6" t="s">
        <v>22</v>
      </c>
      <c r="D46" s="7">
        <v>-61.4</v>
      </c>
      <c r="E46" s="8" t="s">
        <v>34</v>
      </c>
      <c r="F46" s="8" t="s">
        <v>24</v>
      </c>
      <c r="G46" s="8" t="s">
        <v>25</v>
      </c>
      <c r="H46" s="8" t="s">
        <v>87</v>
      </c>
      <c r="I46" s="8" t="s">
        <v>90</v>
      </c>
      <c r="J46" s="2"/>
      <c r="K46" s="2"/>
      <c r="L46" s="1" t="s">
        <v>91</v>
      </c>
    </row>
    <row r="47" spans="1:12" ht="41.4" x14ac:dyDescent="0.3">
      <c r="A47" s="6">
        <v>5534597</v>
      </c>
      <c r="B47" s="7">
        <v>-0.5</v>
      </c>
      <c r="C47" s="6" t="s">
        <v>22</v>
      </c>
      <c r="D47" s="7">
        <v>-0.5</v>
      </c>
      <c r="E47" s="8" t="s">
        <v>34</v>
      </c>
      <c r="F47" s="8" t="s">
        <v>24</v>
      </c>
      <c r="G47" s="8" t="s">
        <v>66</v>
      </c>
      <c r="H47" s="8" t="s">
        <v>78</v>
      </c>
      <c r="I47" s="8" t="s">
        <v>92</v>
      </c>
      <c r="J47" s="2"/>
      <c r="K47" s="2"/>
      <c r="L47" s="1" t="s">
        <v>93</v>
      </c>
    </row>
    <row r="48" spans="1:12" ht="82.8" x14ac:dyDescent="0.3">
      <c r="A48" s="6">
        <v>3727884</v>
      </c>
      <c r="B48" s="7">
        <v>-9.5500000000000007</v>
      </c>
      <c r="C48" s="6" t="s">
        <v>22</v>
      </c>
      <c r="D48" s="7">
        <v>-9.5500000000000007</v>
      </c>
      <c r="E48" s="8" t="s">
        <v>34</v>
      </c>
      <c r="F48" s="8" t="s">
        <v>24</v>
      </c>
      <c r="G48" s="8" t="s">
        <v>25</v>
      </c>
      <c r="H48" s="8" t="s">
        <v>94</v>
      </c>
      <c r="I48" s="8" t="s">
        <v>95</v>
      </c>
      <c r="J48" s="2"/>
      <c r="K48" s="2"/>
      <c r="L48" s="1" t="s">
        <v>96</v>
      </c>
    </row>
    <row r="49" spans="1:12" ht="82.8" x14ac:dyDescent="0.3">
      <c r="A49" s="6">
        <v>3727882</v>
      </c>
      <c r="B49" s="7">
        <v>-0.02</v>
      </c>
      <c r="C49" s="6" t="s">
        <v>22</v>
      </c>
      <c r="D49" s="7">
        <v>-0.02</v>
      </c>
      <c r="E49" s="8" t="s">
        <v>34</v>
      </c>
      <c r="F49" s="8" t="s">
        <v>24</v>
      </c>
      <c r="G49" s="8" t="s">
        <v>66</v>
      </c>
      <c r="H49" s="8" t="s">
        <v>94</v>
      </c>
      <c r="I49" s="8" t="s">
        <v>95</v>
      </c>
      <c r="J49" s="2"/>
      <c r="K49" s="2"/>
      <c r="L49" s="1" t="s">
        <v>97</v>
      </c>
    </row>
    <row r="50" spans="1:12" ht="96.6" x14ac:dyDescent="0.3">
      <c r="A50" s="6">
        <v>3727880</v>
      </c>
      <c r="B50" s="7">
        <v>-3.95</v>
      </c>
      <c r="C50" s="6" t="s">
        <v>22</v>
      </c>
      <c r="D50" s="7">
        <v>-3.95</v>
      </c>
      <c r="E50" s="8" t="s">
        <v>34</v>
      </c>
      <c r="F50" s="8" t="s">
        <v>24</v>
      </c>
      <c r="G50" s="8" t="s">
        <v>25</v>
      </c>
      <c r="H50" s="8" t="s">
        <v>94</v>
      </c>
      <c r="I50" s="8" t="s">
        <v>95</v>
      </c>
      <c r="J50" s="2"/>
      <c r="K50" s="2"/>
      <c r="L50" s="1" t="s">
        <v>98</v>
      </c>
    </row>
    <row r="51" spans="1:12" ht="82.8" x14ac:dyDescent="0.3">
      <c r="A51" s="6">
        <v>3727878</v>
      </c>
      <c r="B51" s="7">
        <v>-0.18</v>
      </c>
      <c r="C51" s="6" t="s">
        <v>22</v>
      </c>
      <c r="D51" s="7">
        <v>-0.18</v>
      </c>
      <c r="E51" s="8" t="s">
        <v>34</v>
      </c>
      <c r="F51" s="8" t="s">
        <v>24</v>
      </c>
      <c r="G51" s="8" t="s">
        <v>66</v>
      </c>
      <c r="H51" s="8" t="s">
        <v>94</v>
      </c>
      <c r="I51" s="8" t="s">
        <v>99</v>
      </c>
      <c r="J51" s="2"/>
      <c r="K51" s="2"/>
      <c r="L51" s="1" t="s">
        <v>100</v>
      </c>
    </row>
    <row r="52" spans="1:12" ht="96.6" x14ac:dyDescent="0.3">
      <c r="A52" s="6">
        <v>3727875</v>
      </c>
      <c r="B52" s="7">
        <v>-36.15</v>
      </c>
      <c r="C52" s="6" t="s">
        <v>22</v>
      </c>
      <c r="D52" s="7">
        <v>-36.15</v>
      </c>
      <c r="E52" s="8" t="s">
        <v>34</v>
      </c>
      <c r="F52" s="8" t="s">
        <v>24</v>
      </c>
      <c r="G52" s="8" t="s">
        <v>25</v>
      </c>
      <c r="H52" s="8" t="s">
        <v>94</v>
      </c>
      <c r="I52" s="8" t="s">
        <v>99</v>
      </c>
      <c r="J52" s="2"/>
      <c r="K52" s="2"/>
      <c r="L52" s="1" t="s">
        <v>101</v>
      </c>
    </row>
    <row r="53" spans="1:12" ht="69" x14ac:dyDescent="0.3">
      <c r="A53" s="6">
        <v>3727874</v>
      </c>
      <c r="B53" s="7">
        <v>-0.01</v>
      </c>
      <c r="C53" s="6" t="s">
        <v>22</v>
      </c>
      <c r="D53" s="7">
        <v>-0.01</v>
      </c>
      <c r="E53" s="8" t="s">
        <v>34</v>
      </c>
      <c r="F53" s="8" t="s">
        <v>24</v>
      </c>
      <c r="G53" s="8" t="s">
        <v>66</v>
      </c>
      <c r="H53" s="8" t="s">
        <v>94</v>
      </c>
      <c r="I53" s="8" t="s">
        <v>99</v>
      </c>
      <c r="J53" s="2"/>
      <c r="K53" s="2"/>
      <c r="L53" s="1" t="s">
        <v>102</v>
      </c>
    </row>
    <row r="54" spans="1:12" ht="96.6" x14ac:dyDescent="0.3">
      <c r="A54" s="6">
        <v>3727871</v>
      </c>
      <c r="B54" s="7">
        <v>-1.23</v>
      </c>
      <c r="C54" s="6" t="s">
        <v>22</v>
      </c>
      <c r="D54" s="7">
        <v>-1.23</v>
      </c>
      <c r="E54" s="8" t="s">
        <v>34</v>
      </c>
      <c r="F54" s="8" t="s">
        <v>24</v>
      </c>
      <c r="G54" s="8" t="s">
        <v>25</v>
      </c>
      <c r="H54" s="8" t="s">
        <v>94</v>
      </c>
      <c r="I54" s="8" t="s">
        <v>99</v>
      </c>
      <c r="J54" s="2"/>
      <c r="K54" s="2"/>
      <c r="L54" s="1" t="s">
        <v>103</v>
      </c>
    </row>
    <row r="55" spans="1:12" ht="69" x14ac:dyDescent="0.3">
      <c r="A55" s="6">
        <v>3727869</v>
      </c>
      <c r="B55" s="7">
        <v>-0.03</v>
      </c>
      <c r="C55" s="6" t="s">
        <v>22</v>
      </c>
      <c r="D55" s="7">
        <v>-0.03</v>
      </c>
      <c r="E55" s="8" t="s">
        <v>34</v>
      </c>
      <c r="F55" s="8" t="s">
        <v>24</v>
      </c>
      <c r="G55" s="8" t="s">
        <v>66</v>
      </c>
      <c r="H55" s="8" t="s">
        <v>94</v>
      </c>
      <c r="I55" s="8" t="s">
        <v>99</v>
      </c>
      <c r="J55" s="2"/>
      <c r="K55" s="2"/>
      <c r="L55" s="1" t="s">
        <v>104</v>
      </c>
    </row>
    <row r="56" spans="1:12" ht="96.6" x14ac:dyDescent="0.3">
      <c r="A56" s="6">
        <v>3727867</v>
      </c>
      <c r="B56" s="7">
        <v>-5.68</v>
      </c>
      <c r="C56" s="6" t="s">
        <v>22</v>
      </c>
      <c r="D56" s="7">
        <v>-5.68</v>
      </c>
      <c r="E56" s="8" t="s">
        <v>34</v>
      </c>
      <c r="F56" s="8" t="s">
        <v>24</v>
      </c>
      <c r="G56" s="8" t="s">
        <v>25</v>
      </c>
      <c r="H56" s="8" t="s">
        <v>94</v>
      </c>
      <c r="I56" s="8" t="s">
        <v>99</v>
      </c>
      <c r="J56" s="2"/>
      <c r="K56" s="2"/>
      <c r="L56" s="1" t="s">
        <v>105</v>
      </c>
    </row>
    <row r="57" spans="1:12" ht="69" x14ac:dyDescent="0.3">
      <c r="A57" s="6">
        <v>3727864</v>
      </c>
      <c r="B57" s="7">
        <v>-0.01</v>
      </c>
      <c r="C57" s="6" t="s">
        <v>22</v>
      </c>
      <c r="D57" s="7">
        <v>-0.01</v>
      </c>
      <c r="E57" s="8" t="s">
        <v>34</v>
      </c>
      <c r="F57" s="8" t="s">
        <v>24</v>
      </c>
      <c r="G57" s="8" t="s">
        <v>66</v>
      </c>
      <c r="H57" s="8" t="s">
        <v>94</v>
      </c>
      <c r="I57" s="8" t="s">
        <v>106</v>
      </c>
      <c r="J57" s="2"/>
      <c r="K57" s="2"/>
      <c r="L57" s="1" t="s">
        <v>107</v>
      </c>
    </row>
    <row r="58" spans="1:12" ht="96.6" x14ac:dyDescent="0.3">
      <c r="A58" s="6">
        <v>3727862</v>
      </c>
      <c r="B58" s="7">
        <v>-2.37</v>
      </c>
      <c r="C58" s="6" t="s">
        <v>22</v>
      </c>
      <c r="D58" s="7">
        <v>-2.37</v>
      </c>
      <c r="E58" s="8" t="s">
        <v>34</v>
      </c>
      <c r="F58" s="8" t="s">
        <v>24</v>
      </c>
      <c r="G58" s="8" t="s">
        <v>25</v>
      </c>
      <c r="H58" s="8" t="s">
        <v>94</v>
      </c>
      <c r="I58" s="8" t="s">
        <v>106</v>
      </c>
      <c r="J58" s="2"/>
      <c r="K58" s="2"/>
      <c r="L58" s="1" t="s">
        <v>108</v>
      </c>
    </row>
    <row r="59" spans="1:12" ht="69" x14ac:dyDescent="0.3">
      <c r="A59" s="6">
        <v>3727859</v>
      </c>
      <c r="B59" s="7">
        <v>-0.04</v>
      </c>
      <c r="C59" s="6" t="s">
        <v>22</v>
      </c>
      <c r="D59" s="7">
        <v>-0.04</v>
      </c>
      <c r="E59" s="8" t="s">
        <v>34</v>
      </c>
      <c r="F59" s="8" t="s">
        <v>24</v>
      </c>
      <c r="G59" s="8" t="s">
        <v>66</v>
      </c>
      <c r="H59" s="8" t="s">
        <v>94</v>
      </c>
      <c r="I59" s="8" t="s">
        <v>106</v>
      </c>
      <c r="J59" s="2"/>
      <c r="K59" s="2"/>
      <c r="L59" s="1" t="s">
        <v>109</v>
      </c>
    </row>
    <row r="60" spans="1:12" ht="96.6" x14ac:dyDescent="0.3">
      <c r="A60" s="6">
        <v>3727858</v>
      </c>
      <c r="B60" s="7">
        <v>-8.89</v>
      </c>
      <c r="C60" s="6" t="s">
        <v>22</v>
      </c>
      <c r="D60" s="7">
        <v>-8.89</v>
      </c>
      <c r="E60" s="8" t="s">
        <v>34</v>
      </c>
      <c r="F60" s="8" t="s">
        <v>24</v>
      </c>
      <c r="G60" s="8" t="s">
        <v>25</v>
      </c>
      <c r="H60" s="8" t="s">
        <v>94</v>
      </c>
      <c r="I60" s="8" t="s">
        <v>106</v>
      </c>
      <c r="J60" s="2"/>
      <c r="K60" s="2"/>
      <c r="L60" s="1" t="s">
        <v>110</v>
      </c>
    </row>
    <row r="61" spans="1:12" ht="69" x14ac:dyDescent="0.3">
      <c r="A61" s="6">
        <v>3727855</v>
      </c>
      <c r="B61" s="7">
        <v>-0.01</v>
      </c>
      <c r="C61" s="6" t="s">
        <v>22</v>
      </c>
      <c r="D61" s="7">
        <v>-0.01</v>
      </c>
      <c r="E61" s="8" t="s">
        <v>34</v>
      </c>
      <c r="F61" s="8" t="s">
        <v>24</v>
      </c>
      <c r="G61" s="8" t="s">
        <v>66</v>
      </c>
      <c r="H61" s="8" t="s">
        <v>94</v>
      </c>
      <c r="I61" s="8" t="s">
        <v>106</v>
      </c>
      <c r="J61" s="2"/>
      <c r="K61" s="2"/>
      <c r="L61" s="1" t="s">
        <v>111</v>
      </c>
    </row>
    <row r="62" spans="1:12" ht="96.6" x14ac:dyDescent="0.3">
      <c r="A62" s="6">
        <v>3727854</v>
      </c>
      <c r="B62" s="7">
        <v>-1.23</v>
      </c>
      <c r="C62" s="6" t="s">
        <v>22</v>
      </c>
      <c r="D62" s="7">
        <v>-1.23</v>
      </c>
      <c r="E62" s="8" t="s">
        <v>34</v>
      </c>
      <c r="F62" s="8" t="s">
        <v>24</v>
      </c>
      <c r="G62" s="8" t="s">
        <v>25</v>
      </c>
      <c r="H62" s="8" t="s">
        <v>94</v>
      </c>
      <c r="I62" s="8" t="s">
        <v>106</v>
      </c>
      <c r="J62" s="2"/>
      <c r="K62" s="2"/>
      <c r="L62" s="1" t="s">
        <v>112</v>
      </c>
    </row>
    <row r="63" spans="1:12" ht="82.8" x14ac:dyDescent="0.3">
      <c r="A63" s="6">
        <v>2581323</v>
      </c>
      <c r="B63" s="7">
        <v>-3.98</v>
      </c>
      <c r="C63" s="6" t="s">
        <v>22</v>
      </c>
      <c r="D63" s="7">
        <v>-3.98</v>
      </c>
      <c r="E63" s="8" t="s">
        <v>34</v>
      </c>
      <c r="F63" s="8" t="s">
        <v>24</v>
      </c>
      <c r="G63" s="8" t="s">
        <v>25</v>
      </c>
      <c r="H63" s="8" t="s">
        <v>113</v>
      </c>
      <c r="I63" s="8" t="s">
        <v>114</v>
      </c>
      <c r="J63" s="2"/>
      <c r="K63" s="2"/>
      <c r="L63" s="1" t="s">
        <v>115</v>
      </c>
    </row>
    <row r="64" spans="1:12" ht="82.8" x14ac:dyDescent="0.3">
      <c r="A64" s="6">
        <v>2581321</v>
      </c>
      <c r="B64" s="7">
        <v>-56.09</v>
      </c>
      <c r="C64" s="6" t="s">
        <v>22</v>
      </c>
      <c r="D64" s="7">
        <v>-56.09</v>
      </c>
      <c r="E64" s="8" t="s">
        <v>34</v>
      </c>
      <c r="F64" s="8" t="s">
        <v>24</v>
      </c>
      <c r="G64" s="8" t="s">
        <v>25</v>
      </c>
      <c r="H64" s="8" t="s">
        <v>116</v>
      </c>
      <c r="I64" s="8" t="s">
        <v>114</v>
      </c>
      <c r="J64" s="2"/>
      <c r="K64" s="2"/>
      <c r="L64" s="1" t="s">
        <v>117</v>
      </c>
    </row>
    <row r="65" spans="1:12" ht="82.8" x14ac:dyDescent="0.3">
      <c r="A65" s="6">
        <v>691410</v>
      </c>
      <c r="B65" s="7">
        <v>-7.14</v>
      </c>
      <c r="C65" s="6" t="s">
        <v>22</v>
      </c>
      <c r="D65" s="7">
        <v>-7.14</v>
      </c>
      <c r="E65" s="8" t="s">
        <v>34</v>
      </c>
      <c r="F65" s="8" t="s">
        <v>24</v>
      </c>
      <c r="G65" s="8" t="s">
        <v>25</v>
      </c>
      <c r="H65" s="8" t="s">
        <v>118</v>
      </c>
      <c r="I65" s="8" t="s">
        <v>119</v>
      </c>
      <c r="J65" s="2"/>
      <c r="K65" s="2"/>
      <c r="L65" s="1" t="s">
        <v>120</v>
      </c>
    </row>
    <row r="66" spans="1:12" ht="96.6" x14ac:dyDescent="0.3">
      <c r="A66" s="6">
        <v>691406</v>
      </c>
      <c r="B66" s="7">
        <v>-68.34</v>
      </c>
      <c r="C66" s="6" t="s">
        <v>22</v>
      </c>
      <c r="D66" s="7">
        <v>-68.34</v>
      </c>
      <c r="E66" s="8" t="s">
        <v>34</v>
      </c>
      <c r="F66" s="8" t="s">
        <v>24</v>
      </c>
      <c r="G66" s="8" t="s">
        <v>25</v>
      </c>
      <c r="H66" s="8" t="s">
        <v>118</v>
      </c>
      <c r="I66" s="8" t="s">
        <v>119</v>
      </c>
      <c r="J66" s="2"/>
      <c r="K66" s="2"/>
      <c r="L66" s="1" t="s">
        <v>121</v>
      </c>
    </row>
    <row r="67" spans="1:12" ht="82.8" x14ac:dyDescent="0.3">
      <c r="A67" s="6">
        <v>691401</v>
      </c>
      <c r="B67" s="7">
        <v>-23.87</v>
      </c>
      <c r="C67" s="6" t="s">
        <v>22</v>
      </c>
      <c r="D67" s="7">
        <v>-23.87</v>
      </c>
      <c r="E67" s="8" t="s">
        <v>34</v>
      </c>
      <c r="F67" s="8" t="s">
        <v>24</v>
      </c>
      <c r="G67" s="8" t="s">
        <v>25</v>
      </c>
      <c r="H67" s="8" t="s">
        <v>118</v>
      </c>
      <c r="I67" s="8" t="s">
        <v>119</v>
      </c>
      <c r="J67" s="2"/>
      <c r="K67" s="2"/>
      <c r="L67" s="1" t="s">
        <v>122</v>
      </c>
    </row>
    <row r="68" spans="1:12" ht="82.8" x14ac:dyDescent="0.3">
      <c r="A68" s="6">
        <v>6951554</v>
      </c>
      <c r="B68" s="7">
        <v>-7.92</v>
      </c>
      <c r="C68" s="6" t="s">
        <v>22</v>
      </c>
      <c r="D68" s="7">
        <v>-7.92</v>
      </c>
      <c r="E68" s="8" t="s">
        <v>34</v>
      </c>
      <c r="F68" s="8" t="s">
        <v>24</v>
      </c>
      <c r="G68" s="8" t="s">
        <v>25</v>
      </c>
      <c r="H68" s="8" t="s">
        <v>123</v>
      </c>
      <c r="I68" s="8" t="s">
        <v>124</v>
      </c>
      <c r="J68" s="2"/>
      <c r="K68" s="2"/>
      <c r="L68" s="1" t="s">
        <v>125</v>
      </c>
    </row>
    <row r="69" spans="1:12" ht="96.6" x14ac:dyDescent="0.3">
      <c r="A69" s="6">
        <v>6951551</v>
      </c>
      <c r="B69" s="7">
        <v>-8.89</v>
      </c>
      <c r="C69" s="6" t="s">
        <v>22</v>
      </c>
      <c r="D69" s="7">
        <v>-8.89</v>
      </c>
      <c r="E69" s="8" t="s">
        <v>34</v>
      </c>
      <c r="F69" s="8" t="s">
        <v>24</v>
      </c>
      <c r="G69" s="8" t="s">
        <v>25</v>
      </c>
      <c r="H69" s="8" t="s">
        <v>123</v>
      </c>
      <c r="I69" s="8" t="s">
        <v>126</v>
      </c>
      <c r="J69" s="2"/>
      <c r="K69" s="2"/>
      <c r="L69" s="1" t="s">
        <v>127</v>
      </c>
    </row>
    <row r="70" spans="1:12" ht="82.8" x14ac:dyDescent="0.3">
      <c r="A70" s="6">
        <v>6951548</v>
      </c>
      <c r="B70" s="7">
        <v>-80.91</v>
      </c>
      <c r="C70" s="6" t="s">
        <v>22</v>
      </c>
      <c r="D70" s="7">
        <v>-80.91</v>
      </c>
      <c r="E70" s="8" t="s">
        <v>34</v>
      </c>
      <c r="F70" s="8" t="s">
        <v>24</v>
      </c>
      <c r="G70" s="8" t="s">
        <v>25</v>
      </c>
      <c r="H70" s="8" t="s">
        <v>128</v>
      </c>
      <c r="I70" s="8" t="s">
        <v>126</v>
      </c>
      <c r="J70" s="2"/>
      <c r="K70" s="2"/>
      <c r="L70" s="1" t="s">
        <v>129</v>
      </c>
    </row>
    <row r="71" spans="1:12" ht="96.6" x14ac:dyDescent="0.3">
      <c r="A71" s="6">
        <v>5646494</v>
      </c>
      <c r="B71" s="7">
        <v>-17.34</v>
      </c>
      <c r="C71" s="6" t="s">
        <v>22</v>
      </c>
      <c r="D71" s="7">
        <v>-17.34</v>
      </c>
      <c r="E71" s="8" t="s">
        <v>34</v>
      </c>
      <c r="F71" s="8" t="s">
        <v>24</v>
      </c>
      <c r="G71" s="8" t="s">
        <v>25</v>
      </c>
      <c r="H71" s="8" t="s">
        <v>130</v>
      </c>
      <c r="I71" s="8" t="s">
        <v>131</v>
      </c>
      <c r="J71" s="2"/>
      <c r="K71" s="2"/>
      <c r="L71" s="1" t="s">
        <v>132</v>
      </c>
    </row>
    <row r="72" spans="1:12" ht="96.6" x14ac:dyDescent="0.3">
      <c r="A72" s="6">
        <v>5646491</v>
      </c>
      <c r="B72" s="7">
        <v>-23.87</v>
      </c>
      <c r="C72" s="6" t="s">
        <v>22</v>
      </c>
      <c r="D72" s="7">
        <v>-23.87</v>
      </c>
      <c r="E72" s="8" t="s">
        <v>34</v>
      </c>
      <c r="F72" s="8" t="s">
        <v>24</v>
      </c>
      <c r="G72" s="8" t="s">
        <v>25</v>
      </c>
      <c r="H72" s="8" t="s">
        <v>130</v>
      </c>
      <c r="I72" s="8" t="s">
        <v>133</v>
      </c>
      <c r="J72" s="2"/>
      <c r="K72" s="2"/>
      <c r="L72" s="1" t="s">
        <v>134</v>
      </c>
    </row>
    <row r="73" spans="1:12" ht="96.6" x14ac:dyDescent="0.3">
      <c r="A73" s="6">
        <v>3718860</v>
      </c>
      <c r="B73" s="7">
        <v>-33.770000000000003</v>
      </c>
      <c r="C73" s="6" t="s">
        <v>22</v>
      </c>
      <c r="D73" s="7">
        <v>-33.770000000000003</v>
      </c>
      <c r="E73" s="8" t="s">
        <v>34</v>
      </c>
      <c r="F73" s="8" t="s">
        <v>24</v>
      </c>
      <c r="G73" s="8" t="s">
        <v>25</v>
      </c>
      <c r="H73" s="8" t="s">
        <v>135</v>
      </c>
      <c r="I73" s="8" t="s">
        <v>136</v>
      </c>
      <c r="J73" s="2"/>
      <c r="K73" s="2"/>
      <c r="L73" s="1" t="s">
        <v>137</v>
      </c>
    </row>
    <row r="74" spans="1:12" ht="82.8" x14ac:dyDescent="0.3">
      <c r="A74" s="6">
        <v>3718858</v>
      </c>
      <c r="B74" s="7">
        <v>-3.94</v>
      </c>
      <c r="C74" s="6" t="s">
        <v>22</v>
      </c>
      <c r="D74" s="7">
        <v>-3.94</v>
      </c>
      <c r="E74" s="8" t="s">
        <v>34</v>
      </c>
      <c r="F74" s="8" t="s">
        <v>24</v>
      </c>
      <c r="G74" s="8" t="s">
        <v>25</v>
      </c>
      <c r="H74" s="8" t="s">
        <v>135</v>
      </c>
      <c r="I74" s="8" t="s">
        <v>136</v>
      </c>
      <c r="J74" s="2"/>
      <c r="K74" s="2"/>
      <c r="L74" s="1" t="s">
        <v>138</v>
      </c>
    </row>
    <row r="75" spans="1:12" ht="82.8" x14ac:dyDescent="0.3">
      <c r="A75" s="6">
        <v>1953225</v>
      </c>
      <c r="B75" s="7">
        <v>-6.52</v>
      </c>
      <c r="C75" s="6" t="s">
        <v>22</v>
      </c>
      <c r="D75" s="7">
        <v>-6.52</v>
      </c>
      <c r="E75" s="8" t="s">
        <v>34</v>
      </c>
      <c r="F75" s="8" t="s">
        <v>24</v>
      </c>
      <c r="G75" s="8" t="s">
        <v>25</v>
      </c>
      <c r="H75" s="8" t="s">
        <v>139</v>
      </c>
      <c r="I75" s="8" t="s">
        <v>140</v>
      </c>
      <c r="J75" s="2"/>
      <c r="K75" s="2"/>
      <c r="L75" s="1" t="s">
        <v>141</v>
      </c>
    </row>
    <row r="76" spans="1:12" ht="82.8" x14ac:dyDescent="0.3">
      <c r="A76" s="6">
        <v>871033</v>
      </c>
      <c r="B76" s="7">
        <v>-7.16</v>
      </c>
      <c r="C76" s="6" t="s">
        <v>22</v>
      </c>
      <c r="D76" s="7">
        <v>-7.16</v>
      </c>
      <c r="E76" s="8" t="s">
        <v>34</v>
      </c>
      <c r="F76" s="8" t="s">
        <v>24</v>
      </c>
      <c r="G76" s="8" t="s">
        <v>25</v>
      </c>
      <c r="H76" s="8" t="s">
        <v>142</v>
      </c>
      <c r="I76" s="8" t="s">
        <v>143</v>
      </c>
      <c r="J76" s="2"/>
      <c r="K76" s="2"/>
      <c r="L76" s="1" t="s">
        <v>144</v>
      </c>
    </row>
    <row r="77" spans="1:12" ht="96.6" x14ac:dyDescent="0.3">
      <c r="A77" s="6">
        <v>871030</v>
      </c>
      <c r="B77" s="7">
        <v>-13.86</v>
      </c>
      <c r="C77" s="6" t="s">
        <v>22</v>
      </c>
      <c r="D77" s="7">
        <v>-13.86</v>
      </c>
      <c r="E77" s="8" t="s">
        <v>34</v>
      </c>
      <c r="F77" s="8" t="s">
        <v>24</v>
      </c>
      <c r="G77" s="8" t="s">
        <v>25</v>
      </c>
      <c r="H77" s="8" t="s">
        <v>142</v>
      </c>
      <c r="I77" s="8" t="s">
        <v>143</v>
      </c>
      <c r="J77" s="2"/>
      <c r="K77" s="2"/>
      <c r="L77" s="1" t="s">
        <v>145</v>
      </c>
    </row>
    <row r="78" spans="1:12" ht="96.6" x14ac:dyDescent="0.3">
      <c r="A78" s="6">
        <v>9327007</v>
      </c>
      <c r="B78" s="7">
        <v>-26.09</v>
      </c>
      <c r="C78" s="6" t="s">
        <v>22</v>
      </c>
      <c r="D78" s="7">
        <v>-26.09</v>
      </c>
      <c r="E78" s="8" t="s">
        <v>34</v>
      </c>
      <c r="F78" s="8" t="s">
        <v>24</v>
      </c>
      <c r="G78" s="8" t="s">
        <v>25</v>
      </c>
      <c r="H78" s="8" t="s">
        <v>146</v>
      </c>
      <c r="I78" s="8" t="s">
        <v>147</v>
      </c>
      <c r="J78" s="2"/>
      <c r="K78" s="2"/>
      <c r="L78" s="1" t="s">
        <v>148</v>
      </c>
    </row>
    <row r="79" spans="1:12" ht="96.6" x14ac:dyDescent="0.3">
      <c r="A79" s="6">
        <v>9327003</v>
      </c>
      <c r="B79" s="7">
        <v>-6.72</v>
      </c>
      <c r="C79" s="6" t="s">
        <v>22</v>
      </c>
      <c r="D79" s="7">
        <v>-6.72</v>
      </c>
      <c r="E79" s="8" t="s">
        <v>34</v>
      </c>
      <c r="F79" s="8" t="s">
        <v>24</v>
      </c>
      <c r="G79" s="8" t="s">
        <v>25</v>
      </c>
      <c r="H79" s="8" t="s">
        <v>146</v>
      </c>
      <c r="I79" s="8" t="s">
        <v>149</v>
      </c>
      <c r="J79" s="2"/>
      <c r="K79" s="2"/>
      <c r="L79" s="1" t="s">
        <v>150</v>
      </c>
    </row>
    <row r="80" spans="1:12" ht="96.6" x14ac:dyDescent="0.3">
      <c r="A80" s="6">
        <v>8232674</v>
      </c>
      <c r="B80" s="7">
        <v>-5.83</v>
      </c>
      <c r="C80" s="6" t="s">
        <v>22</v>
      </c>
      <c r="D80" s="7">
        <v>-5.83</v>
      </c>
      <c r="E80" s="8" t="s">
        <v>34</v>
      </c>
      <c r="F80" s="8" t="s">
        <v>24</v>
      </c>
      <c r="G80" s="8" t="s">
        <v>25</v>
      </c>
      <c r="H80" s="8" t="s">
        <v>151</v>
      </c>
      <c r="I80" s="8" t="s">
        <v>152</v>
      </c>
      <c r="J80" s="2"/>
      <c r="K80" s="2"/>
      <c r="L80" s="1" t="s">
        <v>153</v>
      </c>
    </row>
    <row r="81" spans="1:12" ht="96.6" x14ac:dyDescent="0.3">
      <c r="A81" s="6">
        <v>8232671</v>
      </c>
      <c r="B81" s="7">
        <v>-3.26</v>
      </c>
      <c r="C81" s="6" t="s">
        <v>22</v>
      </c>
      <c r="D81" s="7">
        <v>-3.26</v>
      </c>
      <c r="E81" s="8" t="s">
        <v>34</v>
      </c>
      <c r="F81" s="8" t="s">
        <v>24</v>
      </c>
      <c r="G81" s="8" t="s">
        <v>25</v>
      </c>
      <c r="H81" s="8" t="s">
        <v>151</v>
      </c>
      <c r="I81" s="8" t="s">
        <v>154</v>
      </c>
      <c r="J81" s="2"/>
      <c r="K81" s="2"/>
      <c r="L81" s="1" t="s">
        <v>155</v>
      </c>
    </row>
    <row r="82" spans="1:12" ht="96.6" x14ac:dyDescent="0.3">
      <c r="A82" s="6">
        <v>8232667</v>
      </c>
      <c r="B82" s="7">
        <v>-33.35</v>
      </c>
      <c r="C82" s="6" t="s">
        <v>22</v>
      </c>
      <c r="D82" s="7">
        <v>-33.35</v>
      </c>
      <c r="E82" s="8" t="s">
        <v>34</v>
      </c>
      <c r="F82" s="8" t="s">
        <v>24</v>
      </c>
      <c r="G82" s="8" t="s">
        <v>25</v>
      </c>
      <c r="H82" s="8" t="s">
        <v>156</v>
      </c>
      <c r="I82" s="8" t="s">
        <v>154</v>
      </c>
      <c r="J82" s="2"/>
      <c r="K82" s="2"/>
      <c r="L82" s="1" t="s">
        <v>157</v>
      </c>
    </row>
    <row r="83" spans="1:12" x14ac:dyDescent="0.3">
      <c r="A83" s="6">
        <v>6182091</v>
      </c>
      <c r="B83" s="7">
        <v>800</v>
      </c>
      <c r="C83" s="6" t="s">
        <v>22</v>
      </c>
      <c r="D83" s="7">
        <v>800</v>
      </c>
      <c r="E83" s="8" t="s">
        <v>34</v>
      </c>
      <c r="F83" s="8" t="s">
        <v>31</v>
      </c>
      <c r="G83" s="8" t="s">
        <v>39</v>
      </c>
      <c r="H83" s="8" t="s">
        <v>146</v>
      </c>
      <c r="I83" s="8" t="s">
        <v>158</v>
      </c>
      <c r="J83" s="2" t="s">
        <v>41</v>
      </c>
      <c r="K83" s="2" t="s">
        <v>42</v>
      </c>
      <c r="L83" s="1" t="s">
        <v>43</v>
      </c>
    </row>
    <row r="84" spans="1:12" ht="82.8" x14ac:dyDescent="0.3">
      <c r="A84" s="6">
        <v>4961482</v>
      </c>
      <c r="B84" s="7">
        <v>-8.41</v>
      </c>
      <c r="C84" s="6" t="s">
        <v>22</v>
      </c>
      <c r="D84" s="7">
        <v>-8.41</v>
      </c>
      <c r="E84" s="8" t="s">
        <v>34</v>
      </c>
      <c r="F84" s="8" t="s">
        <v>24</v>
      </c>
      <c r="G84" s="8" t="s">
        <v>25</v>
      </c>
      <c r="H84" s="8" t="s">
        <v>159</v>
      </c>
      <c r="I84" s="8" t="s">
        <v>160</v>
      </c>
      <c r="J84" s="2"/>
      <c r="K84" s="2"/>
      <c r="L84" s="1" t="s">
        <v>161</v>
      </c>
    </row>
    <row r="85" spans="1:12" ht="82.8" x14ac:dyDescent="0.3">
      <c r="A85" s="6">
        <v>4961481</v>
      </c>
      <c r="B85" s="7">
        <v>-14.54</v>
      </c>
      <c r="C85" s="6" t="s">
        <v>22</v>
      </c>
      <c r="D85" s="7">
        <v>-14.54</v>
      </c>
      <c r="E85" s="8" t="s">
        <v>34</v>
      </c>
      <c r="F85" s="8" t="s">
        <v>24</v>
      </c>
      <c r="G85" s="8" t="s">
        <v>25</v>
      </c>
      <c r="H85" s="8" t="s">
        <v>159</v>
      </c>
      <c r="I85" s="8" t="s">
        <v>160</v>
      </c>
      <c r="J85" s="2"/>
      <c r="K85" s="2"/>
      <c r="L85" s="1" t="s">
        <v>162</v>
      </c>
    </row>
    <row r="86" spans="1:12" ht="96.6" x14ac:dyDescent="0.3">
      <c r="A86" s="6">
        <v>3751887</v>
      </c>
      <c r="B86" s="7">
        <v>-27.19</v>
      </c>
      <c r="C86" s="6" t="s">
        <v>22</v>
      </c>
      <c r="D86" s="7">
        <v>-27.19</v>
      </c>
      <c r="E86" s="8" t="s">
        <v>34</v>
      </c>
      <c r="F86" s="8" t="s">
        <v>24</v>
      </c>
      <c r="G86" s="8" t="s">
        <v>25</v>
      </c>
      <c r="H86" s="8" t="s">
        <v>163</v>
      </c>
      <c r="I86" s="8" t="s">
        <v>164</v>
      </c>
      <c r="J86" s="2"/>
      <c r="K86" s="2"/>
      <c r="L86" s="1" t="s">
        <v>165</v>
      </c>
    </row>
    <row r="87" spans="1:12" ht="82.8" x14ac:dyDescent="0.3">
      <c r="A87" s="6">
        <v>3751884</v>
      </c>
      <c r="B87" s="7">
        <v>-4.55</v>
      </c>
      <c r="C87" s="6" t="s">
        <v>22</v>
      </c>
      <c r="D87" s="7">
        <v>-4.55</v>
      </c>
      <c r="E87" s="8" t="s">
        <v>34</v>
      </c>
      <c r="F87" s="8" t="s">
        <v>24</v>
      </c>
      <c r="G87" s="8" t="s">
        <v>25</v>
      </c>
      <c r="H87" s="8" t="s">
        <v>163</v>
      </c>
      <c r="I87" s="8" t="s">
        <v>164</v>
      </c>
      <c r="J87" s="2"/>
      <c r="K87" s="2"/>
      <c r="L87" s="1" t="s">
        <v>166</v>
      </c>
    </row>
    <row r="88" spans="1:12" ht="82.8" x14ac:dyDescent="0.3">
      <c r="A88" s="6">
        <v>1921160</v>
      </c>
      <c r="B88" s="7">
        <v>-71.599999999999994</v>
      </c>
      <c r="C88" s="6" t="s">
        <v>22</v>
      </c>
      <c r="D88" s="7">
        <v>-71.599999999999994</v>
      </c>
      <c r="E88" s="8" t="s">
        <v>34</v>
      </c>
      <c r="F88" s="8" t="s">
        <v>24</v>
      </c>
      <c r="G88" s="8" t="s">
        <v>25</v>
      </c>
      <c r="H88" s="8" t="s">
        <v>167</v>
      </c>
      <c r="I88" s="8" t="s">
        <v>168</v>
      </c>
      <c r="J88" s="2"/>
      <c r="K88" s="2"/>
      <c r="L88" s="1" t="s">
        <v>169</v>
      </c>
    </row>
    <row r="89" spans="1:12" ht="96.6" x14ac:dyDescent="0.3">
      <c r="A89" s="6">
        <v>1921159</v>
      </c>
      <c r="B89" s="7">
        <v>-9.2899999999999991</v>
      </c>
      <c r="C89" s="6" t="s">
        <v>22</v>
      </c>
      <c r="D89" s="7">
        <v>-9.2899999999999991</v>
      </c>
      <c r="E89" s="8" t="s">
        <v>34</v>
      </c>
      <c r="F89" s="8" t="s">
        <v>24</v>
      </c>
      <c r="G89" s="8" t="s">
        <v>25</v>
      </c>
      <c r="H89" s="8" t="s">
        <v>167</v>
      </c>
      <c r="I89" s="8" t="s">
        <v>168</v>
      </c>
      <c r="J89" s="2"/>
      <c r="K89" s="2"/>
      <c r="L89" s="1" t="s">
        <v>170</v>
      </c>
    </row>
    <row r="90" spans="1:12" ht="96.6" x14ac:dyDescent="0.3">
      <c r="A90" s="6">
        <v>1921156</v>
      </c>
      <c r="B90" s="7">
        <v>-7.9</v>
      </c>
      <c r="C90" s="6" t="s">
        <v>22</v>
      </c>
      <c r="D90" s="7">
        <v>-7.9</v>
      </c>
      <c r="E90" s="8" t="s">
        <v>34</v>
      </c>
      <c r="F90" s="8" t="s">
        <v>24</v>
      </c>
      <c r="G90" s="8" t="s">
        <v>25</v>
      </c>
      <c r="H90" s="8" t="s">
        <v>171</v>
      </c>
      <c r="I90" s="8" t="s">
        <v>168</v>
      </c>
      <c r="J90" s="2"/>
      <c r="K90" s="2"/>
      <c r="L90" s="1" t="s">
        <v>172</v>
      </c>
    </row>
    <row r="91" spans="1:12" ht="96.6" x14ac:dyDescent="0.3">
      <c r="A91" s="6">
        <v>1921154</v>
      </c>
      <c r="B91" s="7">
        <v>-19.89</v>
      </c>
      <c r="C91" s="6" t="s">
        <v>22</v>
      </c>
      <c r="D91" s="7">
        <v>-19.89</v>
      </c>
      <c r="E91" s="8" t="s">
        <v>34</v>
      </c>
      <c r="F91" s="8" t="s">
        <v>24</v>
      </c>
      <c r="G91" s="8" t="s">
        <v>25</v>
      </c>
      <c r="H91" s="8" t="s">
        <v>167</v>
      </c>
      <c r="I91" s="8" t="s">
        <v>173</v>
      </c>
      <c r="J91" s="2"/>
      <c r="K91" s="2"/>
      <c r="L91" s="1" t="s">
        <v>174</v>
      </c>
    </row>
    <row r="92" spans="1:12" ht="82.8" x14ac:dyDescent="0.3">
      <c r="A92" s="6">
        <v>1921151</v>
      </c>
      <c r="B92" s="7">
        <v>-7.92</v>
      </c>
      <c r="C92" s="6" t="s">
        <v>22</v>
      </c>
      <c r="D92" s="7">
        <v>-7.92</v>
      </c>
      <c r="E92" s="8" t="s">
        <v>34</v>
      </c>
      <c r="F92" s="8" t="s">
        <v>24</v>
      </c>
      <c r="G92" s="8" t="s">
        <v>25</v>
      </c>
      <c r="H92" s="8" t="s">
        <v>171</v>
      </c>
      <c r="I92" s="8" t="s">
        <v>173</v>
      </c>
      <c r="J92" s="2"/>
      <c r="K92" s="2"/>
      <c r="L92" s="1" t="s">
        <v>175</v>
      </c>
    </row>
    <row r="93" spans="1:12" ht="55.2" x14ac:dyDescent="0.3">
      <c r="A93" s="6">
        <v>938126</v>
      </c>
      <c r="B93" s="7">
        <v>-0.5</v>
      </c>
      <c r="C93" s="6" t="s">
        <v>22</v>
      </c>
      <c r="D93" s="7">
        <v>-0.5</v>
      </c>
      <c r="E93" s="8" t="s">
        <v>34</v>
      </c>
      <c r="F93" s="8" t="s">
        <v>24</v>
      </c>
      <c r="G93" s="8" t="s">
        <v>66</v>
      </c>
      <c r="H93" s="8" t="s">
        <v>163</v>
      </c>
      <c r="I93" s="8" t="s">
        <v>176</v>
      </c>
      <c r="J93" s="2"/>
      <c r="K93" s="2"/>
      <c r="L93" s="1" t="s">
        <v>177</v>
      </c>
    </row>
    <row r="94" spans="1:12" ht="96.6" x14ac:dyDescent="0.3">
      <c r="A94" s="6">
        <v>171607</v>
      </c>
      <c r="B94" s="7">
        <v>-17.739999999999998</v>
      </c>
      <c r="C94" s="6" t="s">
        <v>22</v>
      </c>
      <c r="D94" s="7">
        <v>-17.739999999999998</v>
      </c>
      <c r="E94" s="8" t="s">
        <v>34</v>
      </c>
      <c r="F94" s="8" t="s">
        <v>24</v>
      </c>
      <c r="G94" s="8" t="s">
        <v>25</v>
      </c>
      <c r="H94" s="8" t="s">
        <v>178</v>
      </c>
      <c r="I94" s="8" t="s">
        <v>179</v>
      </c>
      <c r="J94" s="2"/>
      <c r="K94" s="2"/>
      <c r="L94" s="1" t="s">
        <v>180</v>
      </c>
    </row>
    <row r="95" spans="1:12" ht="96.6" x14ac:dyDescent="0.3">
      <c r="A95" s="6">
        <v>171605</v>
      </c>
      <c r="B95" s="7">
        <v>-19.89</v>
      </c>
      <c r="C95" s="6" t="s">
        <v>22</v>
      </c>
      <c r="D95" s="7">
        <v>-19.89</v>
      </c>
      <c r="E95" s="8" t="s">
        <v>34</v>
      </c>
      <c r="F95" s="8" t="s">
        <v>24</v>
      </c>
      <c r="G95" s="8" t="s">
        <v>25</v>
      </c>
      <c r="H95" s="8" t="s">
        <v>178</v>
      </c>
      <c r="I95" s="8" t="s">
        <v>181</v>
      </c>
      <c r="J95" s="2"/>
      <c r="K95" s="2"/>
      <c r="L95" s="1" t="s">
        <v>182</v>
      </c>
    </row>
    <row r="96" spans="1:12" ht="96.6" x14ac:dyDescent="0.3">
      <c r="A96" s="6">
        <v>171604</v>
      </c>
      <c r="B96" s="7">
        <v>-16.45</v>
      </c>
      <c r="C96" s="6" t="s">
        <v>22</v>
      </c>
      <c r="D96" s="7">
        <v>-16.45</v>
      </c>
      <c r="E96" s="8" t="s">
        <v>34</v>
      </c>
      <c r="F96" s="8" t="s">
        <v>24</v>
      </c>
      <c r="G96" s="8" t="s">
        <v>25</v>
      </c>
      <c r="H96" s="8" t="s">
        <v>178</v>
      </c>
      <c r="I96" s="8" t="s">
        <v>181</v>
      </c>
      <c r="J96" s="2"/>
      <c r="K96" s="2"/>
      <c r="L96" s="1" t="s">
        <v>183</v>
      </c>
    </row>
    <row r="97" spans="1:12" ht="96.6" x14ac:dyDescent="0.3">
      <c r="A97" s="6">
        <v>171601</v>
      </c>
      <c r="B97" s="7">
        <v>-3.76</v>
      </c>
      <c r="C97" s="6" t="s">
        <v>22</v>
      </c>
      <c r="D97" s="7">
        <v>-3.76</v>
      </c>
      <c r="E97" s="8" t="s">
        <v>34</v>
      </c>
      <c r="F97" s="8" t="s">
        <v>24</v>
      </c>
      <c r="G97" s="8" t="s">
        <v>25</v>
      </c>
      <c r="H97" s="8" t="s">
        <v>178</v>
      </c>
      <c r="I97" s="8" t="s">
        <v>181</v>
      </c>
      <c r="J97" s="2"/>
      <c r="K97" s="2"/>
      <c r="L97" s="1" t="s">
        <v>184</v>
      </c>
    </row>
    <row r="98" spans="1:12" ht="96.6" x14ac:dyDescent="0.3">
      <c r="A98" s="6">
        <v>171599</v>
      </c>
      <c r="B98" s="7">
        <v>-13.46</v>
      </c>
      <c r="C98" s="6" t="s">
        <v>22</v>
      </c>
      <c r="D98" s="7">
        <v>-13.46</v>
      </c>
      <c r="E98" s="8" t="s">
        <v>34</v>
      </c>
      <c r="F98" s="8" t="s">
        <v>24</v>
      </c>
      <c r="G98" s="8" t="s">
        <v>25</v>
      </c>
      <c r="H98" s="8" t="s">
        <v>178</v>
      </c>
      <c r="I98" s="8" t="s">
        <v>185</v>
      </c>
      <c r="J98" s="2"/>
      <c r="K98" s="2"/>
      <c r="L98" s="1" t="s">
        <v>186</v>
      </c>
    </row>
    <row r="99" spans="1:12" ht="82.8" x14ac:dyDescent="0.3">
      <c r="A99" s="6">
        <v>8785562</v>
      </c>
      <c r="B99" s="7">
        <v>-4.8499999999999996</v>
      </c>
      <c r="C99" s="6" t="s">
        <v>22</v>
      </c>
      <c r="D99" s="7">
        <v>-4.8499999999999996</v>
      </c>
      <c r="E99" s="8" t="s">
        <v>34</v>
      </c>
      <c r="F99" s="8" t="s">
        <v>24</v>
      </c>
      <c r="G99" s="8" t="s">
        <v>25</v>
      </c>
      <c r="H99" s="8" t="s">
        <v>187</v>
      </c>
      <c r="I99" s="8" t="s">
        <v>188</v>
      </c>
      <c r="J99" s="2"/>
      <c r="K99" s="2"/>
      <c r="L99" s="1" t="s">
        <v>189</v>
      </c>
    </row>
    <row r="100" spans="1:12" ht="82.8" x14ac:dyDescent="0.3">
      <c r="A100" s="6">
        <v>8785561</v>
      </c>
      <c r="B100" s="7">
        <v>-3.26</v>
      </c>
      <c r="C100" s="6" t="s">
        <v>22</v>
      </c>
      <c r="D100" s="7">
        <v>-3.26</v>
      </c>
      <c r="E100" s="8" t="s">
        <v>34</v>
      </c>
      <c r="F100" s="8" t="s">
        <v>24</v>
      </c>
      <c r="G100" s="8" t="s">
        <v>25</v>
      </c>
      <c r="H100" s="8" t="s">
        <v>187</v>
      </c>
      <c r="I100" s="8" t="s">
        <v>188</v>
      </c>
      <c r="J100" s="2"/>
      <c r="K100" s="2"/>
      <c r="L100" s="1" t="s">
        <v>190</v>
      </c>
    </row>
    <row r="101" spans="1:12" ht="96.6" x14ac:dyDescent="0.3">
      <c r="A101" s="6">
        <v>7816504</v>
      </c>
      <c r="B101" s="7">
        <v>-20.84</v>
      </c>
      <c r="C101" s="6" t="s">
        <v>22</v>
      </c>
      <c r="D101" s="7">
        <v>-20.84</v>
      </c>
      <c r="E101" s="8" t="s">
        <v>34</v>
      </c>
      <c r="F101" s="8" t="s">
        <v>24</v>
      </c>
      <c r="G101" s="8" t="s">
        <v>25</v>
      </c>
      <c r="H101" s="8" t="s">
        <v>191</v>
      </c>
      <c r="I101" s="8" t="s">
        <v>192</v>
      </c>
      <c r="J101" s="2"/>
      <c r="K101" s="2"/>
      <c r="L101" s="1" t="s">
        <v>193</v>
      </c>
    </row>
    <row r="102" spans="1:12" ht="96.6" x14ac:dyDescent="0.3">
      <c r="A102" s="6">
        <v>6867644</v>
      </c>
      <c r="B102" s="7">
        <v>-27.25</v>
      </c>
      <c r="C102" s="6" t="s">
        <v>22</v>
      </c>
      <c r="D102" s="7">
        <v>-27.25</v>
      </c>
      <c r="E102" s="8" t="s">
        <v>34</v>
      </c>
      <c r="F102" s="8" t="s">
        <v>24</v>
      </c>
      <c r="G102" s="8" t="s">
        <v>25</v>
      </c>
      <c r="H102" s="8" t="s">
        <v>194</v>
      </c>
      <c r="I102" s="8" t="s">
        <v>195</v>
      </c>
      <c r="J102" s="2"/>
      <c r="K102" s="2"/>
      <c r="L102" s="1" t="s">
        <v>196</v>
      </c>
    </row>
    <row r="103" spans="1:12" ht="82.8" x14ac:dyDescent="0.3">
      <c r="A103" s="6">
        <v>6867641</v>
      </c>
      <c r="B103" s="7">
        <v>-7.22</v>
      </c>
      <c r="C103" s="6" t="s">
        <v>22</v>
      </c>
      <c r="D103" s="7">
        <v>-7.22</v>
      </c>
      <c r="E103" s="8" t="s">
        <v>34</v>
      </c>
      <c r="F103" s="8" t="s">
        <v>24</v>
      </c>
      <c r="G103" s="8" t="s">
        <v>25</v>
      </c>
      <c r="H103" s="8" t="s">
        <v>194</v>
      </c>
      <c r="I103" s="8" t="s">
        <v>195</v>
      </c>
      <c r="J103" s="2"/>
      <c r="K103" s="2"/>
      <c r="L103" s="1" t="s">
        <v>197</v>
      </c>
    </row>
    <row r="104" spans="1:12" ht="82.8" x14ac:dyDescent="0.3">
      <c r="A104" s="6">
        <v>5779767</v>
      </c>
      <c r="B104" s="7">
        <v>-5.23</v>
      </c>
      <c r="C104" s="6" t="s">
        <v>22</v>
      </c>
      <c r="D104" s="7">
        <v>-5.23</v>
      </c>
      <c r="E104" s="8" t="s">
        <v>34</v>
      </c>
      <c r="F104" s="8" t="s">
        <v>24</v>
      </c>
      <c r="G104" s="8" t="s">
        <v>25</v>
      </c>
      <c r="H104" s="8" t="s">
        <v>198</v>
      </c>
      <c r="I104" s="8" t="s">
        <v>199</v>
      </c>
      <c r="J104" s="2"/>
      <c r="K104" s="2"/>
      <c r="L104" s="1" t="s">
        <v>200</v>
      </c>
    </row>
    <row r="105" spans="1:12" ht="82.8" x14ac:dyDescent="0.3">
      <c r="A105" s="6">
        <v>5779764</v>
      </c>
      <c r="B105" s="7">
        <v>-3.64</v>
      </c>
      <c r="C105" s="6" t="s">
        <v>22</v>
      </c>
      <c r="D105" s="7">
        <v>-3.64</v>
      </c>
      <c r="E105" s="8" t="s">
        <v>34</v>
      </c>
      <c r="F105" s="8" t="s">
        <v>24</v>
      </c>
      <c r="G105" s="8" t="s">
        <v>25</v>
      </c>
      <c r="H105" s="8" t="s">
        <v>201</v>
      </c>
      <c r="I105" s="8" t="s">
        <v>199</v>
      </c>
      <c r="J105" s="2"/>
      <c r="K105" s="2"/>
      <c r="L105" s="1" t="s">
        <v>202</v>
      </c>
    </row>
    <row r="106" spans="1:12" ht="41.4" x14ac:dyDescent="0.3">
      <c r="A106" s="6">
        <v>4959526</v>
      </c>
      <c r="B106" s="7">
        <v>-0.5</v>
      </c>
      <c r="C106" s="6" t="s">
        <v>22</v>
      </c>
      <c r="D106" s="7">
        <v>-0.5</v>
      </c>
      <c r="E106" s="8" t="s">
        <v>34</v>
      </c>
      <c r="F106" s="8" t="s">
        <v>24</v>
      </c>
      <c r="G106" s="8" t="s">
        <v>66</v>
      </c>
      <c r="H106" s="8" t="s">
        <v>191</v>
      </c>
      <c r="I106" s="8" t="s">
        <v>203</v>
      </c>
      <c r="J106" s="2"/>
      <c r="K106" s="2"/>
      <c r="L106" s="1" t="s">
        <v>204</v>
      </c>
    </row>
    <row r="107" spans="1:12" ht="82.8" x14ac:dyDescent="0.3">
      <c r="A107" s="6">
        <v>3937669</v>
      </c>
      <c r="B107" s="7">
        <v>-13.15</v>
      </c>
      <c r="C107" s="6" t="s">
        <v>22</v>
      </c>
      <c r="D107" s="7">
        <v>-13.15</v>
      </c>
      <c r="E107" s="8" t="s">
        <v>34</v>
      </c>
      <c r="F107" s="8" t="s">
        <v>24</v>
      </c>
      <c r="G107" s="8" t="s">
        <v>25</v>
      </c>
      <c r="H107" s="8" t="s">
        <v>205</v>
      </c>
      <c r="I107" s="8" t="s">
        <v>206</v>
      </c>
      <c r="J107" s="2"/>
      <c r="K107" s="2"/>
      <c r="L107" s="1" t="s">
        <v>207</v>
      </c>
    </row>
    <row r="108" spans="1:12" ht="82.8" x14ac:dyDescent="0.3">
      <c r="A108" s="6">
        <v>1509868</v>
      </c>
      <c r="B108" s="7">
        <v>-10.94</v>
      </c>
      <c r="C108" s="6" t="s">
        <v>22</v>
      </c>
      <c r="D108" s="7">
        <v>-10.94</v>
      </c>
      <c r="E108" s="8" t="s">
        <v>34</v>
      </c>
      <c r="F108" s="8" t="s">
        <v>24</v>
      </c>
      <c r="G108" s="8" t="s">
        <v>25</v>
      </c>
      <c r="H108" s="8" t="s">
        <v>208</v>
      </c>
      <c r="I108" s="8" t="s">
        <v>209</v>
      </c>
      <c r="J108" s="2"/>
      <c r="K108" s="2"/>
      <c r="L108" s="1" t="s">
        <v>210</v>
      </c>
    </row>
    <row r="109" spans="1:12" ht="96.6" x14ac:dyDescent="0.3">
      <c r="A109" s="6">
        <v>496878</v>
      </c>
      <c r="B109" s="7">
        <v>-46.94</v>
      </c>
      <c r="C109" s="6" t="s">
        <v>22</v>
      </c>
      <c r="D109" s="7">
        <v>-46.94</v>
      </c>
      <c r="E109" s="8" t="s">
        <v>34</v>
      </c>
      <c r="F109" s="8" t="s">
        <v>24</v>
      </c>
      <c r="G109" s="8" t="s">
        <v>25</v>
      </c>
      <c r="H109" s="8" t="s">
        <v>211</v>
      </c>
      <c r="I109" s="8" t="s">
        <v>212</v>
      </c>
      <c r="J109" s="2"/>
      <c r="K109" s="2"/>
      <c r="L109" s="1" t="s">
        <v>213</v>
      </c>
    </row>
    <row r="110" spans="1:12" ht="96.6" x14ac:dyDescent="0.3">
      <c r="A110" s="6">
        <v>496876</v>
      </c>
      <c r="B110" s="7">
        <v>-29.18</v>
      </c>
      <c r="C110" s="6" t="s">
        <v>22</v>
      </c>
      <c r="D110" s="7">
        <v>-29.18</v>
      </c>
      <c r="E110" s="8" t="s">
        <v>34</v>
      </c>
      <c r="F110" s="8" t="s">
        <v>24</v>
      </c>
      <c r="G110" s="8" t="s">
        <v>25</v>
      </c>
      <c r="H110" s="8" t="s">
        <v>211</v>
      </c>
      <c r="I110" s="8" t="s">
        <v>212</v>
      </c>
      <c r="J110" s="2"/>
      <c r="K110" s="2"/>
      <c r="L110" s="1" t="s">
        <v>214</v>
      </c>
    </row>
    <row r="111" spans="1:12" ht="82.8" x14ac:dyDescent="0.3">
      <c r="A111" s="6">
        <v>9259144</v>
      </c>
      <c r="B111" s="7">
        <v>-6.26</v>
      </c>
      <c r="C111" s="6" t="s">
        <v>22</v>
      </c>
      <c r="D111" s="7">
        <v>-6.26</v>
      </c>
      <c r="E111" s="8" t="s">
        <v>34</v>
      </c>
      <c r="F111" s="8" t="s">
        <v>24</v>
      </c>
      <c r="G111" s="8" t="s">
        <v>25</v>
      </c>
      <c r="H111" s="8" t="s">
        <v>215</v>
      </c>
      <c r="I111" s="8" t="s">
        <v>216</v>
      </c>
      <c r="J111" s="2"/>
      <c r="K111" s="2"/>
      <c r="L111" s="1" t="s">
        <v>217</v>
      </c>
    </row>
    <row r="112" spans="1:12" ht="82.8" x14ac:dyDescent="0.3">
      <c r="A112" s="6">
        <v>9259142</v>
      </c>
      <c r="B112" s="7">
        <v>-9.41</v>
      </c>
      <c r="C112" s="6" t="s">
        <v>22</v>
      </c>
      <c r="D112" s="7">
        <v>-9.41</v>
      </c>
      <c r="E112" s="8" t="s">
        <v>34</v>
      </c>
      <c r="F112" s="8" t="s">
        <v>24</v>
      </c>
      <c r="G112" s="8" t="s">
        <v>25</v>
      </c>
      <c r="H112" s="8" t="s">
        <v>218</v>
      </c>
      <c r="I112" s="8" t="s">
        <v>219</v>
      </c>
      <c r="J112" s="2"/>
      <c r="K112" s="2"/>
      <c r="L112" s="1" t="s">
        <v>220</v>
      </c>
    </row>
    <row r="113" spans="1:12" ht="82.8" x14ac:dyDescent="0.3">
      <c r="A113" s="6">
        <v>9259139</v>
      </c>
      <c r="B113" s="7">
        <v>-16.350000000000001</v>
      </c>
      <c r="C113" s="6" t="s">
        <v>22</v>
      </c>
      <c r="D113" s="7">
        <v>-16.350000000000001</v>
      </c>
      <c r="E113" s="8" t="s">
        <v>34</v>
      </c>
      <c r="F113" s="8" t="s">
        <v>24</v>
      </c>
      <c r="G113" s="8" t="s">
        <v>25</v>
      </c>
      <c r="H113" s="8" t="s">
        <v>221</v>
      </c>
      <c r="I113" s="8" t="s">
        <v>219</v>
      </c>
      <c r="J113" s="2"/>
      <c r="K113" s="2"/>
      <c r="L113" s="1" t="s">
        <v>222</v>
      </c>
    </row>
    <row r="114" spans="1:12" ht="82.8" x14ac:dyDescent="0.3">
      <c r="A114" s="6">
        <v>9259136</v>
      </c>
      <c r="B114" s="7">
        <v>-13.56</v>
      </c>
      <c r="C114" s="6" t="s">
        <v>22</v>
      </c>
      <c r="D114" s="7">
        <v>-13.56</v>
      </c>
      <c r="E114" s="8" t="s">
        <v>34</v>
      </c>
      <c r="F114" s="8" t="s">
        <v>24</v>
      </c>
      <c r="G114" s="8" t="s">
        <v>25</v>
      </c>
      <c r="H114" s="8" t="s">
        <v>221</v>
      </c>
      <c r="I114" s="8" t="s">
        <v>219</v>
      </c>
      <c r="J114" s="2"/>
      <c r="K114" s="2"/>
      <c r="L114" s="1" t="s">
        <v>223</v>
      </c>
    </row>
    <row r="115" spans="1:12" ht="96.6" x14ac:dyDescent="0.3">
      <c r="A115" s="6">
        <v>9259134</v>
      </c>
      <c r="B115" s="7">
        <v>-36.24</v>
      </c>
      <c r="C115" s="6" t="s">
        <v>22</v>
      </c>
      <c r="D115" s="7">
        <v>-36.24</v>
      </c>
      <c r="E115" s="8" t="s">
        <v>34</v>
      </c>
      <c r="F115" s="8" t="s">
        <v>24</v>
      </c>
      <c r="G115" s="8" t="s">
        <v>25</v>
      </c>
      <c r="H115" s="8" t="s">
        <v>221</v>
      </c>
      <c r="I115" s="8" t="s">
        <v>224</v>
      </c>
      <c r="J115" s="2"/>
      <c r="K115" s="2"/>
      <c r="L115" s="1" t="s">
        <v>225</v>
      </c>
    </row>
    <row r="116" spans="1:12" ht="82.8" x14ac:dyDescent="0.3">
      <c r="A116" s="6">
        <v>9259131</v>
      </c>
      <c r="B116" s="7">
        <v>-26.23</v>
      </c>
      <c r="C116" s="6" t="s">
        <v>22</v>
      </c>
      <c r="D116" s="7">
        <v>-26.23</v>
      </c>
      <c r="E116" s="8" t="s">
        <v>34</v>
      </c>
      <c r="F116" s="8" t="s">
        <v>24</v>
      </c>
      <c r="G116" s="8" t="s">
        <v>25</v>
      </c>
      <c r="H116" s="8" t="s">
        <v>221</v>
      </c>
      <c r="I116" s="8" t="s">
        <v>224</v>
      </c>
      <c r="J116" s="2"/>
      <c r="K116" s="2"/>
      <c r="L116" s="1" t="s">
        <v>226</v>
      </c>
    </row>
    <row r="117" spans="1:12" ht="82.8" x14ac:dyDescent="0.3">
      <c r="A117" s="6">
        <v>7194003</v>
      </c>
      <c r="B117" s="7">
        <v>-7.9</v>
      </c>
      <c r="C117" s="6" t="s">
        <v>22</v>
      </c>
      <c r="D117" s="7">
        <v>-7.9</v>
      </c>
      <c r="E117" s="8" t="s">
        <v>34</v>
      </c>
      <c r="F117" s="8" t="s">
        <v>24</v>
      </c>
      <c r="G117" s="8" t="s">
        <v>25</v>
      </c>
      <c r="H117" s="8" t="s">
        <v>227</v>
      </c>
      <c r="I117" s="8" t="s">
        <v>228</v>
      </c>
      <c r="J117" s="2"/>
      <c r="K117" s="2"/>
      <c r="L117" s="1" t="s">
        <v>229</v>
      </c>
    </row>
    <row r="118" spans="1:12" ht="82.8" x14ac:dyDescent="0.3">
      <c r="A118" s="6">
        <v>5587069</v>
      </c>
      <c r="B118" s="7">
        <v>-21.86</v>
      </c>
      <c r="C118" s="6" t="s">
        <v>22</v>
      </c>
      <c r="D118" s="7">
        <v>-21.86</v>
      </c>
      <c r="E118" s="8" t="s">
        <v>34</v>
      </c>
      <c r="F118" s="8" t="s">
        <v>24</v>
      </c>
      <c r="G118" s="8" t="s">
        <v>25</v>
      </c>
      <c r="H118" s="8" t="s">
        <v>230</v>
      </c>
      <c r="I118" s="8" t="s">
        <v>231</v>
      </c>
      <c r="J118" s="2"/>
      <c r="K118" s="2"/>
      <c r="L118" s="1" t="s">
        <v>232</v>
      </c>
    </row>
    <row r="119" spans="1:12" ht="96.6" x14ac:dyDescent="0.3">
      <c r="A119" s="6">
        <v>5587066</v>
      </c>
      <c r="B119" s="7">
        <v>-932.71</v>
      </c>
      <c r="C119" s="6" t="s">
        <v>22</v>
      </c>
      <c r="D119" s="7">
        <v>-932.71</v>
      </c>
      <c r="E119" s="8" t="s">
        <v>34</v>
      </c>
      <c r="F119" s="8" t="s">
        <v>24</v>
      </c>
      <c r="G119" s="8" t="s">
        <v>25</v>
      </c>
      <c r="H119" s="8" t="s">
        <v>230</v>
      </c>
      <c r="I119" s="8" t="s">
        <v>231</v>
      </c>
      <c r="J119" s="2"/>
      <c r="K119" s="2"/>
      <c r="L119" s="1" t="s">
        <v>233</v>
      </c>
    </row>
    <row r="120" spans="1:12" ht="96.6" x14ac:dyDescent="0.3">
      <c r="A120" s="6">
        <v>5587064</v>
      </c>
      <c r="B120" s="7">
        <v>-222</v>
      </c>
      <c r="C120" s="6" t="s">
        <v>22</v>
      </c>
      <c r="D120" s="7">
        <v>-222</v>
      </c>
      <c r="E120" s="8" t="s">
        <v>34</v>
      </c>
      <c r="F120" s="8" t="s">
        <v>24</v>
      </c>
      <c r="G120" s="8" t="s">
        <v>25</v>
      </c>
      <c r="H120" s="8" t="s">
        <v>230</v>
      </c>
      <c r="I120" s="8" t="s">
        <v>234</v>
      </c>
      <c r="J120" s="2"/>
      <c r="K120" s="2"/>
      <c r="L120" s="1" t="s">
        <v>235</v>
      </c>
    </row>
    <row r="121" spans="1:12" ht="82.8" x14ac:dyDescent="0.3">
      <c r="A121" s="6">
        <v>4409216</v>
      </c>
      <c r="B121" s="7">
        <v>-31.78</v>
      </c>
      <c r="C121" s="6" t="s">
        <v>22</v>
      </c>
      <c r="D121" s="7">
        <v>-31.78</v>
      </c>
      <c r="E121" s="8" t="s">
        <v>34</v>
      </c>
      <c r="F121" s="8" t="s">
        <v>24</v>
      </c>
      <c r="G121" s="8" t="s">
        <v>25</v>
      </c>
      <c r="H121" s="8" t="s">
        <v>236</v>
      </c>
      <c r="I121" s="8" t="s">
        <v>237</v>
      </c>
      <c r="J121" s="2"/>
      <c r="K121" s="2"/>
      <c r="L121" s="1" t="s">
        <v>238</v>
      </c>
    </row>
    <row r="122" spans="1:12" ht="82.8" x14ac:dyDescent="0.3">
      <c r="A122" s="6">
        <v>4409214</v>
      </c>
      <c r="B122" s="7">
        <v>-7.94</v>
      </c>
      <c r="C122" s="6" t="s">
        <v>22</v>
      </c>
      <c r="D122" s="7">
        <v>-7.94</v>
      </c>
      <c r="E122" s="8" t="s">
        <v>34</v>
      </c>
      <c r="F122" s="8" t="s">
        <v>24</v>
      </c>
      <c r="G122" s="8" t="s">
        <v>25</v>
      </c>
      <c r="H122" s="8" t="s">
        <v>236</v>
      </c>
      <c r="I122" s="8" t="s">
        <v>237</v>
      </c>
      <c r="J122" s="2"/>
      <c r="K122" s="2"/>
      <c r="L122" s="1" t="s">
        <v>239</v>
      </c>
    </row>
    <row r="123" spans="1:12" ht="96.6" x14ac:dyDescent="0.3">
      <c r="A123" s="6">
        <v>4409212</v>
      </c>
      <c r="B123" s="7">
        <v>-1.21</v>
      </c>
      <c r="C123" s="6" t="s">
        <v>22</v>
      </c>
      <c r="D123" s="7">
        <v>-1.21</v>
      </c>
      <c r="E123" s="8" t="s">
        <v>34</v>
      </c>
      <c r="F123" s="8" t="s">
        <v>24</v>
      </c>
      <c r="G123" s="8" t="s">
        <v>25</v>
      </c>
      <c r="H123" s="8" t="s">
        <v>230</v>
      </c>
      <c r="I123" s="8" t="s">
        <v>237</v>
      </c>
      <c r="J123" s="2"/>
      <c r="K123" s="2"/>
      <c r="L123" s="1" t="s">
        <v>240</v>
      </c>
    </row>
    <row r="124" spans="1:12" ht="96.6" x14ac:dyDescent="0.3">
      <c r="A124" s="6">
        <v>4409209</v>
      </c>
      <c r="B124" s="7">
        <v>-17.899999999999999</v>
      </c>
      <c r="C124" s="6" t="s">
        <v>22</v>
      </c>
      <c r="D124" s="7">
        <v>-17.899999999999999</v>
      </c>
      <c r="E124" s="8" t="s">
        <v>34</v>
      </c>
      <c r="F124" s="8" t="s">
        <v>24</v>
      </c>
      <c r="G124" s="8" t="s">
        <v>25</v>
      </c>
      <c r="H124" s="8" t="s">
        <v>230</v>
      </c>
      <c r="I124" s="8" t="s">
        <v>241</v>
      </c>
      <c r="J124" s="2"/>
      <c r="K124" s="2"/>
      <c r="L124" s="1" t="s">
        <v>242</v>
      </c>
    </row>
    <row r="125" spans="1:12" ht="82.8" x14ac:dyDescent="0.3">
      <c r="A125" s="6">
        <v>3428160</v>
      </c>
      <c r="B125" s="7">
        <v>-3.26</v>
      </c>
      <c r="C125" s="6" t="s">
        <v>22</v>
      </c>
      <c r="D125" s="7">
        <v>-3.26</v>
      </c>
      <c r="E125" s="8" t="s">
        <v>34</v>
      </c>
      <c r="F125" s="8" t="s">
        <v>24</v>
      </c>
      <c r="G125" s="8" t="s">
        <v>25</v>
      </c>
      <c r="H125" s="8" t="s">
        <v>243</v>
      </c>
      <c r="I125" s="8" t="s">
        <v>244</v>
      </c>
      <c r="J125" s="2"/>
      <c r="K125" s="2"/>
      <c r="L125" s="1" t="s">
        <v>245</v>
      </c>
    </row>
    <row r="126" spans="1:12" ht="96.6" x14ac:dyDescent="0.3">
      <c r="A126" s="6">
        <v>3428158</v>
      </c>
      <c r="B126" s="7">
        <v>-42.44</v>
      </c>
      <c r="C126" s="6" t="s">
        <v>22</v>
      </c>
      <c r="D126" s="7">
        <v>-42.44</v>
      </c>
      <c r="E126" s="8" t="s">
        <v>34</v>
      </c>
      <c r="F126" s="8" t="s">
        <v>24</v>
      </c>
      <c r="G126" s="8" t="s">
        <v>25</v>
      </c>
      <c r="H126" s="8" t="s">
        <v>243</v>
      </c>
      <c r="I126" s="8" t="s">
        <v>244</v>
      </c>
      <c r="J126" s="2"/>
      <c r="K126" s="2"/>
      <c r="L126" s="1" t="s">
        <v>246</v>
      </c>
    </row>
    <row r="127" spans="1:12" ht="96.6" x14ac:dyDescent="0.3">
      <c r="A127" s="6">
        <v>2272402</v>
      </c>
      <c r="B127" s="7">
        <v>-161.06</v>
      </c>
      <c r="C127" s="6" t="s">
        <v>22</v>
      </c>
      <c r="D127" s="7">
        <v>-161.06</v>
      </c>
      <c r="E127" s="8" t="s">
        <v>34</v>
      </c>
      <c r="F127" s="8" t="s">
        <v>24</v>
      </c>
      <c r="G127" s="8" t="s">
        <v>25</v>
      </c>
      <c r="H127" s="8" t="s">
        <v>247</v>
      </c>
      <c r="I127" s="8" t="s">
        <v>248</v>
      </c>
      <c r="J127" s="2"/>
      <c r="K127" s="2"/>
      <c r="L127" s="1" t="s">
        <v>249</v>
      </c>
    </row>
    <row r="128" spans="1:12" ht="82.8" x14ac:dyDescent="0.3">
      <c r="A128" s="6">
        <v>2272399</v>
      </c>
      <c r="B128" s="7">
        <v>-2.37</v>
      </c>
      <c r="C128" s="6" t="s">
        <v>22</v>
      </c>
      <c r="D128" s="7">
        <v>-2.37</v>
      </c>
      <c r="E128" s="8" t="s">
        <v>34</v>
      </c>
      <c r="F128" s="8" t="s">
        <v>24</v>
      </c>
      <c r="G128" s="8" t="s">
        <v>25</v>
      </c>
      <c r="H128" s="8" t="s">
        <v>250</v>
      </c>
      <c r="I128" s="8" t="s">
        <v>248</v>
      </c>
      <c r="J128" s="2"/>
      <c r="K128" s="2"/>
      <c r="L128" s="1" t="s">
        <v>251</v>
      </c>
    </row>
    <row r="129" spans="1:12" ht="96.6" x14ac:dyDescent="0.3">
      <c r="A129" s="6">
        <v>2272396</v>
      </c>
      <c r="B129" s="7">
        <v>-51.75</v>
      </c>
      <c r="C129" s="6" t="s">
        <v>22</v>
      </c>
      <c r="D129" s="7">
        <v>-51.75</v>
      </c>
      <c r="E129" s="8" t="s">
        <v>34</v>
      </c>
      <c r="F129" s="8" t="s">
        <v>24</v>
      </c>
      <c r="G129" s="8" t="s">
        <v>25</v>
      </c>
      <c r="H129" s="8" t="s">
        <v>250</v>
      </c>
      <c r="I129" s="8" t="s">
        <v>252</v>
      </c>
      <c r="J129" s="2"/>
      <c r="K129" s="2"/>
      <c r="L129" s="1" t="s">
        <v>253</v>
      </c>
    </row>
    <row r="130" spans="1:12" ht="82.8" x14ac:dyDescent="0.3">
      <c r="A130" s="6">
        <v>2272394</v>
      </c>
      <c r="B130" s="7">
        <v>-4.63</v>
      </c>
      <c r="C130" s="6" t="s">
        <v>22</v>
      </c>
      <c r="D130" s="7">
        <v>-4.63</v>
      </c>
      <c r="E130" s="8" t="s">
        <v>34</v>
      </c>
      <c r="F130" s="8" t="s">
        <v>24</v>
      </c>
      <c r="G130" s="8" t="s">
        <v>25</v>
      </c>
      <c r="H130" s="8" t="s">
        <v>247</v>
      </c>
      <c r="I130" s="8" t="s">
        <v>252</v>
      </c>
      <c r="J130" s="2"/>
      <c r="K130" s="2"/>
      <c r="L130" s="1" t="s">
        <v>254</v>
      </c>
    </row>
    <row r="131" spans="1:12" ht="96.6" x14ac:dyDescent="0.3">
      <c r="A131" s="6">
        <v>2272392</v>
      </c>
      <c r="B131" s="7">
        <v>-6.25</v>
      </c>
      <c r="C131" s="6" t="s">
        <v>22</v>
      </c>
      <c r="D131" s="7">
        <v>-6.25</v>
      </c>
      <c r="E131" s="8" t="s">
        <v>34</v>
      </c>
      <c r="F131" s="8" t="s">
        <v>24</v>
      </c>
      <c r="G131" s="8" t="s">
        <v>25</v>
      </c>
      <c r="H131" s="8" t="s">
        <v>250</v>
      </c>
      <c r="I131" s="8" t="s">
        <v>252</v>
      </c>
      <c r="J131" s="2"/>
      <c r="K131" s="2"/>
      <c r="L131" s="1" t="s">
        <v>255</v>
      </c>
    </row>
    <row r="132" spans="1:12" ht="82.8" x14ac:dyDescent="0.3">
      <c r="A132" s="6">
        <v>2272387</v>
      </c>
      <c r="B132" s="7">
        <v>-379.24</v>
      </c>
      <c r="C132" s="6" t="s">
        <v>22</v>
      </c>
      <c r="D132" s="7">
        <v>-379.24</v>
      </c>
      <c r="E132" s="8" t="s">
        <v>34</v>
      </c>
      <c r="F132" s="8" t="s">
        <v>24</v>
      </c>
      <c r="G132" s="8" t="s">
        <v>25</v>
      </c>
      <c r="H132" s="8" t="s">
        <v>256</v>
      </c>
      <c r="I132" s="8" t="s">
        <v>258</v>
      </c>
      <c r="J132" s="2"/>
      <c r="K132" s="2"/>
      <c r="L132" s="1" t="s">
        <v>259</v>
      </c>
    </row>
    <row r="133" spans="1:12" ht="69" x14ac:dyDescent="0.3">
      <c r="A133" s="6">
        <v>2272385</v>
      </c>
      <c r="B133" s="7">
        <v>-4.1399999999999997</v>
      </c>
      <c r="C133" s="6" t="s">
        <v>22</v>
      </c>
      <c r="D133" s="7">
        <v>-4.1399999999999997</v>
      </c>
      <c r="E133" s="8" t="s">
        <v>34</v>
      </c>
      <c r="F133" s="8" t="s">
        <v>24</v>
      </c>
      <c r="G133" s="8" t="s">
        <v>25</v>
      </c>
      <c r="H133" s="8" t="s">
        <v>247</v>
      </c>
      <c r="I133" s="8" t="s">
        <v>258</v>
      </c>
      <c r="J133" s="2"/>
      <c r="K133" s="2"/>
      <c r="L133" s="1" t="s">
        <v>260</v>
      </c>
    </row>
    <row r="134" spans="1:12" ht="96.6" x14ac:dyDescent="0.3">
      <c r="A134" s="6">
        <v>2272383</v>
      </c>
      <c r="B134" s="7">
        <v>-18.5</v>
      </c>
      <c r="C134" s="6" t="s">
        <v>22</v>
      </c>
      <c r="D134" s="7">
        <v>-18.5</v>
      </c>
      <c r="E134" s="8" t="s">
        <v>34</v>
      </c>
      <c r="F134" s="8" t="s">
        <v>24</v>
      </c>
      <c r="G134" s="8" t="s">
        <v>25</v>
      </c>
      <c r="H134" s="8" t="s">
        <v>247</v>
      </c>
      <c r="I134" s="8" t="s">
        <v>258</v>
      </c>
      <c r="J134" s="2"/>
      <c r="K134" s="2"/>
      <c r="L134" s="1" t="s">
        <v>261</v>
      </c>
    </row>
    <row r="135" spans="1:12" ht="96.6" x14ac:dyDescent="0.3">
      <c r="A135" s="6">
        <v>399390</v>
      </c>
      <c r="B135" s="7">
        <v>-6.96</v>
      </c>
      <c r="C135" s="6" t="s">
        <v>22</v>
      </c>
      <c r="D135" s="7">
        <v>-6.96</v>
      </c>
      <c r="E135" s="8" t="s">
        <v>34</v>
      </c>
      <c r="F135" s="8" t="s">
        <v>24</v>
      </c>
      <c r="G135" s="8" t="s">
        <v>25</v>
      </c>
      <c r="H135" s="8" t="s">
        <v>262</v>
      </c>
      <c r="I135" s="8" t="s">
        <v>263</v>
      </c>
      <c r="J135" s="2"/>
      <c r="K135" s="2"/>
      <c r="L135" s="1" t="s">
        <v>264</v>
      </c>
    </row>
    <row r="136" spans="1:12" ht="69" x14ac:dyDescent="0.3">
      <c r="A136" s="6">
        <v>399388</v>
      </c>
      <c r="B136" s="7">
        <v>-0.25</v>
      </c>
      <c r="C136" s="6" t="s">
        <v>22</v>
      </c>
      <c r="D136" s="7">
        <v>-0.25</v>
      </c>
      <c r="E136" s="8" t="s">
        <v>34</v>
      </c>
      <c r="F136" s="8" t="s">
        <v>24</v>
      </c>
      <c r="G136" s="8" t="s">
        <v>66</v>
      </c>
      <c r="H136" s="8" t="s">
        <v>262</v>
      </c>
      <c r="I136" s="8" t="s">
        <v>263</v>
      </c>
      <c r="J136" s="2"/>
      <c r="K136" s="2"/>
      <c r="L136" s="1" t="s">
        <v>265</v>
      </c>
    </row>
    <row r="137" spans="1:12" ht="82.8" x14ac:dyDescent="0.3">
      <c r="A137" s="6">
        <v>399386</v>
      </c>
      <c r="B137" s="7">
        <v>-50</v>
      </c>
      <c r="C137" s="6" t="s">
        <v>22</v>
      </c>
      <c r="D137" s="7">
        <v>-50</v>
      </c>
      <c r="E137" s="8" t="s">
        <v>34</v>
      </c>
      <c r="F137" s="8" t="s">
        <v>24</v>
      </c>
      <c r="G137" s="8" t="s">
        <v>25</v>
      </c>
      <c r="H137" s="8" t="s">
        <v>262</v>
      </c>
      <c r="I137" s="8" t="s">
        <v>266</v>
      </c>
      <c r="J137" s="2"/>
      <c r="K137" s="2"/>
      <c r="L137" s="1" t="s">
        <v>267</v>
      </c>
    </row>
    <row r="138" spans="1:12" ht="96.6" x14ac:dyDescent="0.3">
      <c r="A138" s="6">
        <v>8475700</v>
      </c>
      <c r="B138" s="7">
        <v>-173.37</v>
      </c>
      <c r="C138" s="6" t="s">
        <v>22</v>
      </c>
      <c r="D138" s="7">
        <v>-173.37</v>
      </c>
      <c r="E138" s="8" t="s">
        <v>34</v>
      </c>
      <c r="F138" s="8" t="s">
        <v>24</v>
      </c>
      <c r="G138" s="8" t="s">
        <v>25</v>
      </c>
      <c r="H138" s="8" t="s">
        <v>268</v>
      </c>
      <c r="I138" s="8" t="s">
        <v>269</v>
      </c>
      <c r="J138" s="2"/>
      <c r="K138" s="2"/>
      <c r="L138" s="1" t="s">
        <v>270</v>
      </c>
    </row>
    <row r="139" spans="1:12" ht="82.8" x14ac:dyDescent="0.3">
      <c r="A139" s="6">
        <v>7485693</v>
      </c>
      <c r="B139" s="7">
        <v>-4.22</v>
      </c>
      <c r="C139" s="6" t="s">
        <v>22</v>
      </c>
      <c r="D139" s="7">
        <v>-4.22</v>
      </c>
      <c r="E139" s="8" t="s">
        <v>34</v>
      </c>
      <c r="F139" s="8" t="s">
        <v>24</v>
      </c>
      <c r="G139" s="8" t="s">
        <v>25</v>
      </c>
      <c r="H139" s="8" t="s">
        <v>271</v>
      </c>
      <c r="I139" s="8" t="s">
        <v>272</v>
      </c>
      <c r="J139" s="2"/>
      <c r="K139" s="2"/>
      <c r="L139" s="1" t="s">
        <v>273</v>
      </c>
    </row>
    <row r="140" spans="1:12" ht="96.6" x14ac:dyDescent="0.3">
      <c r="A140" s="6">
        <v>7485691</v>
      </c>
      <c r="B140" s="7">
        <v>-59.33</v>
      </c>
      <c r="C140" s="6" t="s">
        <v>22</v>
      </c>
      <c r="D140" s="7">
        <v>-59.33</v>
      </c>
      <c r="E140" s="8" t="s">
        <v>34</v>
      </c>
      <c r="F140" s="8" t="s">
        <v>24</v>
      </c>
      <c r="G140" s="8" t="s">
        <v>25</v>
      </c>
      <c r="H140" s="8" t="s">
        <v>271</v>
      </c>
      <c r="I140" s="8" t="s">
        <v>272</v>
      </c>
      <c r="J140" s="2"/>
      <c r="K140" s="2"/>
      <c r="L140" s="1" t="s">
        <v>274</v>
      </c>
    </row>
    <row r="141" spans="1:12" ht="96.6" x14ac:dyDescent="0.3">
      <c r="A141" s="6">
        <v>7485688</v>
      </c>
      <c r="B141" s="7">
        <v>-60.04</v>
      </c>
      <c r="C141" s="6" t="s">
        <v>22</v>
      </c>
      <c r="D141" s="7">
        <v>-60.04</v>
      </c>
      <c r="E141" s="8" t="s">
        <v>34</v>
      </c>
      <c r="F141" s="8" t="s">
        <v>24</v>
      </c>
      <c r="G141" s="8" t="s">
        <v>25</v>
      </c>
      <c r="H141" s="8" t="s">
        <v>271</v>
      </c>
      <c r="I141" s="8" t="s">
        <v>275</v>
      </c>
      <c r="J141" s="2"/>
      <c r="K141" s="2"/>
      <c r="L141" s="1" t="s">
        <v>276</v>
      </c>
    </row>
    <row r="142" spans="1:12" ht="82.8" x14ac:dyDescent="0.3">
      <c r="A142" s="6">
        <v>7485686</v>
      </c>
      <c r="B142" s="7">
        <v>-13.92</v>
      </c>
      <c r="C142" s="6" t="s">
        <v>22</v>
      </c>
      <c r="D142" s="7">
        <v>-13.92</v>
      </c>
      <c r="E142" s="8" t="s">
        <v>34</v>
      </c>
      <c r="F142" s="8" t="s">
        <v>24</v>
      </c>
      <c r="G142" s="8" t="s">
        <v>25</v>
      </c>
      <c r="H142" s="8" t="s">
        <v>271</v>
      </c>
      <c r="I142" s="8" t="s">
        <v>275</v>
      </c>
      <c r="J142" s="2"/>
      <c r="K142" s="2"/>
      <c r="L142" s="1" t="s">
        <v>277</v>
      </c>
    </row>
    <row r="143" spans="1:12" ht="69" x14ac:dyDescent="0.3">
      <c r="A143" s="6">
        <v>7485683</v>
      </c>
      <c r="B143" s="7">
        <v>-0.13</v>
      </c>
      <c r="C143" s="6" t="s">
        <v>22</v>
      </c>
      <c r="D143" s="7">
        <v>-0.13</v>
      </c>
      <c r="E143" s="8" t="s">
        <v>34</v>
      </c>
      <c r="F143" s="8" t="s">
        <v>24</v>
      </c>
      <c r="G143" s="8" t="s">
        <v>66</v>
      </c>
      <c r="H143" s="8" t="s">
        <v>271</v>
      </c>
      <c r="I143" s="8" t="s">
        <v>275</v>
      </c>
      <c r="J143" s="2"/>
      <c r="K143" s="2"/>
      <c r="L143" s="1" t="s">
        <v>278</v>
      </c>
    </row>
    <row r="144" spans="1:12" ht="82.8" x14ac:dyDescent="0.3">
      <c r="A144" s="6">
        <v>7485682</v>
      </c>
      <c r="B144" s="7">
        <v>-25</v>
      </c>
      <c r="C144" s="6" t="s">
        <v>22</v>
      </c>
      <c r="D144" s="7">
        <v>-25</v>
      </c>
      <c r="E144" s="8" t="s">
        <v>34</v>
      </c>
      <c r="F144" s="8" t="s">
        <v>24</v>
      </c>
      <c r="G144" s="8" t="s">
        <v>25</v>
      </c>
      <c r="H144" s="8" t="s">
        <v>271</v>
      </c>
      <c r="I144" s="8" t="s">
        <v>279</v>
      </c>
      <c r="J144" s="2"/>
      <c r="K144" s="2"/>
      <c r="L144" s="1" t="s">
        <v>280</v>
      </c>
    </row>
    <row r="145" spans="1:12" ht="82.8" x14ac:dyDescent="0.3">
      <c r="A145" s="6">
        <v>5686320</v>
      </c>
      <c r="B145" s="7">
        <v>-34.67</v>
      </c>
      <c r="C145" s="6" t="s">
        <v>22</v>
      </c>
      <c r="D145" s="7">
        <v>-34.67</v>
      </c>
      <c r="E145" s="8" t="s">
        <v>34</v>
      </c>
      <c r="F145" s="8" t="s">
        <v>24</v>
      </c>
      <c r="G145" s="8" t="s">
        <v>25</v>
      </c>
      <c r="H145" s="8" t="s">
        <v>281</v>
      </c>
      <c r="I145" s="8" t="s">
        <v>282</v>
      </c>
      <c r="J145" s="2"/>
      <c r="K145" s="2"/>
      <c r="L145" s="1" t="s">
        <v>283</v>
      </c>
    </row>
    <row r="146" spans="1:12" ht="82.8" x14ac:dyDescent="0.3">
      <c r="A146" s="6">
        <v>5680599</v>
      </c>
      <c r="B146" s="7">
        <v>-5.84</v>
      </c>
      <c r="C146" s="6" t="s">
        <v>22</v>
      </c>
      <c r="D146" s="7">
        <v>-5.84</v>
      </c>
      <c r="E146" s="8" t="s">
        <v>34</v>
      </c>
      <c r="F146" s="8" t="s">
        <v>24</v>
      </c>
      <c r="G146" s="8" t="s">
        <v>25</v>
      </c>
      <c r="H146" s="8" t="s">
        <v>281</v>
      </c>
      <c r="I146" s="8" t="s">
        <v>284</v>
      </c>
      <c r="J146" s="2"/>
      <c r="K146" s="2"/>
      <c r="L146" s="1" t="s">
        <v>285</v>
      </c>
    </row>
    <row r="147" spans="1:12" ht="96.6" x14ac:dyDescent="0.3">
      <c r="A147" s="6">
        <v>5659675</v>
      </c>
      <c r="B147" s="7">
        <v>-190</v>
      </c>
      <c r="C147" s="6" t="s">
        <v>22</v>
      </c>
      <c r="D147" s="7">
        <v>-190</v>
      </c>
      <c r="E147" s="8" t="s">
        <v>34</v>
      </c>
      <c r="F147" s="8" t="s">
        <v>24</v>
      </c>
      <c r="G147" s="8" t="s">
        <v>25</v>
      </c>
      <c r="H147" s="8" t="s">
        <v>281</v>
      </c>
      <c r="I147" s="8" t="s">
        <v>286</v>
      </c>
      <c r="J147" s="2"/>
      <c r="K147" s="2"/>
      <c r="L147" s="1" t="s">
        <v>287</v>
      </c>
    </row>
    <row r="148" spans="1:12" ht="82.8" x14ac:dyDescent="0.3">
      <c r="A148" s="6">
        <v>5631182</v>
      </c>
      <c r="B148" s="7">
        <v>-80.099999999999994</v>
      </c>
      <c r="C148" s="6" t="s">
        <v>22</v>
      </c>
      <c r="D148" s="7">
        <v>-80.099999999999994</v>
      </c>
      <c r="E148" s="8" t="s">
        <v>34</v>
      </c>
      <c r="F148" s="8" t="s">
        <v>24</v>
      </c>
      <c r="G148" s="8" t="s">
        <v>25</v>
      </c>
      <c r="H148" s="8" t="s">
        <v>288</v>
      </c>
      <c r="I148" s="8" t="s">
        <v>289</v>
      </c>
      <c r="J148" s="2"/>
      <c r="K148" s="2"/>
      <c r="L148" s="1" t="s">
        <v>290</v>
      </c>
    </row>
    <row r="149" spans="1:12" ht="82.8" x14ac:dyDescent="0.3">
      <c r="A149" s="6">
        <v>5349062</v>
      </c>
      <c r="B149" s="7">
        <v>-6.9</v>
      </c>
      <c r="C149" s="6" t="s">
        <v>22</v>
      </c>
      <c r="D149" s="7">
        <v>-6.9</v>
      </c>
      <c r="E149" s="8" t="s">
        <v>34</v>
      </c>
      <c r="F149" s="8" t="s">
        <v>24</v>
      </c>
      <c r="G149" s="8" t="s">
        <v>25</v>
      </c>
      <c r="H149" s="8" t="s">
        <v>291</v>
      </c>
      <c r="I149" s="8" t="s">
        <v>292</v>
      </c>
      <c r="J149" s="2"/>
      <c r="K149" s="2"/>
      <c r="L149" s="1" t="s">
        <v>293</v>
      </c>
    </row>
    <row r="150" spans="1:12" ht="82.8" x14ac:dyDescent="0.3">
      <c r="A150" s="6">
        <v>5349059</v>
      </c>
      <c r="B150" s="7">
        <v>-2.6</v>
      </c>
      <c r="C150" s="6" t="s">
        <v>22</v>
      </c>
      <c r="D150" s="7">
        <v>-2.6</v>
      </c>
      <c r="E150" s="8" t="s">
        <v>34</v>
      </c>
      <c r="F150" s="8" t="s">
        <v>24</v>
      </c>
      <c r="G150" s="8" t="s">
        <v>25</v>
      </c>
      <c r="H150" s="8" t="s">
        <v>291</v>
      </c>
      <c r="I150" s="8" t="s">
        <v>292</v>
      </c>
      <c r="J150" s="2"/>
      <c r="K150" s="2"/>
      <c r="L150" s="1" t="s">
        <v>294</v>
      </c>
    </row>
    <row r="151" spans="1:12" ht="82.8" x14ac:dyDescent="0.3">
      <c r="A151" s="6">
        <v>5349057</v>
      </c>
      <c r="B151" s="7">
        <v>-4.55</v>
      </c>
      <c r="C151" s="6" t="s">
        <v>22</v>
      </c>
      <c r="D151" s="7">
        <v>-4.55</v>
      </c>
      <c r="E151" s="8" t="s">
        <v>34</v>
      </c>
      <c r="F151" s="8" t="s">
        <v>24</v>
      </c>
      <c r="G151" s="8" t="s">
        <v>25</v>
      </c>
      <c r="H151" s="8" t="s">
        <v>295</v>
      </c>
      <c r="I151" s="8" t="s">
        <v>296</v>
      </c>
      <c r="J151" s="2"/>
      <c r="K151" s="2"/>
      <c r="L151" s="1" t="s">
        <v>297</v>
      </c>
    </row>
    <row r="152" spans="1:12" ht="82.8" x14ac:dyDescent="0.3">
      <c r="A152" s="6">
        <v>5349055</v>
      </c>
      <c r="B152" s="7">
        <v>-7.49</v>
      </c>
      <c r="C152" s="6" t="s">
        <v>22</v>
      </c>
      <c r="D152" s="7">
        <v>-7.49</v>
      </c>
      <c r="E152" s="8" t="s">
        <v>34</v>
      </c>
      <c r="F152" s="8" t="s">
        <v>24</v>
      </c>
      <c r="G152" s="8" t="s">
        <v>25</v>
      </c>
      <c r="H152" s="8" t="s">
        <v>291</v>
      </c>
      <c r="I152" s="8" t="s">
        <v>296</v>
      </c>
      <c r="J152" s="2"/>
      <c r="K152" s="2"/>
      <c r="L152" s="1" t="s">
        <v>298</v>
      </c>
    </row>
    <row r="153" spans="1:12" ht="96.6" x14ac:dyDescent="0.3">
      <c r="A153" s="6">
        <v>5349053</v>
      </c>
      <c r="B153" s="7">
        <v>-1.6</v>
      </c>
      <c r="C153" s="6" t="s">
        <v>22</v>
      </c>
      <c r="D153" s="7">
        <v>-1.6</v>
      </c>
      <c r="E153" s="8" t="s">
        <v>34</v>
      </c>
      <c r="F153" s="8" t="s">
        <v>24</v>
      </c>
      <c r="G153" s="8" t="s">
        <v>25</v>
      </c>
      <c r="H153" s="8" t="s">
        <v>291</v>
      </c>
      <c r="I153" s="8" t="s">
        <v>296</v>
      </c>
      <c r="J153" s="2"/>
      <c r="K153" s="2"/>
      <c r="L153" s="1" t="s">
        <v>299</v>
      </c>
    </row>
    <row r="154" spans="1:12" ht="69" x14ac:dyDescent="0.3">
      <c r="A154" s="6">
        <v>5349050</v>
      </c>
      <c r="B154" s="7">
        <v>-0.6</v>
      </c>
      <c r="C154" s="6" t="s">
        <v>22</v>
      </c>
      <c r="D154" s="7">
        <v>-0.6</v>
      </c>
      <c r="E154" s="8" t="s">
        <v>34</v>
      </c>
      <c r="F154" s="8" t="s">
        <v>24</v>
      </c>
      <c r="G154" s="8" t="s">
        <v>66</v>
      </c>
      <c r="H154" s="8" t="s">
        <v>295</v>
      </c>
      <c r="I154" s="8" t="s">
        <v>296</v>
      </c>
      <c r="J154" s="2"/>
      <c r="K154" s="2"/>
      <c r="L154" s="1" t="s">
        <v>300</v>
      </c>
    </row>
    <row r="155" spans="1:12" ht="82.8" x14ac:dyDescent="0.3">
      <c r="A155" s="6">
        <v>5349048</v>
      </c>
      <c r="B155" s="7">
        <v>-120</v>
      </c>
      <c r="C155" s="6" t="s">
        <v>22</v>
      </c>
      <c r="D155" s="7">
        <v>-120</v>
      </c>
      <c r="E155" s="8" t="s">
        <v>34</v>
      </c>
      <c r="F155" s="8" t="s">
        <v>24</v>
      </c>
      <c r="G155" s="8" t="s">
        <v>25</v>
      </c>
      <c r="H155" s="8" t="s">
        <v>295</v>
      </c>
      <c r="I155" s="8" t="s">
        <v>296</v>
      </c>
      <c r="J155" s="2"/>
      <c r="K155" s="2"/>
      <c r="L155" s="1" t="s">
        <v>301</v>
      </c>
    </row>
    <row r="156" spans="1:12" ht="96.6" x14ac:dyDescent="0.3">
      <c r="A156" s="6">
        <v>5349046</v>
      </c>
      <c r="B156" s="7">
        <v>-3.59</v>
      </c>
      <c r="C156" s="6" t="s">
        <v>22</v>
      </c>
      <c r="D156" s="7">
        <v>-3.59</v>
      </c>
      <c r="E156" s="8" t="s">
        <v>34</v>
      </c>
      <c r="F156" s="8" t="s">
        <v>24</v>
      </c>
      <c r="G156" s="8" t="s">
        <v>25</v>
      </c>
      <c r="H156" s="8" t="s">
        <v>295</v>
      </c>
      <c r="I156" s="8" t="s">
        <v>302</v>
      </c>
      <c r="J156" s="2"/>
      <c r="K156" s="2"/>
      <c r="L156" s="1" t="s">
        <v>303</v>
      </c>
    </row>
  </sheetData>
  <mergeCells count="9">
    <mergeCell ref="A1:E7"/>
    <mergeCell ref="F1:F7"/>
    <mergeCell ref="G1:H1"/>
    <mergeCell ref="G2:H2"/>
    <mergeCell ref="G3:H3"/>
    <mergeCell ref="G4:H4"/>
    <mergeCell ref="G5:H5"/>
    <mergeCell ref="G6:H6"/>
    <mergeCell ref="G7:H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EE46-1A21-49E1-A0F7-0C160CED7F92}">
  <dimension ref="A1:R79"/>
  <sheetViews>
    <sheetView topLeftCell="L4" workbookViewId="0">
      <selection activeCell="O11" sqref="O11"/>
    </sheetView>
  </sheetViews>
  <sheetFormatPr defaultRowHeight="14.4" x14ac:dyDescent="0.3"/>
  <cols>
    <col min="1" max="1" width="11.6640625" bestFit="1" customWidth="1"/>
    <col min="2" max="3" width="9" bestFit="1" customWidth="1"/>
    <col min="4" max="4" width="13.33203125" bestFit="1" customWidth="1"/>
    <col min="5" max="5" width="13.109375" bestFit="1" customWidth="1"/>
    <col min="6" max="6" width="9.44140625" bestFit="1" customWidth="1"/>
    <col min="7" max="7" width="30" bestFit="1" customWidth="1"/>
    <col min="8" max="8" width="10.109375" bestFit="1" customWidth="1"/>
    <col min="9" max="11" width="9" bestFit="1" customWidth="1"/>
    <col min="12" max="12" width="19.109375" bestFit="1" customWidth="1"/>
    <col min="13" max="13" width="12.6640625" bestFit="1" customWidth="1"/>
    <col min="14" max="14" width="12.21875" bestFit="1" customWidth="1"/>
    <col min="15" max="15" width="180" bestFit="1" customWidth="1"/>
    <col min="16" max="16" width="17.109375" bestFit="1" customWidth="1"/>
    <col min="17" max="17" width="10.44140625" bestFit="1" customWidth="1"/>
    <col min="18" max="18" width="16.44140625" bestFit="1" customWidth="1"/>
  </cols>
  <sheetData>
    <row r="1" spans="1:18" x14ac:dyDescent="0.3">
      <c r="A1" s="15" t="s">
        <v>324</v>
      </c>
    </row>
    <row r="3" spans="1:18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314</v>
      </c>
      <c r="J3" t="s">
        <v>312</v>
      </c>
      <c r="K3" t="s">
        <v>313</v>
      </c>
      <c r="L3" t="s">
        <v>18</v>
      </c>
      <c r="M3" t="s">
        <v>19</v>
      </c>
      <c r="N3" t="s">
        <v>20</v>
      </c>
      <c r="O3" t="s">
        <v>21</v>
      </c>
      <c r="P3" t="s">
        <v>304</v>
      </c>
      <c r="Q3" t="s">
        <v>322</v>
      </c>
      <c r="R3" t="s">
        <v>308</v>
      </c>
    </row>
    <row r="4" spans="1:18" x14ac:dyDescent="0.3">
      <c r="A4">
        <v>2272387</v>
      </c>
      <c r="B4">
        <v>-379.24</v>
      </c>
      <c r="C4" t="s">
        <v>22</v>
      </c>
      <c r="D4">
        <v>-379.24</v>
      </c>
      <c r="E4" t="s">
        <v>34</v>
      </c>
      <c r="F4" t="s">
        <v>24</v>
      </c>
      <c r="G4" t="s">
        <v>25</v>
      </c>
      <c r="H4" t="s">
        <v>256</v>
      </c>
      <c r="L4" t="s">
        <v>258</v>
      </c>
      <c r="O4" t="s">
        <v>259</v>
      </c>
    </row>
    <row r="5" spans="1:18" x14ac:dyDescent="0.3">
      <c r="A5">
        <v>5587064</v>
      </c>
      <c r="B5">
        <v>-222</v>
      </c>
      <c r="C5" t="s">
        <v>22</v>
      </c>
      <c r="D5">
        <v>-222</v>
      </c>
      <c r="E5" t="s">
        <v>34</v>
      </c>
      <c r="F5" t="s">
        <v>24</v>
      </c>
      <c r="G5" t="s">
        <v>25</v>
      </c>
      <c r="H5" t="s">
        <v>230</v>
      </c>
      <c r="L5" t="s">
        <v>234</v>
      </c>
      <c r="O5" t="s">
        <v>235</v>
      </c>
    </row>
    <row r="6" spans="1:18" x14ac:dyDescent="0.3">
      <c r="A6">
        <v>5659675</v>
      </c>
      <c r="B6">
        <v>-190</v>
      </c>
      <c r="C6" t="s">
        <v>22</v>
      </c>
      <c r="D6">
        <v>-190</v>
      </c>
      <c r="E6" t="s">
        <v>34</v>
      </c>
      <c r="F6" t="s">
        <v>24</v>
      </c>
      <c r="G6" t="s">
        <v>25</v>
      </c>
      <c r="H6" t="s">
        <v>281</v>
      </c>
      <c r="L6" t="s">
        <v>286</v>
      </c>
      <c r="O6" t="s">
        <v>287</v>
      </c>
    </row>
    <row r="7" spans="1:18" x14ac:dyDescent="0.3">
      <c r="A7">
        <v>8475700</v>
      </c>
      <c r="B7">
        <v>-173.37</v>
      </c>
      <c r="C7" t="s">
        <v>22</v>
      </c>
      <c r="D7">
        <v>-173.37</v>
      </c>
      <c r="E7" t="s">
        <v>34</v>
      </c>
      <c r="F7" t="s">
        <v>24</v>
      </c>
      <c r="G7" t="s">
        <v>25</v>
      </c>
      <c r="H7" t="s">
        <v>268</v>
      </c>
      <c r="L7" t="s">
        <v>269</v>
      </c>
      <c r="O7" t="s">
        <v>270</v>
      </c>
    </row>
    <row r="8" spans="1:18" x14ac:dyDescent="0.3">
      <c r="A8">
        <v>5349048</v>
      </c>
      <c r="B8">
        <v>-120</v>
      </c>
      <c r="C8" t="s">
        <v>22</v>
      </c>
      <c r="D8">
        <v>-120</v>
      </c>
      <c r="E8" t="s">
        <v>34</v>
      </c>
      <c r="F8" t="s">
        <v>24</v>
      </c>
      <c r="G8" t="s">
        <v>25</v>
      </c>
      <c r="H8" t="s">
        <v>295</v>
      </c>
      <c r="L8" t="s">
        <v>296</v>
      </c>
      <c r="O8" t="s">
        <v>301</v>
      </c>
    </row>
    <row r="9" spans="1:18" x14ac:dyDescent="0.3">
      <c r="A9">
        <v>6951548</v>
      </c>
      <c r="B9">
        <v>-80.91</v>
      </c>
      <c r="C9" t="s">
        <v>22</v>
      </c>
      <c r="D9">
        <v>-80.91</v>
      </c>
      <c r="E9" t="s">
        <v>34</v>
      </c>
      <c r="F9" t="s">
        <v>24</v>
      </c>
      <c r="G9" t="s">
        <v>25</v>
      </c>
      <c r="H9" t="s">
        <v>128</v>
      </c>
      <c r="L9" t="s">
        <v>126</v>
      </c>
      <c r="O9" t="s">
        <v>129</v>
      </c>
    </row>
    <row r="10" spans="1:18" x14ac:dyDescent="0.3">
      <c r="A10">
        <v>5631182</v>
      </c>
      <c r="B10">
        <v>-80.099999999999994</v>
      </c>
      <c r="C10" t="s">
        <v>22</v>
      </c>
      <c r="D10">
        <v>-80.099999999999994</v>
      </c>
      <c r="E10" t="s">
        <v>34</v>
      </c>
      <c r="F10" t="s">
        <v>24</v>
      </c>
      <c r="G10" t="s">
        <v>25</v>
      </c>
      <c r="H10" t="s">
        <v>288</v>
      </c>
      <c r="L10" t="s">
        <v>289</v>
      </c>
      <c r="O10" t="s">
        <v>290</v>
      </c>
    </row>
    <row r="11" spans="1:18" x14ac:dyDescent="0.3">
      <c r="A11">
        <v>2272389</v>
      </c>
      <c r="B11">
        <v>-77.17</v>
      </c>
      <c r="C11" t="s">
        <v>22</v>
      </c>
      <c r="D11">
        <v>-77.17</v>
      </c>
      <c r="E11" t="s">
        <v>34</v>
      </c>
      <c r="F11" t="s">
        <v>24</v>
      </c>
      <c r="G11" t="s">
        <v>25</v>
      </c>
      <c r="H11" t="s">
        <v>256</v>
      </c>
      <c r="L11" t="s">
        <v>252</v>
      </c>
      <c r="O11" t="s">
        <v>257</v>
      </c>
    </row>
    <row r="12" spans="1:18" x14ac:dyDescent="0.3">
      <c r="A12">
        <v>1921160</v>
      </c>
      <c r="B12">
        <v>-71.599999999999994</v>
      </c>
      <c r="C12" t="s">
        <v>22</v>
      </c>
      <c r="D12">
        <v>-71.599999999999994</v>
      </c>
      <c r="E12" t="s">
        <v>34</v>
      </c>
      <c r="F12" t="s">
        <v>24</v>
      </c>
      <c r="G12" t="s">
        <v>25</v>
      </c>
      <c r="H12" t="s">
        <v>167</v>
      </c>
      <c r="L12" t="s">
        <v>168</v>
      </c>
      <c r="O12" t="s">
        <v>169</v>
      </c>
    </row>
    <row r="13" spans="1:18" x14ac:dyDescent="0.3">
      <c r="A13">
        <v>691406</v>
      </c>
      <c r="B13">
        <v>-68.34</v>
      </c>
      <c r="C13" t="s">
        <v>22</v>
      </c>
      <c r="D13">
        <v>-68.34</v>
      </c>
      <c r="E13" t="s">
        <v>34</v>
      </c>
      <c r="F13" t="s">
        <v>24</v>
      </c>
      <c r="G13" t="s">
        <v>25</v>
      </c>
      <c r="H13" t="s">
        <v>118</v>
      </c>
      <c r="L13" t="s">
        <v>119</v>
      </c>
      <c r="O13" t="s">
        <v>121</v>
      </c>
    </row>
    <row r="14" spans="1:18" x14ac:dyDescent="0.3">
      <c r="A14">
        <v>2581321</v>
      </c>
      <c r="B14">
        <v>-56.09</v>
      </c>
      <c r="C14" t="s">
        <v>22</v>
      </c>
      <c r="D14">
        <v>-56.09</v>
      </c>
      <c r="E14" t="s">
        <v>34</v>
      </c>
      <c r="F14" t="s">
        <v>24</v>
      </c>
      <c r="G14" t="s">
        <v>25</v>
      </c>
      <c r="H14" t="s">
        <v>116</v>
      </c>
      <c r="L14" t="s">
        <v>114</v>
      </c>
      <c r="O14" t="s">
        <v>117</v>
      </c>
    </row>
    <row r="15" spans="1:18" x14ac:dyDescent="0.3">
      <c r="A15">
        <v>399386</v>
      </c>
      <c r="B15">
        <v>-50</v>
      </c>
      <c r="C15" t="s">
        <v>22</v>
      </c>
      <c r="D15">
        <v>-50</v>
      </c>
      <c r="E15" t="s">
        <v>34</v>
      </c>
      <c r="F15" t="s">
        <v>24</v>
      </c>
      <c r="G15" t="s">
        <v>25</v>
      </c>
      <c r="H15" t="s">
        <v>262</v>
      </c>
      <c r="L15" t="s">
        <v>266</v>
      </c>
      <c r="O15" t="s">
        <v>267</v>
      </c>
    </row>
    <row r="16" spans="1:18" x14ac:dyDescent="0.3">
      <c r="A16">
        <v>3727875</v>
      </c>
      <c r="B16">
        <v>-36.15</v>
      </c>
      <c r="C16" t="s">
        <v>22</v>
      </c>
      <c r="D16">
        <v>-36.15</v>
      </c>
      <c r="E16" t="s">
        <v>34</v>
      </c>
      <c r="F16" t="s">
        <v>24</v>
      </c>
      <c r="G16" t="s">
        <v>25</v>
      </c>
      <c r="H16" t="s">
        <v>94</v>
      </c>
      <c r="L16" t="s">
        <v>99</v>
      </c>
      <c r="O16" t="s">
        <v>101</v>
      </c>
    </row>
    <row r="17" spans="1:15" x14ac:dyDescent="0.3">
      <c r="A17">
        <v>5686320</v>
      </c>
      <c r="B17">
        <v>-34.67</v>
      </c>
      <c r="C17" t="s">
        <v>22</v>
      </c>
      <c r="D17">
        <v>-34.67</v>
      </c>
      <c r="E17" t="s">
        <v>34</v>
      </c>
      <c r="F17" t="s">
        <v>24</v>
      </c>
      <c r="G17" t="s">
        <v>25</v>
      </c>
      <c r="H17" t="s">
        <v>281</v>
      </c>
      <c r="L17" t="s">
        <v>282</v>
      </c>
      <c r="O17" t="s">
        <v>283</v>
      </c>
    </row>
    <row r="18" spans="1:15" x14ac:dyDescent="0.3">
      <c r="A18">
        <v>9259131</v>
      </c>
      <c r="B18">
        <v>-26.23</v>
      </c>
      <c r="C18" t="s">
        <v>22</v>
      </c>
      <c r="D18">
        <v>-26.23</v>
      </c>
      <c r="E18" t="s">
        <v>34</v>
      </c>
      <c r="F18" t="s">
        <v>24</v>
      </c>
      <c r="G18" t="s">
        <v>25</v>
      </c>
      <c r="H18" t="s">
        <v>221</v>
      </c>
      <c r="L18" t="s">
        <v>224</v>
      </c>
      <c r="O18" t="s">
        <v>226</v>
      </c>
    </row>
    <row r="19" spans="1:15" x14ac:dyDescent="0.3">
      <c r="A19">
        <v>7485682</v>
      </c>
      <c r="B19">
        <v>-25</v>
      </c>
      <c r="C19" t="s">
        <v>22</v>
      </c>
      <c r="D19">
        <v>-25</v>
      </c>
      <c r="E19" t="s">
        <v>34</v>
      </c>
      <c r="F19" t="s">
        <v>24</v>
      </c>
      <c r="G19" t="s">
        <v>25</v>
      </c>
      <c r="H19" t="s">
        <v>271</v>
      </c>
      <c r="L19" t="s">
        <v>279</v>
      </c>
      <c r="O19" t="s">
        <v>280</v>
      </c>
    </row>
    <row r="20" spans="1:15" x14ac:dyDescent="0.3">
      <c r="A20">
        <v>5884050</v>
      </c>
      <c r="B20">
        <v>-24.24</v>
      </c>
      <c r="C20" t="s">
        <v>22</v>
      </c>
      <c r="D20">
        <v>-24.24</v>
      </c>
      <c r="E20" t="s">
        <v>34</v>
      </c>
      <c r="F20" t="s">
        <v>24</v>
      </c>
      <c r="G20" t="s">
        <v>25</v>
      </c>
      <c r="H20" t="s">
        <v>56</v>
      </c>
      <c r="L20" t="s">
        <v>57</v>
      </c>
      <c r="O20" t="s">
        <v>60</v>
      </c>
    </row>
    <row r="21" spans="1:15" x14ac:dyDescent="0.3">
      <c r="A21">
        <v>5646491</v>
      </c>
      <c r="B21">
        <v>-23.87</v>
      </c>
      <c r="C21" t="s">
        <v>22</v>
      </c>
      <c r="D21">
        <v>-23.87</v>
      </c>
      <c r="E21" t="s">
        <v>34</v>
      </c>
      <c r="F21" t="s">
        <v>24</v>
      </c>
      <c r="G21" t="s">
        <v>25</v>
      </c>
      <c r="H21" t="s">
        <v>130</v>
      </c>
      <c r="L21" t="s">
        <v>133</v>
      </c>
      <c r="O21" t="s">
        <v>134</v>
      </c>
    </row>
    <row r="22" spans="1:15" x14ac:dyDescent="0.3">
      <c r="A22">
        <v>691401</v>
      </c>
      <c r="B22">
        <v>-23.87</v>
      </c>
      <c r="C22" t="s">
        <v>22</v>
      </c>
      <c r="D22">
        <v>-23.87</v>
      </c>
      <c r="E22" t="s">
        <v>34</v>
      </c>
      <c r="F22" t="s">
        <v>24</v>
      </c>
      <c r="G22" t="s">
        <v>25</v>
      </c>
      <c r="H22" t="s">
        <v>118</v>
      </c>
      <c r="L22" t="s">
        <v>119</v>
      </c>
      <c r="O22" t="s">
        <v>122</v>
      </c>
    </row>
    <row r="23" spans="1:15" x14ac:dyDescent="0.3">
      <c r="A23">
        <v>5587069</v>
      </c>
      <c r="B23">
        <v>-21.86</v>
      </c>
      <c r="C23" t="s">
        <v>22</v>
      </c>
      <c r="D23">
        <v>-21.86</v>
      </c>
      <c r="E23" t="s">
        <v>34</v>
      </c>
      <c r="F23" t="s">
        <v>24</v>
      </c>
      <c r="G23" t="s">
        <v>25</v>
      </c>
      <c r="H23" t="s">
        <v>230</v>
      </c>
      <c r="L23" t="s">
        <v>231</v>
      </c>
      <c r="O23" t="s">
        <v>232</v>
      </c>
    </row>
    <row r="24" spans="1:15" x14ac:dyDescent="0.3">
      <c r="A24">
        <v>7816504</v>
      </c>
      <c r="B24">
        <v>-20.84</v>
      </c>
      <c r="C24" t="s">
        <v>22</v>
      </c>
      <c r="D24">
        <v>-20.84</v>
      </c>
      <c r="E24" t="s">
        <v>34</v>
      </c>
      <c r="F24" t="s">
        <v>24</v>
      </c>
      <c r="G24" t="s">
        <v>25</v>
      </c>
      <c r="H24" t="s">
        <v>191</v>
      </c>
      <c r="L24" t="s">
        <v>192</v>
      </c>
      <c r="O24" t="s">
        <v>193</v>
      </c>
    </row>
    <row r="25" spans="1:15" x14ac:dyDescent="0.3">
      <c r="A25">
        <v>171605</v>
      </c>
      <c r="B25">
        <v>-19.89</v>
      </c>
      <c r="C25" t="s">
        <v>22</v>
      </c>
      <c r="D25">
        <v>-19.89</v>
      </c>
      <c r="E25" t="s">
        <v>34</v>
      </c>
      <c r="F25" t="s">
        <v>24</v>
      </c>
      <c r="G25" t="s">
        <v>25</v>
      </c>
      <c r="H25" t="s">
        <v>178</v>
      </c>
      <c r="L25" t="s">
        <v>181</v>
      </c>
      <c r="O25" t="s">
        <v>182</v>
      </c>
    </row>
    <row r="26" spans="1:15" x14ac:dyDescent="0.3">
      <c r="A26">
        <v>1921154</v>
      </c>
      <c r="B26">
        <v>-19.89</v>
      </c>
      <c r="C26" t="s">
        <v>22</v>
      </c>
      <c r="D26">
        <v>-19.89</v>
      </c>
      <c r="E26" t="s">
        <v>34</v>
      </c>
      <c r="F26" t="s">
        <v>24</v>
      </c>
      <c r="G26" t="s">
        <v>25</v>
      </c>
      <c r="H26" t="s">
        <v>167</v>
      </c>
      <c r="L26" t="s">
        <v>173</v>
      </c>
      <c r="O26" t="s">
        <v>174</v>
      </c>
    </row>
    <row r="27" spans="1:15" x14ac:dyDescent="0.3">
      <c r="A27">
        <v>2272383</v>
      </c>
      <c r="B27">
        <v>-18.5</v>
      </c>
      <c r="C27" t="s">
        <v>22</v>
      </c>
      <c r="D27">
        <v>-18.5</v>
      </c>
      <c r="E27" t="s">
        <v>34</v>
      </c>
      <c r="F27" t="s">
        <v>24</v>
      </c>
      <c r="G27" t="s">
        <v>25</v>
      </c>
      <c r="H27" t="s">
        <v>247</v>
      </c>
      <c r="L27" t="s">
        <v>258</v>
      </c>
      <c r="O27" t="s">
        <v>261</v>
      </c>
    </row>
    <row r="28" spans="1:15" x14ac:dyDescent="0.3">
      <c r="A28">
        <v>4409209</v>
      </c>
      <c r="B28">
        <v>-17.899999999999999</v>
      </c>
      <c r="C28" t="s">
        <v>22</v>
      </c>
      <c r="D28">
        <v>-17.899999999999999</v>
      </c>
      <c r="E28" t="s">
        <v>34</v>
      </c>
      <c r="F28" t="s">
        <v>24</v>
      </c>
      <c r="G28" t="s">
        <v>25</v>
      </c>
      <c r="H28" t="s">
        <v>230</v>
      </c>
      <c r="L28" t="s">
        <v>241</v>
      </c>
      <c r="O28" t="s">
        <v>242</v>
      </c>
    </row>
    <row r="29" spans="1:15" x14ac:dyDescent="0.3">
      <c r="A29">
        <v>171607</v>
      </c>
      <c r="B29">
        <v>-17.739999999999998</v>
      </c>
      <c r="C29" t="s">
        <v>22</v>
      </c>
      <c r="D29">
        <v>-17.739999999999998</v>
      </c>
      <c r="E29" t="s">
        <v>34</v>
      </c>
      <c r="F29" t="s">
        <v>24</v>
      </c>
      <c r="G29" t="s">
        <v>25</v>
      </c>
      <c r="H29" t="s">
        <v>178</v>
      </c>
      <c r="L29" t="s">
        <v>179</v>
      </c>
      <c r="O29" t="s">
        <v>180</v>
      </c>
    </row>
    <row r="30" spans="1:15" x14ac:dyDescent="0.3">
      <c r="A30">
        <v>171604</v>
      </c>
      <c r="B30">
        <v>-16.45</v>
      </c>
      <c r="C30" t="s">
        <v>22</v>
      </c>
      <c r="D30">
        <v>-16.45</v>
      </c>
      <c r="E30" t="s">
        <v>34</v>
      </c>
      <c r="F30" t="s">
        <v>24</v>
      </c>
      <c r="G30" t="s">
        <v>25</v>
      </c>
      <c r="H30" t="s">
        <v>178</v>
      </c>
      <c r="L30" t="s">
        <v>181</v>
      </c>
      <c r="O30" t="s">
        <v>183</v>
      </c>
    </row>
    <row r="31" spans="1:15" x14ac:dyDescent="0.3">
      <c r="A31">
        <v>9259139</v>
      </c>
      <c r="B31">
        <v>-16.350000000000001</v>
      </c>
      <c r="C31" t="s">
        <v>22</v>
      </c>
      <c r="D31">
        <v>-16.350000000000001</v>
      </c>
      <c r="E31" t="s">
        <v>34</v>
      </c>
      <c r="F31" t="s">
        <v>24</v>
      </c>
      <c r="G31" t="s">
        <v>25</v>
      </c>
      <c r="H31" t="s">
        <v>221</v>
      </c>
      <c r="L31" t="s">
        <v>219</v>
      </c>
      <c r="O31" t="s">
        <v>222</v>
      </c>
    </row>
    <row r="32" spans="1:15" x14ac:dyDescent="0.3">
      <c r="A32">
        <v>8082821</v>
      </c>
      <c r="B32">
        <v>-16.11</v>
      </c>
      <c r="C32" t="s">
        <v>22</v>
      </c>
      <c r="D32">
        <v>-16.11</v>
      </c>
      <c r="E32" t="s">
        <v>34</v>
      </c>
      <c r="F32" t="s">
        <v>24</v>
      </c>
      <c r="G32" t="s">
        <v>25</v>
      </c>
      <c r="H32" t="s">
        <v>44</v>
      </c>
      <c r="L32" t="s">
        <v>47</v>
      </c>
      <c r="O32" t="s">
        <v>48</v>
      </c>
    </row>
    <row r="33" spans="1:15" x14ac:dyDescent="0.3">
      <c r="A33">
        <v>7485686</v>
      </c>
      <c r="B33">
        <v>-13.92</v>
      </c>
      <c r="C33" t="s">
        <v>22</v>
      </c>
      <c r="D33">
        <v>-13.92</v>
      </c>
      <c r="E33" t="s">
        <v>34</v>
      </c>
      <c r="F33" t="s">
        <v>24</v>
      </c>
      <c r="G33" t="s">
        <v>25</v>
      </c>
      <c r="H33" t="s">
        <v>271</v>
      </c>
      <c r="L33" t="s">
        <v>275</v>
      </c>
      <c r="O33" t="s">
        <v>277</v>
      </c>
    </row>
    <row r="34" spans="1:15" x14ac:dyDescent="0.3">
      <c r="A34">
        <v>9259136</v>
      </c>
      <c r="B34">
        <v>-13.56</v>
      </c>
      <c r="C34" t="s">
        <v>22</v>
      </c>
      <c r="D34">
        <v>-13.56</v>
      </c>
      <c r="E34" t="s">
        <v>34</v>
      </c>
      <c r="F34" t="s">
        <v>24</v>
      </c>
      <c r="G34" t="s">
        <v>25</v>
      </c>
      <c r="H34" t="s">
        <v>221</v>
      </c>
      <c r="L34" t="s">
        <v>219</v>
      </c>
      <c r="O34" t="s">
        <v>223</v>
      </c>
    </row>
    <row r="35" spans="1:15" x14ac:dyDescent="0.3">
      <c r="A35">
        <v>9005899</v>
      </c>
      <c r="B35">
        <v>-11.38</v>
      </c>
      <c r="C35" t="s">
        <v>22</v>
      </c>
      <c r="D35">
        <v>-11.38</v>
      </c>
      <c r="E35" t="s">
        <v>34</v>
      </c>
      <c r="F35" t="s">
        <v>24</v>
      </c>
      <c r="G35" t="s">
        <v>25</v>
      </c>
      <c r="H35" t="s">
        <v>78</v>
      </c>
      <c r="L35" t="s">
        <v>79</v>
      </c>
      <c r="O35" t="s">
        <v>81</v>
      </c>
    </row>
    <row r="36" spans="1:15" x14ac:dyDescent="0.3">
      <c r="A36">
        <v>3727884</v>
      </c>
      <c r="B36">
        <v>-9.5500000000000007</v>
      </c>
      <c r="C36" t="s">
        <v>22</v>
      </c>
      <c r="D36">
        <v>-9.5500000000000007</v>
      </c>
      <c r="E36" t="s">
        <v>34</v>
      </c>
      <c r="F36" t="s">
        <v>24</v>
      </c>
      <c r="G36" t="s">
        <v>25</v>
      </c>
      <c r="H36" t="s">
        <v>94</v>
      </c>
      <c r="L36" t="s">
        <v>95</v>
      </c>
      <c r="O36" t="s">
        <v>96</v>
      </c>
    </row>
    <row r="37" spans="1:15" x14ac:dyDescent="0.3">
      <c r="A37">
        <v>1921159</v>
      </c>
      <c r="B37">
        <v>-9.2899999999999991</v>
      </c>
      <c r="C37" t="s">
        <v>22</v>
      </c>
      <c r="D37">
        <v>-9.2899999999999991</v>
      </c>
      <c r="E37" t="s">
        <v>34</v>
      </c>
      <c r="F37" t="s">
        <v>24</v>
      </c>
      <c r="G37" t="s">
        <v>25</v>
      </c>
      <c r="H37" t="s">
        <v>167</v>
      </c>
      <c r="L37" t="s">
        <v>168</v>
      </c>
      <c r="O37" t="s">
        <v>170</v>
      </c>
    </row>
    <row r="38" spans="1:15" x14ac:dyDescent="0.3">
      <c r="A38">
        <v>3727858</v>
      </c>
      <c r="B38">
        <v>-8.89</v>
      </c>
      <c r="C38" t="s">
        <v>22</v>
      </c>
      <c r="D38">
        <v>-8.89</v>
      </c>
      <c r="E38" t="s">
        <v>34</v>
      </c>
      <c r="F38" t="s">
        <v>24</v>
      </c>
      <c r="G38" t="s">
        <v>25</v>
      </c>
      <c r="H38" t="s">
        <v>94</v>
      </c>
      <c r="L38" t="s">
        <v>106</v>
      </c>
      <c r="O38" t="s">
        <v>110</v>
      </c>
    </row>
    <row r="39" spans="1:15" x14ac:dyDescent="0.3">
      <c r="A39">
        <v>1921151</v>
      </c>
      <c r="B39">
        <v>-7.92</v>
      </c>
      <c r="C39" t="s">
        <v>22</v>
      </c>
      <c r="D39">
        <v>-7.92</v>
      </c>
      <c r="E39" t="s">
        <v>34</v>
      </c>
      <c r="F39" t="s">
        <v>24</v>
      </c>
      <c r="G39" t="s">
        <v>25</v>
      </c>
      <c r="H39" t="s">
        <v>171</v>
      </c>
      <c r="L39" t="s">
        <v>173</v>
      </c>
      <c r="O39" t="s">
        <v>175</v>
      </c>
    </row>
    <row r="40" spans="1:15" x14ac:dyDescent="0.3">
      <c r="A40">
        <v>1921156</v>
      </c>
      <c r="B40">
        <v>-7.9</v>
      </c>
      <c r="C40" t="s">
        <v>22</v>
      </c>
      <c r="D40">
        <v>-7.9</v>
      </c>
      <c r="E40" t="s">
        <v>34</v>
      </c>
      <c r="F40" t="s">
        <v>24</v>
      </c>
      <c r="G40" t="s">
        <v>25</v>
      </c>
      <c r="H40" t="s">
        <v>171</v>
      </c>
      <c r="L40" t="s">
        <v>168</v>
      </c>
      <c r="O40" t="s">
        <v>172</v>
      </c>
    </row>
    <row r="41" spans="1:15" x14ac:dyDescent="0.3">
      <c r="A41">
        <v>5349055</v>
      </c>
      <c r="B41">
        <v>-7.49</v>
      </c>
      <c r="C41" t="s">
        <v>22</v>
      </c>
      <c r="D41">
        <v>-7.49</v>
      </c>
      <c r="E41" t="s">
        <v>34</v>
      </c>
      <c r="F41" t="s">
        <v>24</v>
      </c>
      <c r="G41" t="s">
        <v>25</v>
      </c>
      <c r="H41" t="s">
        <v>291</v>
      </c>
      <c r="L41" t="s">
        <v>296</v>
      </c>
      <c r="O41" t="s">
        <v>298</v>
      </c>
    </row>
    <row r="42" spans="1:15" x14ac:dyDescent="0.3">
      <c r="A42">
        <v>399390</v>
      </c>
      <c r="B42">
        <v>-6.96</v>
      </c>
      <c r="C42" t="s">
        <v>22</v>
      </c>
      <c r="D42">
        <v>-6.96</v>
      </c>
      <c r="E42" t="s">
        <v>34</v>
      </c>
      <c r="F42" t="s">
        <v>24</v>
      </c>
      <c r="G42" t="s">
        <v>25</v>
      </c>
      <c r="H42" t="s">
        <v>262</v>
      </c>
      <c r="L42" t="s">
        <v>263</v>
      </c>
      <c r="O42" t="s">
        <v>264</v>
      </c>
    </row>
    <row r="43" spans="1:15" x14ac:dyDescent="0.3">
      <c r="A43">
        <v>5349062</v>
      </c>
      <c r="B43">
        <v>-6.9</v>
      </c>
      <c r="C43" t="s">
        <v>22</v>
      </c>
      <c r="D43">
        <v>-6.9</v>
      </c>
      <c r="E43" t="s">
        <v>34</v>
      </c>
      <c r="F43" t="s">
        <v>24</v>
      </c>
      <c r="G43" t="s">
        <v>25</v>
      </c>
      <c r="H43" t="s">
        <v>291</v>
      </c>
      <c r="L43" t="s">
        <v>292</v>
      </c>
      <c r="O43" t="s">
        <v>293</v>
      </c>
    </row>
    <row r="44" spans="1:15" x14ac:dyDescent="0.3">
      <c r="A44">
        <v>9259144</v>
      </c>
      <c r="B44">
        <v>-6.26</v>
      </c>
      <c r="C44" t="s">
        <v>22</v>
      </c>
      <c r="D44">
        <v>-6.26</v>
      </c>
      <c r="E44" t="s">
        <v>34</v>
      </c>
      <c r="F44" t="s">
        <v>24</v>
      </c>
      <c r="G44" t="s">
        <v>25</v>
      </c>
      <c r="H44" t="s">
        <v>215</v>
      </c>
      <c r="L44" t="s">
        <v>216</v>
      </c>
      <c r="O44" t="s">
        <v>217</v>
      </c>
    </row>
    <row r="45" spans="1:15" x14ac:dyDescent="0.3">
      <c r="A45">
        <v>5680599</v>
      </c>
      <c r="B45">
        <v>-5.84</v>
      </c>
      <c r="C45" t="s">
        <v>22</v>
      </c>
      <c r="D45">
        <v>-5.84</v>
      </c>
      <c r="E45" t="s">
        <v>34</v>
      </c>
      <c r="F45" t="s">
        <v>24</v>
      </c>
      <c r="G45" t="s">
        <v>25</v>
      </c>
      <c r="H45" t="s">
        <v>281</v>
      </c>
      <c r="L45" t="s">
        <v>284</v>
      </c>
      <c r="O45" t="s">
        <v>285</v>
      </c>
    </row>
    <row r="46" spans="1:15" x14ac:dyDescent="0.3">
      <c r="A46">
        <v>3727867</v>
      </c>
      <c r="B46">
        <v>-5.68</v>
      </c>
      <c r="C46" t="s">
        <v>22</v>
      </c>
      <c r="D46">
        <v>-5.68</v>
      </c>
      <c r="E46" t="s">
        <v>34</v>
      </c>
      <c r="F46" t="s">
        <v>24</v>
      </c>
      <c r="G46" t="s">
        <v>25</v>
      </c>
      <c r="H46" t="s">
        <v>94</v>
      </c>
      <c r="L46" t="s">
        <v>99</v>
      </c>
      <c r="O46" t="s">
        <v>105</v>
      </c>
    </row>
    <row r="47" spans="1:15" x14ac:dyDescent="0.3">
      <c r="A47">
        <v>5779767</v>
      </c>
      <c r="B47">
        <v>-5.23</v>
      </c>
      <c r="C47" t="s">
        <v>22</v>
      </c>
      <c r="D47">
        <v>-5.23</v>
      </c>
      <c r="E47" t="s">
        <v>34</v>
      </c>
      <c r="F47" t="s">
        <v>24</v>
      </c>
      <c r="G47" t="s">
        <v>25</v>
      </c>
      <c r="H47" t="s">
        <v>198</v>
      </c>
      <c r="L47" t="s">
        <v>199</v>
      </c>
      <c r="O47" t="s">
        <v>200</v>
      </c>
    </row>
    <row r="48" spans="1:15" x14ac:dyDescent="0.3">
      <c r="A48">
        <v>2272394</v>
      </c>
      <c r="B48">
        <v>-4.63</v>
      </c>
      <c r="C48" t="s">
        <v>22</v>
      </c>
      <c r="D48">
        <v>-4.63</v>
      </c>
      <c r="E48" t="s">
        <v>34</v>
      </c>
      <c r="F48" t="s">
        <v>24</v>
      </c>
      <c r="G48" t="s">
        <v>25</v>
      </c>
      <c r="H48" t="s">
        <v>247</v>
      </c>
      <c r="L48" t="s">
        <v>252</v>
      </c>
      <c r="O48" t="s">
        <v>254</v>
      </c>
    </row>
    <row r="49" spans="1:15" x14ac:dyDescent="0.3">
      <c r="A49">
        <v>5349057</v>
      </c>
      <c r="B49">
        <v>-4.55</v>
      </c>
      <c r="C49" t="s">
        <v>22</v>
      </c>
      <c r="D49">
        <v>-4.55</v>
      </c>
      <c r="E49" t="s">
        <v>34</v>
      </c>
      <c r="F49" t="s">
        <v>24</v>
      </c>
      <c r="G49" t="s">
        <v>25</v>
      </c>
      <c r="H49" t="s">
        <v>295</v>
      </c>
      <c r="L49" t="s">
        <v>296</v>
      </c>
      <c r="O49" t="s">
        <v>297</v>
      </c>
    </row>
    <row r="50" spans="1:15" x14ac:dyDescent="0.3">
      <c r="A50">
        <v>7485693</v>
      </c>
      <c r="B50">
        <v>-4.22</v>
      </c>
      <c r="C50" t="s">
        <v>22</v>
      </c>
      <c r="D50">
        <v>-4.22</v>
      </c>
      <c r="E50" t="s">
        <v>34</v>
      </c>
      <c r="F50" t="s">
        <v>24</v>
      </c>
      <c r="G50" t="s">
        <v>25</v>
      </c>
      <c r="H50" t="s">
        <v>271</v>
      </c>
      <c r="L50" t="s">
        <v>272</v>
      </c>
      <c r="O50" t="s">
        <v>273</v>
      </c>
    </row>
    <row r="51" spans="1:15" x14ac:dyDescent="0.3">
      <c r="A51">
        <v>2272385</v>
      </c>
      <c r="B51">
        <v>-4.1399999999999997</v>
      </c>
      <c r="C51" t="s">
        <v>22</v>
      </c>
      <c r="D51">
        <v>-4.1399999999999997</v>
      </c>
      <c r="E51" t="s">
        <v>34</v>
      </c>
      <c r="F51" t="s">
        <v>24</v>
      </c>
      <c r="G51" t="s">
        <v>25</v>
      </c>
      <c r="H51" t="s">
        <v>247</v>
      </c>
      <c r="L51" t="s">
        <v>258</v>
      </c>
      <c r="O51" t="s">
        <v>260</v>
      </c>
    </row>
    <row r="52" spans="1:15" x14ac:dyDescent="0.3">
      <c r="A52">
        <v>2581323</v>
      </c>
      <c r="B52">
        <v>-3.98</v>
      </c>
      <c r="C52" t="s">
        <v>22</v>
      </c>
      <c r="D52">
        <v>-3.98</v>
      </c>
      <c r="E52" t="s">
        <v>34</v>
      </c>
      <c r="F52" t="s">
        <v>24</v>
      </c>
      <c r="G52" t="s">
        <v>25</v>
      </c>
      <c r="H52" t="s">
        <v>113</v>
      </c>
      <c r="L52" t="s">
        <v>114</v>
      </c>
      <c r="O52" t="s">
        <v>115</v>
      </c>
    </row>
    <row r="53" spans="1:15" x14ac:dyDescent="0.3">
      <c r="A53">
        <v>3727880</v>
      </c>
      <c r="B53">
        <v>-3.95</v>
      </c>
      <c r="C53" t="s">
        <v>22</v>
      </c>
      <c r="D53">
        <v>-3.95</v>
      </c>
      <c r="E53" t="s">
        <v>34</v>
      </c>
      <c r="F53" t="s">
        <v>24</v>
      </c>
      <c r="G53" t="s">
        <v>25</v>
      </c>
      <c r="H53" t="s">
        <v>94</v>
      </c>
      <c r="L53" t="s">
        <v>95</v>
      </c>
      <c r="O53" t="s">
        <v>98</v>
      </c>
    </row>
    <row r="54" spans="1:15" x14ac:dyDescent="0.3">
      <c r="A54">
        <v>171601</v>
      </c>
      <c r="B54">
        <v>-3.76</v>
      </c>
      <c r="C54" t="s">
        <v>22</v>
      </c>
      <c r="D54">
        <v>-3.76</v>
      </c>
      <c r="E54" t="s">
        <v>34</v>
      </c>
      <c r="F54" t="s">
        <v>24</v>
      </c>
      <c r="G54" t="s">
        <v>25</v>
      </c>
      <c r="H54" t="s">
        <v>178</v>
      </c>
      <c r="L54" t="s">
        <v>181</v>
      </c>
      <c r="O54" t="s">
        <v>184</v>
      </c>
    </row>
    <row r="55" spans="1:15" x14ac:dyDescent="0.3">
      <c r="A55">
        <v>5349046</v>
      </c>
      <c r="B55">
        <v>-3.59</v>
      </c>
      <c r="C55" t="s">
        <v>22</v>
      </c>
      <c r="D55">
        <v>-3.59</v>
      </c>
      <c r="E55" t="s">
        <v>34</v>
      </c>
      <c r="F55" t="s">
        <v>24</v>
      </c>
      <c r="G55" t="s">
        <v>25</v>
      </c>
      <c r="H55" t="s">
        <v>295</v>
      </c>
      <c r="L55" t="s">
        <v>302</v>
      </c>
      <c r="O55" t="s">
        <v>303</v>
      </c>
    </row>
    <row r="56" spans="1:15" x14ac:dyDescent="0.3">
      <c r="A56">
        <v>3428160</v>
      </c>
      <c r="B56">
        <v>-3.26</v>
      </c>
      <c r="C56" t="s">
        <v>22</v>
      </c>
      <c r="D56">
        <v>-3.26</v>
      </c>
      <c r="E56" t="s">
        <v>34</v>
      </c>
      <c r="F56" t="s">
        <v>24</v>
      </c>
      <c r="G56" t="s">
        <v>25</v>
      </c>
      <c r="H56" t="s">
        <v>243</v>
      </c>
      <c r="L56" t="s">
        <v>244</v>
      </c>
      <c r="O56" t="s">
        <v>245</v>
      </c>
    </row>
    <row r="57" spans="1:15" x14ac:dyDescent="0.3">
      <c r="A57">
        <v>5349059</v>
      </c>
      <c r="B57">
        <v>-2.6</v>
      </c>
      <c r="C57" t="s">
        <v>22</v>
      </c>
      <c r="D57">
        <v>-2.6</v>
      </c>
      <c r="E57" t="s">
        <v>34</v>
      </c>
      <c r="F57" t="s">
        <v>24</v>
      </c>
      <c r="G57" t="s">
        <v>25</v>
      </c>
      <c r="H57" t="s">
        <v>291</v>
      </c>
      <c r="L57" t="s">
        <v>292</v>
      </c>
      <c r="O57" t="s">
        <v>294</v>
      </c>
    </row>
    <row r="58" spans="1:15" x14ac:dyDescent="0.3">
      <c r="A58">
        <v>3727862</v>
      </c>
      <c r="B58">
        <v>-2.37</v>
      </c>
      <c r="C58" t="s">
        <v>22</v>
      </c>
      <c r="D58">
        <v>-2.37</v>
      </c>
      <c r="E58" t="s">
        <v>34</v>
      </c>
      <c r="F58" t="s">
        <v>24</v>
      </c>
      <c r="G58" t="s">
        <v>25</v>
      </c>
      <c r="H58" t="s">
        <v>94</v>
      </c>
      <c r="L58" t="s">
        <v>106</v>
      </c>
      <c r="O58" t="s">
        <v>108</v>
      </c>
    </row>
    <row r="59" spans="1:15" x14ac:dyDescent="0.3">
      <c r="A59">
        <v>9005898</v>
      </c>
      <c r="B59">
        <v>-1.99</v>
      </c>
      <c r="C59" t="s">
        <v>22</v>
      </c>
      <c r="D59">
        <v>-1.99</v>
      </c>
      <c r="E59" t="s">
        <v>34</v>
      </c>
      <c r="F59" t="s">
        <v>24</v>
      </c>
      <c r="G59" t="s">
        <v>25</v>
      </c>
      <c r="H59" t="s">
        <v>78</v>
      </c>
      <c r="L59" t="s">
        <v>79</v>
      </c>
      <c r="O59" t="s">
        <v>82</v>
      </c>
    </row>
    <row r="60" spans="1:15" x14ac:dyDescent="0.3">
      <c r="A60">
        <v>5349053</v>
      </c>
      <c r="B60">
        <v>-1.6</v>
      </c>
      <c r="C60" t="s">
        <v>22</v>
      </c>
      <c r="D60">
        <v>-1.6</v>
      </c>
      <c r="E60" t="s">
        <v>34</v>
      </c>
      <c r="F60" t="s">
        <v>24</v>
      </c>
      <c r="G60" t="s">
        <v>25</v>
      </c>
      <c r="H60" t="s">
        <v>291</v>
      </c>
      <c r="L60" t="s">
        <v>296</v>
      </c>
      <c r="O60" t="s">
        <v>299</v>
      </c>
    </row>
    <row r="61" spans="1:15" x14ac:dyDescent="0.3">
      <c r="A61">
        <v>3727871</v>
      </c>
      <c r="B61">
        <v>-1.23</v>
      </c>
      <c r="C61" t="s">
        <v>22</v>
      </c>
      <c r="D61">
        <v>-1.23</v>
      </c>
      <c r="E61" t="s">
        <v>34</v>
      </c>
      <c r="F61" t="s">
        <v>24</v>
      </c>
      <c r="G61" t="s">
        <v>25</v>
      </c>
      <c r="H61" t="s">
        <v>94</v>
      </c>
      <c r="L61" t="s">
        <v>99</v>
      </c>
      <c r="O61" t="s">
        <v>103</v>
      </c>
    </row>
    <row r="62" spans="1:15" x14ac:dyDescent="0.3">
      <c r="A62">
        <v>3727854</v>
      </c>
      <c r="B62">
        <v>-1.23</v>
      </c>
      <c r="C62" t="s">
        <v>22</v>
      </c>
      <c r="D62">
        <v>-1.23</v>
      </c>
      <c r="E62" t="s">
        <v>34</v>
      </c>
      <c r="F62" t="s">
        <v>24</v>
      </c>
      <c r="G62" t="s">
        <v>25</v>
      </c>
      <c r="H62" t="s">
        <v>94</v>
      </c>
      <c r="L62" t="s">
        <v>106</v>
      </c>
      <c r="O62" t="s">
        <v>112</v>
      </c>
    </row>
    <row r="63" spans="1:15" x14ac:dyDescent="0.3">
      <c r="A63">
        <v>4409212</v>
      </c>
      <c r="B63">
        <v>-1.21</v>
      </c>
      <c r="C63" t="s">
        <v>22</v>
      </c>
      <c r="D63">
        <v>-1.21</v>
      </c>
      <c r="E63" t="s">
        <v>34</v>
      </c>
      <c r="F63" t="s">
        <v>24</v>
      </c>
      <c r="G63" t="s">
        <v>25</v>
      </c>
      <c r="H63" t="s">
        <v>230</v>
      </c>
      <c r="L63" t="s">
        <v>237</v>
      </c>
      <c r="O63" t="s">
        <v>240</v>
      </c>
    </row>
    <row r="64" spans="1:15" x14ac:dyDescent="0.3">
      <c r="A64">
        <v>1080946</v>
      </c>
      <c r="B64">
        <v>-0.78</v>
      </c>
      <c r="C64" t="s">
        <v>22</v>
      </c>
      <c r="D64">
        <v>-0.78</v>
      </c>
      <c r="E64" t="s">
        <v>34</v>
      </c>
      <c r="F64" t="s">
        <v>24</v>
      </c>
      <c r="G64" t="s">
        <v>25</v>
      </c>
      <c r="H64" t="s">
        <v>69</v>
      </c>
      <c r="L64" t="s">
        <v>70</v>
      </c>
      <c r="O64" t="s">
        <v>74</v>
      </c>
    </row>
    <row r="65" spans="1:17" x14ac:dyDescent="0.3">
      <c r="A65">
        <v>5349050</v>
      </c>
      <c r="B65">
        <v>-0.6</v>
      </c>
      <c r="C65" t="s">
        <v>22</v>
      </c>
      <c r="D65">
        <v>-0.6</v>
      </c>
      <c r="E65" t="s">
        <v>34</v>
      </c>
      <c r="F65" t="s">
        <v>24</v>
      </c>
      <c r="G65" t="s">
        <v>66</v>
      </c>
      <c r="H65" t="s">
        <v>295</v>
      </c>
      <c r="L65" t="s">
        <v>296</v>
      </c>
      <c r="O65" t="s">
        <v>300</v>
      </c>
    </row>
    <row r="66" spans="1:17" x14ac:dyDescent="0.3">
      <c r="A66">
        <v>4959526</v>
      </c>
      <c r="B66">
        <v>-0.5</v>
      </c>
      <c r="C66" t="s">
        <v>22</v>
      </c>
      <c r="D66">
        <v>-0.5</v>
      </c>
      <c r="E66" t="s">
        <v>34</v>
      </c>
      <c r="F66" t="s">
        <v>24</v>
      </c>
      <c r="G66" t="s">
        <v>66</v>
      </c>
      <c r="H66" t="s">
        <v>191</v>
      </c>
      <c r="L66" t="s">
        <v>203</v>
      </c>
      <c r="O66" t="s">
        <v>204</v>
      </c>
    </row>
    <row r="67" spans="1:17" x14ac:dyDescent="0.3">
      <c r="A67">
        <v>5534597</v>
      </c>
      <c r="B67">
        <v>-0.5</v>
      </c>
      <c r="C67" t="s">
        <v>22</v>
      </c>
      <c r="D67">
        <v>-0.5</v>
      </c>
      <c r="E67" t="s">
        <v>34</v>
      </c>
      <c r="F67" t="s">
        <v>24</v>
      </c>
      <c r="G67" t="s">
        <v>66</v>
      </c>
      <c r="H67" t="s">
        <v>78</v>
      </c>
      <c r="L67" t="s">
        <v>92</v>
      </c>
      <c r="O67" t="s">
        <v>93</v>
      </c>
    </row>
    <row r="68" spans="1:17" x14ac:dyDescent="0.3">
      <c r="A68">
        <v>938126</v>
      </c>
      <c r="B68">
        <v>-0.5</v>
      </c>
      <c r="C68" t="s">
        <v>22</v>
      </c>
      <c r="D68">
        <v>-0.5</v>
      </c>
      <c r="E68" t="s">
        <v>34</v>
      </c>
      <c r="F68" t="s">
        <v>24</v>
      </c>
      <c r="G68" t="s">
        <v>66</v>
      </c>
      <c r="H68" t="s">
        <v>163</v>
      </c>
      <c r="L68" t="s">
        <v>176</v>
      </c>
      <c r="O68" t="s">
        <v>177</v>
      </c>
    </row>
    <row r="69" spans="1:17" x14ac:dyDescent="0.3">
      <c r="A69">
        <v>1659670</v>
      </c>
      <c r="B69">
        <v>-0.5</v>
      </c>
      <c r="C69" t="s">
        <v>22</v>
      </c>
      <c r="D69">
        <v>-0.5</v>
      </c>
      <c r="E69" t="s">
        <v>34</v>
      </c>
      <c r="F69" t="s">
        <v>24</v>
      </c>
      <c r="G69" t="s">
        <v>66</v>
      </c>
      <c r="H69" t="s">
        <v>53</v>
      </c>
      <c r="L69" t="s">
        <v>67</v>
      </c>
      <c r="O69" t="s">
        <v>68</v>
      </c>
    </row>
    <row r="70" spans="1:17" x14ac:dyDescent="0.3">
      <c r="A70">
        <v>399388</v>
      </c>
      <c r="B70">
        <v>-0.25</v>
      </c>
      <c r="C70" t="s">
        <v>22</v>
      </c>
      <c r="D70">
        <v>-0.25</v>
      </c>
      <c r="E70" t="s">
        <v>34</v>
      </c>
      <c r="F70" t="s">
        <v>24</v>
      </c>
      <c r="G70" t="s">
        <v>66</v>
      </c>
      <c r="H70" t="s">
        <v>262</v>
      </c>
      <c r="L70" t="s">
        <v>263</v>
      </c>
      <c r="O70" t="s">
        <v>265</v>
      </c>
    </row>
    <row r="71" spans="1:17" x14ac:dyDescent="0.3">
      <c r="A71">
        <v>3727878</v>
      </c>
      <c r="B71">
        <v>-0.18</v>
      </c>
      <c r="C71" t="s">
        <v>22</v>
      </c>
      <c r="D71">
        <v>-0.18</v>
      </c>
      <c r="E71" t="s">
        <v>34</v>
      </c>
      <c r="F71" t="s">
        <v>24</v>
      </c>
      <c r="G71" t="s">
        <v>66</v>
      </c>
      <c r="H71" t="s">
        <v>94</v>
      </c>
      <c r="L71" t="s">
        <v>99</v>
      </c>
      <c r="O71" t="s">
        <v>100</v>
      </c>
    </row>
    <row r="72" spans="1:17" x14ac:dyDescent="0.3">
      <c r="A72">
        <v>7485683</v>
      </c>
      <c r="B72">
        <v>-0.13</v>
      </c>
      <c r="C72" t="s">
        <v>22</v>
      </c>
      <c r="D72">
        <v>-0.13</v>
      </c>
      <c r="E72" t="s">
        <v>34</v>
      </c>
      <c r="F72" t="s">
        <v>24</v>
      </c>
      <c r="G72" t="s">
        <v>66</v>
      </c>
      <c r="H72" t="s">
        <v>271</v>
      </c>
      <c r="L72" t="s">
        <v>275</v>
      </c>
      <c r="O72" t="s">
        <v>278</v>
      </c>
    </row>
    <row r="73" spans="1:17" x14ac:dyDescent="0.3">
      <c r="A73">
        <v>3727859</v>
      </c>
      <c r="B73">
        <v>-0.04</v>
      </c>
      <c r="C73" t="s">
        <v>22</v>
      </c>
      <c r="D73">
        <v>-0.04</v>
      </c>
      <c r="E73" t="s">
        <v>34</v>
      </c>
      <c r="F73" t="s">
        <v>24</v>
      </c>
      <c r="G73" t="s">
        <v>66</v>
      </c>
      <c r="H73" t="s">
        <v>94</v>
      </c>
      <c r="L73" t="s">
        <v>106</v>
      </c>
      <c r="O73" t="s">
        <v>109</v>
      </c>
    </row>
    <row r="74" spans="1:17" x14ac:dyDescent="0.3">
      <c r="A74">
        <v>3727869</v>
      </c>
      <c r="B74">
        <v>-0.03</v>
      </c>
      <c r="C74" t="s">
        <v>22</v>
      </c>
      <c r="D74">
        <v>-0.03</v>
      </c>
      <c r="E74" t="s">
        <v>34</v>
      </c>
      <c r="F74" t="s">
        <v>24</v>
      </c>
      <c r="G74" t="s">
        <v>66</v>
      </c>
      <c r="H74" t="s">
        <v>94</v>
      </c>
      <c r="L74" t="s">
        <v>99</v>
      </c>
      <c r="O74" t="s">
        <v>104</v>
      </c>
    </row>
    <row r="75" spans="1:17" x14ac:dyDescent="0.3">
      <c r="A75">
        <v>3727882</v>
      </c>
      <c r="B75">
        <v>-0.02</v>
      </c>
      <c r="C75" t="s">
        <v>22</v>
      </c>
      <c r="D75">
        <v>-0.02</v>
      </c>
      <c r="E75" t="s">
        <v>34</v>
      </c>
      <c r="F75" t="s">
        <v>24</v>
      </c>
      <c r="G75" t="s">
        <v>66</v>
      </c>
      <c r="H75" t="s">
        <v>94</v>
      </c>
      <c r="L75" t="s">
        <v>95</v>
      </c>
      <c r="O75" t="s">
        <v>97</v>
      </c>
    </row>
    <row r="76" spans="1:17" x14ac:dyDescent="0.3">
      <c r="A76">
        <v>3727874</v>
      </c>
      <c r="B76">
        <v>-0.01</v>
      </c>
      <c r="C76" t="s">
        <v>22</v>
      </c>
      <c r="D76">
        <v>-0.01</v>
      </c>
      <c r="E76" t="s">
        <v>34</v>
      </c>
      <c r="F76" t="s">
        <v>24</v>
      </c>
      <c r="G76" t="s">
        <v>66</v>
      </c>
      <c r="H76" t="s">
        <v>94</v>
      </c>
      <c r="L76" t="s">
        <v>99</v>
      </c>
      <c r="O76" t="s">
        <v>102</v>
      </c>
    </row>
    <row r="77" spans="1:17" x14ac:dyDescent="0.3">
      <c r="A77">
        <v>3727864</v>
      </c>
      <c r="B77">
        <v>-0.01</v>
      </c>
      <c r="C77" t="s">
        <v>22</v>
      </c>
      <c r="D77">
        <v>-0.01</v>
      </c>
      <c r="E77" t="s">
        <v>34</v>
      </c>
      <c r="F77" t="s">
        <v>24</v>
      </c>
      <c r="G77" t="s">
        <v>66</v>
      </c>
      <c r="H77" t="s">
        <v>94</v>
      </c>
      <c r="L77" t="s">
        <v>106</v>
      </c>
      <c r="O77" t="s">
        <v>107</v>
      </c>
    </row>
    <row r="78" spans="1:17" x14ac:dyDescent="0.3">
      <c r="A78">
        <v>3727855</v>
      </c>
      <c r="B78">
        <v>-0.01</v>
      </c>
      <c r="C78" t="s">
        <v>22</v>
      </c>
      <c r="D78">
        <v>-0.01</v>
      </c>
      <c r="E78" t="s">
        <v>34</v>
      </c>
      <c r="F78" t="s">
        <v>24</v>
      </c>
      <c r="G78" t="s">
        <v>66</v>
      </c>
      <c r="H78" t="s">
        <v>94</v>
      </c>
      <c r="L78" t="s">
        <v>106</v>
      </c>
      <c r="O78" t="s">
        <v>111</v>
      </c>
    </row>
    <row r="79" spans="1:17" x14ac:dyDescent="0.3">
      <c r="A79">
        <v>1169295</v>
      </c>
      <c r="B79">
        <v>67.2</v>
      </c>
      <c r="C79" t="s">
        <v>22</v>
      </c>
      <c r="D79">
        <v>67.2</v>
      </c>
      <c r="E79" t="s">
        <v>23</v>
      </c>
      <c r="F79" t="s">
        <v>31</v>
      </c>
      <c r="G79" t="s">
        <v>32</v>
      </c>
      <c r="H79" t="s">
        <v>26</v>
      </c>
      <c r="L79" t="s">
        <v>29</v>
      </c>
      <c r="O79" t="s">
        <v>33</v>
      </c>
      <c r="P79" t="s">
        <v>307</v>
      </c>
      <c r="Q79">
        <v>-932.71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A0CF-D4E9-4751-B212-B3874B4D3E8D}">
  <dimension ref="A1:R78"/>
  <sheetViews>
    <sheetView topLeftCell="G1" workbookViewId="0">
      <selection activeCell="O11" sqref="O11"/>
    </sheetView>
  </sheetViews>
  <sheetFormatPr defaultRowHeight="14.4" x14ac:dyDescent="0.3"/>
  <cols>
    <col min="1" max="1" width="11.6640625" bestFit="1" customWidth="1"/>
    <col min="2" max="3" width="9" bestFit="1" customWidth="1"/>
    <col min="4" max="4" width="13.33203125" bestFit="1" customWidth="1"/>
    <col min="5" max="5" width="13.109375" bestFit="1" customWidth="1"/>
    <col min="6" max="6" width="9.44140625" bestFit="1" customWidth="1"/>
    <col min="7" max="7" width="30" bestFit="1" customWidth="1"/>
    <col min="8" max="8" width="10.109375" bestFit="1" customWidth="1"/>
    <col min="9" max="11" width="9" bestFit="1" customWidth="1"/>
    <col min="12" max="12" width="19.109375" bestFit="1" customWidth="1"/>
    <col min="13" max="13" width="12.6640625" bestFit="1" customWidth="1"/>
    <col min="14" max="14" width="12.21875" bestFit="1" customWidth="1"/>
    <col min="15" max="15" width="180" bestFit="1" customWidth="1"/>
    <col min="16" max="16" width="17.109375" bestFit="1" customWidth="1"/>
    <col min="17" max="17" width="10.44140625" bestFit="1" customWidth="1"/>
    <col min="18" max="18" width="16.44140625" bestFit="1" customWidth="1"/>
  </cols>
  <sheetData>
    <row r="1" spans="1:18" x14ac:dyDescent="0.3">
      <c r="A1" s="15" t="s">
        <v>324</v>
      </c>
    </row>
    <row r="3" spans="1:18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314</v>
      </c>
      <c r="J3" t="s">
        <v>312</v>
      </c>
      <c r="K3" t="s">
        <v>313</v>
      </c>
      <c r="L3" t="s">
        <v>18</v>
      </c>
      <c r="M3" t="s">
        <v>19</v>
      </c>
      <c r="N3" t="s">
        <v>20</v>
      </c>
      <c r="O3" t="s">
        <v>21</v>
      </c>
      <c r="P3" t="s">
        <v>304</v>
      </c>
      <c r="Q3" t="s">
        <v>325</v>
      </c>
      <c r="R3" t="s">
        <v>308</v>
      </c>
    </row>
    <row r="4" spans="1:18" x14ac:dyDescent="0.3">
      <c r="A4">
        <v>2272387</v>
      </c>
      <c r="B4">
        <v>-379.24</v>
      </c>
      <c r="C4" t="s">
        <v>22</v>
      </c>
      <c r="D4">
        <v>-379.24</v>
      </c>
      <c r="E4" t="s">
        <v>34</v>
      </c>
      <c r="F4" t="s">
        <v>24</v>
      </c>
      <c r="G4" t="s">
        <v>25</v>
      </c>
      <c r="H4" t="s">
        <v>256</v>
      </c>
      <c r="L4" t="s">
        <v>258</v>
      </c>
      <c r="O4" t="s">
        <v>259</v>
      </c>
    </row>
    <row r="5" spans="1:18" x14ac:dyDescent="0.3">
      <c r="A5">
        <v>5587064</v>
      </c>
      <c r="B5">
        <v>-222</v>
      </c>
      <c r="C5" t="s">
        <v>22</v>
      </c>
      <c r="D5">
        <v>-222</v>
      </c>
      <c r="E5" t="s">
        <v>34</v>
      </c>
      <c r="F5" t="s">
        <v>24</v>
      </c>
      <c r="G5" t="s">
        <v>25</v>
      </c>
      <c r="H5" t="s">
        <v>230</v>
      </c>
      <c r="L5" t="s">
        <v>234</v>
      </c>
      <c r="O5" t="s">
        <v>235</v>
      </c>
    </row>
    <row r="6" spans="1:18" x14ac:dyDescent="0.3">
      <c r="A6">
        <v>5659675</v>
      </c>
      <c r="B6">
        <v>-190</v>
      </c>
      <c r="C6" t="s">
        <v>22</v>
      </c>
      <c r="D6">
        <v>-190</v>
      </c>
      <c r="E6" t="s">
        <v>34</v>
      </c>
      <c r="F6" t="s">
        <v>24</v>
      </c>
      <c r="G6" t="s">
        <v>25</v>
      </c>
      <c r="H6" t="s">
        <v>281</v>
      </c>
      <c r="L6" t="s">
        <v>286</v>
      </c>
      <c r="O6" t="s">
        <v>287</v>
      </c>
    </row>
    <row r="7" spans="1:18" x14ac:dyDescent="0.3">
      <c r="A7">
        <v>8475700</v>
      </c>
      <c r="B7">
        <v>-173.37</v>
      </c>
      <c r="C7" t="s">
        <v>22</v>
      </c>
      <c r="D7">
        <v>-173.37</v>
      </c>
      <c r="E7" t="s">
        <v>34</v>
      </c>
      <c r="F7" t="s">
        <v>24</v>
      </c>
      <c r="G7" t="s">
        <v>25</v>
      </c>
      <c r="H7" t="s">
        <v>268</v>
      </c>
      <c r="L7" t="s">
        <v>269</v>
      </c>
      <c r="O7" t="s">
        <v>270</v>
      </c>
    </row>
    <row r="8" spans="1:18" x14ac:dyDescent="0.3">
      <c r="A8">
        <v>5349048</v>
      </c>
      <c r="B8">
        <v>-120</v>
      </c>
      <c r="C8" t="s">
        <v>22</v>
      </c>
      <c r="D8">
        <v>-120</v>
      </c>
      <c r="E8" t="s">
        <v>34</v>
      </c>
      <c r="F8" t="s">
        <v>24</v>
      </c>
      <c r="G8" t="s">
        <v>25</v>
      </c>
      <c r="H8" t="s">
        <v>295</v>
      </c>
      <c r="L8" t="s">
        <v>296</v>
      </c>
      <c r="O8" t="s">
        <v>301</v>
      </c>
    </row>
    <row r="9" spans="1:18" x14ac:dyDescent="0.3">
      <c r="A9">
        <v>6951548</v>
      </c>
      <c r="B9">
        <v>-80.91</v>
      </c>
      <c r="C9" t="s">
        <v>22</v>
      </c>
      <c r="D9">
        <v>-80.91</v>
      </c>
      <c r="E9" t="s">
        <v>34</v>
      </c>
      <c r="F9" t="s">
        <v>24</v>
      </c>
      <c r="G9" t="s">
        <v>25</v>
      </c>
      <c r="H9" t="s">
        <v>128</v>
      </c>
      <c r="L9" t="s">
        <v>126</v>
      </c>
      <c r="O9" t="s">
        <v>129</v>
      </c>
    </row>
    <row r="10" spans="1:18" x14ac:dyDescent="0.3">
      <c r="A10">
        <v>5631182</v>
      </c>
      <c r="B10">
        <v>-80.099999999999994</v>
      </c>
      <c r="C10" t="s">
        <v>22</v>
      </c>
      <c r="D10">
        <v>-80.099999999999994</v>
      </c>
      <c r="E10" t="s">
        <v>34</v>
      </c>
      <c r="F10" t="s">
        <v>24</v>
      </c>
      <c r="G10" t="s">
        <v>25</v>
      </c>
      <c r="H10" t="s">
        <v>288</v>
      </c>
      <c r="L10" t="s">
        <v>289</v>
      </c>
      <c r="O10" t="s">
        <v>290</v>
      </c>
    </row>
    <row r="11" spans="1:18" x14ac:dyDescent="0.3">
      <c r="A11">
        <v>1921160</v>
      </c>
      <c r="B11">
        <v>-71.599999999999994</v>
      </c>
      <c r="C11" t="s">
        <v>22</v>
      </c>
      <c r="D11">
        <v>-71.599999999999994</v>
      </c>
      <c r="E11" t="s">
        <v>34</v>
      </c>
      <c r="F11" t="s">
        <v>24</v>
      </c>
      <c r="G11" t="s">
        <v>25</v>
      </c>
      <c r="H11" t="s">
        <v>167</v>
      </c>
      <c r="L11" t="s">
        <v>168</v>
      </c>
      <c r="O11" t="s">
        <v>169</v>
      </c>
    </row>
    <row r="12" spans="1:18" x14ac:dyDescent="0.3">
      <c r="A12">
        <v>691406</v>
      </c>
      <c r="B12">
        <v>-68.34</v>
      </c>
      <c r="C12" t="s">
        <v>22</v>
      </c>
      <c r="D12">
        <v>-68.34</v>
      </c>
      <c r="E12" t="s">
        <v>34</v>
      </c>
      <c r="F12" t="s">
        <v>24</v>
      </c>
      <c r="G12" t="s">
        <v>25</v>
      </c>
      <c r="H12" t="s">
        <v>118</v>
      </c>
      <c r="L12" t="s">
        <v>119</v>
      </c>
      <c r="O12" t="s">
        <v>121</v>
      </c>
    </row>
    <row r="13" spans="1:18" x14ac:dyDescent="0.3">
      <c r="A13">
        <v>2581321</v>
      </c>
      <c r="B13">
        <v>-56.09</v>
      </c>
      <c r="C13" t="s">
        <v>22</v>
      </c>
      <c r="D13">
        <v>-56.09</v>
      </c>
      <c r="E13" t="s">
        <v>34</v>
      </c>
      <c r="F13" t="s">
        <v>24</v>
      </c>
      <c r="G13" t="s">
        <v>25</v>
      </c>
      <c r="H13" t="s">
        <v>116</v>
      </c>
      <c r="L13" t="s">
        <v>114</v>
      </c>
      <c r="O13" t="s">
        <v>117</v>
      </c>
    </row>
    <row r="14" spans="1:18" x14ac:dyDescent="0.3">
      <c r="A14">
        <v>399386</v>
      </c>
      <c r="B14">
        <v>-50</v>
      </c>
      <c r="C14" t="s">
        <v>22</v>
      </c>
      <c r="D14">
        <v>-50</v>
      </c>
      <c r="E14" t="s">
        <v>34</v>
      </c>
      <c r="F14" t="s">
        <v>24</v>
      </c>
      <c r="G14" t="s">
        <v>25</v>
      </c>
      <c r="H14" t="s">
        <v>262</v>
      </c>
      <c r="L14" t="s">
        <v>266</v>
      </c>
      <c r="O14" t="s">
        <v>267</v>
      </c>
    </row>
    <row r="15" spans="1:18" x14ac:dyDescent="0.3">
      <c r="A15">
        <v>3727875</v>
      </c>
      <c r="B15">
        <v>-36.15</v>
      </c>
      <c r="C15" t="s">
        <v>22</v>
      </c>
      <c r="D15">
        <v>-36.15</v>
      </c>
      <c r="E15" t="s">
        <v>34</v>
      </c>
      <c r="F15" t="s">
        <v>24</v>
      </c>
      <c r="G15" t="s">
        <v>25</v>
      </c>
      <c r="H15" t="s">
        <v>94</v>
      </c>
      <c r="L15" t="s">
        <v>99</v>
      </c>
      <c r="O15" t="s">
        <v>101</v>
      </c>
    </row>
    <row r="16" spans="1:18" x14ac:dyDescent="0.3">
      <c r="A16">
        <v>5686320</v>
      </c>
      <c r="B16">
        <v>-34.67</v>
      </c>
      <c r="C16" t="s">
        <v>22</v>
      </c>
      <c r="D16">
        <v>-34.67</v>
      </c>
      <c r="E16" t="s">
        <v>34</v>
      </c>
      <c r="F16" t="s">
        <v>24</v>
      </c>
      <c r="G16" t="s">
        <v>25</v>
      </c>
      <c r="H16" t="s">
        <v>281</v>
      </c>
      <c r="L16" t="s">
        <v>282</v>
      </c>
      <c r="O16" t="s">
        <v>283</v>
      </c>
    </row>
    <row r="17" spans="1:15" x14ac:dyDescent="0.3">
      <c r="A17">
        <v>9259131</v>
      </c>
      <c r="B17">
        <v>-26.23</v>
      </c>
      <c r="C17" t="s">
        <v>22</v>
      </c>
      <c r="D17">
        <v>-26.23</v>
      </c>
      <c r="E17" t="s">
        <v>34</v>
      </c>
      <c r="F17" t="s">
        <v>24</v>
      </c>
      <c r="G17" t="s">
        <v>25</v>
      </c>
      <c r="H17" t="s">
        <v>221</v>
      </c>
      <c r="L17" t="s">
        <v>224</v>
      </c>
      <c r="O17" t="s">
        <v>226</v>
      </c>
    </row>
    <row r="18" spans="1:15" x14ac:dyDescent="0.3">
      <c r="A18">
        <v>7485682</v>
      </c>
      <c r="B18">
        <v>-25</v>
      </c>
      <c r="C18" t="s">
        <v>22</v>
      </c>
      <c r="D18">
        <v>-25</v>
      </c>
      <c r="E18" t="s">
        <v>34</v>
      </c>
      <c r="F18" t="s">
        <v>24</v>
      </c>
      <c r="G18" t="s">
        <v>25</v>
      </c>
      <c r="H18" t="s">
        <v>271</v>
      </c>
      <c r="L18" t="s">
        <v>279</v>
      </c>
      <c r="O18" t="s">
        <v>280</v>
      </c>
    </row>
    <row r="19" spans="1:15" x14ac:dyDescent="0.3">
      <c r="A19">
        <v>5884050</v>
      </c>
      <c r="B19">
        <v>-24.24</v>
      </c>
      <c r="C19" t="s">
        <v>22</v>
      </c>
      <c r="D19">
        <v>-24.24</v>
      </c>
      <c r="E19" t="s">
        <v>34</v>
      </c>
      <c r="F19" t="s">
        <v>24</v>
      </c>
      <c r="G19" t="s">
        <v>25</v>
      </c>
      <c r="H19" t="s">
        <v>56</v>
      </c>
      <c r="L19" t="s">
        <v>57</v>
      </c>
      <c r="O19" t="s">
        <v>60</v>
      </c>
    </row>
    <row r="20" spans="1:15" x14ac:dyDescent="0.3">
      <c r="A20">
        <v>5646491</v>
      </c>
      <c r="B20">
        <v>-23.87</v>
      </c>
      <c r="C20" t="s">
        <v>22</v>
      </c>
      <c r="D20">
        <v>-23.87</v>
      </c>
      <c r="E20" t="s">
        <v>34</v>
      </c>
      <c r="F20" t="s">
        <v>24</v>
      </c>
      <c r="G20" t="s">
        <v>25</v>
      </c>
      <c r="H20" t="s">
        <v>130</v>
      </c>
      <c r="L20" t="s">
        <v>133</v>
      </c>
      <c r="O20" t="s">
        <v>134</v>
      </c>
    </row>
    <row r="21" spans="1:15" x14ac:dyDescent="0.3">
      <c r="A21">
        <v>691401</v>
      </c>
      <c r="B21">
        <v>-23.87</v>
      </c>
      <c r="C21" t="s">
        <v>22</v>
      </c>
      <c r="D21">
        <v>-23.87</v>
      </c>
      <c r="E21" t="s">
        <v>34</v>
      </c>
      <c r="F21" t="s">
        <v>24</v>
      </c>
      <c r="G21" t="s">
        <v>25</v>
      </c>
      <c r="H21" t="s">
        <v>118</v>
      </c>
      <c r="L21" t="s">
        <v>119</v>
      </c>
      <c r="O21" t="s">
        <v>122</v>
      </c>
    </row>
    <row r="22" spans="1:15" x14ac:dyDescent="0.3">
      <c r="A22">
        <v>5587069</v>
      </c>
      <c r="B22">
        <v>-21.86</v>
      </c>
      <c r="C22" t="s">
        <v>22</v>
      </c>
      <c r="D22">
        <v>-21.86</v>
      </c>
      <c r="E22" t="s">
        <v>34</v>
      </c>
      <c r="F22" t="s">
        <v>24</v>
      </c>
      <c r="G22" t="s">
        <v>25</v>
      </c>
      <c r="H22" t="s">
        <v>230</v>
      </c>
      <c r="L22" t="s">
        <v>231</v>
      </c>
      <c r="O22" t="s">
        <v>232</v>
      </c>
    </row>
    <row r="23" spans="1:15" x14ac:dyDescent="0.3">
      <c r="A23">
        <v>7816504</v>
      </c>
      <c r="B23">
        <v>-20.84</v>
      </c>
      <c r="C23" t="s">
        <v>22</v>
      </c>
      <c r="D23">
        <v>-20.84</v>
      </c>
      <c r="E23" t="s">
        <v>34</v>
      </c>
      <c r="F23" t="s">
        <v>24</v>
      </c>
      <c r="G23" t="s">
        <v>25</v>
      </c>
      <c r="H23" t="s">
        <v>191</v>
      </c>
      <c r="L23" t="s">
        <v>192</v>
      </c>
      <c r="O23" t="s">
        <v>193</v>
      </c>
    </row>
    <row r="24" spans="1:15" x14ac:dyDescent="0.3">
      <c r="A24">
        <v>171605</v>
      </c>
      <c r="B24">
        <v>-19.89</v>
      </c>
      <c r="C24" t="s">
        <v>22</v>
      </c>
      <c r="D24">
        <v>-19.89</v>
      </c>
      <c r="E24" t="s">
        <v>34</v>
      </c>
      <c r="F24" t="s">
        <v>24</v>
      </c>
      <c r="G24" t="s">
        <v>25</v>
      </c>
      <c r="H24" t="s">
        <v>178</v>
      </c>
      <c r="L24" t="s">
        <v>181</v>
      </c>
      <c r="O24" t="s">
        <v>182</v>
      </c>
    </row>
    <row r="25" spans="1:15" x14ac:dyDescent="0.3">
      <c r="A25">
        <v>1921154</v>
      </c>
      <c r="B25">
        <v>-19.89</v>
      </c>
      <c r="C25" t="s">
        <v>22</v>
      </c>
      <c r="D25">
        <v>-19.89</v>
      </c>
      <c r="E25" t="s">
        <v>34</v>
      </c>
      <c r="F25" t="s">
        <v>24</v>
      </c>
      <c r="G25" t="s">
        <v>25</v>
      </c>
      <c r="H25" t="s">
        <v>167</v>
      </c>
      <c r="L25" t="s">
        <v>173</v>
      </c>
      <c r="O25" t="s">
        <v>174</v>
      </c>
    </row>
    <row r="26" spans="1:15" x14ac:dyDescent="0.3">
      <c r="A26">
        <v>2272383</v>
      </c>
      <c r="B26">
        <v>-18.5</v>
      </c>
      <c r="C26" t="s">
        <v>22</v>
      </c>
      <c r="D26">
        <v>-18.5</v>
      </c>
      <c r="E26" t="s">
        <v>34</v>
      </c>
      <c r="F26" t="s">
        <v>24</v>
      </c>
      <c r="G26" t="s">
        <v>25</v>
      </c>
      <c r="H26" t="s">
        <v>247</v>
      </c>
      <c r="L26" t="s">
        <v>258</v>
      </c>
      <c r="O26" t="s">
        <v>261</v>
      </c>
    </row>
    <row r="27" spans="1:15" x14ac:dyDescent="0.3">
      <c r="A27">
        <v>4409209</v>
      </c>
      <c r="B27">
        <v>-17.899999999999999</v>
      </c>
      <c r="C27" t="s">
        <v>22</v>
      </c>
      <c r="D27">
        <v>-17.899999999999999</v>
      </c>
      <c r="E27" t="s">
        <v>34</v>
      </c>
      <c r="F27" t="s">
        <v>24</v>
      </c>
      <c r="G27" t="s">
        <v>25</v>
      </c>
      <c r="H27" t="s">
        <v>230</v>
      </c>
      <c r="L27" t="s">
        <v>241</v>
      </c>
      <c r="O27" t="s">
        <v>242</v>
      </c>
    </row>
    <row r="28" spans="1:15" x14ac:dyDescent="0.3">
      <c r="A28">
        <v>171607</v>
      </c>
      <c r="B28">
        <v>-17.739999999999998</v>
      </c>
      <c r="C28" t="s">
        <v>22</v>
      </c>
      <c r="D28">
        <v>-17.739999999999998</v>
      </c>
      <c r="E28" t="s">
        <v>34</v>
      </c>
      <c r="F28" t="s">
        <v>24</v>
      </c>
      <c r="G28" t="s">
        <v>25</v>
      </c>
      <c r="H28" t="s">
        <v>178</v>
      </c>
      <c r="L28" t="s">
        <v>179</v>
      </c>
      <c r="O28" t="s">
        <v>180</v>
      </c>
    </row>
    <row r="29" spans="1:15" x14ac:dyDescent="0.3">
      <c r="A29">
        <v>171604</v>
      </c>
      <c r="B29">
        <v>-16.45</v>
      </c>
      <c r="C29" t="s">
        <v>22</v>
      </c>
      <c r="D29">
        <v>-16.45</v>
      </c>
      <c r="E29" t="s">
        <v>34</v>
      </c>
      <c r="F29" t="s">
        <v>24</v>
      </c>
      <c r="G29" t="s">
        <v>25</v>
      </c>
      <c r="H29" t="s">
        <v>178</v>
      </c>
      <c r="L29" t="s">
        <v>181</v>
      </c>
      <c r="O29" t="s">
        <v>183</v>
      </c>
    </row>
    <row r="30" spans="1:15" x14ac:dyDescent="0.3">
      <c r="A30">
        <v>9259139</v>
      </c>
      <c r="B30">
        <v>-16.350000000000001</v>
      </c>
      <c r="C30" t="s">
        <v>22</v>
      </c>
      <c r="D30">
        <v>-16.350000000000001</v>
      </c>
      <c r="E30" t="s">
        <v>34</v>
      </c>
      <c r="F30" t="s">
        <v>24</v>
      </c>
      <c r="G30" t="s">
        <v>25</v>
      </c>
      <c r="H30" t="s">
        <v>221</v>
      </c>
      <c r="L30" t="s">
        <v>219</v>
      </c>
      <c r="O30" t="s">
        <v>222</v>
      </c>
    </row>
    <row r="31" spans="1:15" x14ac:dyDescent="0.3">
      <c r="A31">
        <v>8082821</v>
      </c>
      <c r="B31">
        <v>-16.11</v>
      </c>
      <c r="C31" t="s">
        <v>22</v>
      </c>
      <c r="D31">
        <v>-16.11</v>
      </c>
      <c r="E31" t="s">
        <v>34</v>
      </c>
      <c r="F31" t="s">
        <v>24</v>
      </c>
      <c r="G31" t="s">
        <v>25</v>
      </c>
      <c r="H31" t="s">
        <v>44</v>
      </c>
      <c r="L31" t="s">
        <v>47</v>
      </c>
      <c r="O31" t="s">
        <v>48</v>
      </c>
    </row>
    <row r="32" spans="1:15" x14ac:dyDescent="0.3">
      <c r="A32">
        <v>7485686</v>
      </c>
      <c r="B32">
        <v>-13.92</v>
      </c>
      <c r="C32" t="s">
        <v>22</v>
      </c>
      <c r="D32">
        <v>-13.92</v>
      </c>
      <c r="E32" t="s">
        <v>34</v>
      </c>
      <c r="F32" t="s">
        <v>24</v>
      </c>
      <c r="G32" t="s">
        <v>25</v>
      </c>
      <c r="H32" t="s">
        <v>271</v>
      </c>
      <c r="L32" t="s">
        <v>275</v>
      </c>
      <c r="O32" t="s">
        <v>277</v>
      </c>
    </row>
    <row r="33" spans="1:15" x14ac:dyDescent="0.3">
      <c r="A33">
        <v>9259136</v>
      </c>
      <c r="B33">
        <v>-13.56</v>
      </c>
      <c r="C33" t="s">
        <v>22</v>
      </c>
      <c r="D33">
        <v>-13.56</v>
      </c>
      <c r="E33" t="s">
        <v>34</v>
      </c>
      <c r="F33" t="s">
        <v>24</v>
      </c>
      <c r="G33" t="s">
        <v>25</v>
      </c>
      <c r="H33" t="s">
        <v>221</v>
      </c>
      <c r="L33" t="s">
        <v>219</v>
      </c>
      <c r="O33" t="s">
        <v>223</v>
      </c>
    </row>
    <row r="34" spans="1:15" x14ac:dyDescent="0.3">
      <c r="A34">
        <v>9005899</v>
      </c>
      <c r="B34">
        <v>-11.38</v>
      </c>
      <c r="C34" t="s">
        <v>22</v>
      </c>
      <c r="D34">
        <v>-11.38</v>
      </c>
      <c r="E34" t="s">
        <v>34</v>
      </c>
      <c r="F34" t="s">
        <v>24</v>
      </c>
      <c r="G34" t="s">
        <v>25</v>
      </c>
      <c r="H34" t="s">
        <v>78</v>
      </c>
      <c r="L34" t="s">
        <v>79</v>
      </c>
      <c r="O34" t="s">
        <v>81</v>
      </c>
    </row>
    <row r="35" spans="1:15" x14ac:dyDescent="0.3">
      <c r="A35">
        <v>3727884</v>
      </c>
      <c r="B35">
        <v>-9.5500000000000007</v>
      </c>
      <c r="C35" t="s">
        <v>22</v>
      </c>
      <c r="D35">
        <v>-9.5500000000000007</v>
      </c>
      <c r="E35" t="s">
        <v>34</v>
      </c>
      <c r="F35" t="s">
        <v>24</v>
      </c>
      <c r="G35" t="s">
        <v>25</v>
      </c>
      <c r="H35" t="s">
        <v>94</v>
      </c>
      <c r="L35" t="s">
        <v>95</v>
      </c>
      <c r="O35" t="s">
        <v>96</v>
      </c>
    </row>
    <row r="36" spans="1:15" x14ac:dyDescent="0.3">
      <c r="A36">
        <v>1921159</v>
      </c>
      <c r="B36">
        <v>-9.2899999999999991</v>
      </c>
      <c r="C36" t="s">
        <v>22</v>
      </c>
      <c r="D36">
        <v>-9.2899999999999991</v>
      </c>
      <c r="E36" t="s">
        <v>34</v>
      </c>
      <c r="F36" t="s">
        <v>24</v>
      </c>
      <c r="G36" t="s">
        <v>25</v>
      </c>
      <c r="H36" t="s">
        <v>167</v>
      </c>
      <c r="L36" t="s">
        <v>168</v>
      </c>
      <c r="O36" t="s">
        <v>170</v>
      </c>
    </row>
    <row r="37" spans="1:15" x14ac:dyDescent="0.3">
      <c r="A37">
        <v>3727858</v>
      </c>
      <c r="B37">
        <v>-8.89</v>
      </c>
      <c r="C37" t="s">
        <v>22</v>
      </c>
      <c r="D37">
        <v>-8.89</v>
      </c>
      <c r="E37" t="s">
        <v>34</v>
      </c>
      <c r="F37" t="s">
        <v>24</v>
      </c>
      <c r="G37" t="s">
        <v>25</v>
      </c>
      <c r="H37" t="s">
        <v>94</v>
      </c>
      <c r="L37" t="s">
        <v>106</v>
      </c>
      <c r="O37" t="s">
        <v>110</v>
      </c>
    </row>
    <row r="38" spans="1:15" x14ac:dyDescent="0.3">
      <c r="A38">
        <v>1921151</v>
      </c>
      <c r="B38">
        <v>-7.92</v>
      </c>
      <c r="C38" t="s">
        <v>22</v>
      </c>
      <c r="D38">
        <v>-7.92</v>
      </c>
      <c r="E38" t="s">
        <v>34</v>
      </c>
      <c r="F38" t="s">
        <v>24</v>
      </c>
      <c r="G38" t="s">
        <v>25</v>
      </c>
      <c r="H38" t="s">
        <v>171</v>
      </c>
      <c r="L38" t="s">
        <v>173</v>
      </c>
      <c r="O38" t="s">
        <v>175</v>
      </c>
    </row>
    <row r="39" spans="1:15" x14ac:dyDescent="0.3">
      <c r="A39">
        <v>1921156</v>
      </c>
      <c r="B39">
        <v>-7.9</v>
      </c>
      <c r="C39" t="s">
        <v>22</v>
      </c>
      <c r="D39">
        <v>-7.9</v>
      </c>
      <c r="E39" t="s">
        <v>34</v>
      </c>
      <c r="F39" t="s">
        <v>24</v>
      </c>
      <c r="G39" t="s">
        <v>25</v>
      </c>
      <c r="H39" t="s">
        <v>171</v>
      </c>
      <c r="L39" t="s">
        <v>168</v>
      </c>
      <c r="O39" t="s">
        <v>172</v>
      </c>
    </row>
    <row r="40" spans="1:15" x14ac:dyDescent="0.3">
      <c r="A40">
        <v>5349055</v>
      </c>
      <c r="B40">
        <v>-7.49</v>
      </c>
      <c r="C40" t="s">
        <v>22</v>
      </c>
      <c r="D40">
        <v>-7.49</v>
      </c>
      <c r="E40" t="s">
        <v>34</v>
      </c>
      <c r="F40" t="s">
        <v>24</v>
      </c>
      <c r="G40" t="s">
        <v>25</v>
      </c>
      <c r="H40" t="s">
        <v>291</v>
      </c>
      <c r="L40" t="s">
        <v>296</v>
      </c>
      <c r="O40" t="s">
        <v>298</v>
      </c>
    </row>
    <row r="41" spans="1:15" x14ac:dyDescent="0.3">
      <c r="A41">
        <v>399390</v>
      </c>
      <c r="B41">
        <v>-6.96</v>
      </c>
      <c r="C41" t="s">
        <v>22</v>
      </c>
      <c r="D41">
        <v>-6.96</v>
      </c>
      <c r="E41" t="s">
        <v>34</v>
      </c>
      <c r="F41" t="s">
        <v>24</v>
      </c>
      <c r="G41" t="s">
        <v>25</v>
      </c>
      <c r="H41" t="s">
        <v>262</v>
      </c>
      <c r="L41" t="s">
        <v>263</v>
      </c>
      <c r="O41" t="s">
        <v>264</v>
      </c>
    </row>
    <row r="42" spans="1:15" x14ac:dyDescent="0.3">
      <c r="A42">
        <v>5349062</v>
      </c>
      <c r="B42">
        <v>-6.9</v>
      </c>
      <c r="C42" t="s">
        <v>22</v>
      </c>
      <c r="D42">
        <v>-6.9</v>
      </c>
      <c r="E42" t="s">
        <v>34</v>
      </c>
      <c r="F42" t="s">
        <v>24</v>
      </c>
      <c r="G42" t="s">
        <v>25</v>
      </c>
      <c r="H42" t="s">
        <v>291</v>
      </c>
      <c r="L42" t="s">
        <v>292</v>
      </c>
      <c r="O42" t="s">
        <v>293</v>
      </c>
    </row>
    <row r="43" spans="1:15" x14ac:dyDescent="0.3">
      <c r="A43">
        <v>9259144</v>
      </c>
      <c r="B43">
        <v>-6.26</v>
      </c>
      <c r="C43" t="s">
        <v>22</v>
      </c>
      <c r="D43">
        <v>-6.26</v>
      </c>
      <c r="E43" t="s">
        <v>34</v>
      </c>
      <c r="F43" t="s">
        <v>24</v>
      </c>
      <c r="G43" t="s">
        <v>25</v>
      </c>
      <c r="H43" t="s">
        <v>215</v>
      </c>
      <c r="L43" t="s">
        <v>216</v>
      </c>
      <c r="O43" t="s">
        <v>217</v>
      </c>
    </row>
    <row r="44" spans="1:15" x14ac:dyDescent="0.3">
      <c r="A44">
        <v>5680599</v>
      </c>
      <c r="B44">
        <v>-5.84</v>
      </c>
      <c r="C44" t="s">
        <v>22</v>
      </c>
      <c r="D44">
        <v>-5.84</v>
      </c>
      <c r="E44" t="s">
        <v>34</v>
      </c>
      <c r="F44" t="s">
        <v>24</v>
      </c>
      <c r="G44" t="s">
        <v>25</v>
      </c>
      <c r="H44" t="s">
        <v>281</v>
      </c>
      <c r="L44" t="s">
        <v>284</v>
      </c>
      <c r="O44" t="s">
        <v>285</v>
      </c>
    </row>
    <row r="45" spans="1:15" x14ac:dyDescent="0.3">
      <c r="A45">
        <v>3727867</v>
      </c>
      <c r="B45">
        <v>-5.68</v>
      </c>
      <c r="C45" t="s">
        <v>22</v>
      </c>
      <c r="D45">
        <v>-5.68</v>
      </c>
      <c r="E45" t="s">
        <v>34</v>
      </c>
      <c r="F45" t="s">
        <v>24</v>
      </c>
      <c r="G45" t="s">
        <v>25</v>
      </c>
      <c r="H45" t="s">
        <v>94</v>
      </c>
      <c r="L45" t="s">
        <v>99</v>
      </c>
      <c r="O45" t="s">
        <v>105</v>
      </c>
    </row>
    <row r="46" spans="1:15" x14ac:dyDescent="0.3">
      <c r="A46">
        <v>5779767</v>
      </c>
      <c r="B46">
        <v>-5.23</v>
      </c>
      <c r="C46" t="s">
        <v>22</v>
      </c>
      <c r="D46">
        <v>-5.23</v>
      </c>
      <c r="E46" t="s">
        <v>34</v>
      </c>
      <c r="F46" t="s">
        <v>24</v>
      </c>
      <c r="G46" t="s">
        <v>25</v>
      </c>
      <c r="H46" t="s">
        <v>198</v>
      </c>
      <c r="L46" t="s">
        <v>199</v>
      </c>
      <c r="O46" t="s">
        <v>200</v>
      </c>
    </row>
    <row r="47" spans="1:15" x14ac:dyDescent="0.3">
      <c r="A47">
        <v>2272394</v>
      </c>
      <c r="B47">
        <v>-4.63</v>
      </c>
      <c r="C47" t="s">
        <v>22</v>
      </c>
      <c r="D47">
        <v>-4.63</v>
      </c>
      <c r="E47" t="s">
        <v>34</v>
      </c>
      <c r="F47" t="s">
        <v>24</v>
      </c>
      <c r="G47" t="s">
        <v>25</v>
      </c>
      <c r="H47" t="s">
        <v>247</v>
      </c>
      <c r="L47" t="s">
        <v>252</v>
      </c>
      <c r="O47" t="s">
        <v>254</v>
      </c>
    </row>
    <row r="48" spans="1:15" x14ac:dyDescent="0.3">
      <c r="A48">
        <v>5349057</v>
      </c>
      <c r="B48">
        <v>-4.55</v>
      </c>
      <c r="C48" t="s">
        <v>22</v>
      </c>
      <c r="D48">
        <v>-4.55</v>
      </c>
      <c r="E48" t="s">
        <v>34</v>
      </c>
      <c r="F48" t="s">
        <v>24</v>
      </c>
      <c r="G48" t="s">
        <v>25</v>
      </c>
      <c r="H48" t="s">
        <v>295</v>
      </c>
      <c r="L48" t="s">
        <v>296</v>
      </c>
      <c r="O48" t="s">
        <v>297</v>
      </c>
    </row>
    <row r="49" spans="1:15" x14ac:dyDescent="0.3">
      <c r="A49">
        <v>7485693</v>
      </c>
      <c r="B49">
        <v>-4.22</v>
      </c>
      <c r="C49" t="s">
        <v>22</v>
      </c>
      <c r="D49">
        <v>-4.22</v>
      </c>
      <c r="E49" t="s">
        <v>34</v>
      </c>
      <c r="F49" t="s">
        <v>24</v>
      </c>
      <c r="G49" t="s">
        <v>25</v>
      </c>
      <c r="H49" t="s">
        <v>271</v>
      </c>
      <c r="L49" t="s">
        <v>272</v>
      </c>
      <c r="O49" t="s">
        <v>273</v>
      </c>
    </row>
    <row r="50" spans="1:15" x14ac:dyDescent="0.3">
      <c r="A50">
        <v>2272385</v>
      </c>
      <c r="B50">
        <v>-4.1399999999999997</v>
      </c>
      <c r="C50" t="s">
        <v>22</v>
      </c>
      <c r="D50">
        <v>-4.1399999999999997</v>
      </c>
      <c r="E50" t="s">
        <v>34</v>
      </c>
      <c r="F50" t="s">
        <v>24</v>
      </c>
      <c r="G50" t="s">
        <v>25</v>
      </c>
      <c r="H50" t="s">
        <v>247</v>
      </c>
      <c r="L50" t="s">
        <v>258</v>
      </c>
      <c r="O50" t="s">
        <v>260</v>
      </c>
    </row>
    <row r="51" spans="1:15" x14ac:dyDescent="0.3">
      <c r="A51">
        <v>2581323</v>
      </c>
      <c r="B51">
        <v>-3.98</v>
      </c>
      <c r="C51" t="s">
        <v>22</v>
      </c>
      <c r="D51">
        <v>-3.98</v>
      </c>
      <c r="E51" t="s">
        <v>34</v>
      </c>
      <c r="F51" t="s">
        <v>24</v>
      </c>
      <c r="G51" t="s">
        <v>25</v>
      </c>
      <c r="H51" t="s">
        <v>113</v>
      </c>
      <c r="L51" t="s">
        <v>114</v>
      </c>
      <c r="O51" t="s">
        <v>115</v>
      </c>
    </row>
    <row r="52" spans="1:15" x14ac:dyDescent="0.3">
      <c r="A52">
        <v>3727880</v>
      </c>
      <c r="B52">
        <v>-3.95</v>
      </c>
      <c r="C52" t="s">
        <v>22</v>
      </c>
      <c r="D52">
        <v>-3.95</v>
      </c>
      <c r="E52" t="s">
        <v>34</v>
      </c>
      <c r="F52" t="s">
        <v>24</v>
      </c>
      <c r="G52" t="s">
        <v>25</v>
      </c>
      <c r="H52" t="s">
        <v>94</v>
      </c>
      <c r="L52" t="s">
        <v>95</v>
      </c>
      <c r="O52" t="s">
        <v>98</v>
      </c>
    </row>
    <row r="53" spans="1:15" x14ac:dyDescent="0.3">
      <c r="A53">
        <v>171601</v>
      </c>
      <c r="B53">
        <v>-3.76</v>
      </c>
      <c r="C53" t="s">
        <v>22</v>
      </c>
      <c r="D53">
        <v>-3.76</v>
      </c>
      <c r="E53" t="s">
        <v>34</v>
      </c>
      <c r="F53" t="s">
        <v>24</v>
      </c>
      <c r="G53" t="s">
        <v>25</v>
      </c>
      <c r="H53" t="s">
        <v>178</v>
      </c>
      <c r="L53" t="s">
        <v>181</v>
      </c>
      <c r="O53" t="s">
        <v>184</v>
      </c>
    </row>
    <row r="54" spans="1:15" x14ac:dyDescent="0.3">
      <c r="A54">
        <v>5349046</v>
      </c>
      <c r="B54">
        <v>-3.59</v>
      </c>
      <c r="C54" t="s">
        <v>22</v>
      </c>
      <c r="D54">
        <v>-3.59</v>
      </c>
      <c r="E54" t="s">
        <v>34</v>
      </c>
      <c r="F54" t="s">
        <v>24</v>
      </c>
      <c r="G54" t="s">
        <v>25</v>
      </c>
      <c r="H54" t="s">
        <v>295</v>
      </c>
      <c r="L54" t="s">
        <v>302</v>
      </c>
      <c r="O54" t="s">
        <v>303</v>
      </c>
    </row>
    <row r="55" spans="1:15" x14ac:dyDescent="0.3">
      <c r="A55">
        <v>3428160</v>
      </c>
      <c r="B55">
        <v>-3.26</v>
      </c>
      <c r="C55" t="s">
        <v>22</v>
      </c>
      <c r="D55">
        <v>-3.26</v>
      </c>
      <c r="E55" t="s">
        <v>34</v>
      </c>
      <c r="F55" t="s">
        <v>24</v>
      </c>
      <c r="G55" t="s">
        <v>25</v>
      </c>
      <c r="H55" t="s">
        <v>243</v>
      </c>
      <c r="L55" t="s">
        <v>244</v>
      </c>
      <c r="O55" t="s">
        <v>245</v>
      </c>
    </row>
    <row r="56" spans="1:15" x14ac:dyDescent="0.3">
      <c r="A56">
        <v>5349059</v>
      </c>
      <c r="B56">
        <v>-2.6</v>
      </c>
      <c r="C56" t="s">
        <v>22</v>
      </c>
      <c r="D56">
        <v>-2.6</v>
      </c>
      <c r="E56" t="s">
        <v>34</v>
      </c>
      <c r="F56" t="s">
        <v>24</v>
      </c>
      <c r="G56" t="s">
        <v>25</v>
      </c>
      <c r="H56" t="s">
        <v>291</v>
      </c>
      <c r="L56" t="s">
        <v>292</v>
      </c>
      <c r="O56" t="s">
        <v>294</v>
      </c>
    </row>
    <row r="57" spans="1:15" x14ac:dyDescent="0.3">
      <c r="A57">
        <v>3727862</v>
      </c>
      <c r="B57">
        <v>-2.37</v>
      </c>
      <c r="C57" t="s">
        <v>22</v>
      </c>
      <c r="D57">
        <v>-2.37</v>
      </c>
      <c r="E57" t="s">
        <v>34</v>
      </c>
      <c r="F57" t="s">
        <v>24</v>
      </c>
      <c r="G57" t="s">
        <v>25</v>
      </c>
      <c r="H57" t="s">
        <v>94</v>
      </c>
      <c r="L57" t="s">
        <v>106</v>
      </c>
      <c r="O57" t="s">
        <v>108</v>
      </c>
    </row>
    <row r="58" spans="1:15" x14ac:dyDescent="0.3">
      <c r="A58">
        <v>9005898</v>
      </c>
      <c r="B58">
        <v>-1.99</v>
      </c>
      <c r="C58" t="s">
        <v>22</v>
      </c>
      <c r="D58">
        <v>-1.99</v>
      </c>
      <c r="E58" t="s">
        <v>34</v>
      </c>
      <c r="F58" t="s">
        <v>24</v>
      </c>
      <c r="G58" t="s">
        <v>25</v>
      </c>
      <c r="H58" t="s">
        <v>78</v>
      </c>
      <c r="L58" t="s">
        <v>79</v>
      </c>
      <c r="O58" t="s">
        <v>82</v>
      </c>
    </row>
    <row r="59" spans="1:15" x14ac:dyDescent="0.3">
      <c r="A59">
        <v>5349053</v>
      </c>
      <c r="B59">
        <v>-1.6</v>
      </c>
      <c r="C59" t="s">
        <v>22</v>
      </c>
      <c r="D59">
        <v>-1.6</v>
      </c>
      <c r="E59" t="s">
        <v>34</v>
      </c>
      <c r="F59" t="s">
        <v>24</v>
      </c>
      <c r="G59" t="s">
        <v>25</v>
      </c>
      <c r="H59" t="s">
        <v>291</v>
      </c>
      <c r="L59" t="s">
        <v>296</v>
      </c>
      <c r="O59" t="s">
        <v>299</v>
      </c>
    </row>
    <row r="60" spans="1:15" x14ac:dyDescent="0.3">
      <c r="A60">
        <v>3727871</v>
      </c>
      <c r="B60">
        <v>-1.23</v>
      </c>
      <c r="C60" t="s">
        <v>22</v>
      </c>
      <c r="D60">
        <v>-1.23</v>
      </c>
      <c r="E60" t="s">
        <v>34</v>
      </c>
      <c r="F60" t="s">
        <v>24</v>
      </c>
      <c r="G60" t="s">
        <v>25</v>
      </c>
      <c r="H60" t="s">
        <v>94</v>
      </c>
      <c r="L60" t="s">
        <v>99</v>
      </c>
      <c r="O60" t="s">
        <v>103</v>
      </c>
    </row>
    <row r="61" spans="1:15" x14ac:dyDescent="0.3">
      <c r="A61">
        <v>3727854</v>
      </c>
      <c r="B61">
        <v>-1.23</v>
      </c>
      <c r="C61" t="s">
        <v>22</v>
      </c>
      <c r="D61">
        <v>-1.23</v>
      </c>
      <c r="E61" t="s">
        <v>34</v>
      </c>
      <c r="F61" t="s">
        <v>24</v>
      </c>
      <c r="G61" t="s">
        <v>25</v>
      </c>
      <c r="H61" t="s">
        <v>94</v>
      </c>
      <c r="L61" t="s">
        <v>106</v>
      </c>
      <c r="O61" t="s">
        <v>112</v>
      </c>
    </row>
    <row r="62" spans="1:15" x14ac:dyDescent="0.3">
      <c r="A62">
        <v>4409212</v>
      </c>
      <c r="B62">
        <v>-1.21</v>
      </c>
      <c r="C62" t="s">
        <v>22</v>
      </c>
      <c r="D62">
        <v>-1.21</v>
      </c>
      <c r="E62" t="s">
        <v>34</v>
      </c>
      <c r="F62" t="s">
        <v>24</v>
      </c>
      <c r="G62" t="s">
        <v>25</v>
      </c>
      <c r="H62" t="s">
        <v>230</v>
      </c>
      <c r="L62" t="s">
        <v>237</v>
      </c>
      <c r="O62" t="s">
        <v>240</v>
      </c>
    </row>
    <row r="63" spans="1:15" x14ac:dyDescent="0.3">
      <c r="A63">
        <v>1080946</v>
      </c>
      <c r="B63">
        <v>-0.78</v>
      </c>
      <c r="C63" t="s">
        <v>22</v>
      </c>
      <c r="D63">
        <v>-0.78</v>
      </c>
      <c r="E63" t="s">
        <v>34</v>
      </c>
      <c r="F63" t="s">
        <v>24</v>
      </c>
      <c r="G63" t="s">
        <v>25</v>
      </c>
      <c r="H63" t="s">
        <v>69</v>
      </c>
      <c r="L63" t="s">
        <v>70</v>
      </c>
      <c r="O63" t="s">
        <v>74</v>
      </c>
    </row>
    <row r="64" spans="1:15" x14ac:dyDescent="0.3">
      <c r="A64">
        <v>5349050</v>
      </c>
      <c r="B64">
        <v>-0.6</v>
      </c>
      <c r="C64" t="s">
        <v>22</v>
      </c>
      <c r="D64">
        <v>-0.6</v>
      </c>
      <c r="E64" t="s">
        <v>34</v>
      </c>
      <c r="F64" t="s">
        <v>24</v>
      </c>
      <c r="G64" t="s">
        <v>66</v>
      </c>
      <c r="H64" t="s">
        <v>295</v>
      </c>
      <c r="L64" t="s">
        <v>296</v>
      </c>
      <c r="O64" t="s">
        <v>300</v>
      </c>
    </row>
    <row r="65" spans="1:17" x14ac:dyDescent="0.3">
      <c r="A65">
        <v>4959526</v>
      </c>
      <c r="B65">
        <v>-0.5</v>
      </c>
      <c r="C65" t="s">
        <v>22</v>
      </c>
      <c r="D65">
        <v>-0.5</v>
      </c>
      <c r="E65" t="s">
        <v>34</v>
      </c>
      <c r="F65" t="s">
        <v>24</v>
      </c>
      <c r="G65" t="s">
        <v>66</v>
      </c>
      <c r="H65" t="s">
        <v>191</v>
      </c>
      <c r="L65" t="s">
        <v>203</v>
      </c>
      <c r="O65" t="s">
        <v>204</v>
      </c>
    </row>
    <row r="66" spans="1:17" x14ac:dyDescent="0.3">
      <c r="A66">
        <v>5534597</v>
      </c>
      <c r="B66">
        <v>-0.5</v>
      </c>
      <c r="C66" t="s">
        <v>22</v>
      </c>
      <c r="D66">
        <v>-0.5</v>
      </c>
      <c r="E66" t="s">
        <v>34</v>
      </c>
      <c r="F66" t="s">
        <v>24</v>
      </c>
      <c r="G66" t="s">
        <v>66</v>
      </c>
      <c r="H66" t="s">
        <v>78</v>
      </c>
      <c r="L66" t="s">
        <v>92</v>
      </c>
      <c r="O66" t="s">
        <v>93</v>
      </c>
    </row>
    <row r="67" spans="1:17" x14ac:dyDescent="0.3">
      <c r="A67">
        <v>938126</v>
      </c>
      <c r="B67">
        <v>-0.5</v>
      </c>
      <c r="C67" t="s">
        <v>22</v>
      </c>
      <c r="D67">
        <v>-0.5</v>
      </c>
      <c r="E67" t="s">
        <v>34</v>
      </c>
      <c r="F67" t="s">
        <v>24</v>
      </c>
      <c r="G67" t="s">
        <v>66</v>
      </c>
      <c r="H67" t="s">
        <v>163</v>
      </c>
      <c r="L67" t="s">
        <v>176</v>
      </c>
      <c r="O67" t="s">
        <v>177</v>
      </c>
    </row>
    <row r="68" spans="1:17" x14ac:dyDescent="0.3">
      <c r="A68">
        <v>1659670</v>
      </c>
      <c r="B68">
        <v>-0.5</v>
      </c>
      <c r="C68" t="s">
        <v>22</v>
      </c>
      <c r="D68">
        <v>-0.5</v>
      </c>
      <c r="E68" t="s">
        <v>34</v>
      </c>
      <c r="F68" t="s">
        <v>24</v>
      </c>
      <c r="G68" t="s">
        <v>66</v>
      </c>
      <c r="H68" t="s">
        <v>53</v>
      </c>
      <c r="L68" t="s">
        <v>67</v>
      </c>
      <c r="O68" t="s">
        <v>68</v>
      </c>
    </row>
    <row r="69" spans="1:17" x14ac:dyDescent="0.3">
      <c r="A69">
        <v>399388</v>
      </c>
      <c r="B69">
        <v>-0.25</v>
      </c>
      <c r="C69" t="s">
        <v>22</v>
      </c>
      <c r="D69">
        <v>-0.25</v>
      </c>
      <c r="E69" t="s">
        <v>34</v>
      </c>
      <c r="F69" t="s">
        <v>24</v>
      </c>
      <c r="G69" t="s">
        <v>66</v>
      </c>
      <c r="H69" t="s">
        <v>262</v>
      </c>
      <c r="L69" t="s">
        <v>263</v>
      </c>
      <c r="O69" t="s">
        <v>265</v>
      </c>
    </row>
    <row r="70" spans="1:17" x14ac:dyDescent="0.3">
      <c r="A70">
        <v>3727878</v>
      </c>
      <c r="B70">
        <v>-0.18</v>
      </c>
      <c r="C70" t="s">
        <v>22</v>
      </c>
      <c r="D70">
        <v>-0.18</v>
      </c>
      <c r="E70" t="s">
        <v>34</v>
      </c>
      <c r="F70" t="s">
        <v>24</v>
      </c>
      <c r="G70" t="s">
        <v>66</v>
      </c>
      <c r="H70" t="s">
        <v>94</v>
      </c>
      <c r="L70" t="s">
        <v>99</v>
      </c>
      <c r="O70" t="s">
        <v>100</v>
      </c>
    </row>
    <row r="71" spans="1:17" x14ac:dyDescent="0.3">
      <c r="A71">
        <v>7485683</v>
      </c>
      <c r="B71">
        <v>-0.13</v>
      </c>
      <c r="C71" t="s">
        <v>22</v>
      </c>
      <c r="D71">
        <v>-0.13</v>
      </c>
      <c r="E71" t="s">
        <v>34</v>
      </c>
      <c r="F71" t="s">
        <v>24</v>
      </c>
      <c r="G71" t="s">
        <v>66</v>
      </c>
      <c r="H71" t="s">
        <v>271</v>
      </c>
      <c r="L71" t="s">
        <v>275</v>
      </c>
      <c r="O71" t="s">
        <v>278</v>
      </c>
    </row>
    <row r="72" spans="1:17" x14ac:dyDescent="0.3">
      <c r="A72">
        <v>3727859</v>
      </c>
      <c r="B72">
        <v>-0.04</v>
      </c>
      <c r="C72" t="s">
        <v>22</v>
      </c>
      <c r="D72">
        <v>-0.04</v>
      </c>
      <c r="E72" t="s">
        <v>34</v>
      </c>
      <c r="F72" t="s">
        <v>24</v>
      </c>
      <c r="G72" t="s">
        <v>66</v>
      </c>
      <c r="H72" t="s">
        <v>94</v>
      </c>
      <c r="L72" t="s">
        <v>106</v>
      </c>
      <c r="O72" t="s">
        <v>109</v>
      </c>
    </row>
    <row r="73" spans="1:17" x14ac:dyDescent="0.3">
      <c r="A73">
        <v>3727869</v>
      </c>
      <c r="B73">
        <v>-0.03</v>
      </c>
      <c r="C73" t="s">
        <v>22</v>
      </c>
      <c r="D73">
        <v>-0.03</v>
      </c>
      <c r="E73" t="s">
        <v>34</v>
      </c>
      <c r="F73" t="s">
        <v>24</v>
      </c>
      <c r="G73" t="s">
        <v>66</v>
      </c>
      <c r="H73" t="s">
        <v>94</v>
      </c>
      <c r="L73" t="s">
        <v>99</v>
      </c>
      <c r="O73" t="s">
        <v>104</v>
      </c>
    </row>
    <row r="74" spans="1:17" x14ac:dyDescent="0.3">
      <c r="A74">
        <v>3727882</v>
      </c>
      <c r="B74">
        <v>-0.02</v>
      </c>
      <c r="C74" t="s">
        <v>22</v>
      </c>
      <c r="D74">
        <v>-0.02</v>
      </c>
      <c r="E74" t="s">
        <v>34</v>
      </c>
      <c r="F74" t="s">
        <v>24</v>
      </c>
      <c r="G74" t="s">
        <v>66</v>
      </c>
      <c r="H74" t="s">
        <v>94</v>
      </c>
      <c r="L74" t="s">
        <v>95</v>
      </c>
      <c r="O74" t="s">
        <v>97</v>
      </c>
    </row>
    <row r="75" spans="1:17" x14ac:dyDescent="0.3">
      <c r="A75">
        <v>3727874</v>
      </c>
      <c r="B75">
        <v>-0.01</v>
      </c>
      <c r="C75" t="s">
        <v>22</v>
      </c>
      <c r="D75">
        <v>-0.01</v>
      </c>
      <c r="E75" t="s">
        <v>34</v>
      </c>
      <c r="F75" t="s">
        <v>24</v>
      </c>
      <c r="G75" t="s">
        <v>66</v>
      </c>
      <c r="H75" t="s">
        <v>94</v>
      </c>
      <c r="L75" t="s">
        <v>99</v>
      </c>
      <c r="O75" t="s">
        <v>102</v>
      </c>
    </row>
    <row r="76" spans="1:17" x14ac:dyDescent="0.3">
      <c r="A76">
        <v>3727864</v>
      </c>
      <c r="B76">
        <v>-0.01</v>
      </c>
      <c r="C76" t="s">
        <v>22</v>
      </c>
      <c r="D76">
        <v>-0.01</v>
      </c>
      <c r="E76" t="s">
        <v>34</v>
      </c>
      <c r="F76" t="s">
        <v>24</v>
      </c>
      <c r="G76" t="s">
        <v>66</v>
      </c>
      <c r="H76" t="s">
        <v>94</v>
      </c>
      <c r="L76" t="s">
        <v>106</v>
      </c>
      <c r="O76" t="s">
        <v>107</v>
      </c>
    </row>
    <row r="77" spans="1:17" x14ac:dyDescent="0.3">
      <c r="A77">
        <v>3727855</v>
      </c>
      <c r="B77">
        <v>-0.01</v>
      </c>
      <c r="C77" t="s">
        <v>22</v>
      </c>
      <c r="D77">
        <v>-0.01</v>
      </c>
      <c r="E77" t="s">
        <v>34</v>
      </c>
      <c r="F77" t="s">
        <v>24</v>
      </c>
      <c r="G77" t="s">
        <v>66</v>
      </c>
      <c r="H77" t="s">
        <v>94</v>
      </c>
      <c r="L77" t="s">
        <v>106</v>
      </c>
      <c r="O77" t="s">
        <v>111</v>
      </c>
    </row>
    <row r="78" spans="1:17" x14ac:dyDescent="0.3">
      <c r="A78">
        <v>1169295</v>
      </c>
      <c r="B78">
        <v>67.2</v>
      </c>
      <c r="C78" t="s">
        <v>22</v>
      </c>
      <c r="D78">
        <v>67.2</v>
      </c>
      <c r="E78" t="s">
        <v>23</v>
      </c>
      <c r="F78" t="s">
        <v>31</v>
      </c>
      <c r="G78" t="s">
        <v>32</v>
      </c>
      <c r="H78" t="s">
        <v>26</v>
      </c>
      <c r="L78" t="s">
        <v>29</v>
      </c>
      <c r="O78" t="s">
        <v>33</v>
      </c>
      <c r="P78" t="s">
        <v>307</v>
      </c>
      <c r="Q78">
        <v>-932.71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060B-0BA5-49C0-AAFF-A342F027DAD1}">
  <dimension ref="A3:K62"/>
  <sheetViews>
    <sheetView tabSelected="1" topLeftCell="A43" workbookViewId="0">
      <selection activeCell="K57" sqref="K57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4" width="7.21875" bestFit="1" customWidth="1"/>
    <col min="5" max="6" width="8.21875" bestFit="1" customWidth="1"/>
    <col min="7" max="7" width="7.21875" bestFit="1" customWidth="1"/>
    <col min="8" max="8" width="17.21875" bestFit="1" customWidth="1"/>
    <col min="9" max="9" width="10.5546875" bestFit="1" customWidth="1"/>
  </cols>
  <sheetData>
    <row r="3" spans="1:9" x14ac:dyDescent="0.3">
      <c r="A3" s="13" t="s">
        <v>315</v>
      </c>
      <c r="B3" s="13" t="s">
        <v>319</v>
      </c>
    </row>
    <row r="4" spans="1:9" x14ac:dyDescent="0.3">
      <c r="A4" s="13" t="s">
        <v>316</v>
      </c>
      <c r="B4" t="s">
        <v>311</v>
      </c>
      <c r="C4" t="s">
        <v>309</v>
      </c>
      <c r="D4" t="s">
        <v>310</v>
      </c>
      <c r="E4" t="s">
        <v>317</v>
      </c>
      <c r="F4" t="s">
        <v>320</v>
      </c>
      <c r="G4" t="s">
        <v>321</v>
      </c>
      <c r="H4" t="s">
        <v>323</v>
      </c>
      <c r="I4" t="s">
        <v>318</v>
      </c>
    </row>
    <row r="5" spans="1:9" x14ac:dyDescent="0.3">
      <c r="A5" s="14" t="s">
        <v>271</v>
      </c>
      <c r="B5" s="10"/>
      <c r="C5" s="10">
        <v>-119.37</v>
      </c>
      <c r="D5" s="10"/>
      <c r="E5" s="10">
        <v>-43.269999999999996</v>
      </c>
      <c r="F5" s="10"/>
      <c r="G5" s="10"/>
      <c r="H5" s="10"/>
      <c r="I5" s="10">
        <v>-162.63999999999999</v>
      </c>
    </row>
    <row r="6" spans="1:9" x14ac:dyDescent="0.3">
      <c r="A6" s="14" t="s">
        <v>151</v>
      </c>
      <c r="B6" s="10"/>
      <c r="C6" s="10">
        <v>-9.09</v>
      </c>
      <c r="D6" s="10"/>
      <c r="E6" s="10"/>
      <c r="F6" s="10"/>
      <c r="G6" s="10"/>
      <c r="H6" s="10"/>
      <c r="I6" s="10">
        <v>-9.09</v>
      </c>
    </row>
    <row r="7" spans="1:9" x14ac:dyDescent="0.3">
      <c r="A7" s="14" t="s">
        <v>268</v>
      </c>
      <c r="B7" s="10"/>
      <c r="C7" s="10"/>
      <c r="D7" s="10"/>
      <c r="E7" s="10">
        <v>-173.37</v>
      </c>
      <c r="F7" s="10"/>
      <c r="G7" s="10"/>
      <c r="H7" s="10"/>
      <c r="I7" s="10">
        <v>-173.37</v>
      </c>
    </row>
    <row r="8" spans="1:9" x14ac:dyDescent="0.3">
      <c r="A8" s="14" t="s">
        <v>156</v>
      </c>
      <c r="B8" s="10"/>
      <c r="C8" s="10">
        <v>-33.35</v>
      </c>
      <c r="D8" s="10"/>
      <c r="E8" s="10"/>
      <c r="F8" s="10"/>
      <c r="G8" s="10"/>
      <c r="H8" s="10"/>
      <c r="I8" s="10">
        <v>-33.35</v>
      </c>
    </row>
    <row r="9" spans="1:9" x14ac:dyDescent="0.3">
      <c r="A9" s="14" t="s">
        <v>49</v>
      </c>
      <c r="B9" s="10"/>
      <c r="C9" s="10">
        <v>-29.79</v>
      </c>
      <c r="D9" s="10"/>
      <c r="E9" s="10"/>
      <c r="F9" s="10"/>
      <c r="G9" s="10"/>
      <c r="H9" s="10"/>
      <c r="I9" s="10">
        <v>-29.79</v>
      </c>
    </row>
    <row r="10" spans="1:9" x14ac:dyDescent="0.3">
      <c r="A10" s="14" t="s">
        <v>262</v>
      </c>
      <c r="B10" s="10"/>
      <c r="C10" s="10"/>
      <c r="D10" s="10"/>
      <c r="E10" s="10">
        <v>-57.21</v>
      </c>
      <c r="F10" s="10"/>
      <c r="G10" s="10"/>
      <c r="H10" s="10"/>
      <c r="I10" s="10">
        <v>-57.21</v>
      </c>
    </row>
    <row r="11" spans="1:9" x14ac:dyDescent="0.3">
      <c r="A11" s="14" t="s">
        <v>44</v>
      </c>
      <c r="B11" s="10"/>
      <c r="C11" s="10">
        <v>-7.3</v>
      </c>
      <c r="D11" s="10"/>
      <c r="E11" s="10">
        <v>-16.11</v>
      </c>
      <c r="F11" s="10"/>
      <c r="G11" s="10"/>
      <c r="H11" s="10">
        <v>800</v>
      </c>
      <c r="I11" s="10">
        <v>776.59</v>
      </c>
    </row>
    <row r="12" spans="1:9" x14ac:dyDescent="0.3">
      <c r="A12" s="14" t="s">
        <v>250</v>
      </c>
      <c r="B12" s="10"/>
      <c r="C12" s="10">
        <v>-60.37</v>
      </c>
      <c r="D12" s="10"/>
      <c r="E12" s="10"/>
      <c r="F12" s="10"/>
      <c r="G12" s="10"/>
      <c r="H12" s="10"/>
      <c r="I12" s="10">
        <v>-60.37</v>
      </c>
    </row>
    <row r="13" spans="1:9" x14ac:dyDescent="0.3">
      <c r="A13" s="14" t="s">
        <v>146</v>
      </c>
      <c r="B13" s="10"/>
      <c r="C13" s="10">
        <v>-32.81</v>
      </c>
      <c r="D13" s="10"/>
      <c r="E13" s="10"/>
      <c r="F13" s="10"/>
      <c r="G13" s="10"/>
      <c r="H13" s="10">
        <v>800</v>
      </c>
      <c r="I13" s="10">
        <v>767.19</v>
      </c>
    </row>
    <row r="14" spans="1:9" x14ac:dyDescent="0.3">
      <c r="A14" s="14" t="s">
        <v>35</v>
      </c>
      <c r="B14" s="10"/>
      <c r="C14" s="10">
        <v>-29.33</v>
      </c>
      <c r="D14" s="10"/>
      <c r="E14" s="10"/>
      <c r="F14" s="10"/>
      <c r="G14" s="10"/>
      <c r="H14" s="10"/>
      <c r="I14" s="10">
        <v>-29.33</v>
      </c>
    </row>
    <row r="15" spans="1:9" x14ac:dyDescent="0.3">
      <c r="A15" s="14" t="s">
        <v>247</v>
      </c>
      <c r="B15" s="10"/>
      <c r="C15" s="10"/>
      <c r="D15" s="10"/>
      <c r="E15" s="10">
        <v>-27.27</v>
      </c>
      <c r="F15" s="10">
        <v>-161.06</v>
      </c>
      <c r="G15" s="10"/>
      <c r="H15" s="10"/>
      <c r="I15" s="10">
        <v>-188.33</v>
      </c>
    </row>
    <row r="16" spans="1:9" x14ac:dyDescent="0.3">
      <c r="A16" s="14" t="s">
        <v>142</v>
      </c>
      <c r="B16" s="10"/>
      <c r="C16" s="10">
        <v>-21.02</v>
      </c>
      <c r="D16" s="10"/>
      <c r="E16" s="10"/>
      <c r="F16" s="10"/>
      <c r="G16" s="10"/>
      <c r="H16" s="10"/>
      <c r="I16" s="10">
        <v>-21.02</v>
      </c>
    </row>
    <row r="17" spans="1:9" x14ac:dyDescent="0.3">
      <c r="A17" s="14" t="s">
        <v>26</v>
      </c>
      <c r="B17" s="10"/>
      <c r="C17" s="10">
        <v>-22.02</v>
      </c>
      <c r="D17" s="10"/>
      <c r="E17" s="10">
        <v>67.2</v>
      </c>
      <c r="F17" s="10"/>
      <c r="G17" s="10"/>
      <c r="H17" s="10">
        <v>400</v>
      </c>
      <c r="I17" s="10">
        <v>445.18</v>
      </c>
    </row>
    <row r="18" spans="1:9" x14ac:dyDescent="0.3">
      <c r="A18" s="14" t="s">
        <v>256</v>
      </c>
      <c r="B18" s="10"/>
      <c r="C18" s="10"/>
      <c r="D18" s="10"/>
      <c r="E18" s="10">
        <v>-379.24</v>
      </c>
      <c r="F18" s="10"/>
      <c r="G18" s="10"/>
      <c r="H18" s="10"/>
      <c r="I18" s="10">
        <v>-379.24</v>
      </c>
    </row>
    <row r="19" spans="1:9" x14ac:dyDescent="0.3">
      <c r="A19" s="14" t="s">
        <v>139</v>
      </c>
      <c r="B19" s="10"/>
      <c r="C19" s="10">
        <v>-6.52</v>
      </c>
      <c r="D19" s="10"/>
      <c r="E19" s="10"/>
      <c r="F19" s="10"/>
      <c r="G19" s="10"/>
      <c r="H19" s="10"/>
      <c r="I19" s="10">
        <v>-6.52</v>
      </c>
    </row>
    <row r="20" spans="1:9" x14ac:dyDescent="0.3">
      <c r="A20" s="14" t="s">
        <v>243</v>
      </c>
      <c r="B20" s="10"/>
      <c r="C20" s="10">
        <v>-42.44</v>
      </c>
      <c r="D20" s="10"/>
      <c r="E20" s="10">
        <v>-3.26</v>
      </c>
      <c r="F20" s="10"/>
      <c r="G20" s="10"/>
      <c r="H20" s="10"/>
      <c r="I20" s="10">
        <v>-45.699999999999996</v>
      </c>
    </row>
    <row r="21" spans="1:9" x14ac:dyDescent="0.3">
      <c r="A21" s="14" t="s">
        <v>135</v>
      </c>
      <c r="B21" s="10"/>
      <c r="C21" s="10">
        <v>-37.71</v>
      </c>
      <c r="D21" s="10"/>
      <c r="E21" s="10"/>
      <c r="F21" s="10"/>
      <c r="G21" s="10"/>
      <c r="H21" s="10"/>
      <c r="I21" s="10">
        <v>-37.71</v>
      </c>
    </row>
    <row r="22" spans="1:9" x14ac:dyDescent="0.3">
      <c r="A22" s="14" t="s">
        <v>236</v>
      </c>
      <c r="B22" s="10"/>
      <c r="C22" s="10">
        <v>-39.72</v>
      </c>
      <c r="D22" s="10"/>
      <c r="E22" s="10"/>
      <c r="F22" s="10"/>
      <c r="G22" s="10"/>
      <c r="H22" s="10"/>
      <c r="I22" s="10">
        <v>-39.72</v>
      </c>
    </row>
    <row r="23" spans="1:9" x14ac:dyDescent="0.3">
      <c r="A23" s="14" t="s">
        <v>230</v>
      </c>
      <c r="B23" s="10"/>
      <c r="C23" s="10"/>
      <c r="D23" s="10">
        <v>-932.71</v>
      </c>
      <c r="E23" s="10">
        <v>-262.97000000000003</v>
      </c>
      <c r="F23" s="10"/>
      <c r="G23" s="10"/>
      <c r="H23" s="10"/>
      <c r="I23" s="10">
        <v>-1195.68</v>
      </c>
    </row>
    <row r="24" spans="1:9" x14ac:dyDescent="0.3">
      <c r="A24" s="14" t="s">
        <v>130</v>
      </c>
      <c r="B24" s="10"/>
      <c r="C24" s="10">
        <v>-17.34</v>
      </c>
      <c r="D24" s="10"/>
      <c r="E24" s="10">
        <v>-23.87</v>
      </c>
      <c r="F24" s="10"/>
      <c r="G24" s="10"/>
      <c r="H24" s="10"/>
      <c r="I24" s="10">
        <v>-41.21</v>
      </c>
    </row>
    <row r="25" spans="1:9" x14ac:dyDescent="0.3">
      <c r="A25" s="14" t="s">
        <v>227</v>
      </c>
      <c r="B25" s="10"/>
      <c r="C25" s="10">
        <v>-7.9</v>
      </c>
      <c r="D25" s="10"/>
      <c r="E25" s="10"/>
      <c r="F25" s="10"/>
      <c r="G25" s="10"/>
      <c r="H25" s="10"/>
      <c r="I25" s="10">
        <v>-7.9</v>
      </c>
    </row>
    <row r="26" spans="1:9" x14ac:dyDescent="0.3">
      <c r="A26" s="14" t="s">
        <v>218</v>
      </c>
      <c r="B26" s="10"/>
      <c r="C26" s="10">
        <v>-9.41</v>
      </c>
      <c r="D26" s="10"/>
      <c r="E26" s="10"/>
      <c r="F26" s="10"/>
      <c r="G26" s="10"/>
      <c r="H26" s="10"/>
      <c r="I26" s="10">
        <v>-9.41</v>
      </c>
    </row>
    <row r="27" spans="1:9" x14ac:dyDescent="0.3">
      <c r="A27" s="14" t="s">
        <v>123</v>
      </c>
      <c r="B27" s="10"/>
      <c r="C27" s="10">
        <v>-16.810000000000002</v>
      </c>
      <c r="D27" s="10"/>
      <c r="E27" s="10"/>
      <c r="F27" s="10"/>
      <c r="G27" s="10"/>
      <c r="H27" s="10"/>
      <c r="I27" s="10">
        <v>-16.810000000000002</v>
      </c>
    </row>
    <row r="28" spans="1:9" x14ac:dyDescent="0.3">
      <c r="A28" s="14" t="s">
        <v>221</v>
      </c>
      <c r="B28" s="10"/>
      <c r="C28" s="10">
        <v>-36.24</v>
      </c>
      <c r="D28" s="10"/>
      <c r="E28" s="10">
        <v>-56.14</v>
      </c>
      <c r="F28" s="10"/>
      <c r="G28" s="10"/>
      <c r="H28" s="10"/>
      <c r="I28" s="10">
        <v>-92.38</v>
      </c>
    </row>
    <row r="29" spans="1:9" x14ac:dyDescent="0.3">
      <c r="A29" s="14" t="s">
        <v>128</v>
      </c>
      <c r="B29" s="10"/>
      <c r="C29" s="10"/>
      <c r="D29" s="10"/>
      <c r="E29" s="10">
        <v>-80.91</v>
      </c>
      <c r="F29" s="10"/>
      <c r="G29" s="10"/>
      <c r="H29" s="10"/>
      <c r="I29" s="10">
        <v>-80.91</v>
      </c>
    </row>
    <row r="30" spans="1:9" x14ac:dyDescent="0.3">
      <c r="A30" s="14" t="s">
        <v>215</v>
      </c>
      <c r="B30" s="10"/>
      <c r="C30" s="10"/>
      <c r="D30" s="10"/>
      <c r="E30" s="10">
        <v>-6.26</v>
      </c>
      <c r="F30" s="10"/>
      <c r="G30" s="10"/>
      <c r="H30" s="10"/>
      <c r="I30" s="10">
        <v>-6.26</v>
      </c>
    </row>
    <row r="31" spans="1:9" x14ac:dyDescent="0.3">
      <c r="A31" s="14" t="s">
        <v>211</v>
      </c>
      <c r="B31" s="10"/>
      <c r="C31" s="10">
        <v>-76.12</v>
      </c>
      <c r="D31" s="10"/>
      <c r="E31" s="10"/>
      <c r="F31" s="10"/>
      <c r="G31" s="10"/>
      <c r="H31" s="10"/>
      <c r="I31" s="10">
        <v>-76.12</v>
      </c>
    </row>
    <row r="32" spans="1:9" x14ac:dyDescent="0.3">
      <c r="A32" s="14" t="s">
        <v>118</v>
      </c>
      <c r="B32" s="10"/>
      <c r="C32" s="10">
        <v>-7.14</v>
      </c>
      <c r="D32" s="10"/>
      <c r="E32" s="10">
        <v>-92.210000000000008</v>
      </c>
      <c r="F32" s="10"/>
      <c r="G32" s="10"/>
      <c r="H32" s="10"/>
      <c r="I32" s="10">
        <v>-99.350000000000009</v>
      </c>
    </row>
    <row r="33" spans="1:9" x14ac:dyDescent="0.3">
      <c r="A33" s="14" t="s">
        <v>208</v>
      </c>
      <c r="B33" s="10"/>
      <c r="C33" s="10">
        <v>-10.94</v>
      </c>
      <c r="D33" s="10"/>
      <c r="E33" s="10"/>
      <c r="F33" s="10"/>
      <c r="G33" s="10"/>
      <c r="H33" s="10"/>
      <c r="I33" s="10">
        <v>-10.94</v>
      </c>
    </row>
    <row r="34" spans="1:9" x14ac:dyDescent="0.3">
      <c r="A34" s="14" t="s">
        <v>116</v>
      </c>
      <c r="B34" s="10"/>
      <c r="C34" s="10"/>
      <c r="D34" s="10"/>
      <c r="E34" s="10">
        <v>-56.09</v>
      </c>
      <c r="F34" s="10"/>
      <c r="G34" s="10"/>
      <c r="H34" s="10"/>
      <c r="I34" s="10">
        <v>-56.09</v>
      </c>
    </row>
    <row r="35" spans="1:9" x14ac:dyDescent="0.3">
      <c r="A35" s="14" t="s">
        <v>113</v>
      </c>
      <c r="B35" s="10"/>
      <c r="C35" s="10"/>
      <c r="D35" s="10"/>
      <c r="E35" s="10">
        <v>-3.98</v>
      </c>
      <c r="F35" s="10"/>
      <c r="G35" s="10"/>
      <c r="H35" s="10"/>
      <c r="I35" s="10">
        <v>-3.98</v>
      </c>
    </row>
    <row r="36" spans="1:9" x14ac:dyDescent="0.3">
      <c r="A36" s="14" t="s">
        <v>205</v>
      </c>
      <c r="B36" s="10"/>
      <c r="C36" s="10">
        <v>-13.15</v>
      </c>
      <c r="D36" s="10"/>
      <c r="E36" s="10"/>
      <c r="F36" s="10"/>
      <c r="G36" s="10"/>
      <c r="H36" s="10"/>
      <c r="I36" s="10">
        <v>-13.15</v>
      </c>
    </row>
    <row r="37" spans="1:9" x14ac:dyDescent="0.3">
      <c r="A37" s="14" t="s">
        <v>198</v>
      </c>
      <c r="B37" s="10"/>
      <c r="C37" s="10"/>
      <c r="D37" s="10"/>
      <c r="E37" s="10">
        <v>-5.23</v>
      </c>
      <c r="F37" s="10"/>
      <c r="G37" s="10"/>
      <c r="H37" s="10"/>
      <c r="I37" s="10">
        <v>-5.23</v>
      </c>
    </row>
    <row r="38" spans="1:9" x14ac:dyDescent="0.3">
      <c r="A38" s="14" t="s">
        <v>94</v>
      </c>
      <c r="B38" s="10"/>
      <c r="C38" s="10"/>
      <c r="D38" s="10"/>
      <c r="E38" s="10">
        <v>-69.349999999999994</v>
      </c>
      <c r="F38" s="10"/>
      <c r="G38" s="10"/>
      <c r="H38" s="10"/>
      <c r="I38" s="10">
        <v>-69.349999999999994</v>
      </c>
    </row>
    <row r="39" spans="1:9" x14ac:dyDescent="0.3">
      <c r="A39" s="14" t="s">
        <v>201</v>
      </c>
      <c r="B39" s="10"/>
      <c r="C39" s="10">
        <v>-3.64</v>
      </c>
      <c r="D39" s="10"/>
      <c r="E39" s="10"/>
      <c r="F39" s="10"/>
      <c r="G39" s="10"/>
      <c r="H39" s="10"/>
      <c r="I39" s="10">
        <v>-3.64</v>
      </c>
    </row>
    <row r="40" spans="1:9" x14ac:dyDescent="0.3">
      <c r="A40" s="14" t="s">
        <v>87</v>
      </c>
      <c r="B40" s="10"/>
      <c r="C40" s="10">
        <v>-61.4</v>
      </c>
      <c r="D40" s="10"/>
      <c r="E40" s="10"/>
      <c r="F40" s="10">
        <v>-180.97</v>
      </c>
      <c r="G40" s="10"/>
      <c r="H40" s="10"/>
      <c r="I40" s="10">
        <v>-242.37</v>
      </c>
    </row>
    <row r="41" spans="1:9" x14ac:dyDescent="0.3">
      <c r="A41" s="14" t="s">
        <v>194</v>
      </c>
      <c r="B41" s="10"/>
      <c r="C41" s="10">
        <v>-34.47</v>
      </c>
      <c r="D41" s="10"/>
      <c r="E41" s="10"/>
      <c r="F41" s="10"/>
      <c r="G41" s="10"/>
      <c r="H41" s="10"/>
      <c r="I41" s="10">
        <v>-34.47</v>
      </c>
    </row>
    <row r="42" spans="1:9" x14ac:dyDescent="0.3">
      <c r="A42" s="14" t="s">
        <v>84</v>
      </c>
      <c r="B42" s="10"/>
      <c r="C42" s="10">
        <v>-10.72</v>
      </c>
      <c r="D42" s="10"/>
      <c r="E42" s="10"/>
      <c r="F42" s="10"/>
      <c r="G42" s="10"/>
      <c r="H42" s="10"/>
      <c r="I42" s="10">
        <v>-10.72</v>
      </c>
    </row>
    <row r="43" spans="1:9" x14ac:dyDescent="0.3">
      <c r="A43" s="14" t="s">
        <v>191</v>
      </c>
      <c r="B43" s="10"/>
      <c r="C43" s="10"/>
      <c r="D43" s="10"/>
      <c r="E43" s="10">
        <v>-21.34</v>
      </c>
      <c r="F43" s="10"/>
      <c r="G43" s="10"/>
      <c r="H43" s="10"/>
      <c r="I43" s="10">
        <v>-21.34</v>
      </c>
    </row>
    <row r="44" spans="1:9" x14ac:dyDescent="0.3">
      <c r="A44" s="14" t="s">
        <v>78</v>
      </c>
      <c r="B44" s="10"/>
      <c r="C44" s="10"/>
      <c r="D44" s="10"/>
      <c r="E44" s="10">
        <v>-13.870000000000001</v>
      </c>
      <c r="F44" s="10"/>
      <c r="G44" s="10">
        <v>-200.66000000000003</v>
      </c>
      <c r="H44" s="10"/>
      <c r="I44" s="10">
        <v>-214.53000000000003</v>
      </c>
    </row>
    <row r="45" spans="1:9" x14ac:dyDescent="0.3">
      <c r="A45" s="14" t="s">
        <v>187</v>
      </c>
      <c r="B45" s="10"/>
      <c r="C45" s="10">
        <v>-8.11</v>
      </c>
      <c r="D45" s="10"/>
      <c r="E45" s="10"/>
      <c r="F45" s="10"/>
      <c r="G45" s="10"/>
      <c r="H45" s="10"/>
      <c r="I45" s="10">
        <v>-8.11</v>
      </c>
    </row>
    <row r="46" spans="1:9" x14ac:dyDescent="0.3">
      <c r="A46" s="14" t="s">
        <v>178</v>
      </c>
      <c r="B46" s="10"/>
      <c r="C46" s="10">
        <v>-13.46</v>
      </c>
      <c r="D46" s="10"/>
      <c r="E46" s="10">
        <v>-57.839999999999996</v>
      </c>
      <c r="F46" s="10"/>
      <c r="G46" s="10"/>
      <c r="H46" s="10"/>
      <c r="I46" s="10">
        <v>-71.3</v>
      </c>
    </row>
    <row r="47" spans="1:9" x14ac:dyDescent="0.3">
      <c r="A47" s="14" t="s">
        <v>167</v>
      </c>
      <c r="B47" s="10"/>
      <c r="C47" s="10"/>
      <c r="D47" s="10"/>
      <c r="E47" s="10">
        <v>-100.77999999999999</v>
      </c>
      <c r="F47" s="10"/>
      <c r="G47" s="10"/>
      <c r="H47" s="10"/>
      <c r="I47" s="10">
        <v>-100.77999999999999</v>
      </c>
    </row>
    <row r="48" spans="1:9" x14ac:dyDescent="0.3">
      <c r="A48" s="14" t="s">
        <v>75</v>
      </c>
      <c r="B48" s="10"/>
      <c r="C48" s="10">
        <v>-4.4400000000000004</v>
      </c>
      <c r="D48" s="10"/>
      <c r="E48" s="10"/>
      <c r="F48" s="10"/>
      <c r="G48" s="10"/>
      <c r="H48" s="10"/>
      <c r="I48" s="10">
        <v>-4.4400000000000004</v>
      </c>
    </row>
    <row r="49" spans="1:11" x14ac:dyDescent="0.3">
      <c r="A49" s="14" t="s">
        <v>171</v>
      </c>
      <c r="B49" s="10"/>
      <c r="C49" s="10"/>
      <c r="D49" s="10"/>
      <c r="E49" s="10">
        <v>-15.82</v>
      </c>
      <c r="F49" s="10"/>
      <c r="G49" s="10"/>
      <c r="H49" s="10"/>
      <c r="I49" s="10">
        <v>-15.82</v>
      </c>
    </row>
    <row r="50" spans="1:11" x14ac:dyDescent="0.3">
      <c r="A50" s="14" t="s">
        <v>69</v>
      </c>
      <c r="B50" s="10"/>
      <c r="C50" s="10"/>
      <c r="D50" s="10"/>
      <c r="E50" s="10">
        <v>-0.78</v>
      </c>
      <c r="F50" s="10">
        <v>-669.28</v>
      </c>
      <c r="G50" s="10"/>
      <c r="H50" s="10"/>
      <c r="I50" s="10">
        <v>-670.06</v>
      </c>
    </row>
    <row r="51" spans="1:11" x14ac:dyDescent="0.3">
      <c r="A51" s="14" t="s">
        <v>288</v>
      </c>
      <c r="B51" s="10"/>
      <c r="C51" s="10"/>
      <c r="D51" s="10"/>
      <c r="E51" s="10">
        <v>-80.099999999999994</v>
      </c>
      <c r="F51" s="10"/>
      <c r="G51" s="10"/>
      <c r="H51" s="10"/>
      <c r="I51" s="10">
        <v>-80.099999999999994</v>
      </c>
    </row>
    <row r="52" spans="1:11" x14ac:dyDescent="0.3">
      <c r="A52" s="14" t="s">
        <v>63</v>
      </c>
      <c r="B52" s="10"/>
      <c r="C52" s="10">
        <v>-8.35</v>
      </c>
      <c r="D52" s="10"/>
      <c r="E52" s="10"/>
      <c r="F52" s="10"/>
      <c r="G52" s="10"/>
      <c r="H52" s="10"/>
      <c r="I52" s="10">
        <v>-8.35</v>
      </c>
    </row>
    <row r="53" spans="1:11" x14ac:dyDescent="0.3">
      <c r="A53" s="14" t="s">
        <v>291</v>
      </c>
      <c r="B53" s="10"/>
      <c r="C53" s="10"/>
      <c r="D53" s="10"/>
      <c r="E53" s="10">
        <v>-18.590000000000003</v>
      </c>
      <c r="F53" s="10"/>
      <c r="G53" s="10"/>
      <c r="H53" s="10"/>
      <c r="I53" s="10">
        <v>-18.590000000000003</v>
      </c>
    </row>
    <row r="54" spans="1:11" x14ac:dyDescent="0.3">
      <c r="A54" s="14" t="s">
        <v>295</v>
      </c>
      <c r="B54" s="10"/>
      <c r="C54" s="10"/>
      <c r="D54" s="10"/>
      <c r="E54" s="10">
        <v>-128.74</v>
      </c>
      <c r="F54" s="10"/>
      <c r="G54" s="10"/>
      <c r="H54" s="10"/>
      <c r="I54" s="10">
        <v>-128.74</v>
      </c>
    </row>
    <row r="55" spans="1:11" x14ac:dyDescent="0.3">
      <c r="A55" s="14" t="s">
        <v>163</v>
      </c>
      <c r="B55" s="10"/>
      <c r="C55" s="10">
        <v>-31.740000000000002</v>
      </c>
      <c r="D55" s="10"/>
      <c r="E55" s="10">
        <v>-0.5</v>
      </c>
      <c r="F55" s="10"/>
      <c r="G55" s="10"/>
      <c r="H55" s="10"/>
      <c r="I55" s="10">
        <v>-32.24</v>
      </c>
    </row>
    <row r="56" spans="1:11" x14ac:dyDescent="0.3">
      <c r="A56" s="14" t="s">
        <v>53</v>
      </c>
      <c r="B56" s="10"/>
      <c r="C56" s="10">
        <v>-37.65</v>
      </c>
      <c r="D56" s="10"/>
      <c r="E56" s="10">
        <v>-0.5</v>
      </c>
      <c r="F56" s="10"/>
      <c r="G56" s="10"/>
      <c r="H56" s="10"/>
      <c r="I56" s="10">
        <v>-38.15</v>
      </c>
    </row>
    <row r="57" spans="1:11" x14ac:dyDescent="0.3">
      <c r="A57" s="14" t="s">
        <v>281</v>
      </c>
      <c r="B57" s="10"/>
      <c r="C57" s="10"/>
      <c r="D57" s="10"/>
      <c r="E57" s="10">
        <v>-230.51</v>
      </c>
      <c r="F57" s="10"/>
      <c r="G57" s="10"/>
      <c r="H57" s="10"/>
      <c r="I57" s="10">
        <v>-230.51</v>
      </c>
    </row>
    <row r="58" spans="1:11" x14ac:dyDescent="0.3">
      <c r="A58" s="14" t="s">
        <v>159</v>
      </c>
      <c r="B58" s="10"/>
      <c r="C58" s="10">
        <v>-22.95</v>
      </c>
      <c r="D58" s="10"/>
      <c r="E58" s="10"/>
      <c r="F58" s="10"/>
      <c r="G58" s="10"/>
      <c r="H58" s="10"/>
      <c r="I58" s="10">
        <v>-22.95</v>
      </c>
    </row>
    <row r="59" spans="1:11" x14ac:dyDescent="0.3">
      <c r="A59" s="14" t="s">
        <v>56</v>
      </c>
      <c r="B59" s="10">
        <v>-35</v>
      </c>
      <c r="C59" s="10">
        <v>-12.25</v>
      </c>
      <c r="D59" s="10"/>
      <c r="E59" s="10">
        <v>-24.24</v>
      </c>
      <c r="F59" s="10"/>
      <c r="G59" s="10"/>
      <c r="H59" s="10"/>
      <c r="I59" s="10">
        <v>-71.489999999999995</v>
      </c>
    </row>
    <row r="60" spans="1:11" x14ac:dyDescent="0.3">
      <c r="A60" s="14" t="s">
        <v>318</v>
      </c>
      <c r="B60" s="10">
        <v>-35</v>
      </c>
      <c r="C60" s="10">
        <v>-935.07000000000016</v>
      </c>
      <c r="D60" s="10">
        <v>-932.71</v>
      </c>
      <c r="E60" s="10">
        <v>-1983.1499999999994</v>
      </c>
      <c r="F60" s="10">
        <v>-1011.31</v>
      </c>
      <c r="G60" s="10">
        <v>-200.66000000000003</v>
      </c>
      <c r="H60" s="10">
        <v>2000</v>
      </c>
      <c r="I60" s="10">
        <v>-3097.8999999999987</v>
      </c>
      <c r="J60">
        <f>GETPIVOTDATA("Сума",$A$3) - GETPIVOTDATA("Сума",$A$3,"Type pf expense","Travel") - GETPIVOTDATA("Сума",$A$3,"Вальор","26.11.2024","Type pf expense","technika") - 300</f>
        <v>-1795.9099999999987</v>
      </c>
      <c r="K60">
        <f>J60 - 100 - 1600</f>
        <v>-3495.9099999999989</v>
      </c>
    </row>
    <row r="62" spans="1:11" x14ac:dyDescent="0.3">
      <c r="C62">
        <f>GETPIVOTDATA("Сума",$A$3,"Type pf expense","Food")/2</f>
        <v>-467.53500000000008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FC9F-2323-47F5-B211-A529E37B5FB5}">
  <sheetPr>
    <tabColor rgb="FFFFC000"/>
  </sheetPr>
  <dimension ref="A1:R141"/>
  <sheetViews>
    <sheetView showGridLines="0" topLeftCell="M129" zoomScale="101" workbookViewId="0">
      <selection activeCell="Q117" sqref="Q117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6.109375" bestFit="1" customWidth="1"/>
    <col min="4" max="4" width="10.109375" bestFit="1" customWidth="1"/>
    <col min="5" max="5" width="12.44140625" bestFit="1" customWidth="1"/>
    <col min="6" max="6" width="9.21875" bestFit="1" customWidth="1"/>
    <col min="7" max="7" width="28.109375" bestFit="1" customWidth="1"/>
    <col min="8" max="8" width="9.88671875" bestFit="1" customWidth="1"/>
    <col min="9" max="11" width="9.88671875" customWidth="1"/>
    <col min="12" max="12" width="17.33203125" bestFit="1" customWidth="1"/>
    <col min="13" max="15" width="35.5546875" bestFit="1" customWidth="1"/>
    <col min="16" max="16" width="19" customWidth="1"/>
    <col min="18" max="18" width="16.6640625" bestFit="1" customWidth="1"/>
  </cols>
  <sheetData>
    <row r="1" spans="1:18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314</v>
      </c>
      <c r="J1" s="11" t="s">
        <v>312</v>
      </c>
      <c r="K1" s="11" t="s">
        <v>313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304</v>
      </c>
      <c r="Q1">
        <f>SUMIF(D3:D142, "&lt;0", D3:D142)</f>
        <v>-5324.3800000000028</v>
      </c>
      <c r="R1" t="s">
        <v>308</v>
      </c>
    </row>
    <row r="2" spans="1:18" ht="82.8" x14ac:dyDescent="0.3">
      <c r="A2" s="6">
        <v>1169309</v>
      </c>
      <c r="B2" s="7">
        <v>-18.68</v>
      </c>
      <c r="C2" s="6" t="s">
        <v>22</v>
      </c>
      <c r="D2" s="7">
        <v>-18.68</v>
      </c>
      <c r="E2" s="8" t="s">
        <v>23</v>
      </c>
      <c r="F2" s="8" t="s">
        <v>24</v>
      </c>
      <c r="G2" s="8" t="s">
        <v>25</v>
      </c>
      <c r="H2" s="12" t="s">
        <v>26</v>
      </c>
      <c r="I2" s="12">
        <v>45424</v>
      </c>
      <c r="J2" s="8">
        <f>MONTH(I2)</f>
        <v>5</v>
      </c>
      <c r="K2" s="8">
        <f>WEEKNUM(I2)</f>
        <v>20</v>
      </c>
      <c r="L2" s="8" t="s">
        <v>27</v>
      </c>
      <c r="M2" s="2"/>
      <c r="N2" s="2"/>
      <c r="O2" s="1" t="s">
        <v>28</v>
      </c>
      <c r="P2" t="s">
        <v>305</v>
      </c>
      <c r="Q2">
        <f>SUMIF(D2:D141, "&gt;0", D2:D141)</f>
        <v>2245.16</v>
      </c>
      <c r="R2" t="s">
        <v>309</v>
      </c>
    </row>
    <row r="3" spans="1:18" ht="82.8" x14ac:dyDescent="0.3">
      <c r="A3" s="6">
        <v>1169297</v>
      </c>
      <c r="B3" s="7">
        <v>-3.34</v>
      </c>
      <c r="C3" s="6" t="s">
        <v>22</v>
      </c>
      <c r="D3" s="7">
        <v>-3.34</v>
      </c>
      <c r="E3" s="8" t="s">
        <v>23</v>
      </c>
      <c r="F3" s="8" t="s">
        <v>24</v>
      </c>
      <c r="G3" s="8" t="s">
        <v>25</v>
      </c>
      <c r="H3" s="8" t="s">
        <v>26</v>
      </c>
      <c r="I3" s="8"/>
      <c r="J3" s="8"/>
      <c r="K3" s="8"/>
      <c r="L3" s="8" t="s">
        <v>29</v>
      </c>
      <c r="M3" s="2"/>
      <c r="N3" s="2"/>
      <c r="O3" s="1" t="s">
        <v>30</v>
      </c>
      <c r="P3" t="s">
        <v>306</v>
      </c>
      <c r="Q3" s="10">
        <f>Q2+Q1</f>
        <v>-3079.220000000003</v>
      </c>
      <c r="R3" t="s">
        <v>309</v>
      </c>
    </row>
    <row r="4" spans="1:18" ht="69" x14ac:dyDescent="0.3">
      <c r="A4" s="6">
        <v>1169295</v>
      </c>
      <c r="B4" s="7">
        <v>67.2</v>
      </c>
      <c r="C4" s="6" t="s">
        <v>22</v>
      </c>
      <c r="D4" s="7">
        <v>67.2</v>
      </c>
      <c r="E4" s="8" t="s">
        <v>23</v>
      </c>
      <c r="F4" s="8" t="s">
        <v>31</v>
      </c>
      <c r="G4" s="8" t="s">
        <v>32</v>
      </c>
      <c r="H4" s="8" t="s">
        <v>26</v>
      </c>
      <c r="I4" s="8"/>
      <c r="J4" s="8"/>
      <c r="K4" s="8"/>
      <c r="L4" s="8" t="s">
        <v>29</v>
      </c>
      <c r="M4" s="2"/>
      <c r="N4" s="2"/>
      <c r="O4" s="1" t="s">
        <v>33</v>
      </c>
      <c r="P4" t="s">
        <v>307</v>
      </c>
      <c r="Q4" s="10">
        <f>D104</f>
        <v>-932.71</v>
      </c>
    </row>
    <row r="5" spans="1:18" ht="96.6" x14ac:dyDescent="0.3">
      <c r="A5" s="6">
        <v>9141146</v>
      </c>
      <c r="B5" s="7">
        <v>-22.99</v>
      </c>
      <c r="C5" s="6" t="s">
        <v>22</v>
      </c>
      <c r="D5" s="7">
        <v>-22.99</v>
      </c>
      <c r="E5" s="8" t="s">
        <v>34</v>
      </c>
      <c r="F5" s="8" t="s">
        <v>24</v>
      </c>
      <c r="G5" s="8" t="s">
        <v>25</v>
      </c>
      <c r="H5" s="8" t="s">
        <v>35</v>
      </c>
      <c r="I5" s="8"/>
      <c r="J5" s="8"/>
      <c r="K5" s="8"/>
      <c r="L5" s="8" t="s">
        <v>36</v>
      </c>
      <c r="M5" s="2"/>
      <c r="N5" s="2"/>
      <c r="O5" s="1" t="s">
        <v>37</v>
      </c>
      <c r="R5" t="s">
        <v>309</v>
      </c>
    </row>
    <row r="6" spans="1:18" ht="82.8" x14ac:dyDescent="0.3">
      <c r="A6" s="6">
        <v>9141144</v>
      </c>
      <c r="B6" s="7">
        <v>-6.34</v>
      </c>
      <c r="C6" s="6" t="s">
        <v>22</v>
      </c>
      <c r="D6" s="7">
        <v>-6.34</v>
      </c>
      <c r="E6" s="8" t="s">
        <v>34</v>
      </c>
      <c r="F6" s="8" t="s">
        <v>24</v>
      </c>
      <c r="G6" s="8" t="s">
        <v>25</v>
      </c>
      <c r="H6" s="8" t="s">
        <v>35</v>
      </c>
      <c r="I6" s="8"/>
      <c r="J6" s="8"/>
      <c r="K6" s="8"/>
      <c r="L6" s="8" t="s">
        <v>36</v>
      </c>
      <c r="M6" s="2"/>
      <c r="N6" s="2"/>
      <c r="O6" s="1" t="s">
        <v>38</v>
      </c>
      <c r="R6" t="s">
        <v>309</v>
      </c>
    </row>
    <row r="7" spans="1:18" x14ac:dyDescent="0.3">
      <c r="A7" s="6">
        <v>8247103</v>
      </c>
      <c r="B7" s="7">
        <v>400</v>
      </c>
      <c r="C7" s="6" t="s">
        <v>22</v>
      </c>
      <c r="D7" s="7">
        <v>400</v>
      </c>
      <c r="E7" s="8" t="s">
        <v>34</v>
      </c>
      <c r="F7" s="8" t="s">
        <v>31</v>
      </c>
      <c r="G7" s="8" t="s">
        <v>39</v>
      </c>
      <c r="H7" s="8" t="s">
        <v>26</v>
      </c>
      <c r="I7" s="8"/>
      <c r="J7" s="8"/>
      <c r="K7" s="8"/>
      <c r="L7" s="8" t="s">
        <v>40</v>
      </c>
      <c r="M7" s="2" t="s">
        <v>41</v>
      </c>
      <c r="N7" s="2" t="s">
        <v>42</v>
      </c>
      <c r="O7" s="1" t="s">
        <v>43</v>
      </c>
      <c r="R7" t="s">
        <v>323</v>
      </c>
    </row>
    <row r="8" spans="1:18" ht="96.6" x14ac:dyDescent="0.3">
      <c r="A8" s="6">
        <v>8082823</v>
      </c>
      <c r="B8" s="7">
        <v>-7.3</v>
      </c>
      <c r="C8" s="6" t="s">
        <v>22</v>
      </c>
      <c r="D8" s="7">
        <v>-7.3</v>
      </c>
      <c r="E8" s="8" t="s">
        <v>34</v>
      </c>
      <c r="F8" s="8" t="s">
        <v>24</v>
      </c>
      <c r="G8" s="8" t="s">
        <v>25</v>
      </c>
      <c r="H8" s="8" t="s">
        <v>44</v>
      </c>
      <c r="I8" s="8"/>
      <c r="J8" s="8"/>
      <c r="K8" s="8"/>
      <c r="L8" s="8" t="s">
        <v>45</v>
      </c>
      <c r="M8" s="2"/>
      <c r="N8" s="2"/>
      <c r="O8" s="1" t="s">
        <v>46</v>
      </c>
      <c r="R8" t="s">
        <v>309</v>
      </c>
    </row>
    <row r="9" spans="1:18" ht="96.6" x14ac:dyDescent="0.3">
      <c r="A9" s="6">
        <v>8082821</v>
      </c>
      <c r="B9" s="7">
        <v>-16.11</v>
      </c>
      <c r="C9" s="6" t="s">
        <v>22</v>
      </c>
      <c r="D9" s="7">
        <v>-16.11</v>
      </c>
      <c r="E9" s="8" t="s">
        <v>34</v>
      </c>
      <c r="F9" s="8" t="s">
        <v>24</v>
      </c>
      <c r="G9" s="8" t="s">
        <v>25</v>
      </c>
      <c r="H9" s="8" t="s">
        <v>44</v>
      </c>
      <c r="I9" s="8"/>
      <c r="J9" s="8"/>
      <c r="K9" s="8"/>
      <c r="L9" s="8" t="s">
        <v>47</v>
      </c>
      <c r="M9" s="2"/>
      <c r="N9" s="2"/>
      <c r="O9" s="1" t="s">
        <v>48</v>
      </c>
    </row>
    <row r="10" spans="1:18" ht="82.8" x14ac:dyDescent="0.3">
      <c r="A10" s="6">
        <v>7058246</v>
      </c>
      <c r="B10" s="7">
        <v>-8.81</v>
      </c>
      <c r="C10" s="6" t="s">
        <v>22</v>
      </c>
      <c r="D10" s="7">
        <v>-8.81</v>
      </c>
      <c r="E10" s="8" t="s">
        <v>34</v>
      </c>
      <c r="F10" s="8" t="s">
        <v>24</v>
      </c>
      <c r="G10" s="8" t="s">
        <v>25</v>
      </c>
      <c r="H10" s="8" t="s">
        <v>49</v>
      </c>
      <c r="I10" s="8"/>
      <c r="J10" s="8"/>
      <c r="K10" s="8"/>
      <c r="L10" s="8" t="s">
        <v>50</v>
      </c>
      <c r="M10" s="2"/>
      <c r="N10" s="2"/>
      <c r="O10" s="1" t="s">
        <v>51</v>
      </c>
      <c r="R10" t="s">
        <v>309</v>
      </c>
    </row>
    <row r="11" spans="1:18" ht="96.6" x14ac:dyDescent="0.3">
      <c r="A11" s="6">
        <v>7058243</v>
      </c>
      <c r="B11" s="7">
        <v>-20.98</v>
      </c>
      <c r="C11" s="6" t="s">
        <v>22</v>
      </c>
      <c r="D11" s="7">
        <v>-20.98</v>
      </c>
      <c r="E11" s="8" t="s">
        <v>34</v>
      </c>
      <c r="F11" s="8" t="s">
        <v>24</v>
      </c>
      <c r="G11" s="8" t="s">
        <v>25</v>
      </c>
      <c r="H11" s="8" t="s">
        <v>49</v>
      </c>
      <c r="I11" s="8"/>
      <c r="J11" s="8"/>
      <c r="K11" s="8"/>
      <c r="L11" s="8" t="s">
        <v>50</v>
      </c>
      <c r="M11" s="2"/>
      <c r="N11" s="2"/>
      <c r="O11" s="1" t="s">
        <v>52</v>
      </c>
      <c r="R11" t="s">
        <v>309</v>
      </c>
    </row>
    <row r="12" spans="1:18" ht="96.6" x14ac:dyDescent="0.3">
      <c r="A12" s="6">
        <v>5884055</v>
      </c>
      <c r="B12" s="7">
        <v>-37.65</v>
      </c>
      <c r="C12" s="6" t="s">
        <v>22</v>
      </c>
      <c r="D12" s="7">
        <v>-37.65</v>
      </c>
      <c r="E12" s="8" t="s">
        <v>34</v>
      </c>
      <c r="F12" s="8" t="s">
        <v>24</v>
      </c>
      <c r="G12" s="8" t="s">
        <v>25</v>
      </c>
      <c r="H12" s="8" t="s">
        <v>53</v>
      </c>
      <c r="I12" s="8"/>
      <c r="J12" s="8"/>
      <c r="K12" s="8"/>
      <c r="L12" s="8" t="s">
        <v>54</v>
      </c>
      <c r="M12" s="2"/>
      <c r="N12" s="2"/>
      <c r="O12" s="1" t="s">
        <v>55</v>
      </c>
      <c r="R12" t="s">
        <v>309</v>
      </c>
    </row>
    <row r="13" spans="1:18" ht="96.6" x14ac:dyDescent="0.3">
      <c r="A13" s="6">
        <v>5884053</v>
      </c>
      <c r="B13" s="7">
        <v>-10.66</v>
      </c>
      <c r="C13" s="6" t="s">
        <v>22</v>
      </c>
      <c r="D13" s="7">
        <v>-10.66</v>
      </c>
      <c r="E13" s="8" t="s">
        <v>34</v>
      </c>
      <c r="F13" s="8" t="s">
        <v>24</v>
      </c>
      <c r="G13" s="8" t="s">
        <v>25</v>
      </c>
      <c r="H13" s="8" t="s">
        <v>56</v>
      </c>
      <c r="I13" s="8"/>
      <c r="J13" s="8"/>
      <c r="K13" s="8"/>
      <c r="L13" s="8" t="s">
        <v>57</v>
      </c>
      <c r="M13" s="2"/>
      <c r="N13" s="2"/>
      <c r="O13" s="1" t="s">
        <v>58</v>
      </c>
      <c r="R13" t="s">
        <v>309</v>
      </c>
    </row>
    <row r="14" spans="1:18" ht="82.8" x14ac:dyDescent="0.3">
      <c r="A14" s="6">
        <v>5884051</v>
      </c>
      <c r="B14" s="7">
        <v>-1.59</v>
      </c>
      <c r="C14" s="6" t="s">
        <v>22</v>
      </c>
      <c r="D14" s="7">
        <v>-1.59</v>
      </c>
      <c r="E14" s="8" t="s">
        <v>34</v>
      </c>
      <c r="F14" s="8" t="s">
        <v>24</v>
      </c>
      <c r="G14" s="8" t="s">
        <v>25</v>
      </c>
      <c r="H14" s="8" t="s">
        <v>56</v>
      </c>
      <c r="I14" s="8"/>
      <c r="J14" s="8"/>
      <c r="K14" s="8"/>
      <c r="L14" s="8" t="s">
        <v>57</v>
      </c>
      <c r="M14" s="2"/>
      <c r="N14" s="2"/>
      <c r="O14" s="1" t="s">
        <v>59</v>
      </c>
      <c r="R14" t="s">
        <v>309</v>
      </c>
    </row>
    <row r="15" spans="1:18" ht="96.6" x14ac:dyDescent="0.3">
      <c r="A15" s="6">
        <v>5884050</v>
      </c>
      <c r="B15" s="7">
        <v>-24.24</v>
      </c>
      <c r="C15" s="6" t="s">
        <v>22</v>
      </c>
      <c r="D15" s="7">
        <v>-24.24</v>
      </c>
      <c r="E15" s="8" t="s">
        <v>34</v>
      </c>
      <c r="F15" s="8" t="s">
        <v>24</v>
      </c>
      <c r="G15" s="8" t="s">
        <v>25</v>
      </c>
      <c r="H15" s="8" t="s">
        <v>56</v>
      </c>
      <c r="I15" s="8"/>
      <c r="J15" s="8"/>
      <c r="K15" s="8"/>
      <c r="L15" s="8" t="s">
        <v>57</v>
      </c>
      <c r="M15" s="2"/>
      <c r="N15" s="2"/>
      <c r="O15" s="1" t="s">
        <v>60</v>
      </c>
    </row>
    <row r="16" spans="1:18" ht="82.8" x14ac:dyDescent="0.3">
      <c r="A16" s="6">
        <v>5884048</v>
      </c>
      <c r="B16" s="7">
        <v>-35</v>
      </c>
      <c r="C16" s="6" t="s">
        <v>22</v>
      </c>
      <c r="D16" s="7">
        <v>-35</v>
      </c>
      <c r="E16" s="8" t="s">
        <v>34</v>
      </c>
      <c r="F16" s="8" t="s">
        <v>24</v>
      </c>
      <c r="G16" s="8" t="s">
        <v>25</v>
      </c>
      <c r="H16" s="8" t="s">
        <v>56</v>
      </c>
      <c r="I16" s="8"/>
      <c r="J16" s="8"/>
      <c r="K16" s="8"/>
      <c r="L16" s="8" t="s">
        <v>57</v>
      </c>
      <c r="M16" s="2"/>
      <c r="N16" s="2"/>
      <c r="O16" s="1" t="s">
        <v>61</v>
      </c>
      <c r="R16" t="s">
        <v>311</v>
      </c>
    </row>
    <row r="17" spans="1:18" x14ac:dyDescent="0.3">
      <c r="A17" s="6">
        <v>5848831</v>
      </c>
      <c r="B17" s="7">
        <v>800</v>
      </c>
      <c r="C17" s="6" t="s">
        <v>22</v>
      </c>
      <c r="D17" s="7">
        <v>800</v>
      </c>
      <c r="E17" s="8" t="s">
        <v>34</v>
      </c>
      <c r="F17" s="8" t="s">
        <v>31</v>
      </c>
      <c r="G17" s="8" t="s">
        <v>39</v>
      </c>
      <c r="H17" s="8" t="s">
        <v>44</v>
      </c>
      <c r="I17" s="8"/>
      <c r="J17" s="8"/>
      <c r="K17" s="8"/>
      <c r="L17" s="8" t="s">
        <v>62</v>
      </c>
      <c r="M17" s="2" t="s">
        <v>41</v>
      </c>
      <c r="N17" s="2" t="s">
        <v>42</v>
      </c>
      <c r="O17" s="1" t="s">
        <v>43</v>
      </c>
      <c r="R17" t="s">
        <v>323</v>
      </c>
    </row>
    <row r="18" spans="1:18" ht="82.8" x14ac:dyDescent="0.3">
      <c r="A18" s="6">
        <v>2183418</v>
      </c>
      <c r="B18" s="7">
        <v>-8.35</v>
      </c>
      <c r="C18" s="6" t="s">
        <v>22</v>
      </c>
      <c r="D18" s="7">
        <v>-8.35</v>
      </c>
      <c r="E18" s="8" t="s">
        <v>34</v>
      </c>
      <c r="F18" s="8" t="s">
        <v>24</v>
      </c>
      <c r="G18" s="8" t="s">
        <v>25</v>
      </c>
      <c r="H18" s="8" t="s">
        <v>63</v>
      </c>
      <c r="I18" s="8"/>
      <c r="J18" s="8"/>
      <c r="K18" s="8"/>
      <c r="L18" s="8" t="s">
        <v>64</v>
      </c>
      <c r="M18" s="2"/>
      <c r="N18" s="2"/>
      <c r="O18" s="1" t="s">
        <v>65</v>
      </c>
      <c r="R18" t="s">
        <v>309</v>
      </c>
    </row>
    <row r="19" spans="1:18" ht="55.2" x14ac:dyDescent="0.3">
      <c r="A19" s="6">
        <v>1659670</v>
      </c>
      <c r="B19" s="7">
        <v>-0.5</v>
      </c>
      <c r="C19" s="6" t="s">
        <v>22</v>
      </c>
      <c r="D19" s="7">
        <v>-0.5</v>
      </c>
      <c r="E19" s="8" t="s">
        <v>34</v>
      </c>
      <c r="F19" s="8" t="s">
        <v>24</v>
      </c>
      <c r="G19" s="8" t="s">
        <v>66</v>
      </c>
      <c r="H19" s="8" t="s">
        <v>53</v>
      </c>
      <c r="I19" s="8"/>
      <c r="J19" s="8"/>
      <c r="K19" s="8"/>
      <c r="L19" s="8" t="s">
        <v>67</v>
      </c>
      <c r="M19" s="2"/>
      <c r="N19" s="2"/>
      <c r="O19" s="1" t="s">
        <v>68</v>
      </c>
    </row>
    <row r="20" spans="1:18" ht="69" x14ac:dyDescent="0.3">
      <c r="A20" s="6">
        <v>1080953</v>
      </c>
      <c r="B20" s="7">
        <v>150.6</v>
      </c>
      <c r="C20" s="6" t="s">
        <v>22</v>
      </c>
      <c r="D20" s="7">
        <v>150.6</v>
      </c>
      <c r="E20" s="8" t="s">
        <v>34</v>
      </c>
      <c r="F20" s="8" t="s">
        <v>31</v>
      </c>
      <c r="G20" s="8" t="s">
        <v>32</v>
      </c>
      <c r="H20" s="8" t="s">
        <v>69</v>
      </c>
      <c r="I20" s="8"/>
      <c r="J20" s="8"/>
      <c r="K20" s="8"/>
      <c r="L20" s="8" t="s">
        <v>70</v>
      </c>
      <c r="M20" s="2"/>
      <c r="N20" s="2"/>
      <c r="O20" s="1" t="s">
        <v>71</v>
      </c>
      <c r="R20" t="s">
        <v>320</v>
      </c>
    </row>
    <row r="21" spans="1:18" ht="69" x14ac:dyDescent="0.3">
      <c r="A21" s="6">
        <v>1080950</v>
      </c>
      <c r="B21" s="7">
        <v>27.36</v>
      </c>
      <c r="C21" s="6" t="s">
        <v>22</v>
      </c>
      <c r="D21" s="7">
        <v>27.36</v>
      </c>
      <c r="E21" s="8" t="s">
        <v>34</v>
      </c>
      <c r="F21" s="8" t="s">
        <v>31</v>
      </c>
      <c r="G21" s="8" t="s">
        <v>32</v>
      </c>
      <c r="H21" s="8" t="s">
        <v>69</v>
      </c>
      <c r="I21" s="8"/>
      <c r="J21" s="8"/>
      <c r="K21" s="8"/>
      <c r="L21" s="8" t="s">
        <v>70</v>
      </c>
      <c r="M21" s="2"/>
      <c r="N21" s="2"/>
      <c r="O21" s="1" t="s">
        <v>72</v>
      </c>
      <c r="R21" t="s">
        <v>320</v>
      </c>
    </row>
    <row r="22" spans="1:18" ht="96.6" x14ac:dyDescent="0.3">
      <c r="A22" s="6">
        <v>1080948</v>
      </c>
      <c r="B22" s="7">
        <v>-847.24</v>
      </c>
      <c r="C22" s="6" t="s">
        <v>22</v>
      </c>
      <c r="D22" s="7">
        <v>-847.24</v>
      </c>
      <c r="E22" s="8" t="s">
        <v>34</v>
      </c>
      <c r="F22" s="8" t="s">
        <v>24</v>
      </c>
      <c r="G22" s="8" t="s">
        <v>25</v>
      </c>
      <c r="H22" s="8" t="s">
        <v>69</v>
      </c>
      <c r="I22" s="8"/>
      <c r="J22" s="8"/>
      <c r="K22" s="8"/>
      <c r="L22" s="8" t="s">
        <v>70</v>
      </c>
      <c r="M22" s="2"/>
      <c r="N22" s="2"/>
      <c r="O22" s="1" t="s">
        <v>73</v>
      </c>
      <c r="R22" t="s">
        <v>320</v>
      </c>
    </row>
    <row r="23" spans="1:18" ht="96.6" x14ac:dyDescent="0.3">
      <c r="A23" s="6">
        <v>1080946</v>
      </c>
      <c r="B23" s="7">
        <v>-0.78</v>
      </c>
      <c r="C23" s="6" t="s">
        <v>22</v>
      </c>
      <c r="D23" s="7">
        <v>-0.78</v>
      </c>
      <c r="E23" s="8" t="s">
        <v>34</v>
      </c>
      <c r="F23" s="8" t="s">
        <v>24</v>
      </c>
      <c r="G23" s="8" t="s">
        <v>25</v>
      </c>
      <c r="H23" s="8" t="s">
        <v>69</v>
      </c>
      <c r="I23" s="8"/>
      <c r="J23" s="8"/>
      <c r="K23" s="8"/>
      <c r="L23" s="8" t="s">
        <v>70</v>
      </c>
      <c r="M23" s="2"/>
      <c r="N23" s="2"/>
      <c r="O23" s="1" t="s">
        <v>74</v>
      </c>
    </row>
    <row r="24" spans="1:18" ht="96.6" x14ac:dyDescent="0.3">
      <c r="A24" s="6">
        <v>89308</v>
      </c>
      <c r="B24" s="7">
        <v>-4.4400000000000004</v>
      </c>
      <c r="C24" s="6" t="s">
        <v>22</v>
      </c>
      <c r="D24" s="7">
        <v>-4.4400000000000004</v>
      </c>
      <c r="E24" s="8" t="s">
        <v>34</v>
      </c>
      <c r="F24" s="8" t="s">
        <v>24</v>
      </c>
      <c r="G24" s="8" t="s">
        <v>25</v>
      </c>
      <c r="H24" s="8" t="s">
        <v>75</v>
      </c>
      <c r="I24" s="8"/>
      <c r="J24" s="8"/>
      <c r="K24" s="8"/>
      <c r="L24" s="8" t="s">
        <v>76</v>
      </c>
      <c r="M24" s="2"/>
      <c r="N24" s="2"/>
      <c r="O24" s="1" t="s">
        <v>77</v>
      </c>
      <c r="R24" t="s">
        <v>309</v>
      </c>
    </row>
    <row r="25" spans="1:18" ht="96.6" x14ac:dyDescent="0.3">
      <c r="A25" s="6">
        <v>9005901</v>
      </c>
      <c r="B25" s="7">
        <v>-176.83</v>
      </c>
      <c r="C25" s="6" t="s">
        <v>22</v>
      </c>
      <c r="D25" s="7">
        <v>-176.83</v>
      </c>
      <c r="E25" s="8" t="s">
        <v>34</v>
      </c>
      <c r="F25" s="8" t="s">
        <v>24</v>
      </c>
      <c r="G25" s="8" t="s">
        <v>25</v>
      </c>
      <c r="H25" s="8" t="s">
        <v>78</v>
      </c>
      <c r="I25" s="8"/>
      <c r="J25" s="8"/>
      <c r="K25" s="8"/>
      <c r="L25" s="8" t="s">
        <v>79</v>
      </c>
      <c r="M25" s="2"/>
      <c r="N25" s="2"/>
      <c r="O25" s="1" t="s">
        <v>80</v>
      </c>
      <c r="R25" t="s">
        <v>321</v>
      </c>
    </row>
    <row r="26" spans="1:18" ht="96.6" x14ac:dyDescent="0.3">
      <c r="A26" s="6">
        <v>9005899</v>
      </c>
      <c r="B26" s="7">
        <v>-11.38</v>
      </c>
      <c r="C26" s="6" t="s">
        <v>22</v>
      </c>
      <c r="D26" s="7">
        <v>-11.38</v>
      </c>
      <c r="E26" s="8" t="s">
        <v>34</v>
      </c>
      <c r="F26" s="8" t="s">
        <v>24</v>
      </c>
      <c r="G26" s="8" t="s">
        <v>25</v>
      </c>
      <c r="H26" s="8" t="s">
        <v>78</v>
      </c>
      <c r="I26" s="8"/>
      <c r="J26" s="8"/>
      <c r="K26" s="8"/>
      <c r="L26" s="8" t="s">
        <v>79</v>
      </c>
      <c r="M26" s="2"/>
      <c r="N26" s="2"/>
      <c r="O26" s="1" t="s">
        <v>81</v>
      </c>
    </row>
    <row r="27" spans="1:18" ht="96.6" x14ac:dyDescent="0.3">
      <c r="A27" s="6">
        <v>9005898</v>
      </c>
      <c r="B27" s="7">
        <v>-1.99</v>
      </c>
      <c r="C27" s="6" t="s">
        <v>22</v>
      </c>
      <c r="D27" s="7">
        <v>-1.99</v>
      </c>
      <c r="E27" s="8" t="s">
        <v>34</v>
      </c>
      <c r="F27" s="8" t="s">
        <v>24</v>
      </c>
      <c r="G27" s="8" t="s">
        <v>25</v>
      </c>
      <c r="H27" s="8" t="s">
        <v>78</v>
      </c>
      <c r="I27" s="8"/>
      <c r="J27" s="8"/>
      <c r="K27" s="8"/>
      <c r="L27" s="8" t="s">
        <v>79</v>
      </c>
      <c r="M27" s="2"/>
      <c r="N27" s="2"/>
      <c r="O27" s="1" t="s">
        <v>82</v>
      </c>
    </row>
    <row r="28" spans="1:18" ht="96.6" x14ac:dyDescent="0.3">
      <c r="A28" s="6">
        <v>9005895</v>
      </c>
      <c r="B28" s="7">
        <v>-23.83</v>
      </c>
      <c r="C28" s="6" t="s">
        <v>22</v>
      </c>
      <c r="D28" s="7">
        <v>-23.83</v>
      </c>
      <c r="E28" s="8" t="s">
        <v>34</v>
      </c>
      <c r="F28" s="8" t="s">
        <v>24</v>
      </c>
      <c r="G28" s="8" t="s">
        <v>25</v>
      </c>
      <c r="H28" s="8" t="s">
        <v>78</v>
      </c>
      <c r="I28" s="8"/>
      <c r="J28" s="8"/>
      <c r="K28" s="8"/>
      <c r="L28" s="8" t="s">
        <v>79</v>
      </c>
      <c r="M28" s="2"/>
      <c r="N28" s="2"/>
      <c r="O28" s="1" t="s">
        <v>83</v>
      </c>
      <c r="R28" t="s">
        <v>321</v>
      </c>
    </row>
    <row r="29" spans="1:18" ht="96.6" x14ac:dyDescent="0.3">
      <c r="A29" s="6">
        <v>7216437</v>
      </c>
      <c r="B29" s="7">
        <v>-10.72</v>
      </c>
      <c r="C29" s="6" t="s">
        <v>22</v>
      </c>
      <c r="D29" s="7">
        <v>-10.72</v>
      </c>
      <c r="E29" s="8" t="s">
        <v>34</v>
      </c>
      <c r="F29" s="8" t="s">
        <v>24</v>
      </c>
      <c r="G29" s="8" t="s">
        <v>25</v>
      </c>
      <c r="H29" s="8" t="s">
        <v>84</v>
      </c>
      <c r="I29" s="8"/>
      <c r="J29" s="8"/>
      <c r="K29" s="8"/>
      <c r="L29" s="8" t="s">
        <v>85</v>
      </c>
      <c r="M29" s="2"/>
      <c r="N29" s="2"/>
      <c r="O29" s="1" t="s">
        <v>86</v>
      </c>
      <c r="R29" t="s">
        <v>309</v>
      </c>
    </row>
    <row r="30" spans="1:18" ht="96.6" x14ac:dyDescent="0.3">
      <c r="A30" s="6">
        <v>5780364</v>
      </c>
      <c r="B30" s="7">
        <v>-180.97</v>
      </c>
      <c r="C30" s="6" t="s">
        <v>22</v>
      </c>
      <c r="D30" s="7">
        <v>-180.97</v>
      </c>
      <c r="E30" s="8" t="s">
        <v>34</v>
      </c>
      <c r="F30" s="8" t="s">
        <v>24</v>
      </c>
      <c r="G30" s="8" t="s">
        <v>25</v>
      </c>
      <c r="H30" s="8" t="s">
        <v>87</v>
      </c>
      <c r="I30" s="8"/>
      <c r="J30" s="8"/>
      <c r="K30" s="8"/>
      <c r="L30" s="8" t="s">
        <v>88</v>
      </c>
      <c r="M30" s="2"/>
      <c r="N30" s="2"/>
      <c r="O30" s="1" t="s">
        <v>89</v>
      </c>
      <c r="R30" t="s">
        <v>320</v>
      </c>
    </row>
    <row r="31" spans="1:18" ht="96.6" x14ac:dyDescent="0.3">
      <c r="A31" s="6">
        <v>5780362</v>
      </c>
      <c r="B31" s="7">
        <v>-61.4</v>
      </c>
      <c r="C31" s="6" t="s">
        <v>22</v>
      </c>
      <c r="D31" s="7">
        <v>-61.4</v>
      </c>
      <c r="E31" s="8" t="s">
        <v>34</v>
      </c>
      <c r="F31" s="8" t="s">
        <v>24</v>
      </c>
      <c r="G31" s="8" t="s">
        <v>25</v>
      </c>
      <c r="H31" s="8" t="s">
        <v>87</v>
      </c>
      <c r="I31" s="8"/>
      <c r="J31" s="8"/>
      <c r="K31" s="8"/>
      <c r="L31" s="8" t="s">
        <v>90</v>
      </c>
      <c r="M31" s="2"/>
      <c r="N31" s="2"/>
      <c r="O31" s="1" t="s">
        <v>91</v>
      </c>
      <c r="R31" t="s">
        <v>309</v>
      </c>
    </row>
    <row r="32" spans="1:18" ht="41.4" x14ac:dyDescent="0.3">
      <c r="A32" s="6">
        <v>5534597</v>
      </c>
      <c r="B32" s="7">
        <v>-0.5</v>
      </c>
      <c r="C32" s="6" t="s">
        <v>22</v>
      </c>
      <c r="D32" s="7">
        <v>-0.5</v>
      </c>
      <c r="E32" s="8" t="s">
        <v>34</v>
      </c>
      <c r="F32" s="8" t="s">
        <v>24</v>
      </c>
      <c r="G32" s="8" t="s">
        <v>66</v>
      </c>
      <c r="H32" s="8" t="s">
        <v>78</v>
      </c>
      <c r="I32" s="8"/>
      <c r="J32" s="8"/>
      <c r="K32" s="8"/>
      <c r="L32" s="8" t="s">
        <v>92</v>
      </c>
      <c r="M32" s="2"/>
      <c r="N32" s="2"/>
      <c r="O32" s="1" t="s">
        <v>93</v>
      </c>
    </row>
    <row r="33" spans="1:15" ht="82.8" x14ac:dyDescent="0.3">
      <c r="A33" s="6">
        <v>3727884</v>
      </c>
      <c r="B33" s="7">
        <v>-9.5500000000000007</v>
      </c>
      <c r="C33" s="6" t="s">
        <v>22</v>
      </c>
      <c r="D33" s="7">
        <v>-9.5500000000000007</v>
      </c>
      <c r="E33" s="8" t="s">
        <v>34</v>
      </c>
      <c r="F33" s="8" t="s">
        <v>24</v>
      </c>
      <c r="G33" s="8" t="s">
        <v>25</v>
      </c>
      <c r="H33" s="8" t="s">
        <v>94</v>
      </c>
      <c r="I33" s="8"/>
      <c r="J33" s="8"/>
      <c r="K33" s="8"/>
      <c r="L33" s="8" t="s">
        <v>95</v>
      </c>
      <c r="M33" s="2"/>
      <c r="N33" s="2"/>
      <c r="O33" s="1" t="s">
        <v>96</v>
      </c>
    </row>
    <row r="34" spans="1:15" ht="82.8" x14ac:dyDescent="0.3">
      <c r="A34" s="6">
        <v>3727882</v>
      </c>
      <c r="B34" s="7">
        <v>-0.02</v>
      </c>
      <c r="C34" s="6" t="s">
        <v>22</v>
      </c>
      <c r="D34" s="7">
        <v>-0.02</v>
      </c>
      <c r="E34" s="8" t="s">
        <v>34</v>
      </c>
      <c r="F34" s="8" t="s">
        <v>24</v>
      </c>
      <c r="G34" s="8" t="s">
        <v>66</v>
      </c>
      <c r="H34" s="8" t="s">
        <v>94</v>
      </c>
      <c r="I34" s="8"/>
      <c r="J34" s="8"/>
      <c r="K34" s="8"/>
      <c r="L34" s="8" t="s">
        <v>95</v>
      </c>
      <c r="M34" s="2"/>
      <c r="N34" s="2"/>
      <c r="O34" s="1" t="s">
        <v>97</v>
      </c>
    </row>
    <row r="35" spans="1:15" ht="96.6" x14ac:dyDescent="0.3">
      <c r="A35" s="6">
        <v>3727880</v>
      </c>
      <c r="B35" s="7">
        <v>-3.95</v>
      </c>
      <c r="C35" s="6" t="s">
        <v>22</v>
      </c>
      <c r="D35" s="7">
        <v>-3.95</v>
      </c>
      <c r="E35" s="8" t="s">
        <v>34</v>
      </c>
      <c r="F35" s="8" t="s">
        <v>24</v>
      </c>
      <c r="G35" s="8" t="s">
        <v>25</v>
      </c>
      <c r="H35" s="8" t="s">
        <v>94</v>
      </c>
      <c r="I35" s="8"/>
      <c r="J35" s="8"/>
      <c r="K35" s="8"/>
      <c r="L35" s="8" t="s">
        <v>95</v>
      </c>
      <c r="M35" s="2"/>
      <c r="N35" s="2"/>
      <c r="O35" s="1" t="s">
        <v>98</v>
      </c>
    </row>
    <row r="36" spans="1:15" ht="82.8" x14ac:dyDescent="0.3">
      <c r="A36" s="6">
        <v>3727878</v>
      </c>
      <c r="B36" s="7">
        <v>-0.18</v>
      </c>
      <c r="C36" s="6" t="s">
        <v>22</v>
      </c>
      <c r="D36" s="7">
        <v>-0.18</v>
      </c>
      <c r="E36" s="8" t="s">
        <v>34</v>
      </c>
      <c r="F36" s="8" t="s">
        <v>24</v>
      </c>
      <c r="G36" s="8" t="s">
        <v>66</v>
      </c>
      <c r="H36" s="8" t="s">
        <v>94</v>
      </c>
      <c r="I36" s="8"/>
      <c r="J36" s="8"/>
      <c r="K36" s="8"/>
      <c r="L36" s="8" t="s">
        <v>99</v>
      </c>
      <c r="M36" s="2"/>
      <c r="N36" s="2"/>
      <c r="O36" s="1" t="s">
        <v>100</v>
      </c>
    </row>
    <row r="37" spans="1:15" ht="96.6" x14ac:dyDescent="0.3">
      <c r="A37" s="6">
        <v>3727875</v>
      </c>
      <c r="B37" s="7">
        <v>-36.15</v>
      </c>
      <c r="C37" s="6" t="s">
        <v>22</v>
      </c>
      <c r="D37" s="7">
        <v>-36.15</v>
      </c>
      <c r="E37" s="8" t="s">
        <v>34</v>
      </c>
      <c r="F37" s="8" t="s">
        <v>24</v>
      </c>
      <c r="G37" s="8" t="s">
        <v>25</v>
      </c>
      <c r="H37" s="8" t="s">
        <v>94</v>
      </c>
      <c r="I37" s="8"/>
      <c r="J37" s="8"/>
      <c r="K37" s="8"/>
      <c r="L37" s="8" t="s">
        <v>99</v>
      </c>
      <c r="M37" s="2"/>
      <c r="N37" s="2"/>
      <c r="O37" s="1" t="s">
        <v>101</v>
      </c>
    </row>
    <row r="38" spans="1:15" ht="69" x14ac:dyDescent="0.3">
      <c r="A38" s="6">
        <v>3727874</v>
      </c>
      <c r="B38" s="7">
        <v>-0.01</v>
      </c>
      <c r="C38" s="6" t="s">
        <v>22</v>
      </c>
      <c r="D38" s="7">
        <v>-0.01</v>
      </c>
      <c r="E38" s="8" t="s">
        <v>34</v>
      </c>
      <c r="F38" s="8" t="s">
        <v>24</v>
      </c>
      <c r="G38" s="8" t="s">
        <v>66</v>
      </c>
      <c r="H38" s="8" t="s">
        <v>94</v>
      </c>
      <c r="I38" s="8"/>
      <c r="J38" s="8"/>
      <c r="K38" s="8"/>
      <c r="L38" s="8" t="s">
        <v>99</v>
      </c>
      <c r="M38" s="2"/>
      <c r="N38" s="2"/>
      <c r="O38" s="1" t="s">
        <v>102</v>
      </c>
    </row>
    <row r="39" spans="1:15" ht="96.6" x14ac:dyDescent="0.3">
      <c r="A39" s="6">
        <v>3727871</v>
      </c>
      <c r="B39" s="7">
        <v>-1.23</v>
      </c>
      <c r="C39" s="6" t="s">
        <v>22</v>
      </c>
      <c r="D39" s="7">
        <v>-1.23</v>
      </c>
      <c r="E39" s="8" t="s">
        <v>34</v>
      </c>
      <c r="F39" s="8" t="s">
        <v>24</v>
      </c>
      <c r="G39" s="8" t="s">
        <v>25</v>
      </c>
      <c r="H39" s="8" t="s">
        <v>94</v>
      </c>
      <c r="I39" s="8"/>
      <c r="J39" s="8"/>
      <c r="K39" s="8"/>
      <c r="L39" s="8" t="s">
        <v>99</v>
      </c>
      <c r="M39" s="2"/>
      <c r="N39" s="2"/>
      <c r="O39" s="1" t="s">
        <v>103</v>
      </c>
    </row>
    <row r="40" spans="1:15" ht="69" x14ac:dyDescent="0.3">
      <c r="A40" s="6">
        <v>3727869</v>
      </c>
      <c r="B40" s="7">
        <v>-0.03</v>
      </c>
      <c r="C40" s="6" t="s">
        <v>22</v>
      </c>
      <c r="D40" s="7">
        <v>-0.03</v>
      </c>
      <c r="E40" s="8" t="s">
        <v>34</v>
      </c>
      <c r="F40" s="8" t="s">
        <v>24</v>
      </c>
      <c r="G40" s="8" t="s">
        <v>66</v>
      </c>
      <c r="H40" s="8" t="s">
        <v>94</v>
      </c>
      <c r="I40" s="8"/>
      <c r="J40" s="8"/>
      <c r="K40" s="8"/>
      <c r="L40" s="8" t="s">
        <v>99</v>
      </c>
      <c r="M40" s="2"/>
      <c r="N40" s="2"/>
      <c r="O40" s="1" t="s">
        <v>104</v>
      </c>
    </row>
    <row r="41" spans="1:15" ht="96.6" x14ac:dyDescent="0.3">
      <c r="A41" s="6">
        <v>3727867</v>
      </c>
      <c r="B41" s="7">
        <v>-5.68</v>
      </c>
      <c r="C41" s="6" t="s">
        <v>22</v>
      </c>
      <c r="D41" s="7">
        <v>-5.68</v>
      </c>
      <c r="E41" s="8" t="s">
        <v>34</v>
      </c>
      <c r="F41" s="8" t="s">
        <v>24</v>
      </c>
      <c r="G41" s="8" t="s">
        <v>25</v>
      </c>
      <c r="H41" s="8" t="s">
        <v>94</v>
      </c>
      <c r="I41" s="8"/>
      <c r="J41" s="8"/>
      <c r="K41" s="8"/>
      <c r="L41" s="8" t="s">
        <v>99</v>
      </c>
      <c r="M41" s="2"/>
      <c r="N41" s="2"/>
      <c r="O41" s="1" t="s">
        <v>105</v>
      </c>
    </row>
    <row r="42" spans="1:15" ht="69" x14ac:dyDescent="0.3">
      <c r="A42" s="6">
        <v>3727864</v>
      </c>
      <c r="B42" s="7">
        <v>-0.01</v>
      </c>
      <c r="C42" s="6" t="s">
        <v>22</v>
      </c>
      <c r="D42" s="7">
        <v>-0.01</v>
      </c>
      <c r="E42" s="8" t="s">
        <v>34</v>
      </c>
      <c r="F42" s="8" t="s">
        <v>24</v>
      </c>
      <c r="G42" s="8" t="s">
        <v>66</v>
      </c>
      <c r="H42" s="8" t="s">
        <v>94</v>
      </c>
      <c r="I42" s="8"/>
      <c r="J42" s="8"/>
      <c r="K42" s="8"/>
      <c r="L42" s="8" t="s">
        <v>106</v>
      </c>
      <c r="M42" s="2"/>
      <c r="N42" s="2"/>
      <c r="O42" s="1" t="s">
        <v>107</v>
      </c>
    </row>
    <row r="43" spans="1:15" ht="96.6" x14ac:dyDescent="0.3">
      <c r="A43" s="6">
        <v>3727862</v>
      </c>
      <c r="B43" s="7">
        <v>-2.37</v>
      </c>
      <c r="C43" s="6" t="s">
        <v>22</v>
      </c>
      <c r="D43" s="7">
        <v>-2.37</v>
      </c>
      <c r="E43" s="8" t="s">
        <v>34</v>
      </c>
      <c r="F43" s="8" t="s">
        <v>24</v>
      </c>
      <c r="G43" s="8" t="s">
        <v>25</v>
      </c>
      <c r="H43" s="8" t="s">
        <v>94</v>
      </c>
      <c r="I43" s="8"/>
      <c r="J43" s="8"/>
      <c r="K43" s="8"/>
      <c r="L43" s="8" t="s">
        <v>106</v>
      </c>
      <c r="M43" s="2"/>
      <c r="N43" s="2"/>
      <c r="O43" s="1" t="s">
        <v>108</v>
      </c>
    </row>
    <row r="44" spans="1:15" ht="69" x14ac:dyDescent="0.3">
      <c r="A44" s="6">
        <v>3727859</v>
      </c>
      <c r="B44" s="7">
        <v>-0.04</v>
      </c>
      <c r="C44" s="6" t="s">
        <v>22</v>
      </c>
      <c r="D44" s="7">
        <v>-0.04</v>
      </c>
      <c r="E44" s="8" t="s">
        <v>34</v>
      </c>
      <c r="F44" s="8" t="s">
        <v>24</v>
      </c>
      <c r="G44" s="8" t="s">
        <v>66</v>
      </c>
      <c r="H44" s="8" t="s">
        <v>94</v>
      </c>
      <c r="I44" s="8"/>
      <c r="J44" s="8"/>
      <c r="K44" s="8"/>
      <c r="L44" s="8" t="s">
        <v>106</v>
      </c>
      <c r="M44" s="2"/>
      <c r="N44" s="2"/>
      <c r="O44" s="1" t="s">
        <v>109</v>
      </c>
    </row>
    <row r="45" spans="1:15" ht="96.6" x14ac:dyDescent="0.3">
      <c r="A45" s="6">
        <v>3727858</v>
      </c>
      <c r="B45" s="7">
        <v>-8.89</v>
      </c>
      <c r="C45" s="6" t="s">
        <v>22</v>
      </c>
      <c r="D45" s="7">
        <v>-8.89</v>
      </c>
      <c r="E45" s="8" t="s">
        <v>34</v>
      </c>
      <c r="F45" s="8" t="s">
        <v>24</v>
      </c>
      <c r="G45" s="8" t="s">
        <v>25</v>
      </c>
      <c r="H45" s="8" t="s">
        <v>94</v>
      </c>
      <c r="I45" s="8"/>
      <c r="J45" s="8"/>
      <c r="K45" s="8"/>
      <c r="L45" s="8" t="s">
        <v>106</v>
      </c>
      <c r="M45" s="2"/>
      <c r="N45" s="2"/>
      <c r="O45" s="1" t="s">
        <v>110</v>
      </c>
    </row>
    <row r="46" spans="1:15" ht="69" x14ac:dyDescent="0.3">
      <c r="A46" s="6">
        <v>3727855</v>
      </c>
      <c r="B46" s="7">
        <v>-0.01</v>
      </c>
      <c r="C46" s="6" t="s">
        <v>22</v>
      </c>
      <c r="D46" s="7">
        <v>-0.01</v>
      </c>
      <c r="E46" s="8" t="s">
        <v>34</v>
      </c>
      <c r="F46" s="8" t="s">
        <v>24</v>
      </c>
      <c r="G46" s="8" t="s">
        <v>66</v>
      </c>
      <c r="H46" s="8" t="s">
        <v>94</v>
      </c>
      <c r="I46" s="8"/>
      <c r="J46" s="8"/>
      <c r="K46" s="8"/>
      <c r="L46" s="8" t="s">
        <v>106</v>
      </c>
      <c r="M46" s="2"/>
      <c r="N46" s="2"/>
      <c r="O46" s="1" t="s">
        <v>111</v>
      </c>
    </row>
    <row r="47" spans="1:15" ht="96.6" x14ac:dyDescent="0.3">
      <c r="A47" s="6">
        <v>3727854</v>
      </c>
      <c r="B47" s="7">
        <v>-1.23</v>
      </c>
      <c r="C47" s="6" t="s">
        <v>22</v>
      </c>
      <c r="D47" s="7">
        <v>-1.23</v>
      </c>
      <c r="E47" s="8" t="s">
        <v>34</v>
      </c>
      <c r="F47" s="8" t="s">
        <v>24</v>
      </c>
      <c r="G47" s="8" t="s">
        <v>25</v>
      </c>
      <c r="H47" s="8" t="s">
        <v>94</v>
      </c>
      <c r="I47" s="8"/>
      <c r="J47" s="8"/>
      <c r="K47" s="8"/>
      <c r="L47" s="8" t="s">
        <v>106</v>
      </c>
      <c r="M47" s="2"/>
      <c r="N47" s="2"/>
      <c r="O47" s="1" t="s">
        <v>112</v>
      </c>
    </row>
    <row r="48" spans="1:15" ht="82.8" x14ac:dyDescent="0.3">
      <c r="A48" s="6">
        <v>2581323</v>
      </c>
      <c r="B48" s="7">
        <v>-3.98</v>
      </c>
      <c r="C48" s="6" t="s">
        <v>22</v>
      </c>
      <c r="D48" s="7">
        <v>-3.98</v>
      </c>
      <c r="E48" s="8" t="s">
        <v>34</v>
      </c>
      <c r="F48" s="8" t="s">
        <v>24</v>
      </c>
      <c r="G48" s="8" t="s">
        <v>25</v>
      </c>
      <c r="H48" s="8" t="s">
        <v>113</v>
      </c>
      <c r="I48" s="8"/>
      <c r="J48" s="8"/>
      <c r="K48" s="8"/>
      <c r="L48" s="8" t="s">
        <v>114</v>
      </c>
      <c r="M48" s="2"/>
      <c r="N48" s="2"/>
      <c r="O48" s="1" t="s">
        <v>115</v>
      </c>
    </row>
    <row r="49" spans="1:18" ht="82.8" x14ac:dyDescent="0.3">
      <c r="A49" s="6">
        <v>2581321</v>
      </c>
      <c r="B49" s="7">
        <v>-56.09</v>
      </c>
      <c r="C49" s="6" t="s">
        <v>22</v>
      </c>
      <c r="D49" s="7">
        <v>-56.09</v>
      </c>
      <c r="E49" s="8" t="s">
        <v>34</v>
      </c>
      <c r="F49" s="8" t="s">
        <v>24</v>
      </c>
      <c r="G49" s="8" t="s">
        <v>25</v>
      </c>
      <c r="H49" s="8" t="s">
        <v>116</v>
      </c>
      <c r="I49" s="8"/>
      <c r="J49" s="8"/>
      <c r="K49" s="8"/>
      <c r="L49" s="8" t="s">
        <v>114</v>
      </c>
      <c r="M49" s="2"/>
      <c r="N49" s="2"/>
      <c r="O49" s="1" t="s">
        <v>117</v>
      </c>
    </row>
    <row r="50" spans="1:18" ht="82.8" x14ac:dyDescent="0.3">
      <c r="A50" s="6">
        <v>691410</v>
      </c>
      <c r="B50" s="7">
        <v>-7.14</v>
      </c>
      <c r="C50" s="6" t="s">
        <v>22</v>
      </c>
      <c r="D50" s="7">
        <v>-7.14</v>
      </c>
      <c r="E50" s="8" t="s">
        <v>34</v>
      </c>
      <c r="F50" s="8" t="s">
        <v>24</v>
      </c>
      <c r="G50" s="8" t="s">
        <v>25</v>
      </c>
      <c r="H50" s="8" t="s">
        <v>118</v>
      </c>
      <c r="I50" s="8"/>
      <c r="J50" s="8"/>
      <c r="K50" s="8"/>
      <c r="L50" s="8" t="s">
        <v>119</v>
      </c>
      <c r="M50" s="2"/>
      <c r="N50" s="2"/>
      <c r="O50" s="1" t="s">
        <v>120</v>
      </c>
      <c r="R50" t="s">
        <v>309</v>
      </c>
    </row>
    <row r="51" spans="1:18" ht="96.6" x14ac:dyDescent="0.3">
      <c r="A51" s="6">
        <v>691406</v>
      </c>
      <c r="B51" s="7">
        <v>-68.34</v>
      </c>
      <c r="C51" s="6" t="s">
        <v>22</v>
      </c>
      <c r="D51" s="7">
        <v>-68.34</v>
      </c>
      <c r="E51" s="8" t="s">
        <v>34</v>
      </c>
      <c r="F51" s="8" t="s">
        <v>24</v>
      </c>
      <c r="G51" s="8" t="s">
        <v>25</v>
      </c>
      <c r="H51" s="8" t="s">
        <v>118</v>
      </c>
      <c r="I51" s="8"/>
      <c r="J51" s="8"/>
      <c r="K51" s="8"/>
      <c r="L51" s="8" t="s">
        <v>119</v>
      </c>
      <c r="M51" s="2"/>
      <c r="N51" s="2"/>
      <c r="O51" s="1" t="s">
        <v>121</v>
      </c>
    </row>
    <row r="52" spans="1:18" ht="82.8" x14ac:dyDescent="0.3">
      <c r="A52" s="6">
        <v>691401</v>
      </c>
      <c r="B52" s="7">
        <v>-23.87</v>
      </c>
      <c r="C52" s="6" t="s">
        <v>22</v>
      </c>
      <c r="D52" s="7">
        <v>-23.87</v>
      </c>
      <c r="E52" s="8" t="s">
        <v>34</v>
      </c>
      <c r="F52" s="8" t="s">
        <v>24</v>
      </c>
      <c r="G52" s="8" t="s">
        <v>25</v>
      </c>
      <c r="H52" s="8" t="s">
        <v>118</v>
      </c>
      <c r="I52" s="8"/>
      <c r="J52" s="8"/>
      <c r="K52" s="8"/>
      <c r="L52" s="8" t="s">
        <v>119</v>
      </c>
      <c r="M52" s="2"/>
      <c r="N52" s="2"/>
      <c r="O52" s="1" t="s">
        <v>122</v>
      </c>
    </row>
    <row r="53" spans="1:18" ht="82.8" x14ac:dyDescent="0.3">
      <c r="A53" s="6">
        <v>6951554</v>
      </c>
      <c r="B53" s="7">
        <v>-7.92</v>
      </c>
      <c r="C53" s="6" t="s">
        <v>22</v>
      </c>
      <c r="D53" s="7">
        <v>-7.92</v>
      </c>
      <c r="E53" s="8" t="s">
        <v>34</v>
      </c>
      <c r="F53" s="8" t="s">
        <v>24</v>
      </c>
      <c r="G53" s="8" t="s">
        <v>25</v>
      </c>
      <c r="H53" s="8" t="s">
        <v>123</v>
      </c>
      <c r="I53" s="8"/>
      <c r="J53" s="8"/>
      <c r="K53" s="8"/>
      <c r="L53" s="8" t="s">
        <v>124</v>
      </c>
      <c r="M53" s="2"/>
      <c r="N53" s="2"/>
      <c r="O53" s="1" t="s">
        <v>125</v>
      </c>
      <c r="R53" t="s">
        <v>309</v>
      </c>
    </row>
    <row r="54" spans="1:18" ht="96.6" x14ac:dyDescent="0.3">
      <c r="A54" s="6">
        <v>6951551</v>
      </c>
      <c r="B54" s="7">
        <v>-8.89</v>
      </c>
      <c r="C54" s="6" t="s">
        <v>22</v>
      </c>
      <c r="D54" s="7">
        <v>-8.89</v>
      </c>
      <c r="E54" s="8" t="s">
        <v>34</v>
      </c>
      <c r="F54" s="8" t="s">
        <v>24</v>
      </c>
      <c r="G54" s="8" t="s">
        <v>25</v>
      </c>
      <c r="H54" s="8" t="s">
        <v>123</v>
      </c>
      <c r="I54" s="8"/>
      <c r="J54" s="8"/>
      <c r="K54" s="8"/>
      <c r="L54" s="8" t="s">
        <v>126</v>
      </c>
      <c r="M54" s="2"/>
      <c r="N54" s="2"/>
      <c r="O54" s="1" t="s">
        <v>127</v>
      </c>
      <c r="R54" t="s">
        <v>309</v>
      </c>
    </row>
    <row r="55" spans="1:18" ht="82.8" x14ac:dyDescent="0.3">
      <c r="A55" s="6">
        <v>6951548</v>
      </c>
      <c r="B55" s="7">
        <v>-80.91</v>
      </c>
      <c r="C55" s="6" t="s">
        <v>22</v>
      </c>
      <c r="D55" s="7">
        <v>-80.91</v>
      </c>
      <c r="E55" s="8" t="s">
        <v>34</v>
      </c>
      <c r="F55" s="8" t="s">
        <v>24</v>
      </c>
      <c r="G55" s="8" t="s">
        <v>25</v>
      </c>
      <c r="H55" s="8" t="s">
        <v>128</v>
      </c>
      <c r="I55" s="8"/>
      <c r="J55" s="8"/>
      <c r="K55" s="8"/>
      <c r="L55" s="8" t="s">
        <v>126</v>
      </c>
      <c r="M55" s="2"/>
      <c r="N55" s="2"/>
      <c r="O55" s="1" t="s">
        <v>129</v>
      </c>
    </row>
    <row r="56" spans="1:18" ht="96.6" x14ac:dyDescent="0.3">
      <c r="A56" s="6">
        <v>5646494</v>
      </c>
      <c r="B56" s="7">
        <v>-17.34</v>
      </c>
      <c r="C56" s="6" t="s">
        <v>22</v>
      </c>
      <c r="D56" s="7">
        <v>-17.34</v>
      </c>
      <c r="E56" s="8" t="s">
        <v>34</v>
      </c>
      <c r="F56" s="8" t="s">
        <v>24</v>
      </c>
      <c r="G56" s="8" t="s">
        <v>25</v>
      </c>
      <c r="H56" s="8" t="s">
        <v>130</v>
      </c>
      <c r="I56" s="8"/>
      <c r="J56" s="8"/>
      <c r="K56" s="8"/>
      <c r="L56" s="8" t="s">
        <v>131</v>
      </c>
      <c r="M56" s="2"/>
      <c r="N56" s="2"/>
      <c r="O56" s="1" t="s">
        <v>132</v>
      </c>
      <c r="R56" t="s">
        <v>309</v>
      </c>
    </row>
    <row r="57" spans="1:18" ht="96.6" x14ac:dyDescent="0.3">
      <c r="A57" s="6">
        <v>5646491</v>
      </c>
      <c r="B57" s="7">
        <v>-23.87</v>
      </c>
      <c r="C57" s="6" t="s">
        <v>22</v>
      </c>
      <c r="D57" s="7">
        <v>-23.87</v>
      </c>
      <c r="E57" s="8" t="s">
        <v>34</v>
      </c>
      <c r="F57" s="8" t="s">
        <v>24</v>
      </c>
      <c r="G57" s="8" t="s">
        <v>25</v>
      </c>
      <c r="H57" s="8" t="s">
        <v>130</v>
      </c>
      <c r="I57" s="8"/>
      <c r="J57" s="8"/>
      <c r="K57" s="8"/>
      <c r="L57" s="8" t="s">
        <v>133</v>
      </c>
      <c r="M57" s="2"/>
      <c r="N57" s="2"/>
      <c r="O57" s="1" t="s">
        <v>134</v>
      </c>
    </row>
    <row r="58" spans="1:18" ht="96.6" x14ac:dyDescent="0.3">
      <c r="A58" s="6">
        <v>3718860</v>
      </c>
      <c r="B58" s="7">
        <v>-33.770000000000003</v>
      </c>
      <c r="C58" s="6" t="s">
        <v>22</v>
      </c>
      <c r="D58" s="7">
        <v>-33.770000000000003</v>
      </c>
      <c r="E58" s="8" t="s">
        <v>34</v>
      </c>
      <c r="F58" s="8" t="s">
        <v>24</v>
      </c>
      <c r="G58" s="8" t="s">
        <v>25</v>
      </c>
      <c r="H58" s="8" t="s">
        <v>135</v>
      </c>
      <c r="I58" s="8"/>
      <c r="J58" s="8"/>
      <c r="K58" s="8"/>
      <c r="L58" s="8" t="s">
        <v>136</v>
      </c>
      <c r="M58" s="2"/>
      <c r="N58" s="2"/>
      <c r="O58" s="1" t="s">
        <v>137</v>
      </c>
      <c r="R58" t="s">
        <v>309</v>
      </c>
    </row>
    <row r="59" spans="1:18" ht="82.8" x14ac:dyDescent="0.3">
      <c r="A59" s="6">
        <v>3718858</v>
      </c>
      <c r="B59" s="7">
        <v>-3.94</v>
      </c>
      <c r="C59" s="6" t="s">
        <v>22</v>
      </c>
      <c r="D59" s="7">
        <v>-3.94</v>
      </c>
      <c r="E59" s="8" t="s">
        <v>34</v>
      </c>
      <c r="F59" s="8" t="s">
        <v>24</v>
      </c>
      <c r="G59" s="8" t="s">
        <v>25</v>
      </c>
      <c r="H59" s="8" t="s">
        <v>135</v>
      </c>
      <c r="I59" s="8"/>
      <c r="J59" s="8"/>
      <c r="K59" s="8"/>
      <c r="L59" s="8" t="s">
        <v>136</v>
      </c>
      <c r="M59" s="2"/>
      <c r="N59" s="2"/>
      <c r="O59" s="1" t="s">
        <v>138</v>
      </c>
      <c r="R59" t="s">
        <v>309</v>
      </c>
    </row>
    <row r="60" spans="1:18" ht="82.8" x14ac:dyDescent="0.3">
      <c r="A60" s="6">
        <v>1953225</v>
      </c>
      <c r="B60" s="7">
        <v>-6.52</v>
      </c>
      <c r="C60" s="6" t="s">
        <v>22</v>
      </c>
      <c r="D60" s="7">
        <v>-6.52</v>
      </c>
      <c r="E60" s="8" t="s">
        <v>34</v>
      </c>
      <c r="F60" s="8" t="s">
        <v>24</v>
      </c>
      <c r="G60" s="8" t="s">
        <v>25</v>
      </c>
      <c r="H60" s="8" t="s">
        <v>139</v>
      </c>
      <c r="I60" s="8"/>
      <c r="J60" s="8"/>
      <c r="K60" s="8"/>
      <c r="L60" s="8" t="s">
        <v>140</v>
      </c>
      <c r="M60" s="2"/>
      <c r="N60" s="2"/>
      <c r="O60" s="1" t="s">
        <v>141</v>
      </c>
      <c r="R60" t="s">
        <v>309</v>
      </c>
    </row>
    <row r="61" spans="1:18" ht="82.8" x14ac:dyDescent="0.3">
      <c r="A61" s="6">
        <v>871033</v>
      </c>
      <c r="B61" s="7">
        <v>-7.16</v>
      </c>
      <c r="C61" s="6" t="s">
        <v>22</v>
      </c>
      <c r="D61" s="7">
        <v>-7.16</v>
      </c>
      <c r="E61" s="8" t="s">
        <v>34</v>
      </c>
      <c r="F61" s="8" t="s">
        <v>24</v>
      </c>
      <c r="G61" s="8" t="s">
        <v>25</v>
      </c>
      <c r="H61" s="8" t="s">
        <v>142</v>
      </c>
      <c r="I61" s="8"/>
      <c r="J61" s="8"/>
      <c r="K61" s="8"/>
      <c r="L61" s="8" t="s">
        <v>143</v>
      </c>
      <c r="M61" s="2"/>
      <c r="N61" s="2"/>
      <c r="O61" s="1" t="s">
        <v>144</v>
      </c>
      <c r="R61" t="s">
        <v>309</v>
      </c>
    </row>
    <row r="62" spans="1:18" ht="96.6" x14ac:dyDescent="0.3">
      <c r="A62" s="6">
        <v>871030</v>
      </c>
      <c r="B62" s="7">
        <v>-13.86</v>
      </c>
      <c r="C62" s="6" t="s">
        <v>22</v>
      </c>
      <c r="D62" s="7">
        <v>-13.86</v>
      </c>
      <c r="E62" s="8" t="s">
        <v>34</v>
      </c>
      <c r="F62" s="8" t="s">
        <v>24</v>
      </c>
      <c r="G62" s="8" t="s">
        <v>25</v>
      </c>
      <c r="H62" s="8" t="s">
        <v>142</v>
      </c>
      <c r="I62" s="8"/>
      <c r="J62" s="8"/>
      <c r="K62" s="8"/>
      <c r="L62" s="8" t="s">
        <v>143</v>
      </c>
      <c r="M62" s="2"/>
      <c r="N62" s="2"/>
      <c r="O62" s="1" t="s">
        <v>145</v>
      </c>
      <c r="R62" t="s">
        <v>309</v>
      </c>
    </row>
    <row r="63" spans="1:18" ht="96.6" x14ac:dyDescent="0.3">
      <c r="A63" s="6">
        <v>9327007</v>
      </c>
      <c r="B63" s="7">
        <v>-26.09</v>
      </c>
      <c r="C63" s="6" t="s">
        <v>22</v>
      </c>
      <c r="D63" s="7">
        <v>-26.09</v>
      </c>
      <c r="E63" s="8" t="s">
        <v>34</v>
      </c>
      <c r="F63" s="8" t="s">
        <v>24</v>
      </c>
      <c r="G63" s="8" t="s">
        <v>25</v>
      </c>
      <c r="H63" s="8" t="s">
        <v>146</v>
      </c>
      <c r="I63" s="8"/>
      <c r="J63" s="8"/>
      <c r="K63" s="8"/>
      <c r="L63" s="8" t="s">
        <v>147</v>
      </c>
      <c r="M63" s="2"/>
      <c r="N63" s="2"/>
      <c r="O63" s="1" t="s">
        <v>148</v>
      </c>
      <c r="R63" t="s">
        <v>309</v>
      </c>
    </row>
    <row r="64" spans="1:18" ht="96.6" x14ac:dyDescent="0.3">
      <c r="A64" s="6">
        <v>9327003</v>
      </c>
      <c r="B64" s="7">
        <v>-6.72</v>
      </c>
      <c r="C64" s="6" t="s">
        <v>22</v>
      </c>
      <c r="D64" s="7">
        <v>-6.72</v>
      </c>
      <c r="E64" s="8" t="s">
        <v>34</v>
      </c>
      <c r="F64" s="8" t="s">
        <v>24</v>
      </c>
      <c r="G64" s="8" t="s">
        <v>25</v>
      </c>
      <c r="H64" s="8" t="s">
        <v>146</v>
      </c>
      <c r="I64" s="8"/>
      <c r="J64" s="8"/>
      <c r="K64" s="8"/>
      <c r="L64" s="8" t="s">
        <v>149</v>
      </c>
      <c r="M64" s="2"/>
      <c r="N64" s="2"/>
      <c r="O64" s="1" t="s">
        <v>150</v>
      </c>
      <c r="R64" t="s">
        <v>309</v>
      </c>
    </row>
    <row r="65" spans="1:18" ht="96.6" x14ac:dyDescent="0.3">
      <c r="A65" s="6">
        <v>8232674</v>
      </c>
      <c r="B65" s="7">
        <v>-5.83</v>
      </c>
      <c r="C65" s="6" t="s">
        <v>22</v>
      </c>
      <c r="D65" s="7">
        <v>-5.83</v>
      </c>
      <c r="E65" s="8" t="s">
        <v>34</v>
      </c>
      <c r="F65" s="8" t="s">
        <v>24</v>
      </c>
      <c r="G65" s="8" t="s">
        <v>25</v>
      </c>
      <c r="H65" s="8" t="s">
        <v>151</v>
      </c>
      <c r="I65" s="8"/>
      <c r="J65" s="8"/>
      <c r="K65" s="8"/>
      <c r="L65" s="8" t="s">
        <v>152</v>
      </c>
      <c r="M65" s="2"/>
      <c r="N65" s="2"/>
      <c r="O65" s="1" t="s">
        <v>153</v>
      </c>
      <c r="R65" t="s">
        <v>309</v>
      </c>
    </row>
    <row r="66" spans="1:18" ht="96.6" x14ac:dyDescent="0.3">
      <c r="A66" s="6">
        <v>8232671</v>
      </c>
      <c r="B66" s="7">
        <v>-3.26</v>
      </c>
      <c r="C66" s="6" t="s">
        <v>22</v>
      </c>
      <c r="D66" s="7">
        <v>-3.26</v>
      </c>
      <c r="E66" s="8" t="s">
        <v>34</v>
      </c>
      <c r="F66" s="8" t="s">
        <v>24</v>
      </c>
      <c r="G66" s="8" t="s">
        <v>25</v>
      </c>
      <c r="H66" s="8" t="s">
        <v>151</v>
      </c>
      <c r="I66" s="8"/>
      <c r="J66" s="8"/>
      <c r="K66" s="8"/>
      <c r="L66" s="8" t="s">
        <v>154</v>
      </c>
      <c r="M66" s="2"/>
      <c r="N66" s="2"/>
      <c r="O66" s="1" t="s">
        <v>155</v>
      </c>
      <c r="R66" t="s">
        <v>309</v>
      </c>
    </row>
    <row r="67" spans="1:18" ht="96.6" x14ac:dyDescent="0.3">
      <c r="A67" s="6">
        <v>8232667</v>
      </c>
      <c r="B67" s="7">
        <v>-33.35</v>
      </c>
      <c r="C67" s="6" t="s">
        <v>22</v>
      </c>
      <c r="D67" s="7">
        <v>-33.35</v>
      </c>
      <c r="E67" s="8" t="s">
        <v>34</v>
      </c>
      <c r="F67" s="8" t="s">
        <v>24</v>
      </c>
      <c r="G67" s="8" t="s">
        <v>25</v>
      </c>
      <c r="H67" s="8" t="s">
        <v>156</v>
      </c>
      <c r="I67" s="8"/>
      <c r="J67" s="8"/>
      <c r="K67" s="8"/>
      <c r="L67" s="8" t="s">
        <v>154</v>
      </c>
      <c r="M67" s="2"/>
      <c r="N67" s="2"/>
      <c r="O67" s="1" t="s">
        <v>157</v>
      </c>
      <c r="R67" t="s">
        <v>309</v>
      </c>
    </row>
    <row r="68" spans="1:18" x14ac:dyDescent="0.3">
      <c r="A68" s="6">
        <v>6182091</v>
      </c>
      <c r="B68" s="7">
        <v>800</v>
      </c>
      <c r="C68" s="6" t="s">
        <v>22</v>
      </c>
      <c r="D68" s="7">
        <v>800</v>
      </c>
      <c r="E68" s="8" t="s">
        <v>34</v>
      </c>
      <c r="F68" s="8" t="s">
        <v>31</v>
      </c>
      <c r="G68" s="8" t="s">
        <v>39</v>
      </c>
      <c r="H68" s="8" t="s">
        <v>146</v>
      </c>
      <c r="I68" s="8"/>
      <c r="J68" s="8"/>
      <c r="K68" s="8"/>
      <c r="L68" s="8" t="s">
        <v>158</v>
      </c>
      <c r="M68" s="2" t="s">
        <v>41</v>
      </c>
      <c r="N68" s="2" t="s">
        <v>42</v>
      </c>
      <c r="O68" s="1" t="s">
        <v>43</v>
      </c>
      <c r="R68" t="s">
        <v>323</v>
      </c>
    </row>
    <row r="69" spans="1:18" ht="82.8" x14ac:dyDescent="0.3">
      <c r="A69" s="6">
        <v>4961482</v>
      </c>
      <c r="B69" s="7">
        <v>-8.41</v>
      </c>
      <c r="C69" s="6" t="s">
        <v>22</v>
      </c>
      <c r="D69" s="7">
        <v>-8.41</v>
      </c>
      <c r="E69" s="8" t="s">
        <v>34</v>
      </c>
      <c r="F69" s="8" t="s">
        <v>24</v>
      </c>
      <c r="G69" s="8" t="s">
        <v>25</v>
      </c>
      <c r="H69" s="8" t="s">
        <v>159</v>
      </c>
      <c r="I69" s="8"/>
      <c r="J69" s="8"/>
      <c r="K69" s="8"/>
      <c r="L69" s="8" t="s">
        <v>160</v>
      </c>
      <c r="M69" s="2"/>
      <c r="N69" s="2"/>
      <c r="O69" s="1" t="s">
        <v>161</v>
      </c>
      <c r="R69" t="s">
        <v>309</v>
      </c>
    </row>
    <row r="70" spans="1:18" ht="82.8" x14ac:dyDescent="0.3">
      <c r="A70" s="6">
        <v>4961481</v>
      </c>
      <c r="B70" s="7">
        <v>-14.54</v>
      </c>
      <c r="C70" s="6" t="s">
        <v>22</v>
      </c>
      <c r="D70" s="7">
        <v>-14.54</v>
      </c>
      <c r="E70" s="8" t="s">
        <v>34</v>
      </c>
      <c r="F70" s="8" t="s">
        <v>24</v>
      </c>
      <c r="G70" s="8" t="s">
        <v>25</v>
      </c>
      <c r="H70" s="8" t="s">
        <v>159</v>
      </c>
      <c r="I70" s="8"/>
      <c r="J70" s="8"/>
      <c r="K70" s="8"/>
      <c r="L70" s="8" t="s">
        <v>160</v>
      </c>
      <c r="M70" s="2"/>
      <c r="N70" s="2"/>
      <c r="O70" s="1" t="s">
        <v>162</v>
      </c>
      <c r="R70" t="s">
        <v>309</v>
      </c>
    </row>
    <row r="71" spans="1:18" ht="96.6" x14ac:dyDescent="0.3">
      <c r="A71" s="6">
        <v>3751887</v>
      </c>
      <c r="B71" s="7">
        <v>-27.19</v>
      </c>
      <c r="C71" s="6" t="s">
        <v>22</v>
      </c>
      <c r="D71" s="7">
        <v>-27.19</v>
      </c>
      <c r="E71" s="8" t="s">
        <v>34</v>
      </c>
      <c r="F71" s="8" t="s">
        <v>24</v>
      </c>
      <c r="G71" s="8" t="s">
        <v>25</v>
      </c>
      <c r="H71" s="8" t="s">
        <v>163</v>
      </c>
      <c r="I71" s="8"/>
      <c r="J71" s="8"/>
      <c r="K71" s="8"/>
      <c r="L71" s="8" t="s">
        <v>164</v>
      </c>
      <c r="M71" s="2"/>
      <c r="N71" s="2"/>
      <c r="O71" s="1" t="s">
        <v>165</v>
      </c>
      <c r="R71" t="s">
        <v>309</v>
      </c>
    </row>
    <row r="72" spans="1:18" ht="82.8" x14ac:dyDescent="0.3">
      <c r="A72" s="6">
        <v>3751884</v>
      </c>
      <c r="B72" s="7">
        <v>-4.55</v>
      </c>
      <c r="C72" s="6" t="s">
        <v>22</v>
      </c>
      <c r="D72" s="7">
        <v>-4.55</v>
      </c>
      <c r="E72" s="8" t="s">
        <v>34</v>
      </c>
      <c r="F72" s="8" t="s">
        <v>24</v>
      </c>
      <c r="G72" s="8" t="s">
        <v>25</v>
      </c>
      <c r="H72" s="8" t="s">
        <v>163</v>
      </c>
      <c r="I72" s="8"/>
      <c r="J72" s="8"/>
      <c r="K72" s="8"/>
      <c r="L72" s="8" t="s">
        <v>164</v>
      </c>
      <c r="M72" s="2"/>
      <c r="N72" s="2"/>
      <c r="O72" s="1" t="s">
        <v>166</v>
      </c>
      <c r="R72" t="s">
        <v>309</v>
      </c>
    </row>
    <row r="73" spans="1:18" ht="82.8" x14ac:dyDescent="0.3">
      <c r="A73" s="6">
        <v>1921160</v>
      </c>
      <c r="B73" s="7">
        <v>-71.599999999999994</v>
      </c>
      <c r="C73" s="6" t="s">
        <v>22</v>
      </c>
      <c r="D73" s="7">
        <v>-71.599999999999994</v>
      </c>
      <c r="E73" s="8" t="s">
        <v>34</v>
      </c>
      <c r="F73" s="8" t="s">
        <v>24</v>
      </c>
      <c r="G73" s="8" t="s">
        <v>25</v>
      </c>
      <c r="H73" s="8" t="s">
        <v>167</v>
      </c>
      <c r="I73" s="8"/>
      <c r="J73" s="8"/>
      <c r="K73" s="8"/>
      <c r="L73" s="8" t="s">
        <v>168</v>
      </c>
      <c r="M73" s="2"/>
      <c r="N73" s="2"/>
      <c r="O73" s="1" t="s">
        <v>169</v>
      </c>
    </row>
    <row r="74" spans="1:18" ht="96.6" x14ac:dyDescent="0.3">
      <c r="A74" s="6">
        <v>1921159</v>
      </c>
      <c r="B74" s="7">
        <v>-9.2899999999999991</v>
      </c>
      <c r="C74" s="6" t="s">
        <v>22</v>
      </c>
      <c r="D74" s="7">
        <v>-9.2899999999999991</v>
      </c>
      <c r="E74" s="8" t="s">
        <v>34</v>
      </c>
      <c r="F74" s="8" t="s">
        <v>24</v>
      </c>
      <c r="G74" s="8" t="s">
        <v>25</v>
      </c>
      <c r="H74" s="8" t="s">
        <v>167</v>
      </c>
      <c r="I74" s="8"/>
      <c r="J74" s="8"/>
      <c r="K74" s="8"/>
      <c r="L74" s="8" t="s">
        <v>168</v>
      </c>
      <c r="M74" s="2"/>
      <c r="N74" s="2"/>
      <c r="O74" s="1" t="s">
        <v>170</v>
      </c>
    </row>
    <row r="75" spans="1:18" ht="96.6" x14ac:dyDescent="0.3">
      <c r="A75" s="6">
        <v>1921156</v>
      </c>
      <c r="B75" s="7">
        <v>-7.9</v>
      </c>
      <c r="C75" s="6" t="s">
        <v>22</v>
      </c>
      <c r="D75" s="7">
        <v>-7.9</v>
      </c>
      <c r="E75" s="8" t="s">
        <v>34</v>
      </c>
      <c r="F75" s="8" t="s">
        <v>24</v>
      </c>
      <c r="G75" s="8" t="s">
        <v>25</v>
      </c>
      <c r="H75" s="8" t="s">
        <v>171</v>
      </c>
      <c r="I75" s="8"/>
      <c r="J75" s="8"/>
      <c r="K75" s="8"/>
      <c r="L75" s="8" t="s">
        <v>168</v>
      </c>
      <c r="M75" s="2"/>
      <c r="N75" s="2"/>
      <c r="O75" s="1" t="s">
        <v>172</v>
      </c>
    </row>
    <row r="76" spans="1:18" ht="96.6" x14ac:dyDescent="0.3">
      <c r="A76" s="6">
        <v>1921154</v>
      </c>
      <c r="B76" s="7">
        <v>-19.89</v>
      </c>
      <c r="C76" s="6" t="s">
        <v>22</v>
      </c>
      <c r="D76" s="7">
        <v>-19.89</v>
      </c>
      <c r="E76" s="8" t="s">
        <v>34</v>
      </c>
      <c r="F76" s="8" t="s">
        <v>24</v>
      </c>
      <c r="G76" s="8" t="s">
        <v>25</v>
      </c>
      <c r="H76" s="8" t="s">
        <v>167</v>
      </c>
      <c r="I76" s="8"/>
      <c r="J76" s="8"/>
      <c r="K76" s="8"/>
      <c r="L76" s="8" t="s">
        <v>173</v>
      </c>
      <c r="M76" s="2"/>
      <c r="N76" s="2"/>
      <c r="O76" s="1" t="s">
        <v>174</v>
      </c>
    </row>
    <row r="77" spans="1:18" ht="82.8" x14ac:dyDescent="0.3">
      <c r="A77" s="6">
        <v>1921151</v>
      </c>
      <c r="B77" s="7">
        <v>-7.92</v>
      </c>
      <c r="C77" s="6" t="s">
        <v>22</v>
      </c>
      <c r="D77" s="7">
        <v>-7.92</v>
      </c>
      <c r="E77" s="8" t="s">
        <v>34</v>
      </c>
      <c r="F77" s="8" t="s">
        <v>24</v>
      </c>
      <c r="G77" s="8" t="s">
        <v>25</v>
      </c>
      <c r="H77" s="8" t="s">
        <v>171</v>
      </c>
      <c r="I77" s="8"/>
      <c r="J77" s="8"/>
      <c r="K77" s="8"/>
      <c r="L77" s="8" t="s">
        <v>173</v>
      </c>
      <c r="M77" s="2"/>
      <c r="N77" s="2"/>
      <c r="O77" s="1" t="s">
        <v>175</v>
      </c>
    </row>
    <row r="78" spans="1:18" ht="55.2" x14ac:dyDescent="0.3">
      <c r="A78" s="6">
        <v>938126</v>
      </c>
      <c r="B78" s="7">
        <v>-0.5</v>
      </c>
      <c r="C78" s="6" t="s">
        <v>22</v>
      </c>
      <c r="D78" s="7">
        <v>-0.5</v>
      </c>
      <c r="E78" s="8" t="s">
        <v>34</v>
      </c>
      <c r="F78" s="8" t="s">
        <v>24</v>
      </c>
      <c r="G78" s="8" t="s">
        <v>66</v>
      </c>
      <c r="H78" s="8" t="s">
        <v>163</v>
      </c>
      <c r="I78" s="8"/>
      <c r="J78" s="8"/>
      <c r="K78" s="8"/>
      <c r="L78" s="8" t="s">
        <v>176</v>
      </c>
      <c r="M78" s="2"/>
      <c r="N78" s="2"/>
      <c r="O78" s="1" t="s">
        <v>177</v>
      </c>
    </row>
    <row r="79" spans="1:18" ht="96.6" x14ac:dyDescent="0.3">
      <c r="A79" s="6">
        <v>171607</v>
      </c>
      <c r="B79" s="7">
        <v>-17.739999999999998</v>
      </c>
      <c r="C79" s="6" t="s">
        <v>22</v>
      </c>
      <c r="D79" s="7">
        <v>-17.739999999999998</v>
      </c>
      <c r="E79" s="8" t="s">
        <v>34</v>
      </c>
      <c r="F79" s="8" t="s">
        <v>24</v>
      </c>
      <c r="G79" s="8" t="s">
        <v>25</v>
      </c>
      <c r="H79" s="8" t="s">
        <v>178</v>
      </c>
      <c r="I79" s="8"/>
      <c r="J79" s="8"/>
      <c r="K79" s="8"/>
      <c r="L79" s="8" t="s">
        <v>179</v>
      </c>
      <c r="M79" s="2"/>
      <c r="N79" s="2"/>
      <c r="O79" s="1" t="s">
        <v>180</v>
      </c>
    </row>
    <row r="80" spans="1:18" ht="96.6" x14ac:dyDescent="0.3">
      <c r="A80" s="6">
        <v>171605</v>
      </c>
      <c r="B80" s="7">
        <v>-19.89</v>
      </c>
      <c r="C80" s="6" t="s">
        <v>22</v>
      </c>
      <c r="D80" s="7">
        <v>-19.89</v>
      </c>
      <c r="E80" s="8" t="s">
        <v>34</v>
      </c>
      <c r="F80" s="8" t="s">
        <v>24</v>
      </c>
      <c r="G80" s="8" t="s">
        <v>25</v>
      </c>
      <c r="H80" s="8" t="s">
        <v>178</v>
      </c>
      <c r="I80" s="8"/>
      <c r="J80" s="8"/>
      <c r="K80" s="8"/>
      <c r="L80" s="8" t="s">
        <v>181</v>
      </c>
      <c r="M80" s="2"/>
      <c r="N80" s="2"/>
      <c r="O80" s="1" t="s">
        <v>182</v>
      </c>
    </row>
    <row r="81" spans="1:18" ht="96.6" x14ac:dyDescent="0.3">
      <c r="A81" s="6">
        <v>171604</v>
      </c>
      <c r="B81" s="7">
        <v>-16.45</v>
      </c>
      <c r="C81" s="6" t="s">
        <v>22</v>
      </c>
      <c r="D81" s="7">
        <v>-16.45</v>
      </c>
      <c r="E81" s="8" t="s">
        <v>34</v>
      </c>
      <c r="F81" s="8" t="s">
        <v>24</v>
      </c>
      <c r="G81" s="8" t="s">
        <v>25</v>
      </c>
      <c r="H81" s="8" t="s">
        <v>178</v>
      </c>
      <c r="I81" s="8"/>
      <c r="J81" s="8"/>
      <c r="K81" s="8"/>
      <c r="L81" s="8" t="s">
        <v>181</v>
      </c>
      <c r="M81" s="2"/>
      <c r="N81" s="2"/>
      <c r="O81" s="1" t="s">
        <v>183</v>
      </c>
    </row>
    <row r="82" spans="1:18" ht="96.6" x14ac:dyDescent="0.3">
      <c r="A82" s="6">
        <v>171601</v>
      </c>
      <c r="B82" s="7">
        <v>-3.76</v>
      </c>
      <c r="C82" s="6" t="s">
        <v>22</v>
      </c>
      <c r="D82" s="7">
        <v>-3.76</v>
      </c>
      <c r="E82" s="8" t="s">
        <v>34</v>
      </c>
      <c r="F82" s="8" t="s">
        <v>24</v>
      </c>
      <c r="G82" s="8" t="s">
        <v>25</v>
      </c>
      <c r="H82" s="8" t="s">
        <v>178</v>
      </c>
      <c r="I82" s="8"/>
      <c r="J82" s="8"/>
      <c r="K82" s="8"/>
      <c r="L82" s="8" t="s">
        <v>181</v>
      </c>
      <c r="M82" s="2"/>
      <c r="N82" s="2"/>
      <c r="O82" s="1" t="s">
        <v>184</v>
      </c>
    </row>
    <row r="83" spans="1:18" ht="96.6" x14ac:dyDescent="0.3">
      <c r="A83" s="6">
        <v>171599</v>
      </c>
      <c r="B83" s="7">
        <v>-13.46</v>
      </c>
      <c r="C83" s="6" t="s">
        <v>22</v>
      </c>
      <c r="D83" s="7">
        <v>-13.46</v>
      </c>
      <c r="E83" s="8" t="s">
        <v>34</v>
      </c>
      <c r="F83" s="8" t="s">
        <v>24</v>
      </c>
      <c r="G83" s="8" t="s">
        <v>25</v>
      </c>
      <c r="H83" s="8" t="s">
        <v>178</v>
      </c>
      <c r="I83" s="8"/>
      <c r="J83" s="8"/>
      <c r="K83" s="8"/>
      <c r="L83" s="8" t="s">
        <v>185</v>
      </c>
      <c r="M83" s="2"/>
      <c r="N83" s="2"/>
      <c r="O83" s="1" t="s">
        <v>186</v>
      </c>
      <c r="R83" t="s">
        <v>309</v>
      </c>
    </row>
    <row r="84" spans="1:18" ht="82.8" x14ac:dyDescent="0.3">
      <c r="A84" s="6">
        <v>8785562</v>
      </c>
      <c r="B84" s="7">
        <v>-4.8499999999999996</v>
      </c>
      <c r="C84" s="6" t="s">
        <v>22</v>
      </c>
      <c r="D84" s="7">
        <v>-4.8499999999999996</v>
      </c>
      <c r="E84" s="8" t="s">
        <v>34</v>
      </c>
      <c r="F84" s="8" t="s">
        <v>24</v>
      </c>
      <c r="G84" s="8" t="s">
        <v>25</v>
      </c>
      <c r="H84" s="8" t="s">
        <v>187</v>
      </c>
      <c r="I84" s="8"/>
      <c r="J84" s="8"/>
      <c r="K84" s="8"/>
      <c r="L84" s="8" t="s">
        <v>188</v>
      </c>
      <c r="M84" s="2"/>
      <c r="N84" s="2"/>
      <c r="O84" s="1" t="s">
        <v>189</v>
      </c>
      <c r="R84" t="s">
        <v>309</v>
      </c>
    </row>
    <row r="85" spans="1:18" ht="82.8" x14ac:dyDescent="0.3">
      <c r="A85" s="6">
        <v>8785561</v>
      </c>
      <c r="B85" s="7">
        <v>-3.26</v>
      </c>
      <c r="C85" s="6" t="s">
        <v>22</v>
      </c>
      <c r="D85" s="7">
        <v>-3.26</v>
      </c>
      <c r="E85" s="8" t="s">
        <v>34</v>
      </c>
      <c r="F85" s="8" t="s">
        <v>24</v>
      </c>
      <c r="G85" s="8" t="s">
        <v>25</v>
      </c>
      <c r="H85" s="8" t="s">
        <v>187</v>
      </c>
      <c r="I85" s="8"/>
      <c r="J85" s="8"/>
      <c r="K85" s="8"/>
      <c r="L85" s="8" t="s">
        <v>188</v>
      </c>
      <c r="M85" s="2"/>
      <c r="N85" s="2"/>
      <c r="O85" s="1" t="s">
        <v>190</v>
      </c>
      <c r="R85" t="s">
        <v>309</v>
      </c>
    </row>
    <row r="86" spans="1:18" ht="96.6" x14ac:dyDescent="0.3">
      <c r="A86" s="6">
        <v>7816504</v>
      </c>
      <c r="B86" s="7">
        <v>-20.84</v>
      </c>
      <c r="C86" s="6" t="s">
        <v>22</v>
      </c>
      <c r="D86" s="7">
        <v>-20.84</v>
      </c>
      <c r="E86" s="8" t="s">
        <v>34</v>
      </c>
      <c r="F86" s="8" t="s">
        <v>24</v>
      </c>
      <c r="G86" s="8" t="s">
        <v>25</v>
      </c>
      <c r="H86" s="8" t="s">
        <v>191</v>
      </c>
      <c r="I86" s="8"/>
      <c r="J86" s="8"/>
      <c r="K86" s="8"/>
      <c r="L86" s="8" t="s">
        <v>192</v>
      </c>
      <c r="M86" s="2"/>
      <c r="N86" s="2"/>
      <c r="O86" s="1" t="s">
        <v>193</v>
      </c>
    </row>
    <row r="87" spans="1:18" ht="96.6" x14ac:dyDescent="0.3">
      <c r="A87" s="6">
        <v>6867644</v>
      </c>
      <c r="B87" s="7">
        <v>-27.25</v>
      </c>
      <c r="C87" s="6" t="s">
        <v>22</v>
      </c>
      <c r="D87" s="7">
        <v>-27.25</v>
      </c>
      <c r="E87" s="8" t="s">
        <v>34</v>
      </c>
      <c r="F87" s="8" t="s">
        <v>24</v>
      </c>
      <c r="G87" s="8" t="s">
        <v>25</v>
      </c>
      <c r="H87" s="8" t="s">
        <v>194</v>
      </c>
      <c r="I87" s="8"/>
      <c r="J87" s="8"/>
      <c r="K87" s="8"/>
      <c r="L87" s="8" t="s">
        <v>195</v>
      </c>
      <c r="M87" s="2"/>
      <c r="N87" s="2"/>
      <c r="O87" s="1" t="s">
        <v>196</v>
      </c>
      <c r="R87" t="s">
        <v>309</v>
      </c>
    </row>
    <row r="88" spans="1:18" ht="82.8" x14ac:dyDescent="0.3">
      <c r="A88" s="6">
        <v>6867641</v>
      </c>
      <c r="B88" s="7">
        <v>-7.22</v>
      </c>
      <c r="C88" s="6" t="s">
        <v>22</v>
      </c>
      <c r="D88" s="7">
        <v>-7.22</v>
      </c>
      <c r="E88" s="8" t="s">
        <v>34</v>
      </c>
      <c r="F88" s="8" t="s">
        <v>24</v>
      </c>
      <c r="G88" s="8" t="s">
        <v>25</v>
      </c>
      <c r="H88" s="8" t="s">
        <v>194</v>
      </c>
      <c r="I88" s="8"/>
      <c r="J88" s="8"/>
      <c r="K88" s="8"/>
      <c r="L88" s="8" t="s">
        <v>195</v>
      </c>
      <c r="M88" s="2"/>
      <c r="N88" s="2"/>
      <c r="O88" s="1" t="s">
        <v>197</v>
      </c>
      <c r="R88" t="s">
        <v>309</v>
      </c>
    </row>
    <row r="89" spans="1:18" ht="82.8" x14ac:dyDescent="0.3">
      <c r="A89" s="6">
        <v>5779767</v>
      </c>
      <c r="B89" s="7">
        <v>-5.23</v>
      </c>
      <c r="C89" s="6" t="s">
        <v>22</v>
      </c>
      <c r="D89" s="7">
        <v>-5.23</v>
      </c>
      <c r="E89" s="8" t="s">
        <v>34</v>
      </c>
      <c r="F89" s="8" t="s">
        <v>24</v>
      </c>
      <c r="G89" s="8" t="s">
        <v>25</v>
      </c>
      <c r="H89" s="8" t="s">
        <v>198</v>
      </c>
      <c r="I89" s="8"/>
      <c r="J89" s="8"/>
      <c r="K89" s="8"/>
      <c r="L89" s="8" t="s">
        <v>199</v>
      </c>
      <c r="M89" s="2"/>
      <c r="N89" s="2"/>
      <c r="O89" s="1" t="s">
        <v>200</v>
      </c>
    </row>
    <row r="90" spans="1:18" ht="82.8" x14ac:dyDescent="0.3">
      <c r="A90" s="6">
        <v>5779764</v>
      </c>
      <c r="B90" s="7">
        <v>-3.64</v>
      </c>
      <c r="C90" s="6" t="s">
        <v>22</v>
      </c>
      <c r="D90" s="7">
        <v>-3.64</v>
      </c>
      <c r="E90" s="8" t="s">
        <v>34</v>
      </c>
      <c r="F90" s="8" t="s">
        <v>24</v>
      </c>
      <c r="G90" s="8" t="s">
        <v>25</v>
      </c>
      <c r="H90" s="8" t="s">
        <v>201</v>
      </c>
      <c r="I90" s="8"/>
      <c r="J90" s="8"/>
      <c r="K90" s="8"/>
      <c r="L90" s="8" t="s">
        <v>199</v>
      </c>
      <c r="M90" s="2"/>
      <c r="N90" s="2"/>
      <c r="O90" s="1" t="s">
        <v>202</v>
      </c>
      <c r="R90" t="s">
        <v>309</v>
      </c>
    </row>
    <row r="91" spans="1:18" ht="41.4" x14ac:dyDescent="0.3">
      <c r="A91" s="6">
        <v>4959526</v>
      </c>
      <c r="B91" s="7">
        <v>-0.5</v>
      </c>
      <c r="C91" s="6" t="s">
        <v>22</v>
      </c>
      <c r="D91" s="7">
        <v>-0.5</v>
      </c>
      <c r="E91" s="8" t="s">
        <v>34</v>
      </c>
      <c r="F91" s="8" t="s">
        <v>24</v>
      </c>
      <c r="G91" s="8" t="s">
        <v>66</v>
      </c>
      <c r="H91" s="8" t="s">
        <v>191</v>
      </c>
      <c r="I91" s="8"/>
      <c r="J91" s="8"/>
      <c r="K91" s="8"/>
      <c r="L91" s="8" t="s">
        <v>203</v>
      </c>
      <c r="M91" s="2"/>
      <c r="N91" s="2"/>
      <c r="O91" s="1" t="s">
        <v>204</v>
      </c>
    </row>
    <row r="92" spans="1:18" ht="82.8" x14ac:dyDescent="0.3">
      <c r="A92" s="6">
        <v>3937669</v>
      </c>
      <c r="B92" s="7">
        <v>-13.15</v>
      </c>
      <c r="C92" s="6" t="s">
        <v>22</v>
      </c>
      <c r="D92" s="7">
        <v>-13.15</v>
      </c>
      <c r="E92" s="8" t="s">
        <v>34</v>
      </c>
      <c r="F92" s="8" t="s">
        <v>24</v>
      </c>
      <c r="G92" s="8" t="s">
        <v>25</v>
      </c>
      <c r="H92" s="8" t="s">
        <v>205</v>
      </c>
      <c r="I92" s="8"/>
      <c r="J92" s="8"/>
      <c r="K92" s="8"/>
      <c r="L92" s="8" t="s">
        <v>206</v>
      </c>
      <c r="M92" s="2"/>
      <c r="N92" s="2"/>
      <c r="O92" s="1" t="s">
        <v>207</v>
      </c>
      <c r="R92" t="s">
        <v>309</v>
      </c>
    </row>
    <row r="93" spans="1:18" ht="82.8" x14ac:dyDescent="0.3">
      <c r="A93" s="6">
        <v>1509868</v>
      </c>
      <c r="B93" s="7">
        <v>-10.94</v>
      </c>
      <c r="C93" s="6" t="s">
        <v>22</v>
      </c>
      <c r="D93" s="7">
        <v>-10.94</v>
      </c>
      <c r="E93" s="8" t="s">
        <v>34</v>
      </c>
      <c r="F93" s="8" t="s">
        <v>24</v>
      </c>
      <c r="G93" s="8" t="s">
        <v>25</v>
      </c>
      <c r="H93" s="8" t="s">
        <v>208</v>
      </c>
      <c r="I93" s="8"/>
      <c r="J93" s="8"/>
      <c r="K93" s="8"/>
      <c r="L93" s="8" t="s">
        <v>209</v>
      </c>
      <c r="M93" s="2"/>
      <c r="N93" s="2"/>
      <c r="O93" s="1" t="s">
        <v>210</v>
      </c>
      <c r="R93" t="s">
        <v>309</v>
      </c>
    </row>
    <row r="94" spans="1:18" ht="96.6" x14ac:dyDescent="0.3">
      <c r="A94" s="6">
        <v>496878</v>
      </c>
      <c r="B94" s="7">
        <v>-46.94</v>
      </c>
      <c r="C94" s="6" t="s">
        <v>22</v>
      </c>
      <c r="D94" s="7">
        <v>-46.94</v>
      </c>
      <c r="E94" s="8" t="s">
        <v>34</v>
      </c>
      <c r="F94" s="8" t="s">
        <v>24</v>
      </c>
      <c r="G94" s="8" t="s">
        <v>25</v>
      </c>
      <c r="H94" s="8" t="s">
        <v>211</v>
      </c>
      <c r="I94" s="8"/>
      <c r="J94" s="8"/>
      <c r="K94" s="8"/>
      <c r="L94" s="8" t="s">
        <v>212</v>
      </c>
      <c r="M94" s="2"/>
      <c r="N94" s="2"/>
      <c r="O94" s="1" t="s">
        <v>213</v>
      </c>
      <c r="R94" t="s">
        <v>309</v>
      </c>
    </row>
    <row r="95" spans="1:18" ht="96.6" x14ac:dyDescent="0.3">
      <c r="A95" s="6">
        <v>496876</v>
      </c>
      <c r="B95" s="7">
        <v>-29.18</v>
      </c>
      <c r="C95" s="6" t="s">
        <v>22</v>
      </c>
      <c r="D95" s="7">
        <v>-29.18</v>
      </c>
      <c r="E95" s="8" t="s">
        <v>34</v>
      </c>
      <c r="F95" s="8" t="s">
        <v>24</v>
      </c>
      <c r="G95" s="8" t="s">
        <v>25</v>
      </c>
      <c r="H95" s="8" t="s">
        <v>211</v>
      </c>
      <c r="I95" s="8"/>
      <c r="J95" s="8"/>
      <c r="K95" s="8"/>
      <c r="L95" s="8" t="s">
        <v>212</v>
      </c>
      <c r="M95" s="2"/>
      <c r="N95" s="2"/>
      <c r="O95" s="1" t="s">
        <v>214</v>
      </c>
      <c r="R95" t="s">
        <v>309</v>
      </c>
    </row>
    <row r="96" spans="1:18" ht="82.8" x14ac:dyDescent="0.3">
      <c r="A96" s="6">
        <v>9259144</v>
      </c>
      <c r="B96" s="7">
        <v>-6.26</v>
      </c>
      <c r="C96" s="6" t="s">
        <v>22</v>
      </c>
      <c r="D96" s="7">
        <v>-6.26</v>
      </c>
      <c r="E96" s="8" t="s">
        <v>34</v>
      </c>
      <c r="F96" s="8" t="s">
        <v>24</v>
      </c>
      <c r="G96" s="8" t="s">
        <v>25</v>
      </c>
      <c r="H96" s="8" t="s">
        <v>215</v>
      </c>
      <c r="I96" s="8"/>
      <c r="J96" s="8"/>
      <c r="K96" s="8"/>
      <c r="L96" s="8" t="s">
        <v>216</v>
      </c>
      <c r="M96" s="2"/>
      <c r="N96" s="2"/>
      <c r="O96" s="1" t="s">
        <v>217</v>
      </c>
    </row>
    <row r="97" spans="1:18" ht="82.8" x14ac:dyDescent="0.3">
      <c r="A97" s="6">
        <v>9259142</v>
      </c>
      <c r="B97" s="7">
        <v>-9.41</v>
      </c>
      <c r="C97" s="6" t="s">
        <v>22</v>
      </c>
      <c r="D97" s="7">
        <v>-9.41</v>
      </c>
      <c r="E97" s="8" t="s">
        <v>34</v>
      </c>
      <c r="F97" s="8" t="s">
        <v>24</v>
      </c>
      <c r="G97" s="8" t="s">
        <v>25</v>
      </c>
      <c r="H97" s="8" t="s">
        <v>218</v>
      </c>
      <c r="I97" s="8"/>
      <c r="J97" s="8"/>
      <c r="K97" s="8"/>
      <c r="L97" s="8" t="s">
        <v>219</v>
      </c>
      <c r="M97" s="2"/>
      <c r="N97" s="2"/>
      <c r="O97" s="1" t="s">
        <v>220</v>
      </c>
      <c r="R97" t="s">
        <v>309</v>
      </c>
    </row>
    <row r="98" spans="1:18" ht="82.8" x14ac:dyDescent="0.3">
      <c r="A98" s="6">
        <v>9259139</v>
      </c>
      <c r="B98" s="7">
        <v>-16.350000000000001</v>
      </c>
      <c r="C98" s="6" t="s">
        <v>22</v>
      </c>
      <c r="D98" s="7">
        <v>-16.350000000000001</v>
      </c>
      <c r="E98" s="8" t="s">
        <v>34</v>
      </c>
      <c r="F98" s="8" t="s">
        <v>24</v>
      </c>
      <c r="G98" s="8" t="s">
        <v>25</v>
      </c>
      <c r="H98" s="8" t="s">
        <v>221</v>
      </c>
      <c r="I98" s="8"/>
      <c r="J98" s="8"/>
      <c r="K98" s="8"/>
      <c r="L98" s="8" t="s">
        <v>219</v>
      </c>
      <c r="M98" s="2"/>
      <c r="N98" s="2"/>
      <c r="O98" s="1" t="s">
        <v>222</v>
      </c>
    </row>
    <row r="99" spans="1:18" ht="82.8" x14ac:dyDescent="0.3">
      <c r="A99" s="6">
        <v>9259136</v>
      </c>
      <c r="B99" s="7">
        <v>-13.56</v>
      </c>
      <c r="C99" s="6" t="s">
        <v>22</v>
      </c>
      <c r="D99" s="7">
        <v>-13.56</v>
      </c>
      <c r="E99" s="8" t="s">
        <v>34</v>
      </c>
      <c r="F99" s="8" t="s">
        <v>24</v>
      </c>
      <c r="G99" s="8" t="s">
        <v>25</v>
      </c>
      <c r="H99" s="8" t="s">
        <v>221</v>
      </c>
      <c r="I99" s="8"/>
      <c r="J99" s="8"/>
      <c r="K99" s="8"/>
      <c r="L99" s="8" t="s">
        <v>219</v>
      </c>
      <c r="M99" s="2"/>
      <c r="N99" s="2"/>
      <c r="O99" s="1" t="s">
        <v>223</v>
      </c>
    </row>
    <row r="100" spans="1:18" ht="96.6" x14ac:dyDescent="0.3">
      <c r="A100" s="6">
        <v>9259134</v>
      </c>
      <c r="B100" s="7">
        <v>-36.24</v>
      </c>
      <c r="C100" s="6" t="s">
        <v>22</v>
      </c>
      <c r="D100" s="7">
        <v>-36.24</v>
      </c>
      <c r="E100" s="8" t="s">
        <v>34</v>
      </c>
      <c r="F100" s="8" t="s">
        <v>24</v>
      </c>
      <c r="G100" s="8" t="s">
        <v>25</v>
      </c>
      <c r="H100" s="8" t="s">
        <v>221</v>
      </c>
      <c r="I100" s="8"/>
      <c r="J100" s="8"/>
      <c r="K100" s="8"/>
      <c r="L100" s="8" t="s">
        <v>224</v>
      </c>
      <c r="M100" s="2"/>
      <c r="N100" s="2"/>
      <c r="O100" s="1" t="s">
        <v>225</v>
      </c>
      <c r="R100" t="s">
        <v>309</v>
      </c>
    </row>
    <row r="101" spans="1:18" ht="82.8" x14ac:dyDescent="0.3">
      <c r="A101" s="6">
        <v>9259131</v>
      </c>
      <c r="B101" s="7">
        <v>-26.23</v>
      </c>
      <c r="C101" s="6" t="s">
        <v>22</v>
      </c>
      <c r="D101" s="7">
        <v>-26.23</v>
      </c>
      <c r="E101" s="8" t="s">
        <v>34</v>
      </c>
      <c r="F101" s="8" t="s">
        <v>24</v>
      </c>
      <c r="G101" s="8" t="s">
        <v>25</v>
      </c>
      <c r="H101" s="8" t="s">
        <v>221</v>
      </c>
      <c r="I101" s="8"/>
      <c r="J101" s="8"/>
      <c r="K101" s="8"/>
      <c r="L101" s="8" t="s">
        <v>224</v>
      </c>
      <c r="M101" s="2"/>
      <c r="N101" s="2"/>
      <c r="O101" s="1" t="s">
        <v>226</v>
      </c>
    </row>
    <row r="102" spans="1:18" ht="82.8" x14ac:dyDescent="0.3">
      <c r="A102" s="6">
        <v>7194003</v>
      </c>
      <c r="B102" s="7">
        <v>-7.9</v>
      </c>
      <c r="C102" s="6" t="s">
        <v>22</v>
      </c>
      <c r="D102" s="7">
        <v>-7.9</v>
      </c>
      <c r="E102" s="8" t="s">
        <v>34</v>
      </c>
      <c r="F102" s="8" t="s">
        <v>24</v>
      </c>
      <c r="G102" s="8" t="s">
        <v>25</v>
      </c>
      <c r="H102" s="8" t="s">
        <v>227</v>
      </c>
      <c r="I102" s="8"/>
      <c r="J102" s="8"/>
      <c r="K102" s="8"/>
      <c r="L102" s="8" t="s">
        <v>228</v>
      </c>
      <c r="M102" s="2"/>
      <c r="N102" s="2"/>
      <c r="O102" s="1" t="s">
        <v>229</v>
      </c>
      <c r="R102" t="s">
        <v>309</v>
      </c>
    </row>
    <row r="103" spans="1:18" ht="82.8" x14ac:dyDescent="0.3">
      <c r="A103" s="6">
        <v>5587069</v>
      </c>
      <c r="B103" s="7">
        <v>-21.86</v>
      </c>
      <c r="C103" s="6" t="s">
        <v>22</v>
      </c>
      <c r="D103" s="7">
        <v>-21.86</v>
      </c>
      <c r="E103" s="8" t="s">
        <v>34</v>
      </c>
      <c r="F103" s="8" t="s">
        <v>24</v>
      </c>
      <c r="G103" s="8" t="s">
        <v>25</v>
      </c>
      <c r="H103" s="8" t="s">
        <v>230</v>
      </c>
      <c r="I103" s="8"/>
      <c r="J103" s="8"/>
      <c r="K103" s="8"/>
      <c r="L103" s="8" t="s">
        <v>231</v>
      </c>
      <c r="M103" s="2"/>
      <c r="N103" s="2"/>
      <c r="O103" s="1" t="s">
        <v>232</v>
      </c>
    </row>
    <row r="104" spans="1:18" ht="96.6" x14ac:dyDescent="0.3">
      <c r="A104" s="6">
        <v>5587066</v>
      </c>
      <c r="B104" s="7">
        <v>-932.71</v>
      </c>
      <c r="C104" s="6" t="s">
        <v>22</v>
      </c>
      <c r="D104" s="7">
        <v>-932.71</v>
      </c>
      <c r="E104" s="8" t="s">
        <v>34</v>
      </c>
      <c r="F104" s="8" t="s">
        <v>24</v>
      </c>
      <c r="G104" s="8" t="s">
        <v>25</v>
      </c>
      <c r="H104" s="8" t="s">
        <v>230</v>
      </c>
      <c r="I104" s="8"/>
      <c r="J104" s="8"/>
      <c r="K104" s="8"/>
      <c r="L104" s="8" t="s">
        <v>231</v>
      </c>
      <c r="M104" s="2"/>
      <c r="N104" s="2"/>
      <c r="O104" s="1" t="s">
        <v>233</v>
      </c>
      <c r="R104" t="s">
        <v>310</v>
      </c>
    </row>
    <row r="105" spans="1:18" ht="96.6" x14ac:dyDescent="0.3">
      <c r="A105" s="6">
        <v>5587064</v>
      </c>
      <c r="B105" s="7">
        <v>-222</v>
      </c>
      <c r="C105" s="6" t="s">
        <v>22</v>
      </c>
      <c r="D105" s="7">
        <v>-222</v>
      </c>
      <c r="E105" s="8" t="s">
        <v>34</v>
      </c>
      <c r="F105" s="8" t="s">
        <v>24</v>
      </c>
      <c r="G105" s="8" t="s">
        <v>25</v>
      </c>
      <c r="H105" s="8" t="s">
        <v>230</v>
      </c>
      <c r="I105" s="8"/>
      <c r="J105" s="8"/>
      <c r="K105" s="8"/>
      <c r="L105" s="8" t="s">
        <v>234</v>
      </c>
      <c r="M105" s="2"/>
      <c r="N105" s="2"/>
      <c r="O105" s="1" t="s">
        <v>235</v>
      </c>
    </row>
    <row r="106" spans="1:18" ht="82.8" x14ac:dyDescent="0.3">
      <c r="A106" s="6">
        <v>4409216</v>
      </c>
      <c r="B106" s="7">
        <v>-31.78</v>
      </c>
      <c r="C106" s="6" t="s">
        <v>22</v>
      </c>
      <c r="D106" s="7">
        <v>-31.78</v>
      </c>
      <c r="E106" s="8" t="s">
        <v>34</v>
      </c>
      <c r="F106" s="8" t="s">
        <v>24</v>
      </c>
      <c r="G106" s="8" t="s">
        <v>25</v>
      </c>
      <c r="H106" s="8" t="s">
        <v>236</v>
      </c>
      <c r="I106" s="8"/>
      <c r="J106" s="8"/>
      <c r="K106" s="8"/>
      <c r="L106" s="8" t="s">
        <v>237</v>
      </c>
      <c r="M106" s="2"/>
      <c r="N106" s="2"/>
      <c r="O106" s="1" t="s">
        <v>238</v>
      </c>
      <c r="R106" t="s">
        <v>309</v>
      </c>
    </row>
    <row r="107" spans="1:18" ht="82.8" x14ac:dyDescent="0.3">
      <c r="A107" s="6">
        <v>4409214</v>
      </c>
      <c r="B107" s="7">
        <v>-7.94</v>
      </c>
      <c r="C107" s="6" t="s">
        <v>22</v>
      </c>
      <c r="D107" s="7">
        <v>-7.94</v>
      </c>
      <c r="E107" s="8" t="s">
        <v>34</v>
      </c>
      <c r="F107" s="8" t="s">
        <v>24</v>
      </c>
      <c r="G107" s="8" t="s">
        <v>25</v>
      </c>
      <c r="H107" s="8" t="s">
        <v>236</v>
      </c>
      <c r="I107" s="8"/>
      <c r="J107" s="8"/>
      <c r="K107" s="8"/>
      <c r="L107" s="8" t="s">
        <v>237</v>
      </c>
      <c r="M107" s="2"/>
      <c r="N107" s="2"/>
      <c r="O107" s="1" t="s">
        <v>239</v>
      </c>
      <c r="R107" t="s">
        <v>309</v>
      </c>
    </row>
    <row r="108" spans="1:18" ht="96.6" x14ac:dyDescent="0.3">
      <c r="A108" s="6">
        <v>4409212</v>
      </c>
      <c r="B108" s="7">
        <v>-1.21</v>
      </c>
      <c r="C108" s="6" t="s">
        <v>22</v>
      </c>
      <c r="D108" s="7">
        <v>-1.21</v>
      </c>
      <c r="E108" s="8" t="s">
        <v>34</v>
      </c>
      <c r="F108" s="8" t="s">
        <v>24</v>
      </c>
      <c r="G108" s="8" t="s">
        <v>25</v>
      </c>
      <c r="H108" s="8" t="s">
        <v>230</v>
      </c>
      <c r="I108" s="8"/>
      <c r="J108" s="8"/>
      <c r="K108" s="8"/>
      <c r="L108" s="8" t="s">
        <v>237</v>
      </c>
      <c r="M108" s="2"/>
      <c r="N108" s="2"/>
      <c r="O108" s="1" t="s">
        <v>240</v>
      </c>
    </row>
    <row r="109" spans="1:18" ht="96.6" x14ac:dyDescent="0.3">
      <c r="A109" s="6">
        <v>4409209</v>
      </c>
      <c r="B109" s="7">
        <v>-17.899999999999999</v>
      </c>
      <c r="C109" s="6" t="s">
        <v>22</v>
      </c>
      <c r="D109" s="7">
        <v>-17.899999999999999</v>
      </c>
      <c r="E109" s="8" t="s">
        <v>34</v>
      </c>
      <c r="F109" s="8" t="s">
        <v>24</v>
      </c>
      <c r="G109" s="8" t="s">
        <v>25</v>
      </c>
      <c r="H109" s="8" t="s">
        <v>230</v>
      </c>
      <c r="I109" s="8"/>
      <c r="J109" s="8"/>
      <c r="K109" s="8"/>
      <c r="L109" s="8" t="s">
        <v>241</v>
      </c>
      <c r="M109" s="2"/>
      <c r="N109" s="2"/>
      <c r="O109" s="1" t="s">
        <v>242</v>
      </c>
    </row>
    <row r="110" spans="1:18" ht="82.8" x14ac:dyDescent="0.3">
      <c r="A110" s="6">
        <v>3428160</v>
      </c>
      <c r="B110" s="7">
        <v>-3.26</v>
      </c>
      <c r="C110" s="6" t="s">
        <v>22</v>
      </c>
      <c r="D110" s="7">
        <v>-3.26</v>
      </c>
      <c r="E110" s="8" t="s">
        <v>34</v>
      </c>
      <c r="F110" s="8" t="s">
        <v>24</v>
      </c>
      <c r="G110" s="8" t="s">
        <v>25</v>
      </c>
      <c r="H110" s="8" t="s">
        <v>243</v>
      </c>
      <c r="I110" s="8"/>
      <c r="J110" s="8"/>
      <c r="K110" s="8"/>
      <c r="L110" s="8" t="s">
        <v>244</v>
      </c>
      <c r="M110" s="2"/>
      <c r="N110" s="2"/>
      <c r="O110" s="1" t="s">
        <v>245</v>
      </c>
    </row>
    <row r="111" spans="1:18" ht="96.6" x14ac:dyDescent="0.3">
      <c r="A111" s="6">
        <v>3428158</v>
      </c>
      <c r="B111" s="7">
        <v>-42.44</v>
      </c>
      <c r="C111" s="6" t="s">
        <v>22</v>
      </c>
      <c r="D111" s="7">
        <v>-42.44</v>
      </c>
      <c r="E111" s="8" t="s">
        <v>34</v>
      </c>
      <c r="F111" s="8" t="s">
        <v>24</v>
      </c>
      <c r="G111" s="8" t="s">
        <v>25</v>
      </c>
      <c r="H111" s="8" t="s">
        <v>243</v>
      </c>
      <c r="I111" s="8"/>
      <c r="J111" s="8"/>
      <c r="K111" s="8"/>
      <c r="L111" s="8" t="s">
        <v>244</v>
      </c>
      <c r="M111" s="2"/>
      <c r="N111" s="2"/>
      <c r="O111" s="1" t="s">
        <v>246</v>
      </c>
      <c r="R111" t="s">
        <v>309</v>
      </c>
    </row>
    <row r="112" spans="1:18" ht="96.6" x14ac:dyDescent="0.3">
      <c r="A112" s="6">
        <v>2272402</v>
      </c>
      <c r="B112" s="7">
        <v>-161.06</v>
      </c>
      <c r="C112" s="6" t="s">
        <v>22</v>
      </c>
      <c r="D112" s="7">
        <v>-161.06</v>
      </c>
      <c r="E112" s="8" t="s">
        <v>34</v>
      </c>
      <c r="F112" s="8" t="s">
        <v>24</v>
      </c>
      <c r="G112" s="8" t="s">
        <v>25</v>
      </c>
      <c r="H112" s="8" t="s">
        <v>247</v>
      </c>
      <c r="I112" s="8"/>
      <c r="J112" s="8"/>
      <c r="K112" s="8"/>
      <c r="L112" s="8" t="s">
        <v>248</v>
      </c>
      <c r="M112" s="2"/>
      <c r="N112" s="2"/>
      <c r="O112" s="1" t="s">
        <v>249</v>
      </c>
      <c r="R112" t="s">
        <v>320</v>
      </c>
    </row>
    <row r="113" spans="1:18" ht="82.8" x14ac:dyDescent="0.3">
      <c r="A113" s="6">
        <v>2272399</v>
      </c>
      <c r="B113" s="7">
        <v>-2.37</v>
      </c>
      <c r="C113" s="6" t="s">
        <v>22</v>
      </c>
      <c r="D113" s="7">
        <v>-2.37</v>
      </c>
      <c r="E113" s="8" t="s">
        <v>34</v>
      </c>
      <c r="F113" s="8" t="s">
        <v>24</v>
      </c>
      <c r="G113" s="8" t="s">
        <v>25</v>
      </c>
      <c r="H113" s="8" t="s">
        <v>250</v>
      </c>
      <c r="I113" s="8"/>
      <c r="J113" s="8"/>
      <c r="K113" s="8"/>
      <c r="L113" s="8" t="s">
        <v>248</v>
      </c>
      <c r="M113" s="2"/>
      <c r="N113" s="2"/>
      <c r="O113" s="1" t="s">
        <v>251</v>
      </c>
      <c r="R113" t="s">
        <v>309</v>
      </c>
    </row>
    <row r="114" spans="1:18" ht="96.6" x14ac:dyDescent="0.3">
      <c r="A114" s="6">
        <v>2272396</v>
      </c>
      <c r="B114" s="7">
        <v>-51.75</v>
      </c>
      <c r="C114" s="6" t="s">
        <v>22</v>
      </c>
      <c r="D114" s="7">
        <v>-51.75</v>
      </c>
      <c r="E114" s="8" t="s">
        <v>34</v>
      </c>
      <c r="F114" s="8" t="s">
        <v>24</v>
      </c>
      <c r="G114" s="8" t="s">
        <v>25</v>
      </c>
      <c r="H114" s="8" t="s">
        <v>250</v>
      </c>
      <c r="I114" s="8"/>
      <c r="J114" s="8"/>
      <c r="K114" s="8"/>
      <c r="L114" s="8" t="s">
        <v>252</v>
      </c>
      <c r="M114" s="2"/>
      <c r="N114" s="2"/>
      <c r="O114" s="1" t="s">
        <v>253</v>
      </c>
      <c r="R114" t="s">
        <v>309</v>
      </c>
    </row>
    <row r="115" spans="1:18" ht="82.8" x14ac:dyDescent="0.3">
      <c r="A115" s="6">
        <v>2272394</v>
      </c>
      <c r="B115" s="7">
        <v>-4.63</v>
      </c>
      <c r="C115" s="6" t="s">
        <v>22</v>
      </c>
      <c r="D115" s="7">
        <v>-4.63</v>
      </c>
      <c r="E115" s="8" t="s">
        <v>34</v>
      </c>
      <c r="F115" s="8" t="s">
        <v>24</v>
      </c>
      <c r="G115" s="8" t="s">
        <v>25</v>
      </c>
      <c r="H115" s="8" t="s">
        <v>247</v>
      </c>
      <c r="I115" s="8"/>
      <c r="J115" s="8"/>
      <c r="K115" s="8"/>
      <c r="L115" s="8" t="s">
        <v>252</v>
      </c>
      <c r="M115" s="2"/>
      <c r="N115" s="2"/>
      <c r="O115" s="1" t="s">
        <v>254</v>
      </c>
    </row>
    <row r="116" spans="1:18" ht="96.6" x14ac:dyDescent="0.3">
      <c r="A116" s="6">
        <v>2272392</v>
      </c>
      <c r="B116" s="7">
        <v>-6.25</v>
      </c>
      <c r="C116" s="6" t="s">
        <v>22</v>
      </c>
      <c r="D116" s="7">
        <v>-6.25</v>
      </c>
      <c r="E116" s="8" t="s">
        <v>34</v>
      </c>
      <c r="F116" s="8" t="s">
        <v>24</v>
      </c>
      <c r="G116" s="8" t="s">
        <v>25</v>
      </c>
      <c r="H116" s="8" t="s">
        <v>250</v>
      </c>
      <c r="I116" s="8"/>
      <c r="J116" s="8"/>
      <c r="K116" s="8"/>
      <c r="L116" s="8" t="s">
        <v>252</v>
      </c>
      <c r="M116" s="2"/>
      <c r="N116" s="2"/>
      <c r="O116" s="1" t="s">
        <v>255</v>
      </c>
      <c r="R116" t="s">
        <v>309</v>
      </c>
    </row>
    <row r="117" spans="1:18" ht="82.8" x14ac:dyDescent="0.3">
      <c r="A117" s="6">
        <v>2272387</v>
      </c>
      <c r="B117" s="7">
        <v>-379.24</v>
      </c>
      <c r="C117" s="6" t="s">
        <v>22</v>
      </c>
      <c r="D117" s="7">
        <v>-379.24</v>
      </c>
      <c r="E117" s="8" t="s">
        <v>34</v>
      </c>
      <c r="F117" s="8" t="s">
        <v>24</v>
      </c>
      <c r="G117" s="8" t="s">
        <v>25</v>
      </c>
      <c r="H117" s="8" t="s">
        <v>256</v>
      </c>
      <c r="I117" s="8"/>
      <c r="J117" s="8"/>
      <c r="K117" s="8"/>
      <c r="L117" s="8" t="s">
        <v>258</v>
      </c>
      <c r="M117" s="2"/>
      <c r="N117" s="2"/>
      <c r="O117" s="1" t="s">
        <v>259</v>
      </c>
    </row>
    <row r="118" spans="1:18" ht="69" x14ac:dyDescent="0.3">
      <c r="A118" s="6">
        <v>2272385</v>
      </c>
      <c r="B118" s="7">
        <v>-4.1399999999999997</v>
      </c>
      <c r="C118" s="6" t="s">
        <v>22</v>
      </c>
      <c r="D118" s="7">
        <v>-4.1399999999999997</v>
      </c>
      <c r="E118" s="8" t="s">
        <v>34</v>
      </c>
      <c r="F118" s="8" t="s">
        <v>24</v>
      </c>
      <c r="G118" s="8" t="s">
        <v>25</v>
      </c>
      <c r="H118" s="8" t="s">
        <v>247</v>
      </c>
      <c r="I118" s="8"/>
      <c r="J118" s="8"/>
      <c r="K118" s="8"/>
      <c r="L118" s="8" t="s">
        <v>258</v>
      </c>
      <c r="M118" s="2"/>
      <c r="N118" s="2"/>
      <c r="O118" s="1" t="s">
        <v>260</v>
      </c>
    </row>
    <row r="119" spans="1:18" ht="96.6" x14ac:dyDescent="0.3">
      <c r="A119" s="6">
        <v>2272383</v>
      </c>
      <c r="B119" s="7">
        <v>-18.5</v>
      </c>
      <c r="C119" s="6" t="s">
        <v>22</v>
      </c>
      <c r="D119" s="7">
        <v>-18.5</v>
      </c>
      <c r="E119" s="8" t="s">
        <v>34</v>
      </c>
      <c r="F119" s="8" t="s">
        <v>24</v>
      </c>
      <c r="G119" s="8" t="s">
        <v>25</v>
      </c>
      <c r="H119" s="8" t="s">
        <v>247</v>
      </c>
      <c r="I119" s="8"/>
      <c r="J119" s="8"/>
      <c r="K119" s="8"/>
      <c r="L119" s="8" t="s">
        <v>258</v>
      </c>
      <c r="M119" s="2"/>
      <c r="N119" s="2"/>
      <c r="O119" s="1" t="s">
        <v>261</v>
      </c>
    </row>
    <row r="120" spans="1:18" ht="96.6" x14ac:dyDescent="0.3">
      <c r="A120" s="6">
        <v>399390</v>
      </c>
      <c r="B120" s="7">
        <v>-6.96</v>
      </c>
      <c r="C120" s="6" t="s">
        <v>22</v>
      </c>
      <c r="D120" s="7">
        <v>-6.96</v>
      </c>
      <c r="E120" s="8" t="s">
        <v>34</v>
      </c>
      <c r="F120" s="8" t="s">
        <v>24</v>
      </c>
      <c r="G120" s="8" t="s">
        <v>25</v>
      </c>
      <c r="H120" s="8" t="s">
        <v>262</v>
      </c>
      <c r="I120" s="8"/>
      <c r="J120" s="8"/>
      <c r="K120" s="8"/>
      <c r="L120" s="8" t="s">
        <v>263</v>
      </c>
      <c r="M120" s="2"/>
      <c r="N120" s="2"/>
      <c r="O120" s="1" t="s">
        <v>264</v>
      </c>
    </row>
    <row r="121" spans="1:18" ht="69" x14ac:dyDescent="0.3">
      <c r="A121" s="6">
        <v>399388</v>
      </c>
      <c r="B121" s="7">
        <v>-0.25</v>
      </c>
      <c r="C121" s="6" t="s">
        <v>22</v>
      </c>
      <c r="D121" s="7">
        <v>-0.25</v>
      </c>
      <c r="E121" s="8" t="s">
        <v>34</v>
      </c>
      <c r="F121" s="8" t="s">
        <v>24</v>
      </c>
      <c r="G121" s="8" t="s">
        <v>66</v>
      </c>
      <c r="H121" s="8" t="s">
        <v>262</v>
      </c>
      <c r="I121" s="8"/>
      <c r="J121" s="8"/>
      <c r="K121" s="8"/>
      <c r="L121" s="8" t="s">
        <v>263</v>
      </c>
      <c r="M121" s="2"/>
      <c r="N121" s="2"/>
      <c r="O121" s="1" t="s">
        <v>265</v>
      </c>
    </row>
    <row r="122" spans="1:18" ht="82.8" x14ac:dyDescent="0.3">
      <c r="A122" s="6">
        <v>399386</v>
      </c>
      <c r="B122" s="7">
        <v>-50</v>
      </c>
      <c r="C122" s="6" t="s">
        <v>22</v>
      </c>
      <c r="D122" s="7">
        <v>-50</v>
      </c>
      <c r="E122" s="8" t="s">
        <v>34</v>
      </c>
      <c r="F122" s="8" t="s">
        <v>24</v>
      </c>
      <c r="G122" s="8" t="s">
        <v>25</v>
      </c>
      <c r="H122" s="8" t="s">
        <v>262</v>
      </c>
      <c r="I122" s="8"/>
      <c r="J122" s="8"/>
      <c r="K122" s="8"/>
      <c r="L122" s="8" t="s">
        <v>266</v>
      </c>
      <c r="M122" s="2"/>
      <c r="N122" s="2"/>
      <c r="O122" s="1" t="s">
        <v>267</v>
      </c>
    </row>
    <row r="123" spans="1:18" ht="96.6" x14ac:dyDescent="0.3">
      <c r="A123" s="6">
        <v>8475700</v>
      </c>
      <c r="B123" s="7">
        <v>-173.37</v>
      </c>
      <c r="C123" s="6" t="s">
        <v>22</v>
      </c>
      <c r="D123" s="7">
        <v>-173.37</v>
      </c>
      <c r="E123" s="8" t="s">
        <v>34</v>
      </c>
      <c r="F123" s="8" t="s">
        <v>24</v>
      </c>
      <c r="G123" s="8" t="s">
        <v>25</v>
      </c>
      <c r="H123" s="8" t="s">
        <v>268</v>
      </c>
      <c r="I123" s="8"/>
      <c r="J123" s="8"/>
      <c r="K123" s="8"/>
      <c r="L123" s="8" t="s">
        <v>269</v>
      </c>
      <c r="M123" s="2"/>
      <c r="N123" s="2"/>
      <c r="O123" s="1" t="s">
        <v>270</v>
      </c>
    </row>
    <row r="124" spans="1:18" ht="82.8" x14ac:dyDescent="0.3">
      <c r="A124" s="6">
        <v>7485693</v>
      </c>
      <c r="B124" s="7">
        <v>-4.22</v>
      </c>
      <c r="C124" s="6" t="s">
        <v>22</v>
      </c>
      <c r="D124" s="7">
        <v>-4.22</v>
      </c>
      <c r="E124" s="8" t="s">
        <v>34</v>
      </c>
      <c r="F124" s="8" t="s">
        <v>24</v>
      </c>
      <c r="G124" s="8" t="s">
        <v>25</v>
      </c>
      <c r="H124" s="8" t="s">
        <v>271</v>
      </c>
      <c r="I124" s="8"/>
      <c r="J124" s="8"/>
      <c r="K124" s="8"/>
      <c r="L124" s="8" t="s">
        <v>272</v>
      </c>
      <c r="M124" s="2"/>
      <c r="N124" s="2"/>
      <c r="O124" s="1" t="s">
        <v>273</v>
      </c>
    </row>
    <row r="125" spans="1:18" ht="82.8" x14ac:dyDescent="0.3">
      <c r="A125" s="6">
        <v>7485691</v>
      </c>
      <c r="B125" s="7">
        <v>-59.33</v>
      </c>
      <c r="C125" s="6" t="s">
        <v>22</v>
      </c>
      <c r="D125" s="7">
        <v>-59.33</v>
      </c>
      <c r="E125" s="8" t="s">
        <v>34</v>
      </c>
      <c r="F125" s="8" t="s">
        <v>24</v>
      </c>
      <c r="G125" s="8" t="s">
        <v>25</v>
      </c>
      <c r="H125" s="8" t="s">
        <v>271</v>
      </c>
      <c r="I125" s="8"/>
      <c r="J125" s="8"/>
      <c r="K125" s="8"/>
      <c r="L125" s="8" t="s">
        <v>272</v>
      </c>
      <c r="M125" s="2"/>
      <c r="N125" s="2"/>
      <c r="O125" s="1" t="s">
        <v>274</v>
      </c>
      <c r="R125" t="s">
        <v>309</v>
      </c>
    </row>
    <row r="126" spans="1:18" ht="96.6" x14ac:dyDescent="0.3">
      <c r="A126" s="6">
        <v>7485688</v>
      </c>
      <c r="B126" s="7">
        <v>-60.04</v>
      </c>
      <c r="C126" s="6" t="s">
        <v>22</v>
      </c>
      <c r="D126" s="7">
        <v>-60.04</v>
      </c>
      <c r="E126" s="8" t="s">
        <v>34</v>
      </c>
      <c r="F126" s="8" t="s">
        <v>24</v>
      </c>
      <c r="G126" s="8" t="s">
        <v>25</v>
      </c>
      <c r="H126" s="8" t="s">
        <v>271</v>
      </c>
      <c r="I126" s="8"/>
      <c r="J126" s="8"/>
      <c r="K126" s="8"/>
      <c r="L126" s="8" t="s">
        <v>275</v>
      </c>
      <c r="M126" s="2"/>
      <c r="N126" s="2"/>
      <c r="O126" s="1" t="s">
        <v>276</v>
      </c>
      <c r="R126" t="s">
        <v>309</v>
      </c>
    </row>
    <row r="127" spans="1:18" ht="82.8" x14ac:dyDescent="0.3">
      <c r="A127" s="6">
        <v>7485686</v>
      </c>
      <c r="B127" s="7">
        <v>-13.92</v>
      </c>
      <c r="C127" s="6" t="s">
        <v>22</v>
      </c>
      <c r="D127" s="7">
        <v>-13.92</v>
      </c>
      <c r="E127" s="8" t="s">
        <v>34</v>
      </c>
      <c r="F127" s="8" t="s">
        <v>24</v>
      </c>
      <c r="G127" s="8" t="s">
        <v>25</v>
      </c>
      <c r="H127" s="8" t="s">
        <v>271</v>
      </c>
      <c r="I127" s="8"/>
      <c r="J127" s="8"/>
      <c r="K127" s="8"/>
      <c r="L127" s="8" t="s">
        <v>275</v>
      </c>
      <c r="M127" s="2"/>
      <c r="N127" s="2"/>
      <c r="O127" s="1" t="s">
        <v>277</v>
      </c>
    </row>
    <row r="128" spans="1:18" ht="69" x14ac:dyDescent="0.3">
      <c r="A128" s="6">
        <v>7485683</v>
      </c>
      <c r="B128" s="7">
        <v>-0.13</v>
      </c>
      <c r="C128" s="6" t="s">
        <v>22</v>
      </c>
      <c r="D128" s="7">
        <v>-0.13</v>
      </c>
      <c r="E128" s="8" t="s">
        <v>34</v>
      </c>
      <c r="F128" s="8" t="s">
        <v>24</v>
      </c>
      <c r="G128" s="8" t="s">
        <v>66</v>
      </c>
      <c r="H128" s="8" t="s">
        <v>271</v>
      </c>
      <c r="I128" s="8"/>
      <c r="J128" s="8"/>
      <c r="K128" s="8"/>
      <c r="L128" s="8" t="s">
        <v>275</v>
      </c>
      <c r="M128" s="2"/>
      <c r="N128" s="2"/>
      <c r="O128" s="1" t="s">
        <v>278</v>
      </c>
    </row>
    <row r="129" spans="1:15" ht="82.8" x14ac:dyDescent="0.3">
      <c r="A129" s="6">
        <v>7485682</v>
      </c>
      <c r="B129" s="7">
        <v>-25</v>
      </c>
      <c r="C129" s="6" t="s">
        <v>22</v>
      </c>
      <c r="D129" s="7">
        <v>-25</v>
      </c>
      <c r="E129" s="8" t="s">
        <v>34</v>
      </c>
      <c r="F129" s="8" t="s">
        <v>24</v>
      </c>
      <c r="G129" s="8" t="s">
        <v>25</v>
      </c>
      <c r="H129" s="8" t="s">
        <v>271</v>
      </c>
      <c r="I129" s="8"/>
      <c r="J129" s="8"/>
      <c r="K129" s="8"/>
      <c r="L129" s="8" t="s">
        <v>279</v>
      </c>
      <c r="M129" s="2"/>
      <c r="N129" s="2"/>
      <c r="O129" s="1" t="s">
        <v>280</v>
      </c>
    </row>
    <row r="130" spans="1:15" ht="82.8" x14ac:dyDescent="0.3">
      <c r="A130" s="6">
        <v>5686320</v>
      </c>
      <c r="B130" s="7">
        <v>-34.67</v>
      </c>
      <c r="C130" s="6" t="s">
        <v>22</v>
      </c>
      <c r="D130" s="7">
        <v>-34.67</v>
      </c>
      <c r="E130" s="8" t="s">
        <v>34</v>
      </c>
      <c r="F130" s="8" t="s">
        <v>24</v>
      </c>
      <c r="G130" s="8" t="s">
        <v>25</v>
      </c>
      <c r="H130" s="8" t="s">
        <v>281</v>
      </c>
      <c r="I130" s="8"/>
      <c r="J130" s="8"/>
      <c r="K130" s="8"/>
      <c r="L130" s="8" t="s">
        <v>282</v>
      </c>
      <c r="M130" s="2"/>
      <c r="N130" s="2"/>
      <c r="O130" s="1" t="s">
        <v>283</v>
      </c>
    </row>
    <row r="131" spans="1:15" ht="82.8" x14ac:dyDescent="0.3">
      <c r="A131" s="6">
        <v>5680599</v>
      </c>
      <c r="B131" s="7">
        <v>-5.84</v>
      </c>
      <c r="C131" s="6" t="s">
        <v>22</v>
      </c>
      <c r="D131" s="7">
        <v>-5.84</v>
      </c>
      <c r="E131" s="8" t="s">
        <v>34</v>
      </c>
      <c r="F131" s="8" t="s">
        <v>24</v>
      </c>
      <c r="G131" s="8" t="s">
        <v>25</v>
      </c>
      <c r="H131" s="8" t="s">
        <v>281</v>
      </c>
      <c r="I131" s="8"/>
      <c r="J131" s="8"/>
      <c r="K131" s="8"/>
      <c r="L131" s="8" t="s">
        <v>284</v>
      </c>
      <c r="M131" s="2"/>
      <c r="N131" s="2"/>
      <c r="O131" s="1" t="s">
        <v>285</v>
      </c>
    </row>
    <row r="132" spans="1:15" ht="96.6" x14ac:dyDescent="0.3">
      <c r="A132" s="6">
        <v>5659675</v>
      </c>
      <c r="B132" s="7">
        <v>-190</v>
      </c>
      <c r="C132" s="6" t="s">
        <v>22</v>
      </c>
      <c r="D132" s="7">
        <v>-190</v>
      </c>
      <c r="E132" s="8" t="s">
        <v>34</v>
      </c>
      <c r="F132" s="8" t="s">
        <v>24</v>
      </c>
      <c r="G132" s="8" t="s">
        <v>25</v>
      </c>
      <c r="H132" s="8" t="s">
        <v>281</v>
      </c>
      <c r="I132" s="8"/>
      <c r="J132" s="8"/>
      <c r="K132" s="8"/>
      <c r="L132" s="8" t="s">
        <v>286</v>
      </c>
      <c r="M132" s="2"/>
      <c r="N132" s="2"/>
      <c r="O132" s="1" t="s">
        <v>287</v>
      </c>
    </row>
    <row r="133" spans="1:15" ht="82.8" x14ac:dyDescent="0.3">
      <c r="A133" s="6">
        <v>5631182</v>
      </c>
      <c r="B133" s="7">
        <v>-80.099999999999994</v>
      </c>
      <c r="C133" s="6" t="s">
        <v>22</v>
      </c>
      <c r="D133" s="7">
        <v>-80.099999999999994</v>
      </c>
      <c r="E133" s="8" t="s">
        <v>34</v>
      </c>
      <c r="F133" s="8" t="s">
        <v>24</v>
      </c>
      <c r="G133" s="8" t="s">
        <v>25</v>
      </c>
      <c r="H133" s="8" t="s">
        <v>288</v>
      </c>
      <c r="I133" s="8"/>
      <c r="J133" s="8"/>
      <c r="K133" s="8"/>
      <c r="L133" s="8" t="s">
        <v>289</v>
      </c>
      <c r="M133" s="2"/>
      <c r="N133" s="2"/>
      <c r="O133" s="1" t="s">
        <v>290</v>
      </c>
    </row>
    <row r="134" spans="1:15" ht="82.8" x14ac:dyDescent="0.3">
      <c r="A134" s="6">
        <v>5349062</v>
      </c>
      <c r="B134" s="7">
        <v>-6.9</v>
      </c>
      <c r="C134" s="6" t="s">
        <v>22</v>
      </c>
      <c r="D134" s="7">
        <v>-6.9</v>
      </c>
      <c r="E134" s="8" t="s">
        <v>34</v>
      </c>
      <c r="F134" s="8" t="s">
        <v>24</v>
      </c>
      <c r="G134" s="8" t="s">
        <v>25</v>
      </c>
      <c r="H134" s="8" t="s">
        <v>291</v>
      </c>
      <c r="I134" s="8"/>
      <c r="J134" s="8"/>
      <c r="K134" s="8"/>
      <c r="L134" s="8" t="s">
        <v>292</v>
      </c>
      <c r="M134" s="2"/>
      <c r="N134" s="2"/>
      <c r="O134" s="1" t="s">
        <v>293</v>
      </c>
    </row>
    <row r="135" spans="1:15" ht="82.8" x14ac:dyDescent="0.3">
      <c r="A135" s="6">
        <v>5349059</v>
      </c>
      <c r="B135" s="7">
        <v>-2.6</v>
      </c>
      <c r="C135" s="6" t="s">
        <v>22</v>
      </c>
      <c r="D135" s="7">
        <v>-2.6</v>
      </c>
      <c r="E135" s="8" t="s">
        <v>34</v>
      </c>
      <c r="F135" s="8" t="s">
        <v>24</v>
      </c>
      <c r="G135" s="8" t="s">
        <v>25</v>
      </c>
      <c r="H135" s="8" t="s">
        <v>291</v>
      </c>
      <c r="I135" s="8"/>
      <c r="J135" s="8"/>
      <c r="K135" s="8"/>
      <c r="L135" s="8" t="s">
        <v>292</v>
      </c>
      <c r="M135" s="2"/>
      <c r="N135" s="2"/>
      <c r="O135" s="1" t="s">
        <v>294</v>
      </c>
    </row>
    <row r="136" spans="1:15" ht="82.8" x14ac:dyDescent="0.3">
      <c r="A136" s="6">
        <v>5349057</v>
      </c>
      <c r="B136" s="7">
        <v>-4.55</v>
      </c>
      <c r="C136" s="6" t="s">
        <v>22</v>
      </c>
      <c r="D136" s="7">
        <v>-4.55</v>
      </c>
      <c r="E136" s="8" t="s">
        <v>34</v>
      </c>
      <c r="F136" s="8" t="s">
        <v>24</v>
      </c>
      <c r="G136" s="8" t="s">
        <v>25</v>
      </c>
      <c r="H136" s="8" t="s">
        <v>295</v>
      </c>
      <c r="I136" s="8"/>
      <c r="J136" s="8"/>
      <c r="K136" s="8"/>
      <c r="L136" s="8" t="s">
        <v>296</v>
      </c>
      <c r="M136" s="2"/>
      <c r="N136" s="2"/>
      <c r="O136" s="1" t="s">
        <v>297</v>
      </c>
    </row>
    <row r="137" spans="1:15" ht="82.8" x14ac:dyDescent="0.3">
      <c r="A137" s="6">
        <v>5349055</v>
      </c>
      <c r="B137" s="7">
        <v>-7.49</v>
      </c>
      <c r="C137" s="6" t="s">
        <v>22</v>
      </c>
      <c r="D137" s="7">
        <v>-7.49</v>
      </c>
      <c r="E137" s="8" t="s">
        <v>34</v>
      </c>
      <c r="F137" s="8" t="s">
        <v>24</v>
      </c>
      <c r="G137" s="8" t="s">
        <v>25</v>
      </c>
      <c r="H137" s="8" t="s">
        <v>291</v>
      </c>
      <c r="I137" s="8"/>
      <c r="J137" s="8"/>
      <c r="K137" s="8"/>
      <c r="L137" s="8" t="s">
        <v>296</v>
      </c>
      <c r="M137" s="2"/>
      <c r="N137" s="2"/>
      <c r="O137" s="1" t="s">
        <v>298</v>
      </c>
    </row>
    <row r="138" spans="1:15" ht="96.6" x14ac:dyDescent="0.3">
      <c r="A138" s="6">
        <v>5349053</v>
      </c>
      <c r="B138" s="7">
        <v>-1.6</v>
      </c>
      <c r="C138" s="6" t="s">
        <v>22</v>
      </c>
      <c r="D138" s="7">
        <v>-1.6</v>
      </c>
      <c r="E138" s="8" t="s">
        <v>34</v>
      </c>
      <c r="F138" s="8" t="s">
        <v>24</v>
      </c>
      <c r="G138" s="8" t="s">
        <v>25</v>
      </c>
      <c r="H138" s="8" t="s">
        <v>291</v>
      </c>
      <c r="I138" s="8"/>
      <c r="J138" s="8"/>
      <c r="K138" s="8"/>
      <c r="L138" s="8" t="s">
        <v>296</v>
      </c>
      <c r="M138" s="2"/>
      <c r="N138" s="2"/>
      <c r="O138" s="1" t="s">
        <v>299</v>
      </c>
    </row>
    <row r="139" spans="1:15" ht="69" x14ac:dyDescent="0.3">
      <c r="A139" s="6">
        <v>5349050</v>
      </c>
      <c r="B139" s="7">
        <v>-0.6</v>
      </c>
      <c r="C139" s="6" t="s">
        <v>22</v>
      </c>
      <c r="D139" s="7">
        <v>-0.6</v>
      </c>
      <c r="E139" s="8" t="s">
        <v>34</v>
      </c>
      <c r="F139" s="8" t="s">
        <v>24</v>
      </c>
      <c r="G139" s="8" t="s">
        <v>66</v>
      </c>
      <c r="H139" s="8" t="s">
        <v>295</v>
      </c>
      <c r="I139" s="8"/>
      <c r="J139" s="8"/>
      <c r="K139" s="8"/>
      <c r="L139" s="8" t="s">
        <v>296</v>
      </c>
      <c r="M139" s="2"/>
      <c r="N139" s="2"/>
      <c r="O139" s="1" t="s">
        <v>300</v>
      </c>
    </row>
    <row r="140" spans="1:15" ht="82.8" x14ac:dyDescent="0.3">
      <c r="A140" s="6">
        <v>5349048</v>
      </c>
      <c r="B140" s="7">
        <v>-120</v>
      </c>
      <c r="C140" s="6" t="s">
        <v>22</v>
      </c>
      <c r="D140" s="7">
        <v>-120</v>
      </c>
      <c r="E140" s="8" t="s">
        <v>34</v>
      </c>
      <c r="F140" s="8" t="s">
        <v>24</v>
      </c>
      <c r="G140" s="8" t="s">
        <v>25</v>
      </c>
      <c r="H140" s="8" t="s">
        <v>295</v>
      </c>
      <c r="I140" s="8"/>
      <c r="J140" s="8"/>
      <c r="K140" s="8"/>
      <c r="L140" s="8" t="s">
        <v>296</v>
      </c>
      <c r="M140" s="2"/>
      <c r="N140" s="2"/>
      <c r="O140" s="1" t="s">
        <v>301</v>
      </c>
    </row>
    <row r="141" spans="1:15" ht="96.6" x14ac:dyDescent="0.3">
      <c r="A141" s="6">
        <v>5349046</v>
      </c>
      <c r="B141" s="7">
        <v>-3.59</v>
      </c>
      <c r="C141" s="6" t="s">
        <v>22</v>
      </c>
      <c r="D141" s="7">
        <v>-3.59</v>
      </c>
      <c r="E141" s="8" t="s">
        <v>34</v>
      </c>
      <c r="F141" s="8" t="s">
        <v>24</v>
      </c>
      <c r="G141" s="8" t="s">
        <v>25</v>
      </c>
      <c r="H141" s="8" t="s">
        <v>295</v>
      </c>
      <c r="I141" s="8"/>
      <c r="J141" s="8"/>
      <c r="K141" s="8"/>
      <c r="L141" s="8" t="s">
        <v>302</v>
      </c>
      <c r="M141" s="2"/>
      <c r="N141" s="2"/>
      <c r="O141" s="1" t="s">
        <v>303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 (5)</vt:lpstr>
      <vt:lpstr>Detail1</vt:lpstr>
      <vt:lpstr>Detail2</vt:lpstr>
      <vt:lpstr>pivot</vt:lpstr>
      <vt:lpstr>report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Atanassov</dc:creator>
  <cp:lastModifiedBy>Boris Atanassov</cp:lastModifiedBy>
  <dcterms:created xsi:type="dcterms:W3CDTF">2024-12-09T13:32:04Z</dcterms:created>
  <dcterms:modified xsi:type="dcterms:W3CDTF">2024-12-15T11:00:04Z</dcterms:modified>
</cp:coreProperties>
</file>