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ERVICES\spem\ECHANGES\04 - Documents partagés\SYDEREP\Technicien BDD - Boris\Documents à mettre à jour\"/>
    </mc:Choice>
  </mc:AlternateContent>
  <bookViews>
    <workbookView xWindow="120" yWindow="450" windowWidth="18915" windowHeight="7545"/>
  </bookViews>
  <sheets>
    <sheet name="Tables" sheetId="1" r:id="rId1"/>
    <sheet name="Pivots" sheetId="4" r:id="rId2"/>
    <sheet name="Reprise" sheetId="2" r:id="rId3"/>
    <sheet name="Questions" sheetId="3" r:id="rId4"/>
    <sheet name="Feuil1" sheetId="5" r:id="rId5"/>
  </sheets>
  <definedNames>
    <definedName name="_xlnm._FilterDatabase" localSheetId="4" hidden="1">Feuil1!$A$1:$B$286</definedName>
    <definedName name="_xlnm._FilterDatabase" localSheetId="1" hidden="1">Pivots!$A$1:$J$39</definedName>
    <definedName name="_xlnm._FilterDatabase" localSheetId="0" hidden="1">Tables!$A$1:$J$230</definedName>
  </definedNames>
  <calcPr calcId="162913"/>
</workbook>
</file>

<file path=xl/calcChain.xml><?xml version="1.0" encoding="utf-8"?>
<calcChain xmlns="http://schemas.openxmlformats.org/spreadsheetml/2006/main">
  <c r="B21" i="5" l="1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" i="5"/>
  <c r="A3" i="1"/>
  <c r="A4" i="1"/>
  <c r="A5" i="1"/>
  <c r="A6" i="1"/>
  <c r="A7" i="1"/>
  <c r="A9" i="1"/>
  <c r="A10" i="1"/>
  <c r="A11" i="1"/>
  <c r="A12" i="1"/>
  <c r="A8" i="1"/>
  <c r="A13" i="1"/>
  <c r="A14" i="1"/>
  <c r="A15" i="1"/>
  <c r="A16" i="1"/>
  <c r="A17" i="1"/>
  <c r="A18" i="1"/>
  <c r="A19" i="1"/>
  <c r="A20" i="1"/>
  <c r="A22" i="1"/>
  <c r="A23" i="1"/>
  <c r="A24" i="1"/>
  <c r="A25" i="1"/>
  <c r="A26" i="1"/>
  <c r="A27" i="1"/>
  <c r="A28" i="1"/>
  <c r="A29" i="1"/>
  <c r="A30" i="1"/>
  <c r="A31" i="1"/>
  <c r="A21" i="1"/>
  <c r="A32" i="1"/>
  <c r="A33" i="1"/>
  <c r="A34" i="1"/>
  <c r="A35" i="1"/>
  <c r="A36" i="1"/>
  <c r="A37" i="1"/>
  <c r="A38" i="1"/>
  <c r="A39" i="1"/>
  <c r="A40" i="1"/>
  <c r="A41" i="1"/>
  <c r="A43" i="1"/>
  <c r="A42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3" i="1"/>
  <c r="A74" i="1"/>
  <c r="A75" i="1"/>
  <c r="A7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8" i="1"/>
  <c r="A119" i="1"/>
  <c r="A110" i="1"/>
  <c r="A111" i="1"/>
  <c r="A112" i="1"/>
  <c r="A113" i="1"/>
  <c r="A114" i="1"/>
  <c r="A115" i="1"/>
  <c r="A116" i="1"/>
  <c r="A117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9" i="1"/>
  <c r="A140" i="1"/>
  <c r="A138" i="1"/>
  <c r="A141" i="1"/>
  <c r="A142" i="1"/>
  <c r="A143" i="1"/>
  <c r="A145" i="1"/>
  <c r="A146" i="1"/>
  <c r="A144" i="1"/>
  <c r="A148" i="1"/>
  <c r="A147" i="1"/>
  <c r="A149" i="1"/>
  <c r="A150" i="1"/>
  <c r="A151" i="1"/>
  <c r="A153" i="1"/>
  <c r="A154" i="1"/>
  <c r="A152" i="1"/>
  <c r="A155" i="1"/>
  <c r="A156" i="1"/>
  <c r="A157" i="1"/>
  <c r="A158" i="1"/>
  <c r="A159" i="1"/>
  <c r="A160" i="1"/>
  <c r="A161" i="1"/>
  <c r="A162" i="1"/>
  <c r="A163" i="1"/>
  <c r="A164" i="1"/>
  <c r="A166" i="1"/>
  <c r="A167" i="1"/>
  <c r="A168" i="1"/>
  <c r="A169" i="1"/>
  <c r="A170" i="1"/>
  <c r="A171" i="1"/>
  <c r="A172" i="1"/>
  <c r="A173" i="1"/>
  <c r="A174" i="1"/>
  <c r="A165" i="1"/>
  <c r="A175" i="1"/>
  <c r="A179" i="1"/>
  <c r="A176" i="1"/>
  <c r="A177" i="1"/>
  <c r="A178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" i="1"/>
  <c r="E16" i="4" l="1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14" i="4"/>
  <c r="E15" i="4"/>
  <c r="E13" i="4"/>
</calcChain>
</file>

<file path=xl/sharedStrings.xml><?xml version="1.0" encoding="utf-8"?>
<sst xmlns="http://schemas.openxmlformats.org/spreadsheetml/2006/main" count="1857" uniqueCount="906">
  <si>
    <t>ACTEUR</t>
  </si>
  <si>
    <t>ADHESION</t>
  </si>
  <si>
    <t>AGREMENT</t>
  </si>
  <si>
    <t>AGREMENT_FICHIER</t>
  </si>
  <si>
    <t>AGREMENT_FONCTIONNEMENT</t>
  </si>
  <si>
    <t>AGR_DEP</t>
  </si>
  <si>
    <t>BORNE_DATE</t>
  </si>
  <si>
    <t>CAF_CAP</t>
  </si>
  <si>
    <t>CAMPAGNE</t>
  </si>
  <si>
    <t>CATEGORIE_ACTEUR</t>
  </si>
  <si>
    <t>CATEGORIE_DEA</t>
  </si>
  <si>
    <t>CATEGORIE_DEEE</t>
  </si>
  <si>
    <t>CATEGORIE_FILIERE</t>
  </si>
  <si>
    <t>CATEGORIE_GF</t>
  </si>
  <si>
    <t>CATEGORIE_JURIDIQUE</t>
  </si>
  <si>
    <t>CATEGORIE_PROFIL</t>
  </si>
  <si>
    <t>CATEGORIE_PU</t>
  </si>
  <si>
    <t>CAT_ACT</t>
  </si>
  <si>
    <t>CERTIFICATION_VHU</t>
  </si>
  <si>
    <t>CIVILITE</t>
  </si>
  <si>
    <t>CODE_NAF</t>
  </si>
  <si>
    <t>CODE_POSTAL</t>
  </si>
  <si>
    <t>COMPOSITION_CARCASSE_VHU</t>
  </si>
  <si>
    <t>COMPOSITION_VHU</t>
  </si>
  <si>
    <t>COMPTEUR_REFERENCE_ACTEUR</t>
  </si>
  <si>
    <t>CONSTRUCTEUR_VHU</t>
  </si>
  <si>
    <t>CONTACT</t>
  </si>
  <si>
    <t>DECLARATION</t>
  </si>
  <si>
    <t>DECLARATION_COLLECTE_AUTOMOBILE_PA</t>
  </si>
  <si>
    <t>DEPARTEMENT</t>
  </si>
  <si>
    <t>DROIT</t>
  </si>
  <si>
    <t>FILIERE</t>
  </si>
  <si>
    <t>FILTRE</t>
  </si>
  <si>
    <t>FLUX_COLLECTE_DEEE</t>
  </si>
  <si>
    <t>FONCTION_DEA</t>
  </si>
  <si>
    <t>HISTORIQUE_DECLARATION</t>
  </si>
  <si>
    <t>HORS_DELAI</t>
  </si>
  <si>
    <t>IMPORT</t>
  </si>
  <si>
    <t>INN_ACT</t>
  </si>
  <si>
    <t>INSCRIPTION</t>
  </si>
  <si>
    <t>INSTALLATION</t>
  </si>
  <si>
    <t>INSTALLATION_TRAITEMENT</t>
  </si>
  <si>
    <t>INS_TDN</t>
  </si>
  <si>
    <t>LANGUE</t>
  </si>
  <si>
    <t>LIGNE_CARACTERISATION_COLLECTE_DEA</t>
  </si>
  <si>
    <t>LIGNE_CARACTERISATION_MSM_DEA</t>
  </si>
  <si>
    <t>LIGNE_COLLECTE_AUTOMOBILE_PA</t>
  </si>
  <si>
    <t>LIGNE_COLLECTE_DEA</t>
  </si>
  <si>
    <t>LIGNE_COLLECTE_INDUSTRIEL_PA</t>
  </si>
  <si>
    <t>LIGNE_COLLECTE_MENAGER_DEEE</t>
  </si>
  <si>
    <t>LIGNE_COLLECTE_PORTABLE_PA</t>
  </si>
  <si>
    <t>LIGNE_COLLECTE_PRO_DEEE</t>
  </si>
  <si>
    <t>LIGNE_DECLARATION_REEMPLOI_DEA</t>
  </si>
  <si>
    <t>LIGNE_MISE_MARCHE_DEEE</t>
  </si>
  <si>
    <t>LIGNE_MISE_SUR_LE_MARCHE_PA</t>
  </si>
  <si>
    <t>LIGNE_MISE_SUR_MARCHE_DEA</t>
  </si>
  <si>
    <t>LIGNE_PRODUITS_ISSUS_OPERATEURS_PA</t>
  </si>
  <si>
    <t>LIGNE_PRODUITS_ISSUS_P_A</t>
  </si>
  <si>
    <t>LIGNE_PRODUIT_DEA</t>
  </si>
  <si>
    <t>LIGNE_PRODUIT_DEEE</t>
  </si>
  <si>
    <t>LIGNE_PRODUIT_GF</t>
  </si>
  <si>
    <t>LIGNE_PRODUIT_PA</t>
  </si>
  <si>
    <t>LIGNE_PRODUIT_PU</t>
  </si>
  <si>
    <t>LIGNE_PRODUIT_TRAITEMENT_DEA</t>
  </si>
  <si>
    <t>LIGNE_PRODUIT_TRAITEMENT_DEEE</t>
  </si>
  <si>
    <t>LIGNE_TONNAGE_RECU_OPERATEUR_PA</t>
  </si>
  <si>
    <t>LIGNE_TRAITEMENT_DEA</t>
  </si>
  <si>
    <t>LIGNE_TRAITEMENT_MENAGER_DEEE</t>
  </si>
  <si>
    <t>LIGNE_TRAITEMENT_OPERATEUR_PA</t>
  </si>
  <si>
    <t>LIGNE_TRAITEMENT_PA</t>
  </si>
  <si>
    <t>LIGNE_TRAITEMENT_PRO_DEEE</t>
  </si>
  <si>
    <t>LOG_CHANGE</t>
  </si>
  <si>
    <t>LOG_DATE_CHANGE</t>
  </si>
  <si>
    <t>MANDAT</t>
  </si>
  <si>
    <t>MAN_FLT</t>
  </si>
  <si>
    <t>MATERIAU_COLLECTE_DEA</t>
  </si>
  <si>
    <t>MATERIAU_DEA</t>
  </si>
  <si>
    <t>MATIERES_BROYEES_AVEC_TROMMEL</t>
  </si>
  <si>
    <t>MATIERES_BROYEES_SANS_TROMMEL</t>
  </si>
  <si>
    <t>MODELE_VHU</t>
  </si>
  <si>
    <t>MODE_ORGANISATION</t>
  </si>
  <si>
    <t>NATURE_USAGE_PA</t>
  </si>
  <si>
    <t>NUP_SEQ</t>
  </si>
  <si>
    <t>ORGANISATION</t>
  </si>
  <si>
    <t>ORGANISATION_FILIERE</t>
  </si>
  <si>
    <t>ORG_ADH</t>
  </si>
  <si>
    <t>ORIGINE_COLLECTE</t>
  </si>
  <si>
    <t>ORIGINE_VHU</t>
  </si>
  <si>
    <t>PARAMETRAGE_ANNUEL_VHU</t>
  </si>
  <si>
    <t>PAYS</t>
  </si>
  <si>
    <t>PERFORMANCE_BROYEUR_VHU</t>
  </si>
  <si>
    <t>PRODUIT_DEA</t>
  </si>
  <si>
    <t>PRODUIT_DEEE</t>
  </si>
  <si>
    <t>PRODUIT_GF</t>
  </si>
  <si>
    <t>PRODUIT_PA</t>
  </si>
  <si>
    <t>PRODUIT_TRAITEMENT_DEEE</t>
  </si>
  <si>
    <t>PRODUIT_TRAITEMENT_PA</t>
  </si>
  <si>
    <t>PRODUIT_VHU</t>
  </si>
  <si>
    <t>PROFIL</t>
  </si>
  <si>
    <t>PROFIL_FILIERE</t>
  </si>
  <si>
    <t>PRO_DRO</t>
  </si>
  <si>
    <t>REGION</t>
  </si>
  <si>
    <t>REQUETE</t>
  </si>
  <si>
    <t>SECTEUR_ACTIVITE_GF</t>
  </si>
  <si>
    <t>SEQ_ACT</t>
  </si>
  <si>
    <t>SEUIL_PRODUIT_PA</t>
  </si>
  <si>
    <t>STATUT_ACTEUR</t>
  </si>
  <si>
    <t>STATUT_ADHESION</t>
  </si>
  <si>
    <t>STATUT_CONTACT</t>
  </si>
  <si>
    <t>STATUT_DECLARATION</t>
  </si>
  <si>
    <t>STATUT_EQUIPEMENT</t>
  </si>
  <si>
    <t>STATUT_IMPORT</t>
  </si>
  <si>
    <t>STATUT_INSCRIPTION</t>
  </si>
  <si>
    <t>STATUT_MANDAT</t>
  </si>
  <si>
    <t>STATUT_PRODUCTEUR</t>
  </si>
  <si>
    <t>STP_SEQ</t>
  </si>
  <si>
    <t>TDT_CAC</t>
  </si>
  <si>
    <t>TDT_TDN</t>
  </si>
  <si>
    <t>TYPAGE_PA</t>
  </si>
  <si>
    <t>TYPE_ACTIVITE_GF</t>
  </si>
  <si>
    <t>TYPE_AGREMENT</t>
  </si>
  <si>
    <t>TYPE_DATE_CHANGE</t>
  </si>
  <si>
    <t>TYPE_DECLARANT</t>
  </si>
  <si>
    <t>TYPE_DECLARATION</t>
  </si>
  <si>
    <t>TYPE_ELIMINATION</t>
  </si>
  <si>
    <t>TYPE_FILTRE</t>
  </si>
  <si>
    <t>TYPE_IMPORT</t>
  </si>
  <si>
    <t>TYPE_TRAITEMENT</t>
  </si>
  <si>
    <t>Table</t>
  </si>
  <si>
    <t>Filière</t>
  </si>
  <si>
    <t>Transv</t>
  </si>
  <si>
    <t>DEA</t>
  </si>
  <si>
    <t>DEEE</t>
  </si>
  <si>
    <t>Préfixe</t>
  </si>
  <si>
    <t>ACT</t>
  </si>
  <si>
    <t>ADH</t>
  </si>
  <si>
    <t>AGR</t>
  </si>
  <si>
    <t>AGF</t>
  </si>
  <si>
    <t>CAM</t>
  </si>
  <si>
    <t>CAC</t>
  </si>
  <si>
    <t>CAT</t>
  </si>
  <si>
    <t>CJU</t>
  </si>
  <si>
    <t>GF</t>
  </si>
  <si>
    <t>PU</t>
  </si>
  <si>
    <t>CIV</t>
  </si>
  <si>
    <t>CNA</t>
  </si>
  <si>
    <t>CPO</t>
  </si>
  <si>
    <t>CCV</t>
  </si>
  <si>
    <t>CVH</t>
  </si>
  <si>
    <t>CRA</t>
  </si>
  <si>
    <t>COV</t>
  </si>
  <si>
    <t>CON</t>
  </si>
  <si>
    <t>DEC</t>
  </si>
  <si>
    <t>DEP</t>
  </si>
  <si>
    <t>DRO</t>
  </si>
  <si>
    <t>FIL</t>
  </si>
  <si>
    <t>FLT</t>
  </si>
  <si>
    <t>HDE</t>
  </si>
  <si>
    <t>HOD</t>
  </si>
  <si>
    <t>IMP</t>
  </si>
  <si>
    <t>INS</t>
  </si>
  <si>
    <t>INN</t>
  </si>
  <si>
    <t>INT</t>
  </si>
  <si>
    <t>LAN</t>
  </si>
  <si>
    <t>MAN</t>
  </si>
  <si>
    <t>MBT</t>
  </si>
  <si>
    <t>MST</t>
  </si>
  <si>
    <t>MOV</t>
  </si>
  <si>
    <t>MOO</t>
  </si>
  <si>
    <t>ORG</t>
  </si>
  <si>
    <t>ORC</t>
  </si>
  <si>
    <t>ORV</t>
  </si>
  <si>
    <t>PAV</t>
  </si>
  <si>
    <t>PAY</t>
  </si>
  <si>
    <t>PBV</t>
  </si>
  <si>
    <t>PRL</t>
  </si>
  <si>
    <t>PRD</t>
  </si>
  <si>
    <t>REQ</t>
  </si>
  <si>
    <t>SDE</t>
  </si>
  <si>
    <t>SEQ</t>
  </si>
  <si>
    <t>STP</t>
  </si>
  <si>
    <t>TPA</t>
  </si>
  <si>
    <t>TDN</t>
  </si>
  <si>
    <t>TPT</t>
  </si>
  <si>
    <t>VHU</t>
  </si>
  <si>
    <t>PA</t>
  </si>
  <si>
    <t>Général</t>
  </si>
  <si>
    <t>Technique</t>
  </si>
  <si>
    <t>Géographique</t>
  </si>
  <si>
    <t>ACCES_ONGLET</t>
  </si>
  <si>
    <t>ACE_CAC</t>
  </si>
  <si>
    <t>ACTEUR_ALERTE</t>
  </si>
  <si>
    <t>ACTUALITE</t>
  </si>
  <si>
    <t>AGREMENT_ALERTE</t>
  </si>
  <si>
    <t>AUTRE_ORIGINE_VHU</t>
  </si>
  <si>
    <t>BROYEUR_CALCUL</t>
  </si>
  <si>
    <t>BROYEUR_INFORMATION</t>
  </si>
  <si>
    <t>BROYEUR_TIERS</t>
  </si>
  <si>
    <t>CALCUL_PRODUIT_VHU</t>
  </si>
  <si>
    <t>CATEGORIE_MATIERE_VHU</t>
  </si>
  <si>
    <t>CATEGORIE_VHU</t>
  </si>
  <si>
    <t>CENTRE_VHU_CALCUL</t>
  </si>
  <si>
    <t>CENTRE_VHU_INFORMATION</t>
  </si>
  <si>
    <t>CENTRE_VHU_RESULTAT</t>
  </si>
  <si>
    <t>CERTIFICATION</t>
  </si>
  <si>
    <t>COMPTE_RENDU_JOB</t>
  </si>
  <si>
    <t>CONVERSION_DEEE</t>
  </si>
  <si>
    <t>CONVERSION_PA</t>
  </si>
  <si>
    <t>CVI_CEV</t>
  </si>
  <si>
    <t>CVI_COV</t>
  </si>
  <si>
    <t>DECLARATION_COLLECTE_PORTABLE_PA</t>
  </si>
  <si>
    <t>DECLARATION_MISE_SUR_LE_MARCHE_PA</t>
  </si>
  <si>
    <t>DECLARATION_VHU_PRIS_EN_CHARGE</t>
  </si>
  <si>
    <t>DESTINATION_RESIDU</t>
  </si>
  <si>
    <t>DIAGNOSTIQUE_TEST</t>
  </si>
  <si>
    <t>DOCUMENT_FICHIER</t>
  </si>
  <si>
    <t>DOCUMENT_TELECHARGER</t>
  </si>
  <si>
    <t>DOMAINE</t>
  </si>
  <si>
    <t>ENTREPRISE_ELIMINATION</t>
  </si>
  <si>
    <t>ETAPE_DECLARATION</t>
  </si>
  <si>
    <t>LIEN_UTILE</t>
  </si>
  <si>
    <t>LIGNE_BROYEUR_APPROVISIONNEMENT</t>
  </si>
  <si>
    <t>LIGNE_BROYEUR_FICHIER</t>
  </si>
  <si>
    <t>LIGNE_BROYEUR_PROCEDE</t>
  </si>
  <si>
    <t>LIGNE_BROYEUR_PROCEDE_ARRACHAGE</t>
  </si>
  <si>
    <t>LIGNE_BROYEUR_PROCEDE_PRODUIT</t>
  </si>
  <si>
    <t>LIGNE_BROYEUR_RECAPITULATIF</t>
  </si>
  <si>
    <t>LIGNE_BROYEUR_RESIDU</t>
  </si>
  <si>
    <t>LIGNE_BROYEUR_RESIDU_DESTINATION</t>
  </si>
  <si>
    <t>LIGNE_BROYEUR_RESIDU_INSTALLATION_AVEC_TRI</t>
  </si>
  <si>
    <t>LIGNE_BROYEUR_RESIDU_INSTALLATION_AVEC_TRI_DETAIL</t>
  </si>
  <si>
    <t>LIGNE_BROYEUR_RESIDU_INSTALLATION_SANS_TRI</t>
  </si>
  <si>
    <t>LIGNE_BROYEUR_RESIDU_PRODUIT</t>
  </si>
  <si>
    <t>LIGNE_COLLECTE_PU</t>
  </si>
  <si>
    <t>LIGNE_DESTINATION_PU</t>
  </si>
  <si>
    <t>LIGNE_ELIMINATION_PU</t>
  </si>
  <si>
    <t>LIGNE_FLUX_GF</t>
  </si>
  <si>
    <t>LIGNE_INSTALLATION_TRAITEMENT_GF</t>
  </si>
  <si>
    <t>LIGNE_MISE_SUR_MARCHE_PU</t>
  </si>
  <si>
    <t>LIGNE_NB_COLLECTE_AUTOMOBILE_PA</t>
  </si>
  <si>
    <t>LIGNE_NB_COLLECTE_PORTABLE_PA</t>
  </si>
  <si>
    <t>LIGNE_PRODUIT_TRAITEMENT_AUTRE_DEA</t>
  </si>
  <si>
    <t>LIGNE_STOCK_PU</t>
  </si>
  <si>
    <t>LIGNE_TONNAGE_ELIMINE_PU</t>
  </si>
  <si>
    <t>LIGNE_TRAITEMENT_STOCK_OPERATEUR_PA</t>
  </si>
  <si>
    <t>LIGNE_VHU_BROYEUR</t>
  </si>
  <si>
    <t>LIGNE_VHU_PRIS_EN_CHARGE_EXPORT</t>
  </si>
  <si>
    <t>LIGNE_VHU_PRIS_EN_CHARGE_MARQUE_MODELE</t>
  </si>
  <si>
    <t>LIGNE_VHU_PRIS_EN_CHARGE_ORIGINE</t>
  </si>
  <si>
    <t>LIGNE_VHU_PRIS_EN_CHARGE_STOCK</t>
  </si>
  <si>
    <t>LIGNE_VHU_PRIS_EN_CHARGE_TYPE_VEHICULE</t>
  </si>
  <si>
    <t>LIGNE_VHU_PRIS_EN_CHARGE_VALORISATION</t>
  </si>
  <si>
    <t>MANDAT_ALERTE</t>
  </si>
  <si>
    <t>MARQUE_VHU</t>
  </si>
  <si>
    <t>MATIERE_SPECIFIQUE_VHU</t>
  </si>
  <si>
    <t>MOT_CLE</t>
  </si>
  <si>
    <t>PARAMETRE_PERSONNALISATION</t>
  </si>
  <si>
    <t>PERSONNALISATION</t>
  </si>
  <si>
    <t>PIECE_VHU_DEMONTE</t>
  </si>
  <si>
    <t>PRD_TTV</t>
  </si>
  <si>
    <t>PRESENTATION_PORTAIL</t>
  </si>
  <si>
    <t>REQ_CAC</t>
  </si>
  <si>
    <t>REQ_FIL</t>
  </si>
  <si>
    <t>REQ_MOC</t>
  </si>
  <si>
    <t>SAT_TDN</t>
  </si>
  <si>
    <t>SOUS_DOMAINE</t>
  </si>
  <si>
    <t>STATUT_ALERTE</t>
  </si>
  <si>
    <t>STP_DEC</t>
  </si>
  <si>
    <t>TAUX_REUTILISATION</t>
  </si>
  <si>
    <t>TRAITEMENT_VHU</t>
  </si>
  <si>
    <t>TYPE_ALERTE</t>
  </si>
  <si>
    <t>TYPE_IMPORT_DECLARATION</t>
  </si>
  <si>
    <t>TYPE_JOB</t>
  </si>
  <si>
    <t>TYPE_MATIERE_BROYEUR_PROCEDE</t>
  </si>
  <si>
    <t>TYPE_MATIERE_VHU</t>
  </si>
  <si>
    <t>TYPE_RESIDU_BROYAGE</t>
  </si>
  <si>
    <t>TYPE_STOCK_VHU</t>
  </si>
  <si>
    <t>Source</t>
  </si>
  <si>
    <t>Commentaire</t>
  </si>
  <si>
    <t>Référentiels DEEE</t>
  </si>
  <si>
    <t>Référentiels GF</t>
  </si>
  <si>
    <t>Référentiels PA</t>
  </si>
  <si>
    <t>Référentiels PU</t>
  </si>
  <si>
    <t>MSV</t>
  </si>
  <si>
    <t>TMV</t>
  </si>
  <si>
    <t>CEV</t>
  </si>
  <si>
    <t>TTV</t>
  </si>
  <si>
    <t>TCV</t>
  </si>
  <si>
    <t>Référentiel</t>
  </si>
  <si>
    <t>ACO</t>
  </si>
  <si>
    <t>Objet</t>
  </si>
  <si>
    <t>Comm.</t>
  </si>
  <si>
    <t>ACE</t>
  </si>
  <si>
    <t>Actualités, éventuellement par filière</t>
  </si>
  <si>
    <t>Inscription</t>
  </si>
  <si>
    <t>AAL</t>
  </si>
  <si>
    <t>KLEE</t>
  </si>
  <si>
    <t>Liste des alertes pré définies</t>
  </si>
  <si>
    <t>Alertes générées selon l'acteur concerné</t>
  </si>
  <si>
    <t>Production</t>
  </si>
  <si>
    <t>Agrément d'un acteur par filière</t>
  </si>
  <si>
    <t>ALA</t>
  </si>
  <si>
    <t>Alertes relatives aux agréments</t>
  </si>
  <si>
    <t>Justificatifs d'un agrément</t>
  </si>
  <si>
    <t>AOV</t>
  </si>
  <si>
    <t>Origines des VHU autres que celles référencées par le portail</t>
  </si>
  <si>
    <t>Déclaration</t>
  </si>
  <si>
    <t>BDA</t>
  </si>
  <si>
    <t>ACE-CAC</t>
  </si>
  <si>
    <t>AGR-DEP</t>
  </si>
  <si>
    <t>BCL</t>
  </si>
  <si>
    <t>BRI</t>
  </si>
  <si>
    <t>Informations générales au broyeur</t>
  </si>
  <si>
    <t>BTI</t>
  </si>
  <si>
    <t>Identification des broyeurs tiers</t>
  </si>
  <si>
    <t>CAF-CAP</t>
  </si>
  <si>
    <t>CPV</t>
  </si>
  <si>
    <t>Campagnes par filières et par types de déclarations</t>
  </si>
  <si>
    <t>Catégories des produits DEA</t>
  </si>
  <si>
    <t>Catégories des acteurs par filière avec profils associés</t>
  </si>
  <si>
    <t>CAF</t>
  </si>
  <si>
    <t>CMV</t>
  </si>
  <si>
    <t>Catégories des matières VHU</t>
  </si>
  <si>
    <t>CAP</t>
  </si>
  <si>
    <t>Profils par catégories d'acteurs</t>
  </si>
  <si>
    <t>CAT-ACT</t>
  </si>
  <si>
    <t>CVC</t>
  </si>
  <si>
    <t>CVI</t>
  </si>
  <si>
    <t>Résultats pour un centre VHU</t>
  </si>
  <si>
    <t>CVR</t>
  </si>
  <si>
    <t>CRT</t>
  </si>
  <si>
    <t>Certification d'une déclaration</t>
  </si>
  <si>
    <t>Référence du  portail à attribuer au prochain acteur</t>
  </si>
  <si>
    <t>CRD</t>
  </si>
  <si>
    <t>Comptes rendus d'exécution des jobs prévus en TYPE_JOB</t>
  </si>
  <si>
    <t>Contacts des acteurs inscrits au portail</t>
  </si>
  <si>
    <t>Conversion entre flux et catégories DEEE par organisme</t>
  </si>
  <si>
    <t>Conversion entre produits et natures PA par organisme</t>
  </si>
  <si>
    <t>CVI-CEV</t>
  </si>
  <si>
    <t>Informations certifications pour un centre VHU</t>
  </si>
  <si>
    <t>Certifications des centres VHU pour une déclaration</t>
  </si>
  <si>
    <t>CVI-COV</t>
  </si>
  <si>
    <t>En-tête des déclarations pour tous types de déclarations</t>
  </si>
  <si>
    <t>Déclarations globales PA pour la collecte automobile</t>
  </si>
  <si>
    <t>Déclarations globales PA pour la collecte portable</t>
  </si>
  <si>
    <t>Déclarations globales PA pour la mise sur le marché</t>
  </si>
  <si>
    <t>DFF</t>
  </si>
  <si>
    <t>Destination des résidus VHU</t>
  </si>
  <si>
    <t>DGN</t>
  </si>
  <si>
    <t>DOF</t>
  </si>
  <si>
    <t>Fichier associés aux documents à télécharger</t>
  </si>
  <si>
    <t>DOC</t>
  </si>
  <si>
    <t>DOM</t>
  </si>
  <si>
    <t>Droits élémentaires à associer aux différents profils</t>
  </si>
  <si>
    <t>EEL</t>
  </si>
  <si>
    <t>Etapes des processus de déclarations</t>
  </si>
  <si>
    <t>ETD</t>
  </si>
  <si>
    <t>Filières gérées par le portail</t>
  </si>
  <si>
    <t>Filtres par acteurs et par filières</t>
  </si>
  <si>
    <t>Fonction du mobilier DEA</t>
  </si>
  <si>
    <t>Historique des étapes des déclarations</t>
  </si>
  <si>
    <t>Périodes de hors délais par acteurs et par campagnes</t>
  </si>
  <si>
    <t>Suivi des imports de fichiers</t>
  </si>
  <si>
    <t>INN-ACT</t>
  </si>
  <si>
    <t>Inscription d'un acteur à une filière</t>
  </si>
  <si>
    <t>Installations répertoriées</t>
  </si>
  <si>
    <t>Installations répertoriées par type de traitement</t>
  </si>
  <si>
    <t>INS-TDN</t>
  </si>
  <si>
    <t>Langues supportées par le portail</t>
  </si>
  <si>
    <t>Documents à télécharger</t>
  </si>
  <si>
    <t>Liens utiles</t>
  </si>
  <si>
    <t>LUT</t>
  </si>
  <si>
    <t>LAP</t>
  </si>
  <si>
    <t>Déclarations approvisionnement par acteurs</t>
  </si>
  <si>
    <t>LBF</t>
  </si>
  <si>
    <t>Rapports de la campagne de broyage</t>
  </si>
  <si>
    <t>LBP</t>
  </si>
  <si>
    <t>BPA</t>
  </si>
  <si>
    <t>LPP</t>
  </si>
  <si>
    <t>LBC</t>
  </si>
  <si>
    <t>LBR</t>
  </si>
  <si>
    <t>LBD</t>
  </si>
  <si>
    <t>LIA</t>
  </si>
  <si>
    <t>LID</t>
  </si>
  <si>
    <t>LIS</t>
  </si>
  <si>
    <t>LFP</t>
  </si>
  <si>
    <t>Déclaration collecte caractérisation DEA</t>
  </si>
  <si>
    <t>Déclaration mise sur le marché caractérisation DEA</t>
  </si>
  <si>
    <t>Déclaration collecte automobile PA</t>
  </si>
  <si>
    <t>Déclaration collecte DEA</t>
  </si>
  <si>
    <t>Déclaration collecte industriel PA</t>
  </si>
  <si>
    <t>Déclaration collecte ménager DEEE</t>
  </si>
  <si>
    <t>Déclaration collecte professionnel DEEE</t>
  </si>
  <si>
    <t>Déclaration collecte PU</t>
  </si>
  <si>
    <t>Déclaration réemploi DEA</t>
  </si>
  <si>
    <t>Déclaration destination PU</t>
  </si>
  <si>
    <t>Déclaration élimination PU</t>
  </si>
  <si>
    <t>Déclaration flux GF</t>
  </si>
  <si>
    <t>Déclaration mise sur le marché DEEE</t>
  </si>
  <si>
    <t>Déclaration mise sur le marché PA</t>
  </si>
  <si>
    <t>Déclaration mise sur le marché DEA</t>
  </si>
  <si>
    <t>Déclaration mise sur le marché PU</t>
  </si>
  <si>
    <t>Déclaration traitement ménager DEEE</t>
  </si>
  <si>
    <t>Déclaration produits issus du traitement DEEE</t>
  </si>
  <si>
    <t>Déclaration collecte portable PA</t>
  </si>
  <si>
    <t>Déclaration des stocks des opérateurs PA</t>
  </si>
  <si>
    <t>Déclaration point collecte automobile PA par département</t>
  </si>
  <si>
    <t>Déclaration point collecte portable PA par département</t>
  </si>
  <si>
    <t>Déclaration traitement professionnel DEEE</t>
  </si>
  <si>
    <t>Ligne produit DEA enregistrée</t>
  </si>
  <si>
    <t>Ligne produit DEEE enregistrée</t>
  </si>
  <si>
    <t>Ligne produit PA enregistrée</t>
  </si>
  <si>
    <t>Ligne produit GF enregistrée</t>
  </si>
  <si>
    <t>Ligne produit PU enregistrée</t>
  </si>
  <si>
    <t>Déclaration produits issus du traitement DEA</t>
  </si>
  <si>
    <t>Déclaration produits autres issus du traitement DEA</t>
  </si>
  <si>
    <t>Produits DEEE référencés</t>
  </si>
  <si>
    <t>Produits DEA référencés</t>
  </si>
  <si>
    <t>Produits GF référencés</t>
  </si>
  <si>
    <t>Produits PA référencés</t>
  </si>
  <si>
    <t>Produits DEEE issus du traitement référencés</t>
  </si>
  <si>
    <t>Produits PA issus du traitement référencés</t>
  </si>
  <si>
    <t>Produits VHU référencés</t>
  </si>
  <si>
    <t>Profils disponibles pour les contacts</t>
  </si>
  <si>
    <t>Matières broyées avec trommel référencées</t>
  </si>
  <si>
    <t>Matières broyées sans trommel référencées</t>
  </si>
  <si>
    <t>Catégories des acteurs référencées</t>
  </si>
  <si>
    <t>Catégories des produits DEEE référencées</t>
  </si>
  <si>
    <t>Catégories des produits GF référencées</t>
  </si>
  <si>
    <t>Catégories juridiques référencées</t>
  </si>
  <si>
    <t>Catégories des produits PU référencées</t>
  </si>
  <si>
    <t>Catégories des produits VHU référencées</t>
  </si>
  <si>
    <t>Certifications des centres VHU références</t>
  </si>
  <si>
    <t>Civilités référencées pour les contacts</t>
  </si>
  <si>
    <t>Codes postaux référencés avec cedex</t>
  </si>
  <si>
    <t>Composition des carcasses VHU référencées par produits VHU</t>
  </si>
  <si>
    <t>Composition des VHU référencées par produits VHU</t>
  </si>
  <si>
    <t>Constructeurs automobiles référencés</t>
  </si>
  <si>
    <t>Départements référencés (métropole et outre mer)</t>
  </si>
  <si>
    <t>Flux de collecte DEEE référencés</t>
  </si>
  <si>
    <t>Matières spécifiques VHU référencées</t>
  </si>
  <si>
    <t>Modes d'organisation référencés</t>
  </si>
  <si>
    <t>Natures PA usagées référencées</t>
  </si>
  <si>
    <t>Origines de collecte référencées</t>
  </si>
  <si>
    <t>Origines référencées pour les VHU</t>
  </si>
  <si>
    <t>Pays référencés</t>
  </si>
  <si>
    <t>Paramètres VHU par années</t>
  </si>
  <si>
    <t>Performances des broyeurs VHU par années et par pays</t>
  </si>
  <si>
    <t>Régions françaises référencées</t>
  </si>
  <si>
    <t>Secteurs d'activité GF référencés</t>
  </si>
  <si>
    <t>Seuils des produits PA par statuts d'équipement</t>
  </si>
  <si>
    <t>Statuts d'inscription référencés pour les acteurs</t>
  </si>
  <si>
    <t>Statuts référencés pour l'inscription des contacts</t>
  </si>
  <si>
    <t>Statuts référencés par processsus et par étapes de déclaration</t>
  </si>
  <si>
    <t>Statuts d'équipement référencés</t>
  </si>
  <si>
    <t>Statuts référencés pour les imports de fichiers</t>
  </si>
  <si>
    <t>Statuts référencés pour les adhésions à un organisme</t>
  </si>
  <si>
    <t>Statuts référencés pour les inscriptions aux filières</t>
  </si>
  <si>
    <t>Statuts référencés pour les mandats</t>
  </si>
  <si>
    <t>Statuts des producteurs référencés</t>
  </si>
  <si>
    <t>Traitements référencés pour les VHU</t>
  </si>
  <si>
    <t>Types référencés pour les PA</t>
  </si>
  <si>
    <t>Types d'activités référencés pour les GF</t>
  </si>
  <si>
    <t>Types d'agréments référencés (portée géographique ou pas)</t>
  </si>
  <si>
    <t>Types de déclarations référencés par filières</t>
  </si>
  <si>
    <t>Types d'élimination référencés pour les PU</t>
  </si>
  <si>
    <t>Types d'imports supportés par le portail</t>
  </si>
  <si>
    <t>Types de matières référencées pour les VHU</t>
  </si>
  <si>
    <t>Types de stocks référencés pour les VHU</t>
  </si>
  <si>
    <t>Types de traitements référencés par filières</t>
  </si>
  <si>
    <t>Mode d'organisation par filières et par statuts d'équipement</t>
  </si>
  <si>
    <t>ORF</t>
  </si>
  <si>
    <t>Organisations par inscriptions, par filières et par statuts d'équipement</t>
  </si>
  <si>
    <t>ORG-ADH</t>
  </si>
  <si>
    <t>Organisations par inscriptions, par filières, par adhésions et par statuts d'équipement</t>
  </si>
  <si>
    <t>PAR</t>
  </si>
  <si>
    <t>Marques référencées pour les VHU</t>
  </si>
  <si>
    <t>MAV</t>
  </si>
  <si>
    <t>Modèles VHU référencés par marques</t>
  </si>
  <si>
    <t>Matériau DEA référencés</t>
  </si>
  <si>
    <t>Matériau DEA référencés pour la collecte</t>
  </si>
  <si>
    <t>MOC</t>
  </si>
  <si>
    <t>Natures PA usagées référencées par statuts d'équipement</t>
  </si>
  <si>
    <t>PRE</t>
  </si>
  <si>
    <t>Textes de présentation du portail et des filières</t>
  </si>
  <si>
    <t>PFI</t>
  </si>
  <si>
    <t>Profils par contacts et par inscriptions/filières</t>
  </si>
  <si>
    <t>Droits associés aux profils</t>
  </si>
  <si>
    <t>REG</t>
  </si>
  <si>
    <t>SEQ-ACT</t>
  </si>
  <si>
    <t>SDM</t>
  </si>
  <si>
    <t>Statuts des producteurs pour les déclarations PU / annexe 1</t>
  </si>
  <si>
    <t>STP-DEC</t>
  </si>
  <si>
    <t>STP-SEQ</t>
  </si>
  <si>
    <t>TRU</t>
  </si>
  <si>
    <t>Taux de recyclage et de valorisation par centres VHU et par produits</t>
  </si>
  <si>
    <t>TDT-CAC</t>
  </si>
  <si>
    <t>Types de déclaration par types de déclarant</t>
  </si>
  <si>
    <t>TDT-TDN</t>
  </si>
  <si>
    <t>Types de déclaration par catégories d'acteurs (sans types de déclarant)</t>
  </si>
  <si>
    <t>Types référencés pour les changements de date</t>
  </si>
  <si>
    <t>Types de filtres de visibilité référencés pour les acteurs</t>
  </si>
  <si>
    <t>Types d'imports supportés par le portail pour les imports de types déclarations</t>
  </si>
  <si>
    <t>Types de traitements batch réalisés par le portail</t>
  </si>
  <si>
    <t>TMB</t>
  </si>
  <si>
    <t>SAT-TDN</t>
  </si>
  <si>
    <t>Types de résidus de broyage référencés pour les VHU</t>
  </si>
  <si>
    <t>TRB</t>
  </si>
  <si>
    <t>Matières arrachées référencées pour les VHU</t>
  </si>
  <si>
    <t>Pièces démontées en vue d'une réutilisation</t>
  </si>
  <si>
    <t>PVD</t>
  </si>
  <si>
    <t>Déclaration des stocks de PU par catégorie (annexe 5)</t>
  </si>
  <si>
    <t>Déclaration des stocks de PU par catégorie (annexe 4)</t>
  </si>
  <si>
    <t>Déclaration traitement DEA</t>
  </si>
  <si>
    <t>Déclaration de traitement PA par types, natures et traitements</t>
  </si>
  <si>
    <t>Déclaration des tonnages PA reçus par types, natures et pays</t>
  </si>
  <si>
    <t>LBA</t>
  </si>
  <si>
    <t>Déclaration des carcasses VHU remises aux Broyeurs</t>
  </si>
  <si>
    <t>LCE</t>
  </si>
  <si>
    <t>Déclaration des VHU pris en charge par marques et modèles</t>
  </si>
  <si>
    <t>LMQ</t>
  </si>
  <si>
    <t>Déclaration des VHU pris en charge par origines</t>
  </si>
  <si>
    <t>LHO</t>
  </si>
  <si>
    <t>Déclaration des VHU en stock sur site</t>
  </si>
  <si>
    <t>LCS</t>
  </si>
  <si>
    <t>Déclaration des VHU pris en charge pour destruction par types</t>
  </si>
  <si>
    <t>LPH</t>
  </si>
  <si>
    <t>Déclaration de valorisation VHU (pièces, matières, déchets)</t>
  </si>
  <si>
    <t>LPD</t>
  </si>
  <si>
    <t>LCH</t>
  </si>
  <si>
    <t>LDC</t>
  </si>
  <si>
    <t>Mandats entre mandants et mandataires</t>
  </si>
  <si>
    <t>MAL</t>
  </si>
  <si>
    <t>Alertes relatives aux mandats</t>
  </si>
  <si>
    <t>Filtres concernés par les mandats</t>
  </si>
  <si>
    <t>MAN-FLT</t>
  </si>
  <si>
    <t>Combinatoires possibles entre produits VHU et traitements</t>
  </si>
  <si>
    <t>PRD-TTV</t>
  </si>
  <si>
    <t>REQ-CAC</t>
  </si>
  <si>
    <t>REF-FIL</t>
  </si>
  <si>
    <t>Requêtes programmées</t>
  </si>
  <si>
    <t>Requêtes disponibles par catégories d'acteurs</t>
  </si>
  <si>
    <t>Requêtes disponibles par filières</t>
  </si>
  <si>
    <t>Mots clés associés aux requêtes</t>
  </si>
  <si>
    <t>Calculs pour un centre VHU</t>
  </si>
  <si>
    <t>Calculs pour un centre VHU par produits</t>
  </si>
  <si>
    <t>Déclarations age moyens des VHU</t>
  </si>
  <si>
    <t>Déclarations des coefficients pour le procédé VHU</t>
  </si>
  <si>
    <t>Déclarations des matières VHU arrachées</t>
  </si>
  <si>
    <t>Déclarations récapitulatif VHU par matières</t>
  </si>
  <si>
    <t>Déclarations tonnages VHU fluff et mix</t>
  </si>
  <si>
    <t>Déclarations des destinations des fluff VHU</t>
  </si>
  <si>
    <t>Déclarations des installations VHU de tri post broyage</t>
  </si>
  <si>
    <t>Déclarations des installations VHU de traitement direct</t>
  </si>
  <si>
    <t>Installations répertoriées par acteurs</t>
  </si>
  <si>
    <t>Statuts de traitement des alertes</t>
  </si>
  <si>
    <t>Qui</t>
  </si>
  <si>
    <t>Fichiers pivots</t>
  </si>
  <si>
    <t>Pivot</t>
  </si>
  <si>
    <t>GF_categorie_gaz</t>
  </si>
  <si>
    <t>Reprise des catégories de gaz</t>
  </si>
  <si>
    <t>A compléter</t>
  </si>
  <si>
    <t>SAT_ID à remplacer par SAT_CODE
Libellé ES à initialiser par Libellé FR</t>
  </si>
  <si>
    <t>Infotel ?</t>
  </si>
  <si>
    <t>GF_type_gaz</t>
  </si>
  <si>
    <t>Reprise des types de gaz</t>
  </si>
  <si>
    <t>Libellé ES à initialiser par Libellé FR</t>
  </si>
  <si>
    <t>DEEE_categorie</t>
  </si>
  <si>
    <t>Reprise des catégories de DEEE</t>
  </si>
  <si>
    <t>DEEE_produit</t>
  </si>
  <si>
    <t>Reprise des produits SH4</t>
  </si>
  <si>
    <t>Libellé EN et ES à initialiser par Libellé FR</t>
  </si>
  <si>
    <t>DEEE_produit_issu</t>
  </si>
  <si>
    <t>Reprise des produits issus du traitement</t>
  </si>
  <si>
    <t>Valeurs pour les indicateurs 0/1 ou VRAI/FAUX</t>
  </si>
  <si>
    <t>Attention au SH4_CODE : format texte requis
Libellé ES à initialiser par Libellé FR</t>
  </si>
  <si>
    <t>DEEE_flux</t>
  </si>
  <si>
    <t>Reprise des flux de collecte</t>
  </si>
  <si>
    <t>Libellé ES à initialiser par Libellé FR
Libellé court EN et ES à initialiser par libellé court FR</t>
  </si>
  <si>
    <t>PA_nature produit</t>
  </si>
  <si>
    <t>Reprise des nature de produits PA</t>
  </si>
  <si>
    <t>PA_seuils-produits</t>
  </si>
  <si>
    <t>Reprise des seuils par type et nature PA</t>
  </si>
  <si>
    <t>Confirmer PRD_ID et SEQ_ID / PRD_CODE et SEQ_CODE</t>
  </si>
  <si>
    <t>Tous</t>
  </si>
  <si>
    <t>PA_seuils_produits</t>
  </si>
  <si>
    <t>PA_nature_usages</t>
  </si>
  <si>
    <t>Reprise des natures de produits traités</t>
  </si>
  <si>
    <t>Libellé ES à initialiser par Libellé FR
Ajouter les 3 indicateurs Porta, Indus et Autom
Initialiser les 3 colonnes à partir de l'onglet NUP-SEQ</t>
  </si>
  <si>
    <t>PA_produit_issu</t>
  </si>
  <si>
    <t>PNEUS_categorie</t>
  </si>
  <si>
    <t>Reprise de catégories PU</t>
  </si>
  <si>
    <t>GF_secteur_activite</t>
  </si>
  <si>
    <t>Non décrit en SFD reprise ; chargement de la table ?</t>
  </si>
  <si>
    <t>GF_acteur</t>
  </si>
  <si>
    <t>Reprise des acteurs</t>
  </si>
  <si>
    <t>GF_inscription</t>
  </si>
  <si>
    <t>Reprise des déclarants par origine (brut ou appliance)</t>
  </si>
  <si>
    <t>GF_contact</t>
  </si>
  <si>
    <t>Reprise des contacts (referrer et responsible)</t>
  </si>
  <si>
    <t>DEEE_acteur</t>
  </si>
  <si>
    <t>DEEE-PA</t>
  </si>
  <si>
    <t>BdD Sinoe Déchets</t>
  </si>
  <si>
    <t>BdD RegD3E</t>
  </si>
  <si>
    <t>DEEE_inscription</t>
  </si>
  <si>
    <t>Reprise des acteurs de type DEEE ou PA accepté (hors refusés)</t>
  </si>
  <si>
    <t>Reprise des contacts (dupliqués par type de déclarant)</t>
  </si>
  <si>
    <t>DEEE_adhesion</t>
  </si>
  <si>
    <t>Reprise des adhésions aux éco-organismes (hors refusées)</t>
  </si>
  <si>
    <t>DEEE_organisation</t>
  </si>
  <si>
    <t>Reprise des organisations à partir de la table Prod_declarant</t>
  </si>
  <si>
    <t>DEEE_ligne_produit</t>
  </si>
  <si>
    <t>Reprise des lignes produits enregistrées pour les acteurs DEEE</t>
  </si>
  <si>
    <t>Reprise des lignes produits enregistrées pour les acteurs PA</t>
  </si>
  <si>
    <t>VHU_acteur</t>
  </si>
  <si>
    <t>BdD Ffrigo</t>
  </si>
  <si>
    <t>VHU_inscription</t>
  </si>
  <si>
    <t>Reprise des déclarants par filière et selon le type de déclaration</t>
  </si>
  <si>
    <t>VHU-PU</t>
  </si>
  <si>
    <t>VHU_contact</t>
  </si>
  <si>
    <t>VHU_agrements</t>
  </si>
  <si>
    <t>Reprise des agréments selon le type de déclarant</t>
  </si>
  <si>
    <t>VHU_agrements_dept</t>
  </si>
  <si>
    <t>Reprise des départements associés aux agréments</t>
  </si>
  <si>
    <t>PA_ligne_produit</t>
  </si>
  <si>
    <t>dec_DEEE_msm</t>
  </si>
  <si>
    <t>Reprise des déclarations de mise sur le marché</t>
  </si>
  <si>
    <t>dec_DEEE_collecte_pro</t>
  </si>
  <si>
    <t>Reprise des déclarations de collecte professionnel</t>
  </si>
  <si>
    <t>dec_DEEE_collecte_men</t>
  </si>
  <si>
    <t>Reprise des déclarations de collecte ménager</t>
  </si>
  <si>
    <t>dec_DEEE_traitement_men</t>
  </si>
  <si>
    <t>Reprise des déclarations de traitement des déchets ménagers</t>
  </si>
  <si>
    <t>dec_DEEE_traitement_pro</t>
  </si>
  <si>
    <t>Reprise des déclarations de traitement des déchets professionnels</t>
  </si>
  <si>
    <t>dec_DEEE_traitement_substances</t>
  </si>
  <si>
    <t>Reprise des déclaration des produits issus du traitement</t>
  </si>
  <si>
    <t>dec_PA</t>
  </si>
  <si>
    <t>dec_PA_msm</t>
  </si>
  <si>
    <t>Reprise des en-têtes de déclarations PA</t>
  </si>
  <si>
    <t>Reprise des déclarations de collecte</t>
  </si>
  <si>
    <t>dec_PA_collecte</t>
  </si>
  <si>
    <t>dec_PA_traitement</t>
  </si>
  <si>
    <t>Reprise des déclarations de traitement</t>
  </si>
  <si>
    <t>dec_PA_stock_operateur</t>
  </si>
  <si>
    <t>Reprise des déclarations de stocks pour les opérateurs</t>
  </si>
  <si>
    <t>dec_PA_substances</t>
  </si>
  <si>
    <t>Reprise des déclaration des produits issus des opérateurs</t>
  </si>
  <si>
    <t>Onglets pour les déclarations multi onglets</t>
  </si>
  <si>
    <t>Utilisée pour la propagation des dates</t>
  </si>
  <si>
    <t>Calcul des déclarations pour les broyeurs</t>
  </si>
  <si>
    <t>Tests réalisés au lancement de l'application</t>
  </si>
  <si>
    <t>transv</t>
  </si>
  <si>
    <t>Domaines définis pour les requêtes</t>
  </si>
  <si>
    <t>Requetes</t>
  </si>
  <si>
    <t>Sous-domaines définis pour les requêtes</t>
  </si>
  <si>
    <t>Déclarations broyeurs - onglet procédé</t>
  </si>
  <si>
    <t>Historique des modifications</t>
  </si>
  <si>
    <t>Paramètres de personnalisation des requêtes</t>
  </si>
  <si>
    <t>Reprise des contacts associés aux acteurs</t>
  </si>
  <si>
    <t>Extraction</t>
  </si>
  <si>
    <t>Chargement</t>
  </si>
  <si>
    <t>Pivot Infotel</t>
  </si>
  <si>
    <t>Req. Ademe</t>
  </si>
  <si>
    <t>DEEE_contact</t>
  </si>
  <si>
    <t>Manque 1717 contacts à dupliquer pour les acteurs mixtes DEEE et PA</t>
  </si>
  <si>
    <t>Prendre en compte les systèmes collectifs multiples</t>
  </si>
  <si>
    <t>BROYEUR_CALCUL_DECHET</t>
  </si>
  <si>
    <t>BROYEUR_CALCUL_MASSES_REELLES</t>
  </si>
  <si>
    <t>BROYEUR_CALCUL_PERFORMANCE_INTRA</t>
  </si>
  <si>
    <t>BROYEUR_CALCUL_PERFORMANCE_INTRA_REELLE</t>
  </si>
  <si>
    <t>BROYEUR_CALCUL_REEL</t>
  </si>
  <si>
    <t>BROYEUR_RECALCUL</t>
  </si>
  <si>
    <t>BROYEUR_RESULTAT</t>
  </si>
  <si>
    <t>BROYEUR_RESULTAT_MASSES_REELLES</t>
  </si>
  <si>
    <t>BROYEUR_RESULTAT_PERFO_INTRINSEQUE</t>
  </si>
  <si>
    <t>BROYEUR_RESULTAT_PERFO_INTRINSEQUE_REEL</t>
  </si>
  <si>
    <t>BROYEUR_RESULTAT_PERF_FRACTION</t>
  </si>
  <si>
    <t>BROYEUR_RESULTAT_PERF_FRACTION_REEL</t>
  </si>
  <si>
    <t>BROYEUR_RESULTAT_TAUX_REUTILISATION</t>
  </si>
  <si>
    <t>CATEGORIE_ACTEUR_MANDATAIRE</t>
  </si>
  <si>
    <t>CAT_FCT</t>
  </si>
  <si>
    <t>CENTRE_VHU_MASSES_CALCUL</t>
  </si>
  <si>
    <t>CENTRE_VHU_MASSE_DECHET_DEPOLLUTION</t>
  </si>
  <si>
    <t>CENTRE_VHU_MASSE_TOTALE_REELLE</t>
  </si>
  <si>
    <t>FAMILLE_TRAITEMENT</t>
  </si>
  <si>
    <t>FICHIER</t>
  </si>
  <si>
    <t>LIGNE_BROYEUR_RESIDU_AVEC_TRI_DETAIL_RECALCULE</t>
  </si>
  <si>
    <t>LIGNE_BROYEUR_RESIDU_DESTINATION_RECALCULE</t>
  </si>
  <si>
    <t>LIGNE_BROYEUR_RESIDU_PRODUIT_RECALCULE</t>
  </si>
  <si>
    <t>LIGNE_BROYEUR_RESIDU_RECALCULE</t>
  </si>
  <si>
    <t>LIGNE_MISE_SUR_LE_MARCHE_PA_SAV</t>
  </si>
  <si>
    <t>LIGNE_PRODUIT_STR_DEA</t>
  </si>
  <si>
    <t>LIGNE_VHU_CNTSR_DECLARATION</t>
  </si>
  <si>
    <t>LIGNE_VHU_CNTSR_DEMONTAGE</t>
  </si>
  <si>
    <t>LIGNE_VHU_CNTSR_DEMONTAGE_ACTION</t>
  </si>
  <si>
    <t>LIGNE_VHU_CNTSR_DEMONTAGE_OBJECTIF</t>
  </si>
  <si>
    <t>LIGNE_VHU_CNTSR_DOCLIEN</t>
  </si>
  <si>
    <t>LIGNE_VHU_CNTSR_DOCLIEN_DOC</t>
  </si>
  <si>
    <t>LIGNE_VHU_CNTSR_INTEGRATION</t>
  </si>
  <si>
    <t>LIGNE_VHU_CNTSR_INTEGRATION_ACTION</t>
  </si>
  <si>
    <t>LIGNE_VHU_CNTSR_INTEGRATION_ACTION_AUTRE</t>
  </si>
  <si>
    <t>LIGNE_VHU_CNTSR_INTEGRATION_OBJECTIF</t>
  </si>
  <si>
    <t>LIGNE_VHU_CNTSR_LIMIT</t>
  </si>
  <si>
    <t>LIGNE_VHU_CNTSR_LIMIT_ACTION</t>
  </si>
  <si>
    <t>LIGNE_VHU_CNTSR_LIMIT_OBJECTIF</t>
  </si>
  <si>
    <t>LIGNE_VHU_CNTSR_RESEAU</t>
  </si>
  <si>
    <t>LIGNE_VHU_CNTSR_RESEAU_OBJECTIF</t>
  </si>
  <si>
    <t>LIGNE_VHU_CNTSR_REUTILISATION</t>
  </si>
  <si>
    <t>LIGNE_VHU_CNTSR_REUTILISATION_OBJECTIF</t>
  </si>
  <si>
    <t>LOCKER_LIGNE_PRODUIT_DEEE</t>
  </si>
  <si>
    <t>LOCKER_LIGNE_PRODUIT_PA</t>
  </si>
  <si>
    <t>NATURE_ACTION_VHU</t>
  </si>
  <si>
    <t>OPERATEUR_ATTESTATION_GF</t>
  </si>
  <si>
    <t>OPERATEUR_ATTESTE_GF</t>
  </si>
  <si>
    <t>OPERATEUR_MOTIF_SUSP_GF</t>
  </si>
  <si>
    <t>OPERATEUR_STATUT_GF</t>
  </si>
  <si>
    <t>PERSONNEL_CERTIF_GF</t>
  </si>
  <si>
    <t>PERSONNEL_CERTIF_OE_GF</t>
  </si>
  <si>
    <t>PROFIL_MANDATAIRE</t>
  </si>
  <si>
    <t>RESULTAT_VHU_MASSE_MOYENNE_REELLE</t>
  </si>
  <si>
    <t>TAUX_REUTILISATION_REEL</t>
  </si>
  <si>
    <t>TDN_TAG</t>
  </si>
  <si>
    <t>TMP_DEEE_msm</t>
  </si>
  <si>
    <t>TMP_Dec_mise_marche_DEEE</t>
  </si>
  <si>
    <t>TMP_LIGNE_MISE_MARCHE_DEEE</t>
  </si>
  <si>
    <t>TMP_LIGNE_MISE_SUR_LE_MARCHE_PA</t>
  </si>
  <si>
    <t>TMP_LIGNE_PRODUIT_DEEE</t>
  </si>
  <si>
    <t>TMP_LIGNE_PRODUIT_PA</t>
  </si>
  <si>
    <t>TMP_LMM_DEEE</t>
  </si>
  <si>
    <t>TMP_PA_msm</t>
  </si>
  <si>
    <t>TMP_declaration</t>
  </si>
  <si>
    <t>TMP_ligne_produits_issus_p_a</t>
  </si>
  <si>
    <t>TMP_ligne_tonnages_recus</t>
  </si>
  <si>
    <t>TMP_ligne_traitement_pa</t>
  </si>
  <si>
    <t>TMP_ligne_traitement_stock_operateur_pa</t>
  </si>
  <si>
    <t>Domaine</t>
  </si>
  <si>
    <t>Sous-domaine</t>
  </si>
  <si>
    <t>Acteur</t>
  </si>
  <si>
    <t>Actualité</t>
  </si>
  <si>
    <t>Adhésion</t>
  </si>
  <si>
    <t>Agrément</t>
  </si>
  <si>
    <t>Agrément - Réfétentiel</t>
  </si>
  <si>
    <t>Profil</t>
  </si>
  <si>
    <t>Produit</t>
  </si>
  <si>
    <t>Contact - Référentiel</t>
  </si>
  <si>
    <t>Contact</t>
  </si>
  <si>
    <t>DEEE - Référentiel</t>
  </si>
  <si>
    <t>PA - Référentiel</t>
  </si>
  <si>
    <t>Exécution</t>
  </si>
  <si>
    <t>Référentiel Géo</t>
  </si>
  <si>
    <t>Filtre</t>
  </si>
  <si>
    <t>DEA - Référentiel</t>
  </si>
  <si>
    <t>Hors délai</t>
  </si>
  <si>
    <t>PA - collecte</t>
  </si>
  <si>
    <t>PA - Msm</t>
  </si>
  <si>
    <t>VHU - centre VHU</t>
  </si>
  <si>
    <t>VHU - broyeur</t>
  </si>
  <si>
    <t>DEA - collecte</t>
  </si>
  <si>
    <t>DEA - Msm</t>
  </si>
  <si>
    <t>DEEE - collecte</t>
  </si>
  <si>
    <t>DEA - réemploi</t>
  </si>
  <si>
    <t>Déclaration installation traitement GF</t>
  </si>
  <si>
    <t>DEEE - Msm</t>
  </si>
  <si>
    <t>PA - traitement</t>
  </si>
  <si>
    <t>Déclaration produits issus du traitement PA /dépt/opérateurs</t>
  </si>
  <si>
    <t>Déclaration produits issus du traitement PA /dépt/producteur</t>
  </si>
  <si>
    <t>GF - Référentiel</t>
  </si>
  <si>
    <t>PU - Référentiel</t>
  </si>
  <si>
    <t>VHU - Référentiel</t>
  </si>
  <si>
    <t>DEA - traitement</t>
  </si>
  <si>
    <t>DEEE - traitement</t>
  </si>
  <si>
    <t>PU - annexe 4</t>
  </si>
  <si>
    <t>PU - annexe 5</t>
  </si>
  <si>
    <t>PU - annexe 1&amp;2</t>
  </si>
  <si>
    <t>Déclarations des installations VHU de tri post broyage / pdt</t>
  </si>
  <si>
    <t>Inscription - Référentiel</t>
  </si>
  <si>
    <t>Adhésion - Référentiel</t>
  </si>
  <si>
    <t>Mandat - Référentiel</t>
  </si>
  <si>
    <t>Types de déclarants référencés / catégorie d'acteurs / filière</t>
  </si>
  <si>
    <t>Mandat</t>
  </si>
  <si>
    <t>Mandat -  filtres</t>
  </si>
  <si>
    <t>Documents</t>
  </si>
  <si>
    <t>Requetes personalisées</t>
  </si>
  <si>
    <t>Contenus</t>
  </si>
  <si>
    <t>Installation</t>
  </si>
  <si>
    <t>Combinatoires impossibles entre EO et statut des équipt</t>
  </si>
  <si>
    <t>Combinatoires impossibles entre EO et catégories produits</t>
  </si>
  <si>
    <t>Combinatoires possibles entre statuts producteur et équipt</t>
  </si>
  <si>
    <t>Combinatoires possibles / secteurs d'activité et types de déclarant</t>
  </si>
  <si>
    <t>Cette table est spécifique à PU. Elle pourrait être supprimée et les installations PU pourraient être gérées avec celles des autres filières dans la table INSTALLATION surtout que l'évo 102 demande à ajouter le PAYS qui est présent dans l'autre table</t>
  </si>
  <si>
    <t>Acteurs + Déclarations</t>
  </si>
  <si>
    <t>Import</t>
  </si>
  <si>
    <t>Déclaration des carcasses VHU exportées dans un état tiers</t>
  </si>
  <si>
    <t>Table utilisée par les autres filières : TYPE_TRAITEMENT</t>
  </si>
  <si>
    <t>hors PU qui a une table dédiée : TYPE_ELIMINATION</t>
  </si>
  <si>
    <t>hors PU qui a une table dédiée : ENTREPRISE_ELIMINATION</t>
  </si>
  <si>
    <t>Organisation - Référentiel</t>
  </si>
  <si>
    <t>Mots clés définis pour les requêtes</t>
  </si>
  <si>
    <t>Réseaux de constructeurs automobiles pour une déclaration</t>
  </si>
  <si>
    <t>Acteur - Référentiel</t>
  </si>
  <si>
    <t>Acteur_Alerte - Référentiel</t>
  </si>
  <si>
    <t>Profil - Référentiel</t>
  </si>
  <si>
    <t>Actualité - Référentiel</t>
  </si>
  <si>
    <t>Documents - Référentiel</t>
  </si>
  <si>
    <t>Cette table sert à faire une liaison entre la catégorie d'un acteur et une actualité.</t>
  </si>
  <si>
    <t>Liste de tous les acteurs inscrits sur Syderep</t>
  </si>
  <si>
    <t>Cette table contient le statut d'adhésion des acteurs par filière,</t>
  </si>
  <si>
    <t>Cette table permet de voir les acteurs qui bénéfinie d'un agrémént, selon leur département.</t>
  </si>
  <si>
    <t>Durée de validité des agréments par filière (PU et VHU pour le moment)</t>
  </si>
  <si>
    <t>Liaison entre la table CATEGORIE_FILIERE et CATEGORIE_PROFIL. Profils par catégorie d'acteur et par filière</t>
  </si>
  <si>
    <t>Codes NAF référencés pour les acteurs</t>
  </si>
  <si>
    <t>Type de déclaration des acteurs par filières</t>
  </si>
  <si>
    <t>LPO_PA</t>
  </si>
  <si>
    <t>LIGNE_PRODUITS_ISSUS_PA</t>
  </si>
  <si>
    <r>
      <t xml:space="preserve">CPA </t>
    </r>
    <r>
      <rPr>
        <sz val="10"/>
        <color theme="6" tint="-0.249977111117893"/>
        <rFont val="Calibri"/>
        <family val="2"/>
        <scheme val="minor"/>
      </rPr>
      <t>C_PA</t>
    </r>
  </si>
  <si>
    <r>
      <t xml:space="preserve">DEC </t>
    </r>
    <r>
      <rPr>
        <sz val="10"/>
        <color theme="6" tint="-0.249977111117893"/>
        <rFont val="Calibri"/>
        <family val="2"/>
        <scheme val="minor"/>
      </rPr>
      <t>DCA_PA</t>
    </r>
  </si>
  <si>
    <r>
      <t xml:space="preserve">DEC </t>
    </r>
    <r>
      <rPr>
        <sz val="10"/>
        <color theme="6" tint="-0.249977111117893"/>
        <rFont val="Calibri"/>
        <family val="2"/>
        <scheme val="minor"/>
      </rPr>
      <t>DCP_PA</t>
    </r>
  </si>
  <si>
    <r>
      <t xml:space="preserve">DEC </t>
    </r>
    <r>
      <rPr>
        <sz val="10"/>
        <color theme="6" tint="-0.249977111117893"/>
        <rFont val="Calibri"/>
        <family val="2"/>
        <scheme val="minor"/>
      </rPr>
      <t>DMSM_PA</t>
    </r>
  </si>
  <si>
    <t xml:space="preserve">NUP-SEQ </t>
  </si>
  <si>
    <t>LP_STR_DEA</t>
  </si>
  <si>
    <t>Je ne sais pas à quoi ça correspond</t>
  </si>
  <si>
    <r>
      <t xml:space="preserve">CAT </t>
    </r>
    <r>
      <rPr>
        <sz val="10"/>
        <color theme="6" tint="-0.249977111117893"/>
        <rFont val="Calibri"/>
        <family val="2"/>
        <scheme val="minor"/>
      </rPr>
      <t>CAT_DEA</t>
    </r>
  </si>
  <si>
    <r>
      <t xml:space="preserve">FCT </t>
    </r>
    <r>
      <rPr>
        <sz val="10"/>
        <color theme="6" tint="-0.249977111117893"/>
        <rFont val="Calibri"/>
        <family val="2"/>
        <scheme val="minor"/>
      </rPr>
      <t>F_DEA</t>
    </r>
  </si>
  <si>
    <r>
      <t xml:space="preserve">CCO </t>
    </r>
    <r>
      <rPr>
        <sz val="10"/>
        <color theme="6" tint="-0.249977111117893"/>
        <rFont val="Calibri"/>
        <family val="2"/>
        <scheme val="minor"/>
      </rPr>
      <t>LCC_DEA</t>
    </r>
  </si>
  <si>
    <r>
      <t xml:space="preserve">CMM </t>
    </r>
    <r>
      <rPr>
        <sz val="10"/>
        <color theme="6" tint="-0.249977111117893"/>
        <rFont val="Calibri"/>
        <family val="2"/>
        <scheme val="minor"/>
      </rPr>
      <t>LCMSM_DEA</t>
    </r>
  </si>
  <si>
    <r>
      <t xml:space="preserve">LCO </t>
    </r>
    <r>
      <rPr>
        <sz val="10"/>
        <color theme="6" tint="-0.249977111117893"/>
        <rFont val="Calibri"/>
        <family val="2"/>
        <scheme val="minor"/>
      </rPr>
      <t>LDR_DEA</t>
    </r>
  </si>
  <si>
    <t>CRE LDR_DEA</t>
  </si>
  <si>
    <r>
      <t xml:space="preserve">LMS </t>
    </r>
    <r>
      <rPr>
        <sz val="10"/>
        <color theme="6" tint="-0.249977111117893"/>
        <rFont val="Calibri"/>
        <family val="2"/>
        <scheme val="minor"/>
      </rPr>
      <t>LMSM_DEA</t>
    </r>
  </si>
  <si>
    <t>LPR  LP_DEA</t>
  </si>
  <si>
    <r>
      <t xml:space="preserve">LPT </t>
    </r>
    <r>
      <rPr>
        <sz val="10"/>
        <color theme="6" tint="-0.249977111117893"/>
        <rFont val="Calibri"/>
        <family val="2"/>
        <scheme val="minor"/>
      </rPr>
      <t>LPT_DEA</t>
    </r>
  </si>
  <si>
    <t>LTD LT_DEA</t>
  </si>
  <si>
    <r>
      <t xml:space="preserve">MAT </t>
    </r>
    <r>
      <rPr>
        <sz val="10"/>
        <color theme="6" tint="-0.249977111117893"/>
        <rFont val="Calibri"/>
        <family val="2"/>
        <scheme val="minor"/>
      </rPr>
      <t>M_DEA</t>
    </r>
  </si>
  <si>
    <r>
      <t xml:space="preserve">MCO </t>
    </r>
    <r>
      <rPr>
        <sz val="10"/>
        <color theme="6" tint="-0.249977111117893"/>
        <rFont val="Calibri"/>
        <family val="2"/>
        <scheme val="minor"/>
      </rPr>
      <t>MC_DEA</t>
    </r>
  </si>
  <si>
    <r>
      <t xml:space="preserve">PRD </t>
    </r>
    <r>
      <rPr>
        <sz val="10"/>
        <color theme="6" tint="-0.249977111117893"/>
        <rFont val="Calibri"/>
        <family val="2"/>
        <scheme val="minor"/>
      </rPr>
      <t>PRD_DEA</t>
    </r>
  </si>
  <si>
    <t xml:space="preserve">PTA  </t>
  </si>
  <si>
    <t>LIGNE_DETENTEUR_INSTALLATION_TRAITEMENT_CATEGORIE_DEEE</t>
  </si>
  <si>
    <t>LIGNE_DETENTEUR_TRAITEMENT_PRO_DEEE</t>
  </si>
  <si>
    <t>LIGNE_INSTALLATION_TRAITEMENT_CATEGORIE_DEEE</t>
  </si>
  <si>
    <t>LIGNE_INSTALLATION_TRAITEMENT_FLUX_DEEE</t>
  </si>
  <si>
    <t>LDITC_DEEE</t>
  </si>
  <si>
    <t>LDTP_DEEE</t>
  </si>
  <si>
    <t>LITC_DEEE</t>
  </si>
  <si>
    <t>LITF_DEEE</t>
  </si>
  <si>
    <t>LLP_DEEE</t>
  </si>
  <si>
    <t>FCL       FC_DEEE</t>
  </si>
  <si>
    <t>LCM      LCM_DEEE</t>
  </si>
  <si>
    <t>LCP     LCP_DEEE</t>
  </si>
  <si>
    <t>LMM     LMSM_DEEE</t>
  </si>
  <si>
    <t>LPR     LP_DEEE</t>
  </si>
  <si>
    <t>LPT     LPT_DEEE</t>
  </si>
  <si>
    <t>LTM     LTM_DEEE</t>
  </si>
  <si>
    <t>LTP     LTP_DEEE</t>
  </si>
  <si>
    <t>CAT    CAT_DEA</t>
  </si>
  <si>
    <t>CVN    CONV_DEA</t>
  </si>
  <si>
    <t>PRD PRD_DEEE</t>
  </si>
  <si>
    <t>PRD PRDT_DEEE</t>
  </si>
  <si>
    <t>Ajouter dans la BDD</t>
  </si>
  <si>
    <t>NB TABLES LIEN</t>
  </si>
  <si>
    <t>LFG   LF_GF</t>
  </si>
  <si>
    <t>LIT   LIT_GF</t>
  </si>
  <si>
    <t>LPR    LP_GF</t>
  </si>
  <si>
    <t>PRD    PRD_GF</t>
  </si>
  <si>
    <t>SAT    SA_GF</t>
  </si>
  <si>
    <t>TAG    TA_GF</t>
  </si>
  <si>
    <t>LAC    LCA_PA</t>
  </si>
  <si>
    <t>LCI    LCI_PA</t>
  </si>
  <si>
    <t>LPC    LCP_PA</t>
  </si>
  <si>
    <t>LMP    LM_PA</t>
  </si>
  <si>
    <t>LCA    LNBCA_PA</t>
  </si>
  <si>
    <t>LNC    LNCP_PA</t>
  </si>
  <si>
    <t>LPR    LP_PA</t>
  </si>
  <si>
    <t>LPI    LPI_PA</t>
  </si>
  <si>
    <t>LTR    LTR_PA</t>
  </si>
  <si>
    <t>LTO    LTO_PA</t>
  </si>
  <si>
    <t>LTA    LT_PA</t>
  </si>
  <si>
    <t>LTS    LTSO_PA</t>
  </si>
  <si>
    <t>NUP    NU_PA</t>
  </si>
  <si>
    <t>PRD    PRD_PA</t>
  </si>
  <si>
    <t>PRD    PRDT_PA</t>
  </si>
  <si>
    <t>SPP    SPP_PA</t>
  </si>
  <si>
    <t>TPG    T_PA</t>
  </si>
  <si>
    <t>LCU   LC_PU</t>
  </si>
  <si>
    <t>LDP   LD_PU</t>
  </si>
  <si>
    <t>LEP    LE_PU</t>
  </si>
  <si>
    <t>LMU    LMSM_PU</t>
  </si>
  <si>
    <t>LPR    LP_PU</t>
  </si>
  <si>
    <t>LSP    LS_PU</t>
  </si>
  <si>
    <t>LTE    LTE_PU</t>
  </si>
  <si>
    <t>TEL    TYPE_EL</t>
  </si>
  <si>
    <t>PU - MSM</t>
  </si>
  <si>
    <t>SAD   STAT_ADH</t>
  </si>
  <si>
    <t>SAC    STAT_ACT</t>
  </si>
  <si>
    <t>SAL STAT_ALRT</t>
  </si>
  <si>
    <t>SCO    STAT_CONT</t>
  </si>
  <si>
    <t xml:space="preserve">SIM    STAT_IMP   </t>
  </si>
  <si>
    <t>SIN    STAT_INSC</t>
  </si>
  <si>
    <t>SMA    STAT_MDT</t>
  </si>
  <si>
    <t>TAL    TYPE_ALRT</t>
  </si>
  <si>
    <t>TDC    TYPE_D_CHG</t>
  </si>
  <si>
    <t>TDT    TYPE_DECL</t>
  </si>
  <si>
    <t>TFL    TYPE_FLT</t>
  </si>
  <si>
    <t>TIM    TYPE_IMP</t>
  </si>
  <si>
    <t>TID    TYPE_IMP_DECL</t>
  </si>
  <si>
    <t>TJB  TYPE_JB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</si>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</sst>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6" tint="-0.249977111117893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7" applyNumberFormat="0" applyAlignment="0" applyProtection="0"/>
    <xf numFmtId="0" fontId="15" fillId="9" borderId="8" applyNumberFormat="0" applyAlignment="0" applyProtection="0"/>
    <xf numFmtId="0" fontId="16" fillId="9" borderId="7" applyNumberFormat="0" applyAlignment="0" applyProtection="0"/>
    <xf numFmtId="0" fontId="17" fillId="0" borderId="9" applyNumberFormat="0" applyFill="0" applyAlignment="0" applyProtection="0"/>
    <xf numFmtId="0" fontId="18" fillId="10" borderId="10" applyNumberFormat="0" applyAlignment="0" applyProtection="0"/>
    <xf numFmtId="0" fontId="19" fillId="0" borderId="0" applyNumberFormat="0" applyFill="0" applyBorder="0" applyAlignment="0" applyProtection="0"/>
    <xf numFmtId="0" fontId="6" fillId="11" borderId="11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2" fillId="35" borderId="0" applyNumberFormat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5" fillId="0" borderId="0" xfId="0" applyFont="1"/>
    <xf numFmtId="3" fontId="2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/>
    <xf numFmtId="0" fontId="1" fillId="37" borderId="1" xfId="0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37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37" borderId="2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left" vertical="center"/>
    </xf>
    <xf numFmtId="0" fontId="1" fillId="38" borderId="1" xfId="0" applyFont="1" applyFill="1" applyBorder="1" applyAlignment="1">
      <alignment vertical="center" wrapText="1"/>
    </xf>
    <xf numFmtId="0" fontId="1" fillId="39" borderId="1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40" borderId="0" xfId="0" applyFont="1" applyFill="1" applyAlignment="1">
      <alignment vertical="center"/>
    </xf>
    <xf numFmtId="0" fontId="1" fillId="40" borderId="0" xfId="0" applyFont="1" applyFill="1" applyAlignment="1">
      <alignment horizontal="center" vertical="center"/>
    </xf>
    <xf numFmtId="0" fontId="4" fillId="40" borderId="0" xfId="0" applyFont="1" applyFill="1" applyAlignment="1">
      <alignment horizontal="left" vertical="center" wrapText="1"/>
    </xf>
    <xf numFmtId="0" fontId="1" fillId="41" borderId="1" xfId="0" applyFont="1" applyFill="1" applyBorder="1" applyAlignment="1">
      <alignment vertical="center" wrapText="1"/>
    </xf>
    <xf numFmtId="0" fontId="1" fillId="41" borderId="1" xfId="0" applyFont="1" applyFill="1" applyBorder="1" applyAlignment="1">
      <alignment horizontal="center" vertical="center"/>
    </xf>
    <xf numFmtId="0" fontId="4" fillId="41" borderId="1" xfId="0" applyFont="1" applyFill="1" applyBorder="1" applyAlignment="1">
      <alignment horizontal="left" vertical="center" wrapText="1"/>
    </xf>
    <xf numFmtId="0" fontId="1" fillId="41" borderId="0" xfId="0" applyFont="1" applyFill="1" applyAlignment="1">
      <alignment vertical="center"/>
    </xf>
    <xf numFmtId="0" fontId="1" fillId="40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38" borderId="1" xfId="0" applyFont="1" applyFill="1" applyBorder="1" applyAlignment="1">
      <alignment horizontal="center" vertical="center"/>
    </xf>
    <xf numFmtId="0" fontId="4" fillId="38" borderId="1" xfId="0" applyFont="1" applyFill="1" applyBorder="1" applyAlignment="1">
      <alignment horizontal="left" vertical="center" wrapText="1"/>
    </xf>
    <xf numFmtId="0" fontId="1" fillId="38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4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49"/>
  <sheetViews>
    <sheetView tabSelected="1" topLeftCell="B1" zoomScale="80" zoomScaleNormal="80" workbookViewId="0">
      <pane ySplit="1" topLeftCell="A2" activePane="bottomLeft" state="frozenSplit"/>
      <selection sqref="A1:I1048576"/>
      <selection pane="bottomLeft" activeCell="I70" sqref="I70"/>
    </sheetView>
  </sheetViews>
  <sheetFormatPr baseColWidth="10" defaultRowHeight="12.75" x14ac:dyDescent="0.25"/>
  <cols>
    <col min="1" max="1" width="2" style="4" hidden="1" customWidth="1"/>
    <col min="2" max="2" width="46.28515625" style="4" bestFit="1" customWidth="1"/>
    <col min="3" max="3" width="49.5703125" style="4" bestFit="1" customWidth="1"/>
    <col min="4" max="4" width="20.85546875" style="22" customWidth="1"/>
    <col min="5" max="5" width="11.140625" style="22" bestFit="1" customWidth="1"/>
    <col min="6" max="6" width="22.28515625" style="22" customWidth="1"/>
    <col min="7" max="7" width="12" style="22" bestFit="1" customWidth="1"/>
    <col min="8" max="8" width="20.140625" style="38" customWidth="1"/>
    <col min="9" max="9" width="23.5703125" style="4" customWidth="1"/>
    <col min="10" max="16384" width="11.42578125" style="4"/>
  </cols>
  <sheetData>
    <row r="1" spans="1:9" s="25" customFormat="1" x14ac:dyDescent="0.25">
      <c r="B1" s="26" t="s">
        <v>128</v>
      </c>
      <c r="C1" s="26" t="s">
        <v>290</v>
      </c>
      <c r="D1" s="26" t="s">
        <v>133</v>
      </c>
      <c r="E1" s="26" t="s">
        <v>736</v>
      </c>
      <c r="F1" s="26" t="s">
        <v>737</v>
      </c>
      <c r="G1" s="26" t="s">
        <v>129</v>
      </c>
      <c r="H1" s="34" t="s">
        <v>278</v>
      </c>
      <c r="I1" s="25" t="s">
        <v>858</v>
      </c>
    </row>
    <row r="2" spans="1:9" s="44" customFormat="1" ht="12.75" customHeight="1" x14ac:dyDescent="0.25">
      <c r="A2" s="4" t="str">
        <f>VLOOKUP(B2,Feuil1!A:A,1,0)</f>
        <v>ACCES_ONGLET</v>
      </c>
      <c r="B2" s="63" t="s">
        <v>189</v>
      </c>
      <c r="C2" s="63" t="s">
        <v>648</v>
      </c>
      <c r="D2" s="64" t="s">
        <v>289</v>
      </c>
      <c r="E2" s="64" t="s">
        <v>306</v>
      </c>
      <c r="F2" s="64"/>
      <c r="G2" s="64" t="s">
        <v>130</v>
      </c>
      <c r="H2" s="55"/>
      <c r="I2" s="61">
        <v>0</v>
      </c>
    </row>
    <row r="3" spans="1:9" s="44" customFormat="1" ht="25.5" x14ac:dyDescent="0.25">
      <c r="A3" s="4" t="str">
        <f>VLOOKUP(B3,Feuil1!A:A,1,0)</f>
        <v>ACE_CAC</v>
      </c>
      <c r="B3" s="53" t="s">
        <v>190</v>
      </c>
      <c r="C3" s="53" t="s">
        <v>805</v>
      </c>
      <c r="D3" s="19" t="s">
        <v>308</v>
      </c>
      <c r="E3" s="19" t="s">
        <v>291</v>
      </c>
      <c r="F3" s="19" t="s">
        <v>803</v>
      </c>
      <c r="G3" s="19" t="s">
        <v>130</v>
      </c>
      <c r="H3" s="53"/>
      <c r="I3" s="61">
        <v>1</v>
      </c>
    </row>
    <row r="4" spans="1:9" s="44" customFormat="1" x14ac:dyDescent="0.25">
      <c r="A4" s="4" t="str">
        <f>VLOOKUP(B4,Feuil1!A:A,1,0)</f>
        <v>ACTEUR</v>
      </c>
      <c r="B4" s="54" t="s">
        <v>0</v>
      </c>
      <c r="C4" s="54" t="s">
        <v>806</v>
      </c>
      <c r="D4" s="19" t="s">
        <v>134</v>
      </c>
      <c r="E4" s="19" t="s">
        <v>738</v>
      </c>
      <c r="F4" s="19"/>
      <c r="G4" s="19" t="s">
        <v>130</v>
      </c>
      <c r="H4" s="53"/>
      <c r="I4" s="61">
        <v>49</v>
      </c>
    </row>
    <row r="5" spans="1:9" x14ac:dyDescent="0.25">
      <c r="A5" s="4" t="str">
        <f>VLOOKUP(B5,Feuil1!A:A,1,0)</f>
        <v>ACTEUR_ALERTE</v>
      </c>
      <c r="B5" s="6" t="s">
        <v>191</v>
      </c>
      <c r="C5" s="6" t="s">
        <v>298</v>
      </c>
      <c r="D5" s="7" t="s">
        <v>295</v>
      </c>
      <c r="E5" s="24" t="s">
        <v>738</v>
      </c>
      <c r="F5" s="24" t="s">
        <v>800</v>
      </c>
      <c r="G5" s="7" t="s">
        <v>130</v>
      </c>
      <c r="H5" s="8"/>
      <c r="I5" s="31">
        <v>0</v>
      </c>
    </row>
    <row r="6" spans="1:9" x14ac:dyDescent="0.25">
      <c r="A6" s="4" t="str">
        <f>VLOOKUP(B6,Feuil1!A:A,1,0)</f>
        <v>ACTUALITE</v>
      </c>
      <c r="B6" s="6" t="s">
        <v>192</v>
      </c>
      <c r="C6" s="6" t="s">
        <v>293</v>
      </c>
      <c r="D6" s="7" t="s">
        <v>292</v>
      </c>
      <c r="E6" s="23" t="s">
        <v>291</v>
      </c>
      <c r="F6" s="23" t="s">
        <v>739</v>
      </c>
      <c r="G6" s="7" t="s">
        <v>130</v>
      </c>
      <c r="H6" s="8"/>
      <c r="I6" s="31">
        <v>1</v>
      </c>
    </row>
    <row r="7" spans="1:9" ht="25.5" hidden="1" x14ac:dyDescent="0.25">
      <c r="A7" s="4" t="str">
        <f>VLOOKUP(B7,Feuil1!A:A,1,0)</f>
        <v>ADHESION</v>
      </c>
      <c r="B7" s="6" t="s">
        <v>1</v>
      </c>
      <c r="C7" s="6" t="s">
        <v>807</v>
      </c>
      <c r="D7" s="7" t="s">
        <v>135</v>
      </c>
      <c r="E7" s="23" t="s">
        <v>738</v>
      </c>
      <c r="F7" s="23" t="s">
        <v>740</v>
      </c>
      <c r="G7" s="7" t="s">
        <v>601</v>
      </c>
      <c r="H7" s="8"/>
    </row>
    <row r="8" spans="1:9" ht="25.5" hidden="1" customHeight="1" x14ac:dyDescent="0.25">
      <c r="A8" s="4" t="str">
        <f>VLOOKUP(B8,Feuil1!A:A,1,0)</f>
        <v>AGR_DEP</v>
      </c>
      <c r="B8" s="6" t="s">
        <v>5</v>
      </c>
      <c r="C8" s="43" t="s">
        <v>808</v>
      </c>
      <c r="D8" s="7" t="s">
        <v>309</v>
      </c>
      <c r="E8" s="23" t="s">
        <v>738</v>
      </c>
      <c r="F8" s="23" t="s">
        <v>742</v>
      </c>
      <c r="G8" s="7" t="s">
        <v>618</v>
      </c>
      <c r="H8" s="8"/>
    </row>
    <row r="9" spans="1:9" ht="12.75" hidden="1" customHeight="1" x14ac:dyDescent="0.25">
      <c r="A9" s="4" t="str">
        <f>VLOOKUP(B9,Feuil1!A:A,1,0)</f>
        <v>AGREMENT</v>
      </c>
      <c r="B9" s="6" t="s">
        <v>2</v>
      </c>
      <c r="C9" s="6" t="s">
        <v>300</v>
      </c>
      <c r="D9" s="7" t="s">
        <v>136</v>
      </c>
      <c r="E9" s="23" t="s">
        <v>738</v>
      </c>
      <c r="F9" s="23" t="s">
        <v>741</v>
      </c>
      <c r="G9" s="7" t="s">
        <v>618</v>
      </c>
      <c r="H9" s="8"/>
    </row>
    <row r="10" spans="1:9" x14ac:dyDescent="0.25">
      <c r="A10" s="4" t="str">
        <f>VLOOKUP(B10,Feuil1!A:A,1,0)</f>
        <v>AGREMENT_ALERTE</v>
      </c>
      <c r="B10" s="6" t="s">
        <v>193</v>
      </c>
      <c r="C10" s="6" t="s">
        <v>302</v>
      </c>
      <c r="D10" s="7" t="s">
        <v>301</v>
      </c>
      <c r="E10" s="23" t="s">
        <v>738</v>
      </c>
      <c r="F10" s="23" t="s">
        <v>742</v>
      </c>
      <c r="G10" s="7" t="s">
        <v>130</v>
      </c>
      <c r="H10" s="35"/>
      <c r="I10" s="31">
        <v>0</v>
      </c>
    </row>
    <row r="11" spans="1:9" x14ac:dyDescent="0.25">
      <c r="A11" s="4" t="str">
        <f>VLOOKUP(B11,Feuil1!A:A,1,0)</f>
        <v>AGREMENT_FICHIER</v>
      </c>
      <c r="B11" s="6" t="s">
        <v>3</v>
      </c>
      <c r="C11" s="6" t="s">
        <v>303</v>
      </c>
      <c r="D11" s="7" t="s">
        <v>137</v>
      </c>
      <c r="E11" s="23" t="s">
        <v>738</v>
      </c>
      <c r="F11" s="23" t="s">
        <v>742</v>
      </c>
      <c r="G11" s="7" t="s">
        <v>130</v>
      </c>
      <c r="H11" s="35"/>
      <c r="I11" s="31">
        <v>0</v>
      </c>
    </row>
    <row r="12" spans="1:9" ht="25.5" x14ac:dyDescent="0.25">
      <c r="A12" s="4" t="str">
        <f>VLOOKUP(B12,Feuil1!A:A,1,0)</f>
        <v>AGREMENT_FONCTIONNEMENT</v>
      </c>
      <c r="B12" s="6" t="s">
        <v>4</v>
      </c>
      <c r="C12" s="6" t="s">
        <v>809</v>
      </c>
      <c r="D12" s="7" t="s">
        <v>136</v>
      </c>
      <c r="E12" s="23" t="s">
        <v>738</v>
      </c>
      <c r="F12" s="23" t="s">
        <v>742</v>
      </c>
      <c r="G12" s="7" t="s">
        <v>130</v>
      </c>
      <c r="H12" s="8"/>
      <c r="I12" s="31">
        <v>0</v>
      </c>
    </row>
    <row r="13" spans="1:9" ht="12.75" hidden="1" customHeight="1" x14ac:dyDescent="0.25">
      <c r="A13" s="4" t="str">
        <f>VLOOKUP(B13,Feuil1!A:A,1,0)</f>
        <v>AUTRE_ORIGINE_VHU</v>
      </c>
      <c r="B13" s="6" t="s">
        <v>194</v>
      </c>
      <c r="C13" s="6" t="s">
        <v>305</v>
      </c>
      <c r="D13" s="7" t="s">
        <v>304</v>
      </c>
      <c r="E13" s="23" t="s">
        <v>306</v>
      </c>
      <c r="F13" s="23" t="s">
        <v>756</v>
      </c>
      <c r="G13" s="7" t="s">
        <v>184</v>
      </c>
      <c r="H13" s="8"/>
    </row>
    <row r="14" spans="1:9" ht="12.75" customHeight="1" x14ac:dyDescent="0.25">
      <c r="A14" s="4" t="str">
        <f>VLOOKUP(B14,Feuil1!A:A,1,0)</f>
        <v>BORNE_DATE</v>
      </c>
      <c r="B14" s="6" t="s">
        <v>6</v>
      </c>
      <c r="C14" s="6" t="s">
        <v>649</v>
      </c>
      <c r="D14" s="7" t="s">
        <v>307</v>
      </c>
      <c r="E14" s="23" t="s">
        <v>299</v>
      </c>
      <c r="F14" s="23" t="s">
        <v>288</v>
      </c>
      <c r="G14" s="7" t="s">
        <v>130</v>
      </c>
      <c r="H14" s="8"/>
      <c r="I14" s="31">
        <v>0</v>
      </c>
    </row>
    <row r="15" spans="1:9" ht="12.75" hidden="1" customHeight="1" x14ac:dyDescent="0.25">
      <c r="A15" s="4" t="str">
        <f>VLOOKUP(B15,Feuil1!A:A,1,0)</f>
        <v>BROYEUR_CALCUL</v>
      </c>
      <c r="B15" s="6" t="s">
        <v>195</v>
      </c>
      <c r="C15" s="6" t="s">
        <v>650</v>
      </c>
      <c r="D15" s="7" t="s">
        <v>310</v>
      </c>
      <c r="E15" s="23" t="s">
        <v>306</v>
      </c>
      <c r="F15" s="23" t="s">
        <v>757</v>
      </c>
      <c r="G15" s="7" t="s">
        <v>184</v>
      </c>
      <c r="H15" s="8"/>
    </row>
    <row r="16" spans="1:9" ht="12.75" hidden="1" customHeight="1" x14ac:dyDescent="0.25">
      <c r="A16" s="4" t="str">
        <f>VLOOKUP(B16,Feuil1!A:A,1,0)</f>
        <v>BROYEUR_INFORMATION</v>
      </c>
      <c r="B16" s="6" t="s">
        <v>196</v>
      </c>
      <c r="C16" s="6" t="s">
        <v>312</v>
      </c>
      <c r="D16" s="7" t="s">
        <v>311</v>
      </c>
      <c r="E16" s="23" t="s">
        <v>306</v>
      </c>
      <c r="F16" s="23" t="s">
        <v>757</v>
      </c>
      <c r="G16" s="7" t="s">
        <v>184</v>
      </c>
      <c r="H16" s="8"/>
    </row>
    <row r="17" spans="1:9" ht="12.75" hidden="1" customHeight="1" x14ac:dyDescent="0.25">
      <c r="A17" s="4" t="str">
        <f>VLOOKUP(B17,Feuil1!A:A,1,0)</f>
        <v>BROYEUR_TIERS</v>
      </c>
      <c r="B17" s="6" t="s">
        <v>197</v>
      </c>
      <c r="C17" s="6" t="s">
        <v>314</v>
      </c>
      <c r="D17" s="7" t="s">
        <v>313</v>
      </c>
      <c r="E17" s="23" t="s">
        <v>306</v>
      </c>
      <c r="F17" s="23" t="s">
        <v>757</v>
      </c>
      <c r="G17" s="7" t="s">
        <v>184</v>
      </c>
      <c r="H17" s="8"/>
    </row>
    <row r="18" spans="1:9" ht="38.25" x14ac:dyDescent="0.25">
      <c r="A18" s="4" t="str">
        <f>VLOOKUP(B18,Feuil1!A:A,1,0)</f>
        <v>CAF_CAP</v>
      </c>
      <c r="B18" s="6" t="s">
        <v>7</v>
      </c>
      <c r="C18" s="6" t="s">
        <v>810</v>
      </c>
      <c r="D18" s="7" t="s">
        <v>315</v>
      </c>
      <c r="E18" s="23" t="s">
        <v>738</v>
      </c>
      <c r="F18" s="23" t="s">
        <v>802</v>
      </c>
      <c r="G18" s="7" t="s">
        <v>130</v>
      </c>
      <c r="H18" s="8"/>
      <c r="I18" s="31">
        <v>1</v>
      </c>
    </row>
    <row r="19" spans="1:9" ht="12.75" hidden="1" customHeight="1" x14ac:dyDescent="0.25">
      <c r="A19" s="4" t="str">
        <f>VLOOKUP(B19,Feuil1!A:A,1,0)</f>
        <v>CALCUL_PRODUIT_VHU</v>
      </c>
      <c r="B19" s="6" t="s">
        <v>198</v>
      </c>
      <c r="C19" s="6" t="s">
        <v>545</v>
      </c>
      <c r="D19" s="7" t="s">
        <v>316</v>
      </c>
      <c r="E19" s="7" t="s">
        <v>306</v>
      </c>
      <c r="F19" s="28" t="s">
        <v>756</v>
      </c>
      <c r="G19" s="7" t="s">
        <v>184</v>
      </c>
      <c r="H19" s="8"/>
    </row>
    <row r="20" spans="1:9" x14ac:dyDescent="0.25">
      <c r="A20" s="4" t="str">
        <f>VLOOKUP(B20,Feuil1!A:A,1,0)</f>
        <v>CAMPAGNE</v>
      </c>
      <c r="B20" s="39" t="s">
        <v>8</v>
      </c>
      <c r="C20" s="39" t="s">
        <v>317</v>
      </c>
      <c r="D20" s="21" t="s">
        <v>138</v>
      </c>
      <c r="E20" s="23" t="s">
        <v>306</v>
      </c>
      <c r="F20" s="23" t="s">
        <v>288</v>
      </c>
      <c r="G20" s="7" t="s">
        <v>130</v>
      </c>
      <c r="H20" s="33"/>
      <c r="I20" s="31">
        <v>40</v>
      </c>
    </row>
    <row r="21" spans="1:9" s="59" customFormat="1" hidden="1" x14ac:dyDescent="0.25">
      <c r="A21" s="4" t="str">
        <f>VLOOKUP(B21,Feuil1!A:A,1,0)</f>
        <v>CAT_ACT</v>
      </c>
      <c r="B21" s="42" t="s">
        <v>17</v>
      </c>
      <c r="C21" s="42" t="s">
        <v>787</v>
      </c>
      <c r="D21" s="57" t="s">
        <v>325</v>
      </c>
      <c r="E21" s="57" t="s">
        <v>744</v>
      </c>
      <c r="F21" s="57" t="s">
        <v>751</v>
      </c>
      <c r="G21" s="57" t="s">
        <v>132</v>
      </c>
      <c r="H21" s="58"/>
    </row>
    <row r="22" spans="1:9" x14ac:dyDescent="0.25">
      <c r="A22" s="4" t="str">
        <f>VLOOKUP(B22,Feuil1!A:A,1,0)</f>
        <v>CATEGORIE_ACTEUR</v>
      </c>
      <c r="B22" s="9" t="s">
        <v>9</v>
      </c>
      <c r="C22" s="9" t="s">
        <v>426</v>
      </c>
      <c r="D22" s="21" t="s">
        <v>139</v>
      </c>
      <c r="E22" s="23" t="s">
        <v>738</v>
      </c>
      <c r="F22" s="23" t="s">
        <v>288</v>
      </c>
      <c r="G22" s="7" t="s">
        <v>130</v>
      </c>
      <c r="H22" s="33"/>
      <c r="I22" s="31">
        <v>7</v>
      </c>
    </row>
    <row r="23" spans="1:9" hidden="1" x14ac:dyDescent="0.25">
      <c r="A23" s="4" t="str">
        <f>VLOOKUP(B23,Feuil1!A:A,1,0)</f>
        <v>CATEGORIE_DEA</v>
      </c>
      <c r="B23" s="6" t="s">
        <v>10</v>
      </c>
      <c r="C23" s="6" t="s">
        <v>318</v>
      </c>
      <c r="D23" s="7" t="s">
        <v>822</v>
      </c>
      <c r="E23" s="23" t="s">
        <v>744</v>
      </c>
      <c r="F23" s="23" t="s">
        <v>752</v>
      </c>
      <c r="G23" s="7" t="s">
        <v>131</v>
      </c>
      <c r="H23" s="8"/>
    </row>
    <row r="24" spans="1:9" s="44" customFormat="1" hidden="1" x14ac:dyDescent="0.25">
      <c r="A24" s="4" t="str">
        <f>VLOOKUP(B24,Feuil1!A:A,1,0)</f>
        <v>CATEGORIE_DEEE</v>
      </c>
      <c r="B24" s="53" t="s">
        <v>11</v>
      </c>
      <c r="C24" s="53" t="s">
        <v>427</v>
      </c>
      <c r="D24" s="19" t="s">
        <v>853</v>
      </c>
      <c r="E24" s="19" t="s">
        <v>744</v>
      </c>
      <c r="F24" s="19" t="s">
        <v>747</v>
      </c>
      <c r="G24" s="19" t="s">
        <v>132</v>
      </c>
      <c r="H24" s="54"/>
    </row>
    <row r="25" spans="1:9" x14ac:dyDescent="0.25">
      <c r="A25" s="4" t="str">
        <f>VLOOKUP(B25,Feuil1!A:A,1,0)</f>
        <v>CATEGORIE_FILIERE</v>
      </c>
      <c r="B25" s="6" t="s">
        <v>12</v>
      </c>
      <c r="C25" s="6" t="s">
        <v>319</v>
      </c>
      <c r="D25" s="7" t="s">
        <v>320</v>
      </c>
      <c r="E25" s="23" t="s">
        <v>738</v>
      </c>
      <c r="F25" s="23" t="s">
        <v>802</v>
      </c>
      <c r="G25" s="7" t="s">
        <v>130</v>
      </c>
      <c r="H25" s="8"/>
      <c r="I25" s="31">
        <v>1</v>
      </c>
    </row>
    <row r="26" spans="1:9" ht="12.75" hidden="1" customHeight="1" x14ac:dyDescent="0.25">
      <c r="A26" s="4" t="str">
        <f>VLOOKUP(B26,Feuil1!A:A,1,0)</f>
        <v>CATEGORIE_GF</v>
      </c>
      <c r="B26" s="6" t="s">
        <v>13</v>
      </c>
      <c r="C26" s="6" t="s">
        <v>428</v>
      </c>
      <c r="D26" s="7" t="s">
        <v>140</v>
      </c>
      <c r="E26" s="23" t="s">
        <v>744</v>
      </c>
      <c r="F26" s="23" t="s">
        <v>767</v>
      </c>
      <c r="G26" s="7" t="s">
        <v>142</v>
      </c>
      <c r="H26" s="8"/>
    </row>
    <row r="27" spans="1:9" ht="12.75" hidden="1" customHeight="1" x14ac:dyDescent="0.25">
      <c r="A27" s="4" t="str">
        <f>VLOOKUP(B27,Feuil1!A:A,1,0)</f>
        <v>CATEGORIE_JURIDIQUE</v>
      </c>
      <c r="B27" s="6" t="s">
        <v>14</v>
      </c>
      <c r="C27" s="6" t="s">
        <v>429</v>
      </c>
      <c r="D27" s="7" t="s">
        <v>141</v>
      </c>
      <c r="E27" s="23" t="s">
        <v>738</v>
      </c>
      <c r="F27" s="23" t="s">
        <v>288</v>
      </c>
      <c r="G27" s="7" t="s">
        <v>186</v>
      </c>
      <c r="H27" s="8"/>
    </row>
    <row r="28" spans="1:9" ht="12.75" hidden="1" customHeight="1" x14ac:dyDescent="0.25">
      <c r="A28" s="4" t="str">
        <f>VLOOKUP(B28,Feuil1!A:A,1,0)</f>
        <v>CATEGORIE_MATIERE_VHU</v>
      </c>
      <c r="B28" s="9" t="s">
        <v>199</v>
      </c>
      <c r="C28" s="9" t="s">
        <v>322</v>
      </c>
      <c r="D28" s="21" t="s">
        <v>321</v>
      </c>
      <c r="E28" s="40" t="s">
        <v>306</v>
      </c>
      <c r="F28" s="40" t="s">
        <v>769</v>
      </c>
      <c r="G28" s="21" t="s">
        <v>184</v>
      </c>
      <c r="H28" s="8"/>
    </row>
    <row r="29" spans="1:9" x14ac:dyDescent="0.25">
      <c r="A29" s="4" t="str">
        <f>VLOOKUP(B29,Feuil1!A:A,1,0)</f>
        <v>CATEGORIE_PROFIL</v>
      </c>
      <c r="B29" s="6" t="s">
        <v>15</v>
      </c>
      <c r="C29" s="6" t="s">
        <v>324</v>
      </c>
      <c r="D29" s="7" t="s">
        <v>323</v>
      </c>
      <c r="E29" s="23" t="s">
        <v>738</v>
      </c>
      <c r="F29" s="23" t="s">
        <v>802</v>
      </c>
      <c r="G29" s="7" t="s">
        <v>130</v>
      </c>
      <c r="H29" s="8"/>
      <c r="I29" s="31">
        <v>1</v>
      </c>
    </row>
    <row r="30" spans="1:9" ht="12.75" hidden="1" customHeight="1" x14ac:dyDescent="0.25">
      <c r="A30" s="4" t="str">
        <f>VLOOKUP(B30,Feuil1!A:A,1,0)</f>
        <v>CATEGORIE_PU</v>
      </c>
      <c r="B30" s="6" t="s">
        <v>16</v>
      </c>
      <c r="C30" s="6" t="s">
        <v>430</v>
      </c>
      <c r="D30" s="7" t="s">
        <v>140</v>
      </c>
      <c r="E30" s="23" t="s">
        <v>744</v>
      </c>
      <c r="F30" s="23" t="s">
        <v>768</v>
      </c>
      <c r="G30" s="7" t="s">
        <v>143</v>
      </c>
      <c r="H30" s="8"/>
    </row>
    <row r="31" spans="1:9" ht="12.75" hidden="1" customHeight="1" x14ac:dyDescent="0.25">
      <c r="A31" s="4" t="str">
        <f>VLOOKUP(B31,Feuil1!A:A,1,0)</f>
        <v>CATEGORIE_VHU</v>
      </c>
      <c r="B31" s="6" t="s">
        <v>200</v>
      </c>
      <c r="C31" s="6" t="s">
        <v>431</v>
      </c>
      <c r="D31" s="7" t="s">
        <v>140</v>
      </c>
      <c r="E31" s="23" t="s">
        <v>744</v>
      </c>
      <c r="F31" s="23" t="s">
        <v>769</v>
      </c>
      <c r="G31" s="7" t="s">
        <v>184</v>
      </c>
      <c r="H31" s="8"/>
    </row>
    <row r="32" spans="1:9" ht="12.75" hidden="1" customHeight="1" x14ac:dyDescent="0.25">
      <c r="A32" s="4" t="str">
        <f>VLOOKUP(B32,Feuil1!A:A,1,0)</f>
        <v>CENTRE_VHU_CALCUL</v>
      </c>
      <c r="B32" s="6" t="s">
        <v>201</v>
      </c>
      <c r="C32" s="42" t="s">
        <v>544</v>
      </c>
      <c r="D32" s="7" t="s">
        <v>326</v>
      </c>
      <c r="E32" s="7" t="s">
        <v>306</v>
      </c>
      <c r="F32" s="28" t="s">
        <v>756</v>
      </c>
      <c r="G32" s="7" t="s">
        <v>184</v>
      </c>
      <c r="H32" s="8"/>
    </row>
    <row r="33" spans="1:9" ht="12.75" hidden="1" customHeight="1" x14ac:dyDescent="0.25">
      <c r="A33" s="4" t="str">
        <f>VLOOKUP(B33,Feuil1!A:A,1,0)</f>
        <v>CENTRE_VHU_INFORMATION</v>
      </c>
      <c r="B33" s="6" t="s">
        <v>202</v>
      </c>
      <c r="C33" s="6" t="s">
        <v>339</v>
      </c>
      <c r="D33" s="7" t="s">
        <v>327</v>
      </c>
      <c r="E33" s="7" t="s">
        <v>306</v>
      </c>
      <c r="F33" s="28" t="s">
        <v>756</v>
      </c>
      <c r="G33" s="7" t="s">
        <v>184</v>
      </c>
      <c r="H33" s="8"/>
    </row>
    <row r="34" spans="1:9" ht="12.75" hidden="1" customHeight="1" x14ac:dyDescent="0.25">
      <c r="A34" s="4" t="str">
        <f>VLOOKUP(B34,Feuil1!A:A,1,0)</f>
        <v>CENTRE_VHU_RESULTAT</v>
      </c>
      <c r="B34" s="6" t="s">
        <v>203</v>
      </c>
      <c r="C34" s="6" t="s">
        <v>328</v>
      </c>
      <c r="D34" s="7" t="s">
        <v>329</v>
      </c>
      <c r="E34" s="7" t="s">
        <v>306</v>
      </c>
      <c r="F34" s="28" t="s">
        <v>756</v>
      </c>
      <c r="G34" s="7" t="s">
        <v>184</v>
      </c>
      <c r="H34" s="8"/>
    </row>
    <row r="35" spans="1:9" ht="12.75" hidden="1" customHeight="1" x14ac:dyDescent="0.25">
      <c r="A35" s="4" t="str">
        <f>VLOOKUP(B35,Feuil1!A:A,1,0)</f>
        <v>CERTIFICATION</v>
      </c>
      <c r="B35" s="6" t="s">
        <v>204</v>
      </c>
      <c r="C35" s="6" t="s">
        <v>331</v>
      </c>
      <c r="D35" s="7" t="s">
        <v>330</v>
      </c>
      <c r="E35" s="7" t="s">
        <v>306</v>
      </c>
      <c r="F35" s="28" t="s">
        <v>756</v>
      </c>
      <c r="G35" s="7" t="s">
        <v>184</v>
      </c>
      <c r="H35" s="8"/>
    </row>
    <row r="36" spans="1:9" ht="12.75" hidden="1" customHeight="1" x14ac:dyDescent="0.25">
      <c r="A36" s="4" t="str">
        <f>VLOOKUP(B36,Feuil1!A:A,1,0)</f>
        <v>CERTIFICATION_VHU</v>
      </c>
      <c r="B36" s="6" t="s">
        <v>18</v>
      </c>
      <c r="C36" s="6" t="s">
        <v>432</v>
      </c>
      <c r="D36" s="7" t="s">
        <v>285</v>
      </c>
      <c r="E36" s="28" t="s">
        <v>306</v>
      </c>
      <c r="F36" s="28" t="s">
        <v>769</v>
      </c>
      <c r="G36" s="7" t="s">
        <v>184</v>
      </c>
      <c r="H36" s="8"/>
    </row>
    <row r="37" spans="1:9" x14ac:dyDescent="0.25">
      <c r="A37" s="4" t="str">
        <f>VLOOKUP(B37,Feuil1!A:A,1,0)</f>
        <v>CIVILITE</v>
      </c>
      <c r="B37" s="6" t="s">
        <v>19</v>
      </c>
      <c r="C37" s="6" t="s">
        <v>433</v>
      </c>
      <c r="D37" s="7" t="s">
        <v>144</v>
      </c>
      <c r="E37" s="23" t="s">
        <v>738</v>
      </c>
      <c r="F37" s="23" t="s">
        <v>745</v>
      </c>
      <c r="G37" s="7" t="s">
        <v>130</v>
      </c>
      <c r="H37" s="8"/>
      <c r="I37" s="31">
        <v>3</v>
      </c>
    </row>
    <row r="38" spans="1:9" ht="12.75" hidden="1" customHeight="1" x14ac:dyDescent="0.25">
      <c r="A38" s="4" t="str">
        <f>VLOOKUP(B38,Feuil1!A:A,1,0)</f>
        <v>CODE_NAF</v>
      </c>
      <c r="B38" s="6" t="s">
        <v>20</v>
      </c>
      <c r="C38" s="6" t="s">
        <v>811</v>
      </c>
      <c r="D38" s="7" t="s">
        <v>145</v>
      </c>
      <c r="E38" s="23" t="s">
        <v>738</v>
      </c>
      <c r="F38" s="23" t="s">
        <v>288</v>
      </c>
      <c r="G38" s="7" t="s">
        <v>186</v>
      </c>
      <c r="H38" s="8"/>
    </row>
    <row r="39" spans="1:9" s="44" customFormat="1" ht="12.75" hidden="1" customHeight="1" x14ac:dyDescent="0.25">
      <c r="A39" s="4" t="str">
        <f>VLOOKUP(B39,Feuil1!A:A,1,0)</f>
        <v>CODE_POSTAL</v>
      </c>
      <c r="B39" s="53" t="s">
        <v>21</v>
      </c>
      <c r="C39" s="53" t="s">
        <v>434</v>
      </c>
      <c r="D39" s="19" t="s">
        <v>146</v>
      </c>
      <c r="E39" s="19" t="s">
        <v>738</v>
      </c>
      <c r="F39" s="19" t="s">
        <v>750</v>
      </c>
      <c r="G39" s="19" t="s">
        <v>188</v>
      </c>
      <c r="H39" s="60"/>
      <c r="I39" s="60"/>
    </row>
    <row r="40" spans="1:9" ht="25.5" hidden="1" customHeight="1" x14ac:dyDescent="0.25">
      <c r="A40" s="4" t="str">
        <f>VLOOKUP(B40,Feuil1!A:A,1,0)</f>
        <v>COMPOSITION_CARCASSE_VHU</v>
      </c>
      <c r="B40" s="6" t="s">
        <v>22</v>
      </c>
      <c r="C40" s="6" t="s">
        <v>435</v>
      </c>
      <c r="D40" s="7" t="s">
        <v>147</v>
      </c>
      <c r="E40" s="28" t="s">
        <v>306</v>
      </c>
      <c r="F40" s="28" t="s">
        <v>769</v>
      </c>
      <c r="G40" s="7" t="s">
        <v>184</v>
      </c>
      <c r="H40" s="8"/>
    </row>
    <row r="41" spans="1:9" ht="12.75" hidden="1" customHeight="1" x14ac:dyDescent="0.25">
      <c r="A41" s="4" t="str">
        <f>VLOOKUP(B41,Feuil1!A:A,1,0)</f>
        <v>COMPOSITION_VHU</v>
      </c>
      <c r="B41" s="6" t="s">
        <v>23</v>
      </c>
      <c r="C41" s="6" t="s">
        <v>436</v>
      </c>
      <c r="D41" s="7" t="s">
        <v>148</v>
      </c>
      <c r="E41" s="28" t="s">
        <v>306</v>
      </c>
      <c r="F41" s="28" t="s">
        <v>769</v>
      </c>
      <c r="G41" s="7" t="s">
        <v>184</v>
      </c>
      <c r="H41" s="8"/>
    </row>
    <row r="42" spans="1:9" x14ac:dyDescent="0.25">
      <c r="A42" s="4" t="str">
        <f>VLOOKUP(B42,Feuil1!A:A,1,0)</f>
        <v>COMPTE_RENDU_JOB</v>
      </c>
      <c r="B42" s="6" t="s">
        <v>205</v>
      </c>
      <c r="C42" s="6" t="s">
        <v>334</v>
      </c>
      <c r="D42" s="7" t="s">
        <v>333</v>
      </c>
      <c r="E42" s="23" t="s">
        <v>299</v>
      </c>
      <c r="F42" s="23" t="s">
        <v>749</v>
      </c>
      <c r="G42" s="7" t="s">
        <v>130</v>
      </c>
      <c r="H42" s="8"/>
      <c r="I42" s="31">
        <v>1</v>
      </c>
    </row>
    <row r="43" spans="1:9" x14ac:dyDescent="0.25">
      <c r="A43" s="4" t="str">
        <f>VLOOKUP(B43,Feuil1!A:A,1,0)</f>
        <v>COMPTEUR_REFERENCE_ACTEUR</v>
      </c>
      <c r="B43" s="6" t="s">
        <v>24</v>
      </c>
      <c r="C43" s="6" t="s">
        <v>332</v>
      </c>
      <c r="D43" s="7" t="s">
        <v>149</v>
      </c>
      <c r="E43" s="23" t="s">
        <v>299</v>
      </c>
      <c r="F43" s="23" t="s">
        <v>738</v>
      </c>
      <c r="G43" s="7" t="s">
        <v>130</v>
      </c>
      <c r="H43" s="8"/>
      <c r="I43" s="31">
        <v>0</v>
      </c>
    </row>
    <row r="44" spans="1:9" ht="12.75" hidden="1" customHeight="1" x14ac:dyDescent="0.25">
      <c r="A44" s="4" t="str">
        <f>VLOOKUP(B44,Feuil1!A:A,1,0)</f>
        <v>CONSTRUCTEUR_VHU</v>
      </c>
      <c r="B44" s="6" t="s">
        <v>25</v>
      </c>
      <c r="C44" s="6" t="s">
        <v>437</v>
      </c>
      <c r="D44" s="7" t="s">
        <v>150</v>
      </c>
      <c r="E44" s="28" t="s">
        <v>306</v>
      </c>
      <c r="F44" s="28" t="s">
        <v>769</v>
      </c>
      <c r="G44" s="7" t="s">
        <v>184</v>
      </c>
      <c r="H44" s="8"/>
    </row>
    <row r="45" spans="1:9" x14ac:dyDescent="0.25">
      <c r="A45" s="4" t="str">
        <f>VLOOKUP(B45,Feuil1!A:A,1,0)</f>
        <v>CONTACT</v>
      </c>
      <c r="B45" s="6" t="s">
        <v>26</v>
      </c>
      <c r="C45" s="30" t="s">
        <v>335</v>
      </c>
      <c r="D45" s="7" t="s">
        <v>151</v>
      </c>
      <c r="E45" s="23" t="s">
        <v>738</v>
      </c>
      <c r="F45" s="23" t="s">
        <v>746</v>
      </c>
      <c r="G45" s="7" t="s">
        <v>130</v>
      </c>
      <c r="H45" s="8"/>
      <c r="I45" s="31">
        <v>5</v>
      </c>
    </row>
    <row r="46" spans="1:9" s="44" customFormat="1" hidden="1" x14ac:dyDescent="0.25">
      <c r="A46" s="4" t="str">
        <f>VLOOKUP(B46,Feuil1!A:A,1,0)</f>
        <v>CONVERSION_DEEE</v>
      </c>
      <c r="B46" s="53" t="s">
        <v>206</v>
      </c>
      <c r="C46" s="53" t="s">
        <v>336</v>
      </c>
      <c r="D46" s="19" t="s">
        <v>854</v>
      </c>
      <c r="E46" s="19" t="s">
        <v>744</v>
      </c>
      <c r="F46" s="19" t="s">
        <v>747</v>
      </c>
      <c r="G46" s="19" t="s">
        <v>132</v>
      </c>
      <c r="H46" s="55"/>
    </row>
    <row r="47" spans="1:9" ht="12.75" hidden="1" customHeight="1" x14ac:dyDescent="0.25">
      <c r="A47" s="4" t="str">
        <f>VLOOKUP(B47,Feuil1!A:A,1,0)</f>
        <v>CONVERSION_PA</v>
      </c>
      <c r="B47" s="6" t="s">
        <v>207</v>
      </c>
      <c r="C47" s="6" t="s">
        <v>337</v>
      </c>
      <c r="D47" s="7" t="s">
        <v>815</v>
      </c>
      <c r="E47" s="23" t="s">
        <v>744</v>
      </c>
      <c r="F47" s="23" t="s">
        <v>748</v>
      </c>
      <c r="G47" s="7" t="s">
        <v>185</v>
      </c>
      <c r="H47" s="8"/>
    </row>
    <row r="48" spans="1:9" ht="12.75" hidden="1" customHeight="1" x14ac:dyDescent="0.25">
      <c r="A48" s="4" t="str">
        <f>VLOOKUP(B48,Feuil1!A:A,1,0)</f>
        <v>CVI_CEV</v>
      </c>
      <c r="B48" s="6" t="s">
        <v>208</v>
      </c>
      <c r="C48" s="6" t="s">
        <v>340</v>
      </c>
      <c r="D48" s="7" t="s">
        <v>338</v>
      </c>
      <c r="E48" s="7" t="s">
        <v>306</v>
      </c>
      <c r="F48" s="28" t="s">
        <v>756</v>
      </c>
      <c r="G48" s="7" t="s">
        <v>184</v>
      </c>
      <c r="H48" s="8"/>
    </row>
    <row r="49" spans="1:9" ht="12.75" hidden="1" customHeight="1" x14ac:dyDescent="0.25">
      <c r="A49" s="4" t="str">
        <f>VLOOKUP(B49,Feuil1!A:A,1,0)</f>
        <v>CVI_COV</v>
      </c>
      <c r="B49" s="6" t="s">
        <v>209</v>
      </c>
      <c r="C49" s="29" t="s">
        <v>799</v>
      </c>
      <c r="D49" s="7" t="s">
        <v>341</v>
      </c>
      <c r="E49" s="7" t="s">
        <v>306</v>
      </c>
      <c r="F49" s="28" t="s">
        <v>756</v>
      </c>
      <c r="G49" s="7" t="s">
        <v>184</v>
      </c>
      <c r="H49" s="8"/>
    </row>
    <row r="50" spans="1:9" x14ac:dyDescent="0.25">
      <c r="A50" s="4" t="str">
        <f>VLOOKUP(B50,Feuil1!A:A,1,0)</f>
        <v>DECLARATION</v>
      </c>
      <c r="B50" s="39" t="s">
        <v>27</v>
      </c>
      <c r="C50" s="39" t="s">
        <v>342</v>
      </c>
      <c r="D50" s="21" t="s">
        <v>152</v>
      </c>
      <c r="E50" s="24" t="s">
        <v>306</v>
      </c>
      <c r="F50" s="41"/>
      <c r="G50" s="7" t="s">
        <v>130</v>
      </c>
      <c r="H50" s="8"/>
      <c r="I50" s="31">
        <v>116</v>
      </c>
    </row>
    <row r="51" spans="1:9" ht="12.75" hidden="1" customHeight="1" x14ac:dyDescent="0.25">
      <c r="A51" s="4" t="str">
        <f>VLOOKUP(B51,Feuil1!A:A,1,0)</f>
        <v>DECLARATION_COLLECTE_AUTOMOBILE_PA</v>
      </c>
      <c r="B51" s="6" t="s">
        <v>28</v>
      </c>
      <c r="C51" s="6" t="s">
        <v>343</v>
      </c>
      <c r="D51" s="7" t="s">
        <v>816</v>
      </c>
      <c r="E51" s="23" t="s">
        <v>306</v>
      </c>
      <c r="F51" s="23" t="s">
        <v>754</v>
      </c>
      <c r="G51" s="7" t="s">
        <v>185</v>
      </c>
      <c r="H51" s="8"/>
    </row>
    <row r="52" spans="1:9" ht="12.75" hidden="1" customHeight="1" x14ac:dyDescent="0.25">
      <c r="A52" s="4" t="str">
        <f>VLOOKUP(B52,Feuil1!A:A,1,0)</f>
        <v>DECLARATION_COLLECTE_PORTABLE_PA</v>
      </c>
      <c r="B52" s="9" t="s">
        <v>210</v>
      </c>
      <c r="C52" s="9" t="s">
        <v>344</v>
      </c>
      <c r="D52" s="21" t="s">
        <v>817</v>
      </c>
      <c r="E52" s="24" t="s">
        <v>306</v>
      </c>
      <c r="F52" s="24" t="s">
        <v>754</v>
      </c>
      <c r="G52" s="21" t="s">
        <v>185</v>
      </c>
      <c r="H52" s="8"/>
    </row>
    <row r="53" spans="1:9" ht="12.75" hidden="1" customHeight="1" x14ac:dyDescent="0.25">
      <c r="A53" s="4" t="str">
        <f>VLOOKUP(B53,Feuil1!A:A,1,0)</f>
        <v>DECLARATION_MISE_SUR_LE_MARCHE_PA</v>
      </c>
      <c r="B53" s="6" t="s">
        <v>211</v>
      </c>
      <c r="C53" s="6" t="s">
        <v>345</v>
      </c>
      <c r="D53" s="7" t="s">
        <v>818</v>
      </c>
      <c r="E53" s="23" t="s">
        <v>306</v>
      </c>
      <c r="F53" s="23" t="s">
        <v>755</v>
      </c>
      <c r="G53" s="7" t="s">
        <v>185</v>
      </c>
      <c r="H53" s="8"/>
    </row>
    <row r="54" spans="1:9" ht="12.75" hidden="1" customHeight="1" x14ac:dyDescent="0.25">
      <c r="A54" s="4" t="str">
        <f>VLOOKUP(B54,Feuil1!A:A,1,0)</f>
        <v>DECLARATION_VHU_PRIS_EN_CHARGE</v>
      </c>
      <c r="B54" s="6" t="s">
        <v>212</v>
      </c>
      <c r="C54" s="6" t="s">
        <v>546</v>
      </c>
      <c r="D54" s="7" t="s">
        <v>152</v>
      </c>
      <c r="E54" s="23" t="s">
        <v>306</v>
      </c>
      <c r="F54" s="23" t="s">
        <v>756</v>
      </c>
      <c r="G54" s="7" t="s">
        <v>184</v>
      </c>
      <c r="H54" s="8"/>
    </row>
    <row r="55" spans="1:9" s="44" customFormat="1" ht="12.75" hidden="1" customHeight="1" x14ac:dyDescent="0.25">
      <c r="A55" s="4" t="str">
        <f>VLOOKUP(B55,Feuil1!A:A,1,0)</f>
        <v>DEPARTEMENT</v>
      </c>
      <c r="B55" s="53" t="s">
        <v>29</v>
      </c>
      <c r="C55" s="53" t="s">
        <v>438</v>
      </c>
      <c r="D55" s="19" t="s">
        <v>153</v>
      </c>
      <c r="E55" s="19" t="s">
        <v>738</v>
      </c>
      <c r="F55" s="19" t="s">
        <v>750</v>
      </c>
      <c r="G55" s="19" t="s">
        <v>188</v>
      </c>
      <c r="H55" s="60"/>
      <c r="I55" s="60">
        <v>8</v>
      </c>
    </row>
    <row r="56" spans="1:9" ht="12.75" hidden="1" customHeight="1" x14ac:dyDescent="0.25">
      <c r="A56" s="4" t="str">
        <f>VLOOKUP(B56,Feuil1!A:A,1,0)</f>
        <v>DESTINATION_RESIDU</v>
      </c>
      <c r="B56" s="6" t="s">
        <v>213</v>
      </c>
      <c r="C56" s="6" t="s">
        <v>347</v>
      </c>
      <c r="D56" s="7" t="s">
        <v>346</v>
      </c>
      <c r="E56" s="28" t="s">
        <v>306</v>
      </c>
      <c r="F56" s="28" t="s">
        <v>769</v>
      </c>
      <c r="G56" s="7" t="s">
        <v>184</v>
      </c>
      <c r="H56" s="8"/>
    </row>
    <row r="57" spans="1:9" x14ac:dyDescent="0.25">
      <c r="A57" s="4" t="str">
        <f>VLOOKUP(B57,Feuil1!A:A,1,0)</f>
        <v>DIAGNOSTIQUE_TEST</v>
      </c>
      <c r="B57" s="6" t="s">
        <v>214</v>
      </c>
      <c r="C57" s="6" t="s">
        <v>651</v>
      </c>
      <c r="D57" s="7" t="s">
        <v>348</v>
      </c>
      <c r="E57" s="23" t="s">
        <v>299</v>
      </c>
      <c r="F57" s="23" t="s">
        <v>749</v>
      </c>
      <c r="G57" s="7" t="s">
        <v>652</v>
      </c>
      <c r="H57" s="8"/>
      <c r="I57" s="31">
        <v>0</v>
      </c>
    </row>
    <row r="58" spans="1:9" x14ac:dyDescent="0.25">
      <c r="A58" s="4" t="str">
        <f>VLOOKUP(B58,Feuil1!A:A,1,0)</f>
        <v>DOCUMENT_FICHIER</v>
      </c>
      <c r="B58" s="6" t="s">
        <v>215</v>
      </c>
      <c r="C58" s="6" t="s">
        <v>350</v>
      </c>
      <c r="D58" s="7" t="s">
        <v>349</v>
      </c>
      <c r="E58" s="23" t="s">
        <v>291</v>
      </c>
      <c r="F58" s="23" t="s">
        <v>804</v>
      </c>
      <c r="G58" s="7" t="s">
        <v>130</v>
      </c>
      <c r="H58" s="36"/>
      <c r="I58" s="31">
        <v>0</v>
      </c>
    </row>
    <row r="59" spans="1:9" x14ac:dyDescent="0.25">
      <c r="A59" s="4" t="str">
        <f>VLOOKUP(B59,Feuil1!A:A,1,0)</f>
        <v>DOCUMENT_TELECHARGER</v>
      </c>
      <c r="B59" s="6" t="s">
        <v>216</v>
      </c>
      <c r="C59" s="6" t="s">
        <v>369</v>
      </c>
      <c r="D59" s="7" t="s">
        <v>351</v>
      </c>
      <c r="E59" s="23" t="s">
        <v>291</v>
      </c>
      <c r="F59" s="23" t="s">
        <v>782</v>
      </c>
      <c r="G59" s="7" t="s">
        <v>130</v>
      </c>
      <c r="H59" s="8"/>
      <c r="I59" s="31">
        <v>1</v>
      </c>
    </row>
    <row r="60" spans="1:9" x14ac:dyDescent="0.25">
      <c r="A60" s="4" t="str">
        <f>VLOOKUP(B60,Feuil1!A:A,1,0)</f>
        <v>DOMAINE</v>
      </c>
      <c r="B60" s="6" t="s">
        <v>217</v>
      </c>
      <c r="C60" s="6" t="s">
        <v>653</v>
      </c>
      <c r="D60" s="7" t="s">
        <v>352</v>
      </c>
      <c r="E60" s="23" t="s">
        <v>654</v>
      </c>
      <c r="F60" s="23" t="s">
        <v>288</v>
      </c>
      <c r="G60" s="7" t="s">
        <v>130</v>
      </c>
      <c r="H60" s="8"/>
      <c r="I60" s="31">
        <v>2</v>
      </c>
    </row>
    <row r="61" spans="1:9" ht="12.75" customHeight="1" x14ac:dyDescent="0.25">
      <c r="A61" s="4" t="str">
        <f>VLOOKUP(B61,Feuil1!A:A,1,0)</f>
        <v>DROIT</v>
      </c>
      <c r="B61" s="6" t="s">
        <v>30</v>
      </c>
      <c r="C61" s="6" t="s">
        <v>353</v>
      </c>
      <c r="D61" s="7" t="s">
        <v>154</v>
      </c>
      <c r="E61" s="23" t="s">
        <v>738</v>
      </c>
      <c r="F61" s="23" t="s">
        <v>802</v>
      </c>
      <c r="G61" s="7" t="s">
        <v>187</v>
      </c>
      <c r="H61" s="8"/>
      <c r="I61" s="31">
        <v>1</v>
      </c>
    </row>
    <row r="62" spans="1:9" ht="153" hidden="1" customHeight="1" x14ac:dyDescent="0.25">
      <c r="A62" s="4" t="str">
        <f>VLOOKUP(B62,Feuil1!A:A,1,0)</f>
        <v>ENTREPRISE_ELIMINATION</v>
      </c>
      <c r="B62" s="6" t="s">
        <v>218</v>
      </c>
      <c r="C62" s="29" t="s">
        <v>365</v>
      </c>
      <c r="D62" s="7" t="s">
        <v>354</v>
      </c>
      <c r="E62" s="28" t="s">
        <v>306</v>
      </c>
      <c r="F62" s="28" t="s">
        <v>768</v>
      </c>
      <c r="G62" s="28" t="s">
        <v>143</v>
      </c>
      <c r="H62" s="37" t="s">
        <v>790</v>
      </c>
    </row>
    <row r="63" spans="1:9" ht="12.75" customHeight="1" x14ac:dyDescent="0.25">
      <c r="A63" s="4" t="str">
        <f>VLOOKUP(B63,Feuil1!A:A,1,0)</f>
        <v>ETAPE_DECLARATION</v>
      </c>
      <c r="B63" s="6" t="s">
        <v>219</v>
      </c>
      <c r="C63" s="6" t="s">
        <v>355</v>
      </c>
      <c r="D63" s="7" t="s">
        <v>356</v>
      </c>
      <c r="E63" s="28" t="s">
        <v>306</v>
      </c>
      <c r="F63" s="28" t="s">
        <v>288</v>
      </c>
      <c r="G63" s="7" t="s">
        <v>187</v>
      </c>
      <c r="H63" s="8"/>
      <c r="I63" s="31">
        <v>1</v>
      </c>
    </row>
    <row r="64" spans="1:9" x14ac:dyDescent="0.25">
      <c r="A64" s="4" t="str">
        <f>VLOOKUP(B64,Feuil1!A:A,1,0)</f>
        <v>FILIERE</v>
      </c>
      <c r="B64" s="6" t="s">
        <v>31</v>
      </c>
      <c r="C64" s="6" t="s">
        <v>357</v>
      </c>
      <c r="D64" s="7" t="s">
        <v>155</v>
      </c>
      <c r="E64" s="23" t="s">
        <v>738</v>
      </c>
      <c r="F64" s="23" t="s">
        <v>288</v>
      </c>
      <c r="G64" s="7" t="s">
        <v>130</v>
      </c>
      <c r="H64" s="8"/>
      <c r="I64" s="31">
        <v>24</v>
      </c>
    </row>
    <row r="65" spans="1:9" x14ac:dyDescent="0.25">
      <c r="A65" s="4" t="str">
        <f>VLOOKUP(B65,Feuil1!A:A,1,0)</f>
        <v>FILTRE</v>
      </c>
      <c r="B65" s="6" t="s">
        <v>32</v>
      </c>
      <c r="C65" s="6" t="s">
        <v>358</v>
      </c>
      <c r="D65" s="7" t="s">
        <v>156</v>
      </c>
      <c r="E65" s="23" t="s">
        <v>738</v>
      </c>
      <c r="F65" s="23" t="s">
        <v>751</v>
      </c>
      <c r="G65" s="7" t="s">
        <v>130</v>
      </c>
      <c r="H65" s="8"/>
      <c r="I65" s="31">
        <v>3</v>
      </c>
    </row>
    <row r="66" spans="1:9" s="44" customFormat="1" hidden="1" x14ac:dyDescent="0.25">
      <c r="A66" s="4" t="str">
        <f>VLOOKUP(B66,Feuil1!A:A,1,0)</f>
        <v>FLUX_COLLECTE_DEEE</v>
      </c>
      <c r="B66" s="53" t="s">
        <v>33</v>
      </c>
      <c r="C66" s="53" t="s">
        <v>439</v>
      </c>
      <c r="D66" s="19" t="s">
        <v>845</v>
      </c>
      <c r="E66" s="19" t="s">
        <v>306</v>
      </c>
      <c r="F66" s="19" t="s">
        <v>747</v>
      </c>
      <c r="G66" s="19" t="s">
        <v>132</v>
      </c>
      <c r="H66" s="56"/>
    </row>
    <row r="67" spans="1:9" hidden="1" x14ac:dyDescent="0.25">
      <c r="A67" s="4" t="str">
        <f>VLOOKUP(B67,Feuil1!A:A,1,0)</f>
        <v>FONCTION_DEA</v>
      </c>
      <c r="B67" s="6" t="s">
        <v>34</v>
      </c>
      <c r="C67" s="6" t="s">
        <v>359</v>
      </c>
      <c r="D67" s="7" t="s">
        <v>823</v>
      </c>
      <c r="E67" s="23" t="s">
        <v>306</v>
      </c>
      <c r="F67" s="23" t="s">
        <v>752</v>
      </c>
      <c r="G67" s="7" t="s">
        <v>131</v>
      </c>
      <c r="H67" s="8"/>
    </row>
    <row r="68" spans="1:9" x14ac:dyDescent="0.25">
      <c r="A68" s="4" t="str">
        <f>VLOOKUP(B68,Feuil1!A:A,1,0)</f>
        <v>HISTORIQUE_DECLARATION</v>
      </c>
      <c r="B68" s="6" t="s">
        <v>35</v>
      </c>
      <c r="C68" s="6" t="s">
        <v>360</v>
      </c>
      <c r="D68" s="7" t="s">
        <v>157</v>
      </c>
      <c r="E68" s="23" t="s">
        <v>306</v>
      </c>
      <c r="F68" s="23"/>
      <c r="G68" s="7" t="s">
        <v>130</v>
      </c>
      <c r="H68" s="8"/>
      <c r="I68" s="31">
        <v>0</v>
      </c>
    </row>
    <row r="69" spans="1:9" x14ac:dyDescent="0.25">
      <c r="A69" s="4" t="str">
        <f>VLOOKUP(B69,Feuil1!A:A,1,0)</f>
        <v>HORS_DELAI</v>
      </c>
      <c r="B69" s="6" t="s">
        <v>36</v>
      </c>
      <c r="C69" s="6" t="s">
        <v>361</v>
      </c>
      <c r="D69" s="7" t="s">
        <v>158</v>
      </c>
      <c r="E69" s="23" t="s">
        <v>306</v>
      </c>
      <c r="F69" s="23" t="s">
        <v>753</v>
      </c>
      <c r="G69" s="7" t="s">
        <v>130</v>
      </c>
      <c r="H69" s="8"/>
      <c r="I69" s="31">
        <v>0</v>
      </c>
    </row>
    <row r="70" spans="1:9" x14ac:dyDescent="0.25">
      <c r="A70" s="4" t="str">
        <f>VLOOKUP(B70,Feuil1!A:A,1,0)</f>
        <v>IMPORT</v>
      </c>
      <c r="B70" s="6" t="s">
        <v>37</v>
      </c>
      <c r="C70" s="42" t="s">
        <v>362</v>
      </c>
      <c r="D70" s="7" t="s">
        <v>159</v>
      </c>
      <c r="E70" s="7" t="s">
        <v>306</v>
      </c>
      <c r="F70" s="28" t="s">
        <v>792</v>
      </c>
      <c r="G70" s="7" t="s">
        <v>130</v>
      </c>
      <c r="H70" s="37" t="s">
        <v>791</v>
      </c>
      <c r="I70" s="31"/>
    </row>
    <row r="71" spans="1:9" x14ac:dyDescent="0.25">
      <c r="A71" s="4" t="str">
        <f>VLOOKUP(B71,Feuil1!A:A,1,0)</f>
        <v>INN_ACT</v>
      </c>
      <c r="B71" s="6" t="s">
        <v>38</v>
      </c>
      <c r="C71" s="6" t="s">
        <v>554</v>
      </c>
      <c r="D71" s="7" t="s">
        <v>363</v>
      </c>
      <c r="E71" s="28" t="s">
        <v>738</v>
      </c>
      <c r="F71" s="28" t="s">
        <v>751</v>
      </c>
      <c r="G71" s="7" t="s">
        <v>130</v>
      </c>
      <c r="H71" s="8"/>
      <c r="I71" s="31"/>
    </row>
    <row r="72" spans="1:9" x14ac:dyDescent="0.25">
      <c r="A72" s="4" t="str">
        <f>VLOOKUP(B72,Feuil1!A:A,1,0)</f>
        <v>INS_TDN</v>
      </c>
      <c r="B72" s="6" t="s">
        <v>42</v>
      </c>
      <c r="C72" s="6" t="s">
        <v>812</v>
      </c>
      <c r="D72" s="7" t="s">
        <v>367</v>
      </c>
      <c r="E72" s="23" t="s">
        <v>738</v>
      </c>
      <c r="F72" s="23" t="s">
        <v>294</v>
      </c>
      <c r="G72" s="7" t="s">
        <v>130</v>
      </c>
      <c r="H72" s="8"/>
      <c r="I72" s="31"/>
    </row>
    <row r="73" spans="1:9" x14ac:dyDescent="0.25">
      <c r="A73" s="4" t="str">
        <f>VLOOKUP(B73,Feuil1!A:A,1,0)</f>
        <v>INSCRIPTION</v>
      </c>
      <c r="B73" s="6" t="s">
        <v>39</v>
      </c>
      <c r="C73" s="6" t="s">
        <v>364</v>
      </c>
      <c r="D73" s="7" t="s">
        <v>160</v>
      </c>
      <c r="E73" s="23" t="s">
        <v>738</v>
      </c>
      <c r="F73" s="23" t="s">
        <v>294</v>
      </c>
      <c r="G73" s="7" t="s">
        <v>130</v>
      </c>
      <c r="H73" s="8"/>
      <c r="I73" s="31"/>
    </row>
    <row r="74" spans="1:9" ht="51" x14ac:dyDescent="0.25">
      <c r="A74" s="4" t="str">
        <f>VLOOKUP(B74,Feuil1!A:A,1,0)</f>
        <v>INSTALLATION</v>
      </c>
      <c r="B74" s="6" t="s">
        <v>40</v>
      </c>
      <c r="C74" s="6" t="s">
        <v>365</v>
      </c>
      <c r="D74" s="7" t="s">
        <v>161</v>
      </c>
      <c r="E74" s="28" t="s">
        <v>306</v>
      </c>
      <c r="F74" s="28" t="s">
        <v>288</v>
      </c>
      <c r="G74" s="28" t="s">
        <v>130</v>
      </c>
      <c r="H74" s="8" t="s">
        <v>796</v>
      </c>
      <c r="I74" s="31"/>
    </row>
    <row r="75" spans="1:9" s="44" customFormat="1" ht="12.75" hidden="1" customHeight="1" x14ac:dyDescent="0.25">
      <c r="A75" s="4" t="str">
        <f>VLOOKUP(B75,Feuil1!A:A,1,0)</f>
        <v>INSTALLATION_TRAITEMENT</v>
      </c>
      <c r="B75" s="53" t="s">
        <v>41</v>
      </c>
      <c r="C75" s="53" t="s">
        <v>366</v>
      </c>
      <c r="D75" s="19" t="s">
        <v>162</v>
      </c>
      <c r="E75" s="19" t="s">
        <v>744</v>
      </c>
      <c r="F75" s="19" t="s">
        <v>785</v>
      </c>
      <c r="G75" s="19" t="s">
        <v>142</v>
      </c>
      <c r="H75" s="60">
        <v>0</v>
      </c>
    </row>
    <row r="76" spans="1:9" x14ac:dyDescent="0.25">
      <c r="A76" s="4" t="str">
        <f>VLOOKUP(B76,Feuil1!A:A,1,0)</f>
        <v>LANGUE</v>
      </c>
      <c r="B76" s="6" t="s">
        <v>43</v>
      </c>
      <c r="C76" s="6" t="s">
        <v>368</v>
      </c>
      <c r="D76" s="7" t="s">
        <v>163</v>
      </c>
      <c r="E76" s="23" t="s">
        <v>738</v>
      </c>
      <c r="F76" s="23" t="s">
        <v>745</v>
      </c>
      <c r="G76" s="7" t="s">
        <v>130</v>
      </c>
      <c r="H76" s="8"/>
      <c r="I76" s="31"/>
    </row>
    <row r="77" spans="1:9" x14ac:dyDescent="0.25">
      <c r="A77" s="4" t="str">
        <f>VLOOKUP(B77,Feuil1!A:A,1,0)</f>
        <v>LIEN_UTILE</v>
      </c>
      <c r="B77" s="6" t="s">
        <v>220</v>
      </c>
      <c r="C77" s="6" t="s">
        <v>370</v>
      </c>
      <c r="D77" s="7" t="s">
        <v>371</v>
      </c>
      <c r="E77" s="23" t="s">
        <v>291</v>
      </c>
      <c r="F77" s="23" t="s">
        <v>804</v>
      </c>
      <c r="G77" s="7" t="s">
        <v>130</v>
      </c>
      <c r="H77" s="8"/>
      <c r="I77" s="31"/>
    </row>
    <row r="78" spans="1:9" ht="12.75" hidden="1" customHeight="1" x14ac:dyDescent="0.25">
      <c r="A78" s="4" t="str">
        <f>VLOOKUP(B78,Feuil1!A:A,1,0)</f>
        <v>LIGNE_BROYEUR_APPROVISIONNEMENT</v>
      </c>
      <c r="B78" s="6" t="s">
        <v>221</v>
      </c>
      <c r="C78" s="6" t="s">
        <v>373</v>
      </c>
      <c r="D78" s="7" t="s">
        <v>372</v>
      </c>
      <c r="E78" s="23" t="s">
        <v>306</v>
      </c>
      <c r="F78" s="23" t="s">
        <v>757</v>
      </c>
      <c r="G78" s="7" t="s">
        <v>184</v>
      </c>
      <c r="H78" s="8"/>
    </row>
    <row r="79" spans="1:9" ht="12.75" hidden="1" customHeight="1" x14ac:dyDescent="0.25">
      <c r="A79" s="4" t="str">
        <f>VLOOKUP(B79,Feuil1!A:A,1,0)</f>
        <v>LIGNE_BROYEUR_FICHIER</v>
      </c>
      <c r="B79" s="6" t="s">
        <v>222</v>
      </c>
      <c r="C79" s="6" t="s">
        <v>375</v>
      </c>
      <c r="D79" s="7" t="s">
        <v>374</v>
      </c>
      <c r="E79" s="23" t="s">
        <v>306</v>
      </c>
      <c r="F79" s="23" t="s">
        <v>757</v>
      </c>
      <c r="G79" s="7" t="s">
        <v>184</v>
      </c>
      <c r="H79" s="8"/>
    </row>
    <row r="80" spans="1:9" ht="12.75" hidden="1" customHeight="1" x14ac:dyDescent="0.25">
      <c r="A80" s="4" t="str">
        <f>VLOOKUP(B80,Feuil1!A:A,1,0)</f>
        <v>LIGNE_BROYEUR_PROCEDE</v>
      </c>
      <c r="B80" s="6" t="s">
        <v>223</v>
      </c>
      <c r="C80" s="6" t="s">
        <v>547</v>
      </c>
      <c r="D80" s="7" t="s">
        <v>376</v>
      </c>
      <c r="E80" s="23" t="s">
        <v>306</v>
      </c>
      <c r="F80" s="23" t="s">
        <v>757</v>
      </c>
      <c r="G80" s="7" t="s">
        <v>184</v>
      </c>
      <c r="H80" s="8"/>
    </row>
    <row r="81" spans="1:8" ht="12.75" hidden="1" customHeight="1" x14ac:dyDescent="0.25">
      <c r="A81" s="4" t="str">
        <f>VLOOKUP(B81,Feuil1!A:A,1,0)</f>
        <v>LIGNE_BROYEUR_PROCEDE_ARRACHAGE</v>
      </c>
      <c r="B81" s="6" t="s">
        <v>224</v>
      </c>
      <c r="C81" s="6" t="s">
        <v>548</v>
      </c>
      <c r="D81" s="7" t="s">
        <v>377</v>
      </c>
      <c r="E81" s="23" t="s">
        <v>306</v>
      </c>
      <c r="F81" s="23" t="s">
        <v>757</v>
      </c>
      <c r="G81" s="7" t="s">
        <v>184</v>
      </c>
      <c r="H81" s="8"/>
    </row>
    <row r="82" spans="1:8" ht="12.75" hidden="1" customHeight="1" x14ac:dyDescent="0.25">
      <c r="A82" s="4" t="str">
        <f>VLOOKUP(B82,Feuil1!A:A,1,0)</f>
        <v>LIGNE_BROYEUR_PROCEDE_PRODUIT</v>
      </c>
      <c r="B82" s="6" t="s">
        <v>225</v>
      </c>
      <c r="C82" s="6" t="s">
        <v>656</v>
      </c>
      <c r="D82" s="7" t="s">
        <v>378</v>
      </c>
      <c r="E82" s="23" t="s">
        <v>306</v>
      </c>
      <c r="F82" s="23" t="s">
        <v>757</v>
      </c>
      <c r="G82" s="7" t="s">
        <v>184</v>
      </c>
      <c r="H82" s="8"/>
    </row>
    <row r="83" spans="1:8" ht="12.75" hidden="1" customHeight="1" x14ac:dyDescent="0.25">
      <c r="A83" s="4" t="str">
        <f>VLOOKUP(B83,Feuil1!A:A,1,0)</f>
        <v>LIGNE_BROYEUR_RECAPITULATIF</v>
      </c>
      <c r="B83" s="6" t="s">
        <v>226</v>
      </c>
      <c r="C83" s="6" t="s">
        <v>549</v>
      </c>
      <c r="D83" s="7" t="s">
        <v>379</v>
      </c>
      <c r="E83" s="23" t="s">
        <v>306</v>
      </c>
      <c r="F83" s="23" t="s">
        <v>757</v>
      </c>
      <c r="G83" s="7" t="s">
        <v>184</v>
      </c>
      <c r="H83" s="8"/>
    </row>
    <row r="84" spans="1:8" ht="12.75" hidden="1" customHeight="1" x14ac:dyDescent="0.25">
      <c r="A84" s="4" t="str">
        <f>VLOOKUP(B84,Feuil1!A:A,1,0)</f>
        <v>LIGNE_BROYEUR_RESIDU</v>
      </c>
      <c r="B84" s="6" t="s">
        <v>227</v>
      </c>
      <c r="C84" s="6" t="s">
        <v>550</v>
      </c>
      <c r="D84" s="7" t="s">
        <v>380</v>
      </c>
      <c r="E84" s="23" t="s">
        <v>306</v>
      </c>
      <c r="F84" s="23" t="s">
        <v>757</v>
      </c>
      <c r="G84" s="7" t="s">
        <v>184</v>
      </c>
      <c r="H84" s="8"/>
    </row>
    <row r="85" spans="1:8" ht="12.75" hidden="1" customHeight="1" x14ac:dyDescent="0.25">
      <c r="A85" s="4" t="str">
        <f>VLOOKUP(B85,Feuil1!A:A,1,0)</f>
        <v>LIGNE_BROYEUR_RESIDU_DESTINATION</v>
      </c>
      <c r="B85" s="6" t="s">
        <v>228</v>
      </c>
      <c r="C85" s="6" t="s">
        <v>551</v>
      </c>
      <c r="D85" s="7" t="s">
        <v>381</v>
      </c>
      <c r="E85" s="23" t="s">
        <v>306</v>
      </c>
      <c r="F85" s="23" t="s">
        <v>757</v>
      </c>
      <c r="G85" s="7" t="s">
        <v>184</v>
      </c>
      <c r="H85" s="8"/>
    </row>
    <row r="86" spans="1:8" ht="12.75" hidden="1" customHeight="1" x14ac:dyDescent="0.25">
      <c r="A86" s="4" t="str">
        <f>VLOOKUP(B86,Feuil1!A:A,1,0)</f>
        <v>LIGNE_BROYEUR_RESIDU_INSTALLATION_AVEC_TRI</v>
      </c>
      <c r="B86" s="6" t="s">
        <v>229</v>
      </c>
      <c r="C86" s="6" t="s">
        <v>552</v>
      </c>
      <c r="D86" s="7" t="s">
        <v>382</v>
      </c>
      <c r="E86" s="23" t="s">
        <v>306</v>
      </c>
      <c r="F86" s="23" t="s">
        <v>757</v>
      </c>
      <c r="G86" s="7" t="s">
        <v>184</v>
      </c>
      <c r="H86" s="8"/>
    </row>
    <row r="87" spans="1:8" ht="12.75" hidden="1" customHeight="1" x14ac:dyDescent="0.25">
      <c r="A87" s="4" t="str">
        <f>VLOOKUP(B87,Feuil1!A:A,1,0)</f>
        <v>LIGNE_BROYEUR_RESIDU_INSTALLATION_AVEC_TRI_DETAIL</v>
      </c>
      <c r="B87" s="6" t="s">
        <v>230</v>
      </c>
      <c r="C87" s="6" t="s">
        <v>775</v>
      </c>
      <c r="D87" s="7" t="s">
        <v>383</v>
      </c>
      <c r="E87" s="23" t="s">
        <v>306</v>
      </c>
      <c r="F87" s="23" t="s">
        <v>757</v>
      </c>
      <c r="G87" s="7" t="s">
        <v>184</v>
      </c>
      <c r="H87" s="8"/>
    </row>
    <row r="88" spans="1:8" ht="12.75" hidden="1" customHeight="1" x14ac:dyDescent="0.25">
      <c r="A88" s="4" t="str">
        <f>VLOOKUP(B88,Feuil1!A:A,1,0)</f>
        <v>LIGNE_BROYEUR_RESIDU_INSTALLATION_SANS_TRI</v>
      </c>
      <c r="B88" s="6" t="s">
        <v>231</v>
      </c>
      <c r="C88" s="6" t="s">
        <v>553</v>
      </c>
      <c r="D88" s="7" t="s">
        <v>384</v>
      </c>
      <c r="E88" s="23" t="s">
        <v>306</v>
      </c>
      <c r="F88" s="23" t="s">
        <v>757</v>
      </c>
      <c r="G88" s="7" t="s">
        <v>184</v>
      </c>
      <c r="H88" s="8"/>
    </row>
    <row r="89" spans="1:8" ht="12.75" hidden="1" customHeight="1" x14ac:dyDescent="0.25">
      <c r="A89" s="4" t="str">
        <f>VLOOKUP(B89,Feuil1!A:A,1,0)</f>
        <v>LIGNE_BROYEUR_RESIDU_PRODUIT</v>
      </c>
      <c r="B89" s="6" t="s">
        <v>232</v>
      </c>
      <c r="C89" s="6" t="s">
        <v>656</v>
      </c>
      <c r="D89" s="7" t="s">
        <v>385</v>
      </c>
      <c r="E89" s="23" t="s">
        <v>306</v>
      </c>
      <c r="F89" s="23" t="s">
        <v>757</v>
      </c>
      <c r="G89" s="7" t="s">
        <v>184</v>
      </c>
      <c r="H89" s="8"/>
    </row>
    <row r="90" spans="1:8" hidden="1" x14ac:dyDescent="0.25">
      <c r="A90" s="4" t="str">
        <f>VLOOKUP(B90,Feuil1!A:A,1,0)</f>
        <v>LIGNE_CARACTERISATION_COLLECTE_DEA</v>
      </c>
      <c r="B90" s="6" t="s">
        <v>44</v>
      </c>
      <c r="C90" s="6" t="s">
        <v>386</v>
      </c>
      <c r="D90" s="7" t="s">
        <v>824</v>
      </c>
      <c r="E90" s="23" t="s">
        <v>306</v>
      </c>
      <c r="F90" s="23" t="s">
        <v>758</v>
      </c>
      <c r="G90" s="7" t="s">
        <v>131</v>
      </c>
      <c r="H90" s="8"/>
    </row>
    <row r="91" spans="1:8" hidden="1" x14ac:dyDescent="0.25">
      <c r="A91" s="4" t="str">
        <f>VLOOKUP(B91,Feuil1!A:A,1,0)</f>
        <v>LIGNE_CARACTERISATION_MSM_DEA</v>
      </c>
      <c r="B91" s="6" t="s">
        <v>45</v>
      </c>
      <c r="C91" s="6" t="s">
        <v>387</v>
      </c>
      <c r="D91" s="7" t="s">
        <v>825</v>
      </c>
      <c r="E91" s="23" t="s">
        <v>306</v>
      </c>
      <c r="F91" s="23" t="s">
        <v>759</v>
      </c>
      <c r="G91" s="7" t="s">
        <v>131</v>
      </c>
      <c r="H91" s="8"/>
    </row>
    <row r="92" spans="1:8" s="44" customFormat="1" ht="12.75" hidden="1" customHeight="1" x14ac:dyDescent="0.25">
      <c r="A92" s="4" t="str">
        <f>VLOOKUP(B92,Feuil1!A:A,1,0)</f>
        <v>LIGNE_COLLECTE_AUTOMOBILE_PA</v>
      </c>
      <c r="B92" s="53" t="s">
        <v>46</v>
      </c>
      <c r="C92" s="53" t="s">
        <v>388</v>
      </c>
      <c r="D92" s="19" t="s">
        <v>865</v>
      </c>
      <c r="E92" s="19" t="s">
        <v>306</v>
      </c>
      <c r="F92" s="19" t="s">
        <v>754</v>
      </c>
      <c r="G92" s="19" t="s">
        <v>185</v>
      </c>
      <c r="H92" s="56"/>
    </row>
    <row r="93" spans="1:8" hidden="1" x14ac:dyDescent="0.25">
      <c r="A93" s="4" t="str">
        <f>VLOOKUP(B93,Feuil1!A:A,1,0)</f>
        <v>LIGNE_COLLECTE_DEA</v>
      </c>
      <c r="B93" s="6" t="s">
        <v>47</v>
      </c>
      <c r="C93" s="6" t="s">
        <v>389</v>
      </c>
      <c r="D93" s="7" t="s">
        <v>826</v>
      </c>
      <c r="E93" s="23" t="s">
        <v>306</v>
      </c>
      <c r="F93" s="23" t="s">
        <v>758</v>
      </c>
      <c r="G93" s="7" t="s">
        <v>131</v>
      </c>
      <c r="H93" s="8"/>
    </row>
    <row r="94" spans="1:8" s="44" customFormat="1" ht="12.75" hidden="1" customHeight="1" x14ac:dyDescent="0.25">
      <c r="A94" s="4" t="str">
        <f>VLOOKUP(B94,Feuil1!A:A,1,0)</f>
        <v>LIGNE_COLLECTE_INDUSTRIEL_PA</v>
      </c>
      <c r="B94" s="53" t="s">
        <v>48</v>
      </c>
      <c r="C94" s="53" t="s">
        <v>390</v>
      </c>
      <c r="D94" s="19" t="s">
        <v>866</v>
      </c>
      <c r="E94" s="19" t="s">
        <v>306</v>
      </c>
      <c r="F94" s="19" t="s">
        <v>754</v>
      </c>
      <c r="G94" s="19" t="s">
        <v>185</v>
      </c>
      <c r="H94" s="56"/>
    </row>
    <row r="95" spans="1:8" s="44" customFormat="1" hidden="1" x14ac:dyDescent="0.25">
      <c r="A95" s="4" t="str">
        <f>VLOOKUP(B95,Feuil1!A:A,1,0)</f>
        <v>LIGNE_COLLECTE_MENAGER_DEEE</v>
      </c>
      <c r="B95" s="53" t="s">
        <v>49</v>
      </c>
      <c r="C95" s="53" t="s">
        <v>391</v>
      </c>
      <c r="D95" s="19" t="s">
        <v>846</v>
      </c>
      <c r="E95" s="19" t="s">
        <v>306</v>
      </c>
      <c r="F95" s="19" t="s">
        <v>760</v>
      </c>
      <c r="G95" s="19" t="s">
        <v>132</v>
      </c>
      <c r="H95" s="56"/>
    </row>
    <row r="96" spans="1:8" s="44" customFormat="1" ht="12.75" hidden="1" customHeight="1" x14ac:dyDescent="0.25">
      <c r="A96" s="4" t="str">
        <f>VLOOKUP(B96,Feuil1!A:A,1,0)</f>
        <v>LIGNE_COLLECTE_PORTABLE_PA</v>
      </c>
      <c r="B96" s="53" t="s">
        <v>50</v>
      </c>
      <c r="C96" s="53" t="s">
        <v>404</v>
      </c>
      <c r="D96" s="19" t="s">
        <v>867</v>
      </c>
      <c r="E96" s="19" t="s">
        <v>306</v>
      </c>
      <c r="F96" s="19" t="s">
        <v>754</v>
      </c>
      <c r="G96" s="19" t="s">
        <v>185</v>
      </c>
      <c r="H96" s="56"/>
    </row>
    <row r="97" spans="1:9" s="44" customFormat="1" hidden="1" x14ac:dyDescent="0.25">
      <c r="A97" s="4" t="str">
        <f>VLOOKUP(B97,Feuil1!A:A,1,0)</f>
        <v>LIGNE_COLLECTE_PRO_DEEE</v>
      </c>
      <c r="B97" s="53" t="s">
        <v>51</v>
      </c>
      <c r="C97" s="53" t="s">
        <v>392</v>
      </c>
      <c r="D97" s="19" t="s">
        <v>847</v>
      </c>
      <c r="E97" s="19" t="s">
        <v>306</v>
      </c>
      <c r="F97" s="19" t="s">
        <v>760</v>
      </c>
      <c r="G97" s="19" t="s">
        <v>132</v>
      </c>
      <c r="H97" s="56"/>
    </row>
    <row r="98" spans="1:9" s="44" customFormat="1" ht="12.75" hidden="1" customHeight="1" x14ac:dyDescent="0.25">
      <c r="A98" s="4" t="str">
        <f>VLOOKUP(B98,Feuil1!A:A,1,0)</f>
        <v>LIGNE_COLLECTE_PU</v>
      </c>
      <c r="B98" s="53" t="s">
        <v>233</v>
      </c>
      <c r="C98" s="53" t="s">
        <v>393</v>
      </c>
      <c r="D98" s="19" t="s">
        <v>882</v>
      </c>
      <c r="E98" s="19" t="s">
        <v>306</v>
      </c>
      <c r="F98" s="19" t="s">
        <v>774</v>
      </c>
      <c r="G98" s="19" t="s">
        <v>143</v>
      </c>
      <c r="H98" s="56"/>
      <c r="I98" s="60">
        <v>0</v>
      </c>
    </row>
    <row r="99" spans="1:9" hidden="1" x14ac:dyDescent="0.25">
      <c r="A99" s="4" t="str">
        <f>VLOOKUP(B99,Feuil1!A:A,1,0)</f>
        <v>LIGNE_DECLARATION_REEMPLOI_DEA</v>
      </c>
      <c r="B99" s="6" t="s">
        <v>52</v>
      </c>
      <c r="C99" s="6" t="s">
        <v>394</v>
      </c>
      <c r="D99" s="7" t="s">
        <v>827</v>
      </c>
      <c r="E99" s="23" t="s">
        <v>306</v>
      </c>
      <c r="F99" s="23" t="s">
        <v>761</v>
      </c>
      <c r="G99" s="7" t="s">
        <v>131</v>
      </c>
      <c r="H99" s="8"/>
    </row>
    <row r="100" spans="1:9" s="44" customFormat="1" ht="12.75" hidden="1" customHeight="1" x14ac:dyDescent="0.25">
      <c r="A100" s="4" t="str">
        <f>VLOOKUP(B100,Feuil1!A:A,1,0)</f>
        <v>LIGNE_DESTINATION_PU</v>
      </c>
      <c r="B100" s="53" t="s">
        <v>234</v>
      </c>
      <c r="C100" s="53" t="s">
        <v>395</v>
      </c>
      <c r="D100" s="19" t="s">
        <v>883</v>
      </c>
      <c r="E100" s="19" t="s">
        <v>306</v>
      </c>
      <c r="F100" s="19" t="s">
        <v>774</v>
      </c>
      <c r="G100" s="19" t="s">
        <v>143</v>
      </c>
      <c r="H100" s="56"/>
      <c r="I100" s="60">
        <v>0</v>
      </c>
    </row>
    <row r="101" spans="1:9" s="44" customFormat="1" ht="12.75" hidden="1" customHeight="1" x14ac:dyDescent="0.25">
      <c r="A101" s="4" t="str">
        <f>VLOOKUP(B101,Feuil1!A:A,1,0)</f>
        <v>LIGNE_ELIMINATION_PU</v>
      </c>
      <c r="B101" s="53" t="s">
        <v>235</v>
      </c>
      <c r="C101" s="53" t="s">
        <v>396</v>
      </c>
      <c r="D101" s="19" t="s">
        <v>884</v>
      </c>
      <c r="E101" s="19" t="s">
        <v>306</v>
      </c>
      <c r="F101" s="19" t="s">
        <v>774</v>
      </c>
      <c r="G101" s="19" t="s">
        <v>143</v>
      </c>
      <c r="H101" s="56"/>
      <c r="I101" s="60">
        <v>0</v>
      </c>
    </row>
    <row r="102" spans="1:9" s="44" customFormat="1" ht="12.75" hidden="1" customHeight="1" x14ac:dyDescent="0.25">
      <c r="A102" s="4" t="str">
        <f>VLOOKUP(B102,Feuil1!A:A,1,0)</f>
        <v>LIGNE_FLUX_GF</v>
      </c>
      <c r="B102" s="53" t="s">
        <v>236</v>
      </c>
      <c r="C102" s="53" t="s">
        <v>397</v>
      </c>
      <c r="D102" s="19" t="s">
        <v>859</v>
      </c>
      <c r="E102" s="19" t="s">
        <v>306</v>
      </c>
      <c r="F102" s="19" t="s">
        <v>142</v>
      </c>
      <c r="G102" s="19" t="s">
        <v>142</v>
      </c>
      <c r="H102" s="60">
        <v>0</v>
      </c>
    </row>
    <row r="103" spans="1:9" s="44" customFormat="1" ht="12.75" hidden="1" customHeight="1" x14ac:dyDescent="0.25">
      <c r="A103" s="4" t="str">
        <f>VLOOKUP(B103,Feuil1!A:A,1,0)</f>
        <v>LIGNE_INSTALLATION_TRAITEMENT_GF</v>
      </c>
      <c r="B103" s="53" t="s">
        <v>237</v>
      </c>
      <c r="C103" s="53" t="s">
        <v>762</v>
      </c>
      <c r="D103" s="19" t="s">
        <v>860</v>
      </c>
      <c r="E103" s="19" t="s">
        <v>306</v>
      </c>
      <c r="F103" s="19" t="s">
        <v>142</v>
      </c>
      <c r="G103" s="19" t="s">
        <v>142</v>
      </c>
      <c r="H103" s="60">
        <v>0</v>
      </c>
    </row>
    <row r="104" spans="1:9" s="44" customFormat="1" hidden="1" x14ac:dyDescent="0.25">
      <c r="A104" s="4" t="str">
        <f>VLOOKUP(B104,Feuil1!A:A,1,0)</f>
        <v>LIGNE_MISE_MARCHE_DEEE</v>
      </c>
      <c r="B104" s="53" t="s">
        <v>53</v>
      </c>
      <c r="C104" s="53" t="s">
        <v>398</v>
      </c>
      <c r="D104" s="19" t="s">
        <v>848</v>
      </c>
      <c r="E104" s="19" t="s">
        <v>306</v>
      </c>
      <c r="F104" s="19" t="s">
        <v>763</v>
      </c>
      <c r="G104" s="19" t="s">
        <v>132</v>
      </c>
      <c r="H104" s="56"/>
    </row>
    <row r="105" spans="1:9" s="44" customFormat="1" ht="12.75" hidden="1" customHeight="1" x14ac:dyDescent="0.25">
      <c r="A105" s="4" t="str">
        <f>VLOOKUP(B105,Feuil1!A:A,1,0)</f>
        <v>LIGNE_MISE_SUR_LE_MARCHE_PA</v>
      </c>
      <c r="B105" s="53" t="s">
        <v>54</v>
      </c>
      <c r="C105" s="53" t="s">
        <v>399</v>
      </c>
      <c r="D105" s="19" t="s">
        <v>868</v>
      </c>
      <c r="E105" s="19" t="s">
        <v>306</v>
      </c>
      <c r="F105" s="19" t="s">
        <v>755</v>
      </c>
      <c r="G105" s="19" t="s">
        <v>185</v>
      </c>
      <c r="H105" s="56"/>
    </row>
    <row r="106" spans="1:9" hidden="1" x14ac:dyDescent="0.25">
      <c r="A106" s="4" t="str">
        <f>VLOOKUP(B106,Feuil1!A:A,1,0)</f>
        <v>LIGNE_MISE_SUR_MARCHE_DEA</v>
      </c>
      <c r="B106" s="6" t="s">
        <v>55</v>
      </c>
      <c r="C106" s="6" t="s">
        <v>400</v>
      </c>
      <c r="D106" s="7" t="s">
        <v>828</v>
      </c>
      <c r="E106" s="23" t="s">
        <v>306</v>
      </c>
      <c r="F106" s="23" t="s">
        <v>759</v>
      </c>
      <c r="G106" s="7" t="s">
        <v>131</v>
      </c>
      <c r="H106" s="35"/>
    </row>
    <row r="107" spans="1:9" s="44" customFormat="1" ht="12.75" hidden="1" customHeight="1" x14ac:dyDescent="0.25">
      <c r="A107" s="4" t="str">
        <f>VLOOKUP(B107,Feuil1!A:A,1,0)</f>
        <v>LIGNE_MISE_SUR_MARCHE_PU</v>
      </c>
      <c r="B107" s="53" t="s">
        <v>238</v>
      </c>
      <c r="C107" s="53" t="s">
        <v>401</v>
      </c>
      <c r="D107" s="19" t="s">
        <v>885</v>
      </c>
      <c r="E107" s="19" t="s">
        <v>306</v>
      </c>
      <c r="F107" s="19" t="s">
        <v>890</v>
      </c>
      <c r="G107" s="19" t="s">
        <v>143</v>
      </c>
      <c r="H107" s="56"/>
      <c r="I107" s="60">
        <v>0</v>
      </c>
    </row>
    <row r="108" spans="1:9" s="44" customFormat="1" ht="12.75" hidden="1" customHeight="1" x14ac:dyDescent="0.25">
      <c r="A108" s="4" t="str">
        <f>VLOOKUP(B108,Feuil1!A:A,1,0)</f>
        <v>LIGNE_NB_COLLECTE_AUTOMOBILE_PA</v>
      </c>
      <c r="B108" s="53" t="s">
        <v>239</v>
      </c>
      <c r="C108" s="53" t="s">
        <v>406</v>
      </c>
      <c r="D108" s="19" t="s">
        <v>869</v>
      </c>
      <c r="E108" s="19" t="s">
        <v>306</v>
      </c>
      <c r="F108" s="19" t="s">
        <v>754</v>
      </c>
      <c r="G108" s="19" t="s">
        <v>185</v>
      </c>
      <c r="H108" s="56"/>
    </row>
    <row r="109" spans="1:9" s="44" customFormat="1" ht="12.75" hidden="1" customHeight="1" x14ac:dyDescent="0.25">
      <c r="A109" s="4" t="str">
        <f>VLOOKUP(B109,Feuil1!A:A,1,0)</f>
        <v>LIGNE_NB_COLLECTE_PORTABLE_PA</v>
      </c>
      <c r="B109" s="53" t="s">
        <v>240</v>
      </c>
      <c r="C109" s="53" t="s">
        <v>407</v>
      </c>
      <c r="D109" s="19" t="s">
        <v>870</v>
      </c>
      <c r="E109" s="19" t="s">
        <v>306</v>
      </c>
      <c r="F109" s="19" t="s">
        <v>754</v>
      </c>
      <c r="G109" s="19" t="s">
        <v>185</v>
      </c>
      <c r="H109" s="56"/>
    </row>
    <row r="110" spans="1:9" hidden="1" x14ac:dyDescent="0.25">
      <c r="A110" s="4" t="str">
        <f>VLOOKUP(B110,Feuil1!A:A,1,0)</f>
        <v>LIGNE_PRODUIT_DEA</v>
      </c>
      <c r="B110" s="6" t="s">
        <v>58</v>
      </c>
      <c r="C110" s="6" t="s">
        <v>409</v>
      </c>
      <c r="D110" s="7" t="s">
        <v>829</v>
      </c>
      <c r="E110" s="23" t="s">
        <v>744</v>
      </c>
      <c r="F110" s="23" t="s">
        <v>131</v>
      </c>
      <c r="G110" s="7" t="s">
        <v>131</v>
      </c>
      <c r="H110" s="8"/>
    </row>
    <row r="111" spans="1:9" s="44" customFormat="1" hidden="1" x14ac:dyDescent="0.25">
      <c r="A111" s="4" t="str">
        <f>VLOOKUP(B111,Feuil1!A:A,1,0)</f>
        <v>LIGNE_PRODUIT_DEEE</v>
      </c>
      <c r="B111" s="53" t="s">
        <v>59</v>
      </c>
      <c r="C111" s="53" t="s">
        <v>410</v>
      </c>
      <c r="D111" s="19" t="s">
        <v>849</v>
      </c>
      <c r="E111" s="19" t="s">
        <v>744</v>
      </c>
      <c r="F111" s="19" t="s">
        <v>132</v>
      </c>
      <c r="G111" s="19" t="s">
        <v>132</v>
      </c>
      <c r="H111" s="56"/>
    </row>
    <row r="112" spans="1:9" s="44" customFormat="1" ht="12.75" hidden="1" customHeight="1" x14ac:dyDescent="0.25">
      <c r="A112" s="4" t="str">
        <f>VLOOKUP(B112,Feuil1!A:A,1,0)</f>
        <v>LIGNE_PRODUIT_GF</v>
      </c>
      <c r="B112" s="53" t="s">
        <v>60</v>
      </c>
      <c r="C112" s="53" t="s">
        <v>412</v>
      </c>
      <c r="D112" s="19" t="s">
        <v>861</v>
      </c>
      <c r="E112" s="19" t="s">
        <v>744</v>
      </c>
      <c r="F112" s="19" t="s">
        <v>142</v>
      </c>
      <c r="G112" s="19" t="s">
        <v>142</v>
      </c>
      <c r="H112" s="60">
        <v>1</v>
      </c>
    </row>
    <row r="113" spans="1:9" s="44" customFormat="1" ht="12.75" hidden="1" customHeight="1" x14ac:dyDescent="0.25">
      <c r="A113" s="4" t="str">
        <f>VLOOKUP(B113,Feuil1!A:A,1,0)</f>
        <v>LIGNE_PRODUIT_PA</v>
      </c>
      <c r="B113" s="53" t="s">
        <v>61</v>
      </c>
      <c r="C113" s="53" t="s">
        <v>411</v>
      </c>
      <c r="D113" s="19" t="s">
        <v>871</v>
      </c>
      <c r="E113" s="19" t="s">
        <v>744</v>
      </c>
      <c r="F113" s="19" t="s">
        <v>185</v>
      </c>
      <c r="G113" s="19" t="s">
        <v>185</v>
      </c>
      <c r="H113" s="56"/>
    </row>
    <row r="114" spans="1:9" s="44" customFormat="1" ht="12.75" hidden="1" customHeight="1" x14ac:dyDescent="0.25">
      <c r="A114" s="4" t="str">
        <f>VLOOKUP(B114,Feuil1!A:A,1,0)</f>
        <v>LIGNE_PRODUIT_PU</v>
      </c>
      <c r="B114" s="53" t="s">
        <v>62</v>
      </c>
      <c r="C114" s="53" t="s">
        <v>413</v>
      </c>
      <c r="D114" s="19" t="s">
        <v>886</v>
      </c>
      <c r="E114" s="19" t="s">
        <v>744</v>
      </c>
      <c r="F114" s="19" t="s">
        <v>143</v>
      </c>
      <c r="G114" s="19" t="s">
        <v>143</v>
      </c>
      <c r="H114" s="56"/>
      <c r="I114" s="60">
        <v>1</v>
      </c>
    </row>
    <row r="115" spans="1:9" s="51" customFormat="1" hidden="1" x14ac:dyDescent="0.25">
      <c r="A115" s="4" t="str">
        <f>VLOOKUP(B115,Feuil1!A:A,1,0)</f>
        <v>LIGNE_PRODUIT_TRAITEMENT_AUTRE_DEA</v>
      </c>
      <c r="B115" s="48" t="s">
        <v>241</v>
      </c>
      <c r="C115" s="48" t="s">
        <v>415</v>
      </c>
      <c r="D115" s="49" t="s">
        <v>835</v>
      </c>
      <c r="E115" s="49" t="s">
        <v>306</v>
      </c>
      <c r="F115" s="49" t="s">
        <v>770</v>
      </c>
      <c r="G115" s="49" t="s">
        <v>131</v>
      </c>
      <c r="H115" s="50"/>
    </row>
    <row r="116" spans="1:9" hidden="1" x14ac:dyDescent="0.25">
      <c r="A116" s="4" t="str">
        <f>VLOOKUP(B116,Feuil1!A:A,1,0)</f>
        <v>LIGNE_PRODUIT_TRAITEMENT_DEA</v>
      </c>
      <c r="B116" s="6" t="s">
        <v>63</v>
      </c>
      <c r="C116" s="6" t="s">
        <v>414</v>
      </c>
      <c r="D116" s="7" t="s">
        <v>830</v>
      </c>
      <c r="E116" s="23" t="s">
        <v>306</v>
      </c>
      <c r="F116" s="23" t="s">
        <v>770</v>
      </c>
      <c r="G116" s="7" t="s">
        <v>131</v>
      </c>
      <c r="H116" s="8"/>
    </row>
    <row r="117" spans="1:9" s="44" customFormat="1" hidden="1" x14ac:dyDescent="0.25">
      <c r="A117" s="4" t="str">
        <f>VLOOKUP(B117,Feuil1!A:A,1,0)</f>
        <v>LIGNE_PRODUIT_TRAITEMENT_DEEE</v>
      </c>
      <c r="B117" s="53" t="s">
        <v>64</v>
      </c>
      <c r="C117" s="53" t="s">
        <v>403</v>
      </c>
      <c r="D117" s="19" t="s">
        <v>850</v>
      </c>
      <c r="E117" s="19" t="s">
        <v>306</v>
      </c>
      <c r="F117" s="19" t="s">
        <v>771</v>
      </c>
      <c r="G117" s="19" t="s">
        <v>132</v>
      </c>
      <c r="H117" s="56"/>
    </row>
    <row r="118" spans="1:9" s="44" customFormat="1" ht="25.5" hidden="1" customHeight="1" x14ac:dyDescent="0.25">
      <c r="A118" s="4" t="str">
        <f>VLOOKUP(B118,Feuil1!A:A,1,0)</f>
        <v>LIGNE_PRODUITS_ISSUS_OPERATEURS_PA</v>
      </c>
      <c r="B118" s="53" t="s">
        <v>56</v>
      </c>
      <c r="C118" s="53" t="s">
        <v>765</v>
      </c>
      <c r="D118" s="19" t="s">
        <v>813</v>
      </c>
      <c r="E118" s="19" t="s">
        <v>306</v>
      </c>
      <c r="F118" s="19" t="s">
        <v>764</v>
      </c>
      <c r="G118" s="19" t="s">
        <v>185</v>
      </c>
      <c r="H118" s="56"/>
    </row>
    <row r="119" spans="1:9" s="44" customFormat="1" ht="25.5" hidden="1" customHeight="1" x14ac:dyDescent="0.25">
      <c r="A119" s="4" t="e">
        <f>VLOOKUP(B119,Feuil1!A:A,1,0)</f>
        <v>#N/A</v>
      </c>
      <c r="B119" s="53" t="s">
        <v>814</v>
      </c>
      <c r="C119" s="53" t="s">
        <v>766</v>
      </c>
      <c r="D119" s="19" t="s">
        <v>872</v>
      </c>
      <c r="E119" s="19" t="s">
        <v>306</v>
      </c>
      <c r="F119" s="19" t="s">
        <v>764</v>
      </c>
      <c r="G119" s="19" t="s">
        <v>185</v>
      </c>
      <c r="H119" s="56"/>
    </row>
    <row r="120" spans="1:9" s="44" customFormat="1" ht="12.75" hidden="1" customHeight="1" x14ac:dyDescent="0.25">
      <c r="A120" s="4" t="str">
        <f>VLOOKUP(B120,Feuil1!A:A,1,0)</f>
        <v>LIGNE_STOCK_PU</v>
      </c>
      <c r="B120" s="53" t="s">
        <v>242</v>
      </c>
      <c r="C120" s="53" t="s">
        <v>512</v>
      </c>
      <c r="D120" s="19" t="s">
        <v>887</v>
      </c>
      <c r="E120" s="19" t="s">
        <v>306</v>
      </c>
      <c r="F120" s="19" t="s">
        <v>772</v>
      </c>
      <c r="G120" s="19" t="s">
        <v>143</v>
      </c>
      <c r="H120" s="56"/>
      <c r="I120" s="60">
        <v>0</v>
      </c>
    </row>
    <row r="121" spans="1:9" s="44" customFormat="1" ht="12.75" hidden="1" customHeight="1" x14ac:dyDescent="0.25">
      <c r="A121" s="4" t="str">
        <f>VLOOKUP(B121,Feuil1!A:A,1,0)</f>
        <v>LIGNE_TONNAGE_ELIMINE_PU</v>
      </c>
      <c r="B121" s="53" t="s">
        <v>243</v>
      </c>
      <c r="C121" s="53" t="s">
        <v>511</v>
      </c>
      <c r="D121" s="19" t="s">
        <v>888</v>
      </c>
      <c r="E121" s="19" t="s">
        <v>306</v>
      </c>
      <c r="F121" s="19" t="s">
        <v>773</v>
      </c>
      <c r="G121" s="19" t="s">
        <v>143</v>
      </c>
      <c r="H121" s="56"/>
      <c r="I121" s="60">
        <v>0</v>
      </c>
    </row>
    <row r="122" spans="1:9" s="44" customFormat="1" ht="25.5" hidden="1" customHeight="1" x14ac:dyDescent="0.25">
      <c r="A122" s="4" t="str">
        <f>VLOOKUP(B122,Feuil1!A:A,1,0)</f>
        <v>LIGNE_TONNAGE_RECU_OPERATEUR_PA</v>
      </c>
      <c r="B122" s="53" t="s">
        <v>65</v>
      </c>
      <c r="C122" s="53" t="s">
        <v>515</v>
      </c>
      <c r="D122" s="19" t="s">
        <v>873</v>
      </c>
      <c r="E122" s="19" t="s">
        <v>306</v>
      </c>
      <c r="F122" s="19" t="s">
        <v>764</v>
      </c>
      <c r="G122" s="19" t="s">
        <v>185</v>
      </c>
      <c r="H122" s="56"/>
    </row>
    <row r="123" spans="1:9" hidden="1" x14ac:dyDescent="0.25">
      <c r="A123" s="4" t="str">
        <f>VLOOKUP(B123,Feuil1!A:A,1,0)</f>
        <v>LIGNE_TRAITEMENT_DEA</v>
      </c>
      <c r="B123" s="6" t="s">
        <v>66</v>
      </c>
      <c r="C123" s="6" t="s">
        <v>513</v>
      </c>
      <c r="D123" s="7" t="s">
        <v>831</v>
      </c>
      <c r="E123" s="23" t="s">
        <v>306</v>
      </c>
      <c r="F123" s="23" t="s">
        <v>770</v>
      </c>
      <c r="G123" s="7" t="s">
        <v>131</v>
      </c>
      <c r="H123" s="8"/>
    </row>
    <row r="124" spans="1:9" s="44" customFormat="1" hidden="1" x14ac:dyDescent="0.25">
      <c r="A124" s="4" t="str">
        <f>VLOOKUP(B124,Feuil1!A:A,1,0)</f>
        <v>LIGNE_TRAITEMENT_MENAGER_DEEE</v>
      </c>
      <c r="B124" s="53" t="s">
        <v>67</v>
      </c>
      <c r="C124" s="53" t="s">
        <v>402</v>
      </c>
      <c r="D124" s="19" t="s">
        <v>851</v>
      </c>
      <c r="E124" s="19" t="s">
        <v>306</v>
      </c>
      <c r="F124" s="19" t="s">
        <v>771</v>
      </c>
      <c r="G124" s="19" t="s">
        <v>132</v>
      </c>
      <c r="H124" s="56"/>
    </row>
    <row r="125" spans="1:9" s="44" customFormat="1" ht="25.5" hidden="1" customHeight="1" x14ac:dyDescent="0.25">
      <c r="A125" s="4" t="str">
        <f>VLOOKUP(B125,Feuil1!A:A,1,0)</f>
        <v>LIGNE_TRAITEMENT_OPERATEUR_PA</v>
      </c>
      <c r="B125" s="53" t="s">
        <v>68</v>
      </c>
      <c r="C125" s="53" t="s">
        <v>514</v>
      </c>
      <c r="D125" s="19" t="s">
        <v>874</v>
      </c>
      <c r="E125" s="19" t="s">
        <v>306</v>
      </c>
      <c r="F125" s="19" t="s">
        <v>764</v>
      </c>
      <c r="G125" s="19" t="s">
        <v>185</v>
      </c>
      <c r="H125" s="56"/>
    </row>
    <row r="126" spans="1:9" s="44" customFormat="1" ht="12.75" hidden="1" customHeight="1" x14ac:dyDescent="0.25">
      <c r="A126" s="4" t="str">
        <f>VLOOKUP(B126,Feuil1!A:A,1,0)</f>
        <v>LIGNE_TRAITEMENT_PA</v>
      </c>
      <c r="B126" s="53" t="s">
        <v>69</v>
      </c>
      <c r="C126" s="53"/>
      <c r="D126" s="19" t="s">
        <v>875</v>
      </c>
      <c r="E126" s="19" t="s">
        <v>306</v>
      </c>
      <c r="F126" s="19" t="s">
        <v>764</v>
      </c>
      <c r="G126" s="19" t="s">
        <v>185</v>
      </c>
      <c r="H126" s="56"/>
    </row>
    <row r="127" spans="1:9" s="44" customFormat="1" hidden="1" x14ac:dyDescent="0.25">
      <c r="A127" s="4" t="str">
        <f>VLOOKUP(B127,Feuil1!A:A,1,0)</f>
        <v>LIGNE_TRAITEMENT_PRO_DEEE</v>
      </c>
      <c r="B127" s="53" t="s">
        <v>70</v>
      </c>
      <c r="C127" s="53" t="s">
        <v>408</v>
      </c>
      <c r="D127" s="19" t="s">
        <v>852</v>
      </c>
      <c r="E127" s="19" t="s">
        <v>306</v>
      </c>
      <c r="F127" s="19" t="s">
        <v>771</v>
      </c>
      <c r="G127" s="19" t="s">
        <v>132</v>
      </c>
      <c r="H127" s="56"/>
    </row>
    <row r="128" spans="1:9" s="44" customFormat="1" ht="12.75" hidden="1" customHeight="1" x14ac:dyDescent="0.25">
      <c r="A128" s="4" t="str">
        <f>VLOOKUP(B128,Feuil1!A:A,1,0)</f>
        <v>LIGNE_TRAITEMENT_STOCK_OPERATEUR_PA</v>
      </c>
      <c r="B128" s="53" t="s">
        <v>244</v>
      </c>
      <c r="C128" s="53" t="s">
        <v>405</v>
      </c>
      <c r="D128" s="19" t="s">
        <v>876</v>
      </c>
      <c r="E128" s="19" t="s">
        <v>306</v>
      </c>
      <c r="F128" s="19" t="s">
        <v>764</v>
      </c>
      <c r="G128" s="19" t="s">
        <v>185</v>
      </c>
      <c r="H128" s="56"/>
    </row>
    <row r="129" spans="1:9" ht="12.75" hidden="1" customHeight="1" x14ac:dyDescent="0.25">
      <c r="A129" s="4" t="str">
        <f>VLOOKUP(B129,Feuil1!A:A,1,0)</f>
        <v>LIGNE_VHU_BROYEUR</v>
      </c>
      <c r="B129" s="6" t="s">
        <v>245</v>
      </c>
      <c r="C129" s="6" t="s">
        <v>517</v>
      </c>
      <c r="D129" s="7" t="s">
        <v>516</v>
      </c>
      <c r="E129" s="7" t="s">
        <v>306</v>
      </c>
      <c r="F129" s="28" t="s">
        <v>756</v>
      </c>
      <c r="G129" s="7" t="s">
        <v>184</v>
      </c>
      <c r="H129" s="8"/>
    </row>
    <row r="130" spans="1:9" ht="12.75" hidden="1" customHeight="1" x14ac:dyDescent="0.25">
      <c r="A130" s="4" t="str">
        <f>VLOOKUP(B130,Feuil1!A:A,1,0)</f>
        <v>LIGNE_VHU_PRIS_EN_CHARGE_EXPORT</v>
      </c>
      <c r="B130" s="6" t="s">
        <v>246</v>
      </c>
      <c r="C130" s="6" t="s">
        <v>793</v>
      </c>
      <c r="D130" s="7" t="s">
        <v>518</v>
      </c>
      <c r="E130" s="7" t="s">
        <v>306</v>
      </c>
      <c r="F130" s="28" t="s">
        <v>756</v>
      </c>
      <c r="G130" s="7" t="s">
        <v>184</v>
      </c>
      <c r="H130" s="8"/>
    </row>
    <row r="131" spans="1:9" ht="12.75" hidden="1" customHeight="1" x14ac:dyDescent="0.25">
      <c r="A131" s="4" t="str">
        <f>VLOOKUP(B131,Feuil1!A:A,1,0)</f>
        <v>LIGNE_VHU_PRIS_EN_CHARGE_MARQUE_MODELE</v>
      </c>
      <c r="B131" s="6" t="s">
        <v>247</v>
      </c>
      <c r="C131" s="6" t="s">
        <v>519</v>
      </c>
      <c r="D131" s="7" t="s">
        <v>520</v>
      </c>
      <c r="E131" s="7" t="s">
        <v>306</v>
      </c>
      <c r="F131" s="28" t="s">
        <v>756</v>
      </c>
      <c r="G131" s="7" t="s">
        <v>184</v>
      </c>
      <c r="H131" s="8"/>
    </row>
    <row r="132" spans="1:9" ht="12.75" hidden="1" customHeight="1" x14ac:dyDescent="0.25">
      <c r="A132" s="4" t="str">
        <f>VLOOKUP(B132,Feuil1!A:A,1,0)</f>
        <v>LIGNE_VHU_PRIS_EN_CHARGE_ORIGINE</v>
      </c>
      <c r="B132" s="6" t="s">
        <v>248</v>
      </c>
      <c r="C132" s="6" t="s">
        <v>521</v>
      </c>
      <c r="D132" s="7" t="s">
        <v>522</v>
      </c>
      <c r="E132" s="7" t="s">
        <v>306</v>
      </c>
      <c r="F132" s="28" t="s">
        <v>756</v>
      </c>
      <c r="G132" s="7" t="s">
        <v>184</v>
      </c>
      <c r="H132" s="8"/>
    </row>
    <row r="133" spans="1:9" ht="12.75" hidden="1" customHeight="1" x14ac:dyDescent="0.25">
      <c r="A133" s="4" t="str">
        <f>VLOOKUP(B133,Feuil1!A:A,1,0)</f>
        <v>LIGNE_VHU_PRIS_EN_CHARGE_STOCK</v>
      </c>
      <c r="B133" s="6" t="s">
        <v>249</v>
      </c>
      <c r="C133" s="6" t="s">
        <v>523</v>
      </c>
      <c r="D133" s="7" t="s">
        <v>524</v>
      </c>
      <c r="E133" s="7" t="s">
        <v>306</v>
      </c>
      <c r="F133" s="28" t="s">
        <v>756</v>
      </c>
      <c r="G133" s="7" t="s">
        <v>184</v>
      </c>
      <c r="H133" s="8"/>
    </row>
    <row r="134" spans="1:9" ht="25.5" hidden="1" customHeight="1" x14ac:dyDescent="0.25">
      <c r="A134" s="4" t="str">
        <f>VLOOKUP(B134,Feuil1!A:A,1,0)</f>
        <v>LIGNE_VHU_PRIS_EN_CHARGE_TYPE_VEHICULE</v>
      </c>
      <c r="B134" s="6" t="s">
        <v>250</v>
      </c>
      <c r="C134" s="6" t="s">
        <v>525</v>
      </c>
      <c r="D134" s="7" t="s">
        <v>526</v>
      </c>
      <c r="E134" s="7" t="s">
        <v>306</v>
      </c>
      <c r="F134" s="28" t="s">
        <v>756</v>
      </c>
      <c r="G134" s="7" t="s">
        <v>184</v>
      </c>
      <c r="H134" s="8"/>
    </row>
    <row r="135" spans="1:9" ht="12.75" hidden="1" customHeight="1" x14ac:dyDescent="0.25">
      <c r="A135" s="4" t="str">
        <f>VLOOKUP(B135,Feuil1!A:A,1,0)</f>
        <v>LIGNE_VHU_PRIS_EN_CHARGE_VALORISATION</v>
      </c>
      <c r="B135" s="6" t="s">
        <v>251</v>
      </c>
      <c r="C135" s="6" t="s">
        <v>527</v>
      </c>
      <c r="D135" s="7" t="s">
        <v>528</v>
      </c>
      <c r="E135" s="7" t="s">
        <v>306</v>
      </c>
      <c r="F135" s="28" t="s">
        <v>756</v>
      </c>
      <c r="G135" s="7" t="s">
        <v>184</v>
      </c>
      <c r="H135" s="8"/>
    </row>
    <row r="136" spans="1:9" x14ac:dyDescent="0.25">
      <c r="A136" s="4" t="str">
        <f>VLOOKUP(B136,Feuil1!A:A,1,0)</f>
        <v>LOG_CHANGE</v>
      </c>
      <c r="B136" s="6" t="s">
        <v>71</v>
      </c>
      <c r="C136" s="6" t="s">
        <v>657</v>
      </c>
      <c r="D136" s="7" t="s">
        <v>529</v>
      </c>
      <c r="E136" s="23" t="s">
        <v>299</v>
      </c>
      <c r="F136" s="23" t="s">
        <v>749</v>
      </c>
      <c r="G136" s="7" t="s">
        <v>130</v>
      </c>
      <c r="H136" s="8"/>
      <c r="I136" s="31"/>
    </row>
    <row r="137" spans="1:9" x14ac:dyDescent="0.25">
      <c r="A137" s="4" t="str">
        <f>VLOOKUP(B137,Feuil1!A:A,1,0)</f>
        <v>LOG_DATE_CHANGE</v>
      </c>
      <c r="B137" s="6" t="s">
        <v>72</v>
      </c>
      <c r="C137" s="6" t="s">
        <v>657</v>
      </c>
      <c r="D137" s="7" t="s">
        <v>530</v>
      </c>
      <c r="E137" s="23" t="s">
        <v>299</v>
      </c>
      <c r="F137" s="23" t="s">
        <v>749</v>
      </c>
      <c r="G137" s="7" t="s">
        <v>130</v>
      </c>
      <c r="H137" s="8"/>
      <c r="I137" s="31"/>
    </row>
    <row r="138" spans="1:9" x14ac:dyDescent="0.25">
      <c r="A138" s="4" t="str">
        <f>VLOOKUP(B138,Feuil1!A:A,1,0)</f>
        <v>MAN_FLT</v>
      </c>
      <c r="B138" s="6" t="s">
        <v>74</v>
      </c>
      <c r="C138" s="6" t="s">
        <v>534</v>
      </c>
      <c r="D138" s="7" t="s">
        <v>535</v>
      </c>
      <c r="E138" s="23" t="s">
        <v>738</v>
      </c>
      <c r="F138" s="23" t="s">
        <v>781</v>
      </c>
      <c r="G138" s="7" t="s">
        <v>130</v>
      </c>
      <c r="H138" s="8"/>
      <c r="I138" s="31"/>
    </row>
    <row r="139" spans="1:9" x14ac:dyDescent="0.25">
      <c r="A139" s="4" t="str">
        <f>VLOOKUP(B139,Feuil1!A:A,1,0)</f>
        <v>MANDAT</v>
      </c>
      <c r="B139" s="6" t="s">
        <v>73</v>
      </c>
      <c r="C139" s="6" t="s">
        <v>531</v>
      </c>
      <c r="D139" s="7" t="s">
        <v>164</v>
      </c>
      <c r="E139" s="23" t="s">
        <v>738</v>
      </c>
      <c r="F139" s="23" t="s">
        <v>780</v>
      </c>
      <c r="G139" s="7" t="s">
        <v>130</v>
      </c>
      <c r="H139" s="8"/>
      <c r="I139" s="31"/>
    </row>
    <row r="140" spans="1:9" x14ac:dyDescent="0.25">
      <c r="A140" s="4" t="str">
        <f>VLOOKUP(B140,Feuil1!A:A,1,0)</f>
        <v>MANDAT_ALERTE</v>
      </c>
      <c r="B140" s="6" t="s">
        <v>252</v>
      </c>
      <c r="C140" s="6" t="s">
        <v>533</v>
      </c>
      <c r="D140" s="7" t="s">
        <v>532</v>
      </c>
      <c r="E140" s="23" t="s">
        <v>738</v>
      </c>
      <c r="F140" s="23" t="s">
        <v>778</v>
      </c>
      <c r="G140" s="7" t="s">
        <v>130</v>
      </c>
      <c r="H140" s="8"/>
      <c r="I140" s="31"/>
    </row>
    <row r="141" spans="1:9" ht="12.75" hidden="1" customHeight="1" x14ac:dyDescent="0.25">
      <c r="A141" s="4" t="str">
        <f>VLOOKUP(B141,Feuil1!A:A,1,0)</f>
        <v>MARQUE_VHU</v>
      </c>
      <c r="B141" s="6" t="s">
        <v>253</v>
      </c>
      <c r="C141" s="6" t="s">
        <v>476</v>
      </c>
      <c r="D141" s="7" t="s">
        <v>477</v>
      </c>
      <c r="E141" s="28" t="s">
        <v>306</v>
      </c>
      <c r="F141" s="28" t="s">
        <v>769</v>
      </c>
      <c r="G141" s="7" t="s">
        <v>184</v>
      </c>
      <c r="H141" s="8"/>
    </row>
    <row r="142" spans="1:9" hidden="1" x14ac:dyDescent="0.25">
      <c r="A142" s="4" t="str">
        <f>VLOOKUP(B142,Feuil1!A:A,1,0)</f>
        <v>MATERIAU_COLLECTE_DEA</v>
      </c>
      <c r="B142" s="6" t="s">
        <v>75</v>
      </c>
      <c r="C142" s="6" t="s">
        <v>480</v>
      </c>
      <c r="D142" s="7" t="s">
        <v>833</v>
      </c>
      <c r="E142" s="28" t="s">
        <v>744</v>
      </c>
      <c r="F142" s="28" t="s">
        <v>752</v>
      </c>
      <c r="G142" s="7" t="s">
        <v>131</v>
      </c>
      <c r="H142" s="8"/>
    </row>
    <row r="143" spans="1:9" hidden="1" x14ac:dyDescent="0.25">
      <c r="A143" s="4" t="str">
        <f>VLOOKUP(B143,Feuil1!A:A,1,0)</f>
        <v>MATERIAU_DEA</v>
      </c>
      <c r="B143" s="6" t="s">
        <v>76</v>
      </c>
      <c r="C143" s="6" t="s">
        <v>479</v>
      </c>
      <c r="D143" s="7" t="s">
        <v>832</v>
      </c>
      <c r="E143" s="28" t="s">
        <v>744</v>
      </c>
      <c r="F143" s="28" t="s">
        <v>752</v>
      </c>
      <c r="G143" s="7" t="s">
        <v>131</v>
      </c>
      <c r="H143" s="8"/>
    </row>
    <row r="144" spans="1:9" ht="12.75" hidden="1" customHeight="1" x14ac:dyDescent="0.25">
      <c r="A144" s="4" t="str">
        <f>VLOOKUP(B144,Feuil1!A:A,1,0)</f>
        <v>MATIERE_SPECIFIQUE_VHU</v>
      </c>
      <c r="B144" s="6" t="s">
        <v>254</v>
      </c>
      <c r="C144" s="6" t="s">
        <v>440</v>
      </c>
      <c r="D144" s="7" t="s">
        <v>283</v>
      </c>
      <c r="E144" s="28" t="s">
        <v>306</v>
      </c>
      <c r="F144" s="28" t="s">
        <v>769</v>
      </c>
      <c r="G144" s="7" t="s">
        <v>184</v>
      </c>
      <c r="H144" s="8"/>
    </row>
    <row r="145" spans="1:9" ht="12.75" hidden="1" customHeight="1" x14ac:dyDescent="0.25">
      <c r="A145" s="4" t="str">
        <f>VLOOKUP(B145,Feuil1!A:A,1,0)</f>
        <v>MATIERES_BROYEES_AVEC_TROMMEL</v>
      </c>
      <c r="B145" s="6" t="s">
        <v>77</v>
      </c>
      <c r="C145" s="6" t="s">
        <v>424</v>
      </c>
      <c r="D145" s="7" t="s">
        <v>165</v>
      </c>
      <c r="E145" s="28" t="s">
        <v>306</v>
      </c>
      <c r="F145" s="28" t="s">
        <v>769</v>
      </c>
      <c r="G145" s="7" t="s">
        <v>184</v>
      </c>
      <c r="H145" s="8"/>
    </row>
    <row r="146" spans="1:9" ht="12.75" hidden="1" customHeight="1" x14ac:dyDescent="0.25">
      <c r="A146" s="4" t="str">
        <f>VLOOKUP(B146,Feuil1!A:A,1,0)</f>
        <v>MATIERES_BROYEES_SANS_TROMMEL</v>
      </c>
      <c r="B146" s="6" t="s">
        <v>78</v>
      </c>
      <c r="C146" s="6" t="s">
        <v>425</v>
      </c>
      <c r="D146" s="7" t="s">
        <v>166</v>
      </c>
      <c r="E146" s="28" t="s">
        <v>306</v>
      </c>
      <c r="F146" s="28" t="s">
        <v>769</v>
      </c>
      <c r="G146" s="7" t="s">
        <v>184</v>
      </c>
      <c r="H146" s="8"/>
    </row>
    <row r="147" spans="1:9" x14ac:dyDescent="0.25">
      <c r="A147" s="4" t="str">
        <f>VLOOKUP(B147,Feuil1!A:A,1,0)</f>
        <v>MODE_ORGANISATION</v>
      </c>
      <c r="B147" s="6" t="s">
        <v>80</v>
      </c>
      <c r="C147" s="6" t="s">
        <v>441</v>
      </c>
      <c r="D147" s="7" t="s">
        <v>168</v>
      </c>
      <c r="E147" s="28" t="s">
        <v>738</v>
      </c>
      <c r="F147" s="28" t="s">
        <v>797</v>
      </c>
      <c r="G147" s="7" t="s">
        <v>130</v>
      </c>
      <c r="H147" s="8"/>
      <c r="I147" s="31"/>
    </row>
    <row r="148" spans="1:9" ht="12.75" hidden="1" customHeight="1" x14ac:dyDescent="0.25">
      <c r="A148" s="4" t="str">
        <f>VLOOKUP(B148,Feuil1!A:A,1,0)</f>
        <v>MODELE_VHU</v>
      </c>
      <c r="B148" s="6" t="s">
        <v>79</v>
      </c>
      <c r="C148" s="6" t="s">
        <v>478</v>
      </c>
      <c r="D148" s="7" t="s">
        <v>167</v>
      </c>
      <c r="E148" s="28" t="s">
        <v>306</v>
      </c>
      <c r="F148" s="28" t="s">
        <v>769</v>
      </c>
      <c r="G148" s="7" t="s">
        <v>184</v>
      </c>
      <c r="H148" s="8"/>
    </row>
    <row r="149" spans="1:9" x14ac:dyDescent="0.25">
      <c r="A149" s="4" t="str">
        <f>VLOOKUP(B149,Feuil1!A:A,1,0)</f>
        <v>MOT_CLE</v>
      </c>
      <c r="B149" s="6" t="s">
        <v>255</v>
      </c>
      <c r="C149" s="29" t="s">
        <v>798</v>
      </c>
      <c r="D149" s="7" t="s">
        <v>481</v>
      </c>
      <c r="E149" s="23" t="s">
        <v>654</v>
      </c>
      <c r="F149" s="23" t="s">
        <v>288</v>
      </c>
      <c r="G149" s="7" t="s">
        <v>130</v>
      </c>
      <c r="H149" s="8"/>
      <c r="I149" s="31"/>
    </row>
    <row r="150" spans="1:9" s="44" customFormat="1" ht="12.75" hidden="1" customHeight="1" x14ac:dyDescent="0.25">
      <c r="A150" s="4" t="str">
        <f>VLOOKUP(B150,Feuil1!A:A,1,0)</f>
        <v>NATURE_USAGE_PA</v>
      </c>
      <c r="B150" s="53" t="s">
        <v>81</v>
      </c>
      <c r="C150" s="53" t="s">
        <v>442</v>
      </c>
      <c r="D150" s="19" t="s">
        <v>877</v>
      </c>
      <c r="E150" s="19" t="s">
        <v>744</v>
      </c>
      <c r="F150" s="19" t="s">
        <v>748</v>
      </c>
      <c r="G150" s="19" t="s">
        <v>185</v>
      </c>
      <c r="H150" s="56"/>
    </row>
    <row r="151" spans="1:9" ht="12.75" hidden="1" customHeight="1" x14ac:dyDescent="0.25">
      <c r="A151" s="4" t="str">
        <f>VLOOKUP(B151,Feuil1!A:A,1,0)</f>
        <v>NUP_SEQ</v>
      </c>
      <c r="B151" s="6" t="s">
        <v>82</v>
      </c>
      <c r="C151" s="6" t="s">
        <v>482</v>
      </c>
      <c r="D151" s="7" t="s">
        <v>819</v>
      </c>
      <c r="E151" s="23" t="s">
        <v>744</v>
      </c>
      <c r="F151" s="23" t="s">
        <v>751</v>
      </c>
      <c r="G151" s="7" t="s">
        <v>185</v>
      </c>
      <c r="H151" s="8"/>
    </row>
    <row r="152" spans="1:9" s="44" customFormat="1" ht="25.5" hidden="1" x14ac:dyDescent="0.25">
      <c r="A152" s="4" t="str">
        <f>VLOOKUP(B152,Feuil1!A:A,1,0)</f>
        <v>ORG_ADH</v>
      </c>
      <c r="B152" s="53" t="s">
        <v>85</v>
      </c>
      <c r="C152" s="53" t="s">
        <v>474</v>
      </c>
      <c r="D152" s="19" t="s">
        <v>473</v>
      </c>
      <c r="E152" s="19" t="s">
        <v>744</v>
      </c>
      <c r="F152" s="19" t="s">
        <v>751</v>
      </c>
      <c r="G152" s="19" t="s">
        <v>601</v>
      </c>
      <c r="H152" s="56" t="s">
        <v>857</v>
      </c>
    </row>
    <row r="153" spans="1:9" ht="25.5" hidden="1" x14ac:dyDescent="0.25">
      <c r="A153" s="4" t="str">
        <f>VLOOKUP(B153,Feuil1!A:A,1,0)</f>
        <v>ORGANISATION</v>
      </c>
      <c r="B153" s="6" t="s">
        <v>83</v>
      </c>
      <c r="C153" s="6" t="s">
        <v>472</v>
      </c>
      <c r="D153" s="7" t="s">
        <v>169</v>
      </c>
      <c r="E153" s="28" t="s">
        <v>744</v>
      </c>
      <c r="F153" s="28" t="s">
        <v>751</v>
      </c>
      <c r="G153" s="7" t="s">
        <v>601</v>
      </c>
      <c r="H153" s="8"/>
    </row>
    <row r="154" spans="1:9" x14ac:dyDescent="0.25">
      <c r="A154" s="4" t="str">
        <f>VLOOKUP(B154,Feuil1!A:A,1,0)</f>
        <v>ORGANISATION_FILIERE</v>
      </c>
      <c r="B154" s="6" t="s">
        <v>84</v>
      </c>
      <c r="C154" s="6" t="s">
        <v>470</v>
      </c>
      <c r="D154" s="7" t="s">
        <v>471</v>
      </c>
      <c r="E154" s="23" t="s">
        <v>744</v>
      </c>
      <c r="F154" s="23" t="s">
        <v>751</v>
      </c>
      <c r="G154" s="7" t="s">
        <v>130</v>
      </c>
      <c r="H154" s="8"/>
      <c r="I154" s="31"/>
    </row>
    <row r="155" spans="1:9" x14ac:dyDescent="0.25">
      <c r="A155" s="4" t="str">
        <f>VLOOKUP(B155,Feuil1!A:A,1,0)</f>
        <v>ORIGINE_COLLECTE</v>
      </c>
      <c r="B155" s="6" t="s">
        <v>86</v>
      </c>
      <c r="C155" s="6" t="s">
        <v>443</v>
      </c>
      <c r="D155" s="7" t="s">
        <v>170</v>
      </c>
      <c r="E155" s="28" t="s">
        <v>306</v>
      </c>
      <c r="F155" s="28" t="s">
        <v>288</v>
      </c>
      <c r="G155" s="7" t="s">
        <v>130</v>
      </c>
      <c r="H155" s="8"/>
      <c r="I155" s="31"/>
    </row>
    <row r="156" spans="1:9" ht="12.75" hidden="1" customHeight="1" x14ac:dyDescent="0.25">
      <c r="A156" s="4" t="str">
        <f>VLOOKUP(B156,Feuil1!A:A,1,0)</f>
        <v>ORIGINE_VHU</v>
      </c>
      <c r="B156" s="6" t="s">
        <v>87</v>
      </c>
      <c r="C156" s="6" t="s">
        <v>444</v>
      </c>
      <c r="D156" s="7" t="s">
        <v>171</v>
      </c>
      <c r="E156" s="28" t="s">
        <v>306</v>
      </c>
      <c r="F156" s="28" t="s">
        <v>769</v>
      </c>
      <c r="G156" s="7" t="s">
        <v>184</v>
      </c>
      <c r="H156" s="8"/>
    </row>
    <row r="157" spans="1:9" ht="12.75" hidden="1" customHeight="1" x14ac:dyDescent="0.25">
      <c r="A157" s="4" t="str">
        <f>VLOOKUP(B157,Feuil1!A:A,1,0)</f>
        <v>PARAMETRAGE_ANNUEL_VHU</v>
      </c>
      <c r="B157" s="6" t="s">
        <v>88</v>
      </c>
      <c r="C157" s="6" t="s">
        <v>446</v>
      </c>
      <c r="D157" s="7" t="s">
        <v>172</v>
      </c>
      <c r="E157" s="23" t="s">
        <v>306</v>
      </c>
      <c r="F157" s="23" t="s">
        <v>769</v>
      </c>
      <c r="G157" s="7" t="s">
        <v>184</v>
      </c>
      <c r="H157" s="8"/>
    </row>
    <row r="158" spans="1:9" x14ac:dyDescent="0.25">
      <c r="A158" s="4" t="str">
        <f>VLOOKUP(B158,Feuil1!A:A,1,0)</f>
        <v>PARAMETRE_PERSONNALISATION</v>
      </c>
      <c r="B158" s="6" t="s">
        <v>256</v>
      </c>
      <c r="C158" s="6" t="s">
        <v>658</v>
      </c>
      <c r="D158" s="7" t="s">
        <v>475</v>
      </c>
      <c r="E158" s="23" t="s">
        <v>654</v>
      </c>
      <c r="F158" s="23" t="s">
        <v>783</v>
      </c>
      <c r="G158" s="7" t="s">
        <v>130</v>
      </c>
      <c r="H158" s="8"/>
      <c r="I158" s="31"/>
    </row>
    <row r="159" spans="1:9" s="44" customFormat="1" ht="12.75" hidden="1" customHeight="1" x14ac:dyDescent="0.25">
      <c r="A159" s="4" t="str">
        <f>VLOOKUP(B159,Feuil1!A:A,1,0)</f>
        <v>PAYS</v>
      </c>
      <c r="B159" s="53" t="s">
        <v>89</v>
      </c>
      <c r="C159" s="53" t="s">
        <v>445</v>
      </c>
      <c r="D159" s="19" t="s">
        <v>173</v>
      </c>
      <c r="E159" s="19" t="s">
        <v>738</v>
      </c>
      <c r="F159" s="19" t="s">
        <v>750</v>
      </c>
      <c r="G159" s="19" t="s">
        <v>188</v>
      </c>
      <c r="H159" s="60"/>
      <c r="I159" s="60">
        <v>21</v>
      </c>
    </row>
    <row r="160" spans="1:9" ht="12.75" hidden="1" customHeight="1" x14ac:dyDescent="0.25">
      <c r="A160" s="4" t="str">
        <f>VLOOKUP(B160,Feuil1!A:A,1,0)</f>
        <v>PERFORMANCE_BROYEUR_VHU</v>
      </c>
      <c r="B160" s="6" t="s">
        <v>90</v>
      </c>
      <c r="C160" s="6" t="s">
        <v>447</v>
      </c>
      <c r="D160" s="7" t="s">
        <v>174</v>
      </c>
      <c r="E160" s="23" t="s">
        <v>306</v>
      </c>
      <c r="F160" s="23" t="s">
        <v>769</v>
      </c>
      <c r="G160" s="7" t="s">
        <v>184</v>
      </c>
      <c r="H160" s="8"/>
    </row>
    <row r="161" spans="1:9" x14ac:dyDescent="0.25">
      <c r="A161" s="4" t="str">
        <f>VLOOKUP(B161,Feuil1!A:A,1,0)</f>
        <v>PERSONNALISATION</v>
      </c>
      <c r="B161" s="6" t="s">
        <v>257</v>
      </c>
      <c r="C161" s="6" t="s">
        <v>658</v>
      </c>
      <c r="D161" s="7" t="s">
        <v>475</v>
      </c>
      <c r="E161" s="23" t="s">
        <v>654</v>
      </c>
      <c r="F161" s="23" t="s">
        <v>783</v>
      </c>
      <c r="G161" s="7" t="s">
        <v>130</v>
      </c>
      <c r="H161" s="8"/>
      <c r="I161" s="31"/>
    </row>
    <row r="162" spans="1:9" ht="12.75" hidden="1" customHeight="1" x14ac:dyDescent="0.25">
      <c r="A162" s="4" t="str">
        <f>VLOOKUP(B162,Feuil1!A:A,1,0)</f>
        <v>PIECE_VHU_DEMONTE</v>
      </c>
      <c r="B162" s="6" t="s">
        <v>258</v>
      </c>
      <c r="C162" s="6" t="s">
        <v>509</v>
      </c>
      <c r="D162" s="7" t="s">
        <v>510</v>
      </c>
      <c r="E162" s="7" t="s">
        <v>306</v>
      </c>
      <c r="F162" s="28" t="s">
        <v>756</v>
      </c>
      <c r="G162" s="7" t="s">
        <v>184</v>
      </c>
      <c r="H162" s="8"/>
    </row>
    <row r="163" spans="1:9" ht="12.75" hidden="1" customHeight="1" x14ac:dyDescent="0.25">
      <c r="A163" s="4" t="str">
        <f>VLOOKUP(B163,Feuil1!A:A,1,0)</f>
        <v>PRD_TTV</v>
      </c>
      <c r="B163" s="6" t="s">
        <v>259</v>
      </c>
      <c r="C163" s="6" t="s">
        <v>536</v>
      </c>
      <c r="D163" s="7" t="s">
        <v>537</v>
      </c>
      <c r="E163" s="23" t="s">
        <v>744</v>
      </c>
      <c r="F163" s="23" t="s">
        <v>751</v>
      </c>
      <c r="G163" s="7" t="s">
        <v>184</v>
      </c>
      <c r="H163" s="8"/>
    </row>
    <row r="164" spans="1:9" x14ac:dyDescent="0.25">
      <c r="A164" s="4" t="str">
        <f>VLOOKUP(B164,Feuil1!A:A,1,0)</f>
        <v>PRESENTATION_PORTAIL</v>
      </c>
      <c r="B164" s="6" t="s">
        <v>260</v>
      </c>
      <c r="C164" s="6" t="s">
        <v>484</v>
      </c>
      <c r="D164" s="32" t="s">
        <v>483</v>
      </c>
      <c r="E164" s="23" t="s">
        <v>291</v>
      </c>
      <c r="F164" s="23" t="s">
        <v>784</v>
      </c>
      <c r="G164" s="7" t="s">
        <v>130</v>
      </c>
      <c r="H164" s="8"/>
      <c r="I164" s="31"/>
    </row>
    <row r="165" spans="1:9" x14ac:dyDescent="0.25">
      <c r="A165" s="4" t="str">
        <f>VLOOKUP(B165,Feuil1!A:A,1,0)</f>
        <v>PRO_DRO</v>
      </c>
      <c r="B165" s="6" t="s">
        <v>100</v>
      </c>
      <c r="C165" s="6" t="s">
        <v>487</v>
      </c>
      <c r="D165" s="7" t="s">
        <v>100</v>
      </c>
      <c r="E165" s="23" t="s">
        <v>738</v>
      </c>
      <c r="F165" s="23" t="s">
        <v>802</v>
      </c>
      <c r="G165" s="7" t="s">
        <v>130</v>
      </c>
      <c r="H165" s="8"/>
      <c r="I165" s="31"/>
    </row>
    <row r="166" spans="1:9" hidden="1" x14ac:dyDescent="0.25">
      <c r="A166" s="4" t="str">
        <f>VLOOKUP(B166,Feuil1!A:A,1,0)</f>
        <v>PRODUIT_DEA</v>
      </c>
      <c r="B166" s="6" t="s">
        <v>91</v>
      </c>
      <c r="C166" s="6" t="s">
        <v>417</v>
      </c>
      <c r="D166" s="7" t="s">
        <v>834</v>
      </c>
      <c r="E166" s="23" t="s">
        <v>744</v>
      </c>
      <c r="F166" s="23" t="s">
        <v>752</v>
      </c>
      <c r="G166" s="7" t="s">
        <v>131</v>
      </c>
      <c r="H166" s="8"/>
    </row>
    <row r="167" spans="1:9" s="44" customFormat="1" hidden="1" x14ac:dyDescent="0.25">
      <c r="A167" s="4" t="str">
        <f>VLOOKUP(B167,Feuil1!A:A,1,0)</f>
        <v>PRODUIT_DEEE</v>
      </c>
      <c r="B167" s="53" t="s">
        <v>92</v>
      </c>
      <c r="C167" s="53" t="s">
        <v>416</v>
      </c>
      <c r="D167" s="19" t="s">
        <v>855</v>
      </c>
      <c r="E167" s="19" t="s">
        <v>744</v>
      </c>
      <c r="F167" s="19" t="s">
        <v>747</v>
      </c>
      <c r="G167" s="19" t="s">
        <v>132</v>
      </c>
      <c r="H167" s="56"/>
    </row>
    <row r="168" spans="1:9" s="44" customFormat="1" ht="12.75" hidden="1" customHeight="1" x14ac:dyDescent="0.25">
      <c r="A168" s="4" t="str">
        <f>VLOOKUP(B168,Feuil1!A:A,1,0)</f>
        <v>PRODUIT_GF</v>
      </c>
      <c r="B168" s="53" t="s">
        <v>93</v>
      </c>
      <c r="C168" s="53" t="s">
        <v>418</v>
      </c>
      <c r="D168" s="19" t="s">
        <v>862</v>
      </c>
      <c r="E168" s="19" t="s">
        <v>744</v>
      </c>
      <c r="F168" s="19" t="s">
        <v>767</v>
      </c>
      <c r="G168" s="19" t="s">
        <v>142</v>
      </c>
      <c r="H168" s="60">
        <v>2</v>
      </c>
    </row>
    <row r="169" spans="1:9" s="44" customFormat="1" ht="12.75" hidden="1" customHeight="1" x14ac:dyDescent="0.25">
      <c r="A169" s="4" t="str">
        <f>VLOOKUP(B169,Feuil1!A:A,1,0)</f>
        <v>PRODUIT_PA</v>
      </c>
      <c r="B169" s="53" t="s">
        <v>94</v>
      </c>
      <c r="C169" s="53" t="s">
        <v>419</v>
      </c>
      <c r="D169" s="19" t="s">
        <v>878</v>
      </c>
      <c r="E169" s="19" t="s">
        <v>744</v>
      </c>
      <c r="F169" s="19" t="s">
        <v>748</v>
      </c>
      <c r="G169" s="19" t="s">
        <v>185</v>
      </c>
      <c r="H169" s="56"/>
    </row>
    <row r="170" spans="1:9" s="44" customFormat="1" hidden="1" x14ac:dyDescent="0.25">
      <c r="A170" s="4" t="str">
        <f>VLOOKUP(B170,Feuil1!A:A,1,0)</f>
        <v>PRODUIT_TRAITEMENT_DEEE</v>
      </c>
      <c r="B170" s="53" t="s">
        <v>95</v>
      </c>
      <c r="C170" s="53" t="s">
        <v>420</v>
      </c>
      <c r="D170" s="19" t="s">
        <v>856</v>
      </c>
      <c r="E170" s="19" t="s">
        <v>744</v>
      </c>
      <c r="F170" s="19" t="s">
        <v>747</v>
      </c>
      <c r="G170" s="19" t="s">
        <v>132</v>
      </c>
      <c r="H170" s="56"/>
    </row>
    <row r="171" spans="1:9" s="44" customFormat="1" ht="12.75" hidden="1" customHeight="1" x14ac:dyDescent="0.25">
      <c r="A171" s="4" t="str">
        <f>VLOOKUP(B171,Feuil1!A:A,1,0)</f>
        <v>PRODUIT_TRAITEMENT_PA</v>
      </c>
      <c r="B171" s="53" t="s">
        <v>96</v>
      </c>
      <c r="C171" s="53" t="s">
        <v>421</v>
      </c>
      <c r="D171" s="19" t="s">
        <v>879</v>
      </c>
      <c r="E171" s="19" t="s">
        <v>744</v>
      </c>
      <c r="F171" s="19" t="s">
        <v>748</v>
      </c>
      <c r="G171" s="19" t="s">
        <v>185</v>
      </c>
      <c r="H171" s="56"/>
    </row>
    <row r="172" spans="1:9" ht="12.75" hidden="1" customHeight="1" x14ac:dyDescent="0.25">
      <c r="A172" s="4" t="str">
        <f>VLOOKUP(B172,Feuil1!A:A,1,0)</f>
        <v>PRODUIT_VHU</v>
      </c>
      <c r="B172" s="6" t="s">
        <v>97</v>
      </c>
      <c r="C172" s="6" t="s">
        <v>422</v>
      </c>
      <c r="D172" s="7" t="s">
        <v>176</v>
      </c>
      <c r="E172" s="23" t="s">
        <v>744</v>
      </c>
      <c r="F172" s="23" t="s">
        <v>769</v>
      </c>
      <c r="G172" s="7" t="s">
        <v>184</v>
      </c>
      <c r="H172" s="8"/>
    </row>
    <row r="173" spans="1:9" x14ac:dyDescent="0.25">
      <c r="A173" s="4" t="str">
        <f>VLOOKUP(B173,Feuil1!A:A,1,0)</f>
        <v>PROFIL</v>
      </c>
      <c r="B173" s="6" t="s">
        <v>98</v>
      </c>
      <c r="C173" s="6" t="s">
        <v>423</v>
      </c>
      <c r="D173" s="7" t="s">
        <v>175</v>
      </c>
      <c r="E173" s="23" t="s">
        <v>738</v>
      </c>
      <c r="F173" s="23" t="s">
        <v>743</v>
      </c>
      <c r="G173" s="7" t="s">
        <v>130</v>
      </c>
      <c r="H173" s="8"/>
      <c r="I173" s="31"/>
    </row>
    <row r="174" spans="1:9" x14ac:dyDescent="0.25">
      <c r="A174" s="4" t="str">
        <f>VLOOKUP(B174,Feuil1!A:A,1,0)</f>
        <v>PROFIL_FILIERE</v>
      </c>
      <c r="B174" s="6" t="s">
        <v>99</v>
      </c>
      <c r="C174" s="6" t="s">
        <v>486</v>
      </c>
      <c r="D174" s="7" t="s">
        <v>485</v>
      </c>
      <c r="E174" s="23" t="s">
        <v>738</v>
      </c>
      <c r="F174" s="23" t="s">
        <v>802</v>
      </c>
      <c r="G174" s="7" t="s">
        <v>130</v>
      </c>
      <c r="H174" s="8"/>
      <c r="I174" s="31"/>
    </row>
    <row r="175" spans="1:9" s="44" customFormat="1" ht="12.75" hidden="1" customHeight="1" x14ac:dyDescent="0.25">
      <c r="A175" s="4" t="str">
        <f>VLOOKUP(B175,Feuil1!A:A,1,0)</f>
        <v>REGION</v>
      </c>
      <c r="B175" s="53" t="s">
        <v>101</v>
      </c>
      <c r="C175" s="53" t="s">
        <v>448</v>
      </c>
      <c r="D175" s="19" t="s">
        <v>488</v>
      </c>
      <c r="E175" s="19" t="s">
        <v>738</v>
      </c>
      <c r="F175" s="19" t="s">
        <v>750</v>
      </c>
      <c r="G175" s="19" t="s">
        <v>188</v>
      </c>
      <c r="H175" s="60"/>
      <c r="I175" s="60">
        <v>1</v>
      </c>
    </row>
    <row r="176" spans="1:9" x14ac:dyDescent="0.25">
      <c r="A176" s="4" t="str">
        <f>VLOOKUP(B176,Feuil1!A:A,1,0)</f>
        <v>REQ_CAC</v>
      </c>
      <c r="B176" s="6" t="s">
        <v>261</v>
      </c>
      <c r="C176" s="6" t="s">
        <v>541</v>
      </c>
      <c r="D176" s="7" t="s">
        <v>538</v>
      </c>
      <c r="E176" s="23" t="s">
        <v>654</v>
      </c>
      <c r="F176" s="23" t="s">
        <v>751</v>
      </c>
      <c r="G176" s="7" t="s">
        <v>130</v>
      </c>
      <c r="H176" s="8"/>
      <c r="I176" s="31"/>
    </row>
    <row r="177" spans="1:9" x14ac:dyDescent="0.25">
      <c r="A177" s="4" t="str">
        <f>VLOOKUP(B177,Feuil1!A:A,1,0)</f>
        <v>REQ_FIL</v>
      </c>
      <c r="B177" s="6" t="s">
        <v>262</v>
      </c>
      <c r="C177" s="6" t="s">
        <v>542</v>
      </c>
      <c r="D177" s="7" t="s">
        <v>539</v>
      </c>
      <c r="E177" s="23" t="s">
        <v>654</v>
      </c>
      <c r="F177" s="23" t="s">
        <v>751</v>
      </c>
      <c r="G177" s="7" t="s">
        <v>130</v>
      </c>
      <c r="H177" s="8"/>
      <c r="I177" s="31"/>
    </row>
    <row r="178" spans="1:9" x14ac:dyDescent="0.25">
      <c r="A178" s="4" t="str">
        <f>VLOOKUP(B178,Feuil1!A:A,1,0)</f>
        <v>REQ_MOC</v>
      </c>
      <c r="B178" s="6" t="s">
        <v>263</v>
      </c>
      <c r="C178" s="6" t="s">
        <v>543</v>
      </c>
      <c r="D178" s="7" t="s">
        <v>263</v>
      </c>
      <c r="E178" s="23" t="s">
        <v>654</v>
      </c>
      <c r="F178" s="23" t="s">
        <v>288</v>
      </c>
      <c r="G178" s="7" t="s">
        <v>130</v>
      </c>
      <c r="H178" s="8"/>
      <c r="I178" s="31"/>
    </row>
    <row r="179" spans="1:9" x14ac:dyDescent="0.25">
      <c r="A179" s="4" t="str">
        <f>VLOOKUP(B179,Feuil1!A:A,1,0)</f>
        <v>REQUETE</v>
      </c>
      <c r="B179" s="6" t="s">
        <v>102</v>
      </c>
      <c r="C179" s="6" t="s">
        <v>540</v>
      </c>
      <c r="D179" s="7" t="s">
        <v>177</v>
      </c>
      <c r="E179" s="23" t="s">
        <v>654</v>
      </c>
      <c r="F179" s="23"/>
      <c r="G179" s="7" t="s">
        <v>130</v>
      </c>
      <c r="H179" s="8"/>
      <c r="I179" s="31"/>
    </row>
    <row r="180" spans="1:9" s="44" customFormat="1" ht="25.5" hidden="1" customHeight="1" x14ac:dyDescent="0.25">
      <c r="A180" s="4" t="str">
        <f>VLOOKUP(B180,Feuil1!A:A,1,0)</f>
        <v>SAT_TDN</v>
      </c>
      <c r="B180" s="53" t="s">
        <v>264</v>
      </c>
      <c r="C180" s="53" t="s">
        <v>789</v>
      </c>
      <c r="D180" s="19" t="s">
        <v>505</v>
      </c>
      <c r="E180" s="19" t="s">
        <v>738</v>
      </c>
      <c r="F180" s="19" t="s">
        <v>751</v>
      </c>
      <c r="G180" s="19" t="s">
        <v>142</v>
      </c>
      <c r="H180" s="60">
        <v>4</v>
      </c>
    </row>
    <row r="181" spans="1:9" s="44" customFormat="1" ht="12.75" hidden="1" customHeight="1" x14ac:dyDescent="0.25">
      <c r="A181" s="4" t="str">
        <f>VLOOKUP(B181,Feuil1!A:A,1,0)</f>
        <v>SECTEUR_ACTIVITE_GF</v>
      </c>
      <c r="B181" s="53" t="s">
        <v>103</v>
      </c>
      <c r="C181" s="53" t="s">
        <v>449</v>
      </c>
      <c r="D181" s="19" t="s">
        <v>863</v>
      </c>
      <c r="E181" s="19" t="s">
        <v>744</v>
      </c>
      <c r="F181" s="19" t="s">
        <v>767</v>
      </c>
      <c r="G181" s="19" t="s">
        <v>142</v>
      </c>
      <c r="H181" s="60">
        <v>4</v>
      </c>
    </row>
    <row r="182" spans="1:9" x14ac:dyDescent="0.25">
      <c r="A182" s="4" t="str">
        <f>VLOOKUP(B182,Feuil1!A:A,1,0)</f>
        <v>SEQ_ACT</v>
      </c>
      <c r="B182" s="6" t="s">
        <v>104</v>
      </c>
      <c r="C182" s="6" t="s">
        <v>786</v>
      </c>
      <c r="D182" s="7" t="s">
        <v>489</v>
      </c>
      <c r="E182" s="23" t="s">
        <v>744</v>
      </c>
      <c r="F182" s="23" t="s">
        <v>751</v>
      </c>
      <c r="G182" s="7" t="s">
        <v>130</v>
      </c>
      <c r="H182" s="8"/>
      <c r="I182" s="31"/>
    </row>
    <row r="183" spans="1:9" s="44" customFormat="1" ht="12.75" hidden="1" customHeight="1" x14ac:dyDescent="0.25">
      <c r="A183" s="4" t="str">
        <f>VLOOKUP(B183,Feuil1!A:A,1,0)</f>
        <v>SEUIL_PRODUIT_PA</v>
      </c>
      <c r="B183" s="53" t="s">
        <v>105</v>
      </c>
      <c r="C183" s="53" t="s">
        <v>450</v>
      </c>
      <c r="D183" s="19" t="s">
        <v>880</v>
      </c>
      <c r="E183" s="19" t="s">
        <v>744</v>
      </c>
      <c r="F183" s="19" t="s">
        <v>748</v>
      </c>
      <c r="G183" s="19" t="s">
        <v>185</v>
      </c>
      <c r="H183" s="56"/>
    </row>
    <row r="184" spans="1:9" x14ac:dyDescent="0.25">
      <c r="A184" s="4" t="str">
        <f>VLOOKUP(B184,Feuil1!A:A,1,0)</f>
        <v>SOUS_DOMAINE</v>
      </c>
      <c r="B184" s="6" t="s">
        <v>265</v>
      </c>
      <c r="C184" s="6" t="s">
        <v>655</v>
      </c>
      <c r="D184" s="7" t="s">
        <v>490</v>
      </c>
      <c r="E184" s="23" t="s">
        <v>654</v>
      </c>
      <c r="F184" s="23" t="s">
        <v>288</v>
      </c>
      <c r="G184" s="7" t="s">
        <v>130</v>
      </c>
      <c r="H184" s="8"/>
      <c r="I184" s="31"/>
    </row>
    <row r="185" spans="1:9" s="44" customFormat="1" ht="12.75" customHeight="1" x14ac:dyDescent="0.25">
      <c r="A185" s="4" t="str">
        <f>VLOOKUP(B185,Feuil1!A:A,1,0)</f>
        <v>STATUT_ACTEUR</v>
      </c>
      <c r="B185" s="53" t="s">
        <v>106</v>
      </c>
      <c r="C185" s="53" t="s">
        <v>451</v>
      </c>
      <c r="D185" s="19" t="s">
        <v>892</v>
      </c>
      <c r="E185" s="19" t="s">
        <v>738</v>
      </c>
      <c r="F185" s="19" t="s">
        <v>776</v>
      </c>
      <c r="G185" s="19" t="s">
        <v>187</v>
      </c>
      <c r="H185" s="56"/>
      <c r="I185" s="56"/>
    </row>
    <row r="186" spans="1:9" s="44" customFormat="1" ht="12.75" customHeight="1" x14ac:dyDescent="0.25">
      <c r="A186" s="4" t="str">
        <f>VLOOKUP(B186,Feuil1!A:A,1,0)</f>
        <v>STATUT_ADHESION</v>
      </c>
      <c r="B186" s="53" t="s">
        <v>107</v>
      </c>
      <c r="C186" s="53" t="s">
        <v>456</v>
      </c>
      <c r="D186" s="19" t="s">
        <v>891</v>
      </c>
      <c r="E186" s="19" t="s">
        <v>738</v>
      </c>
      <c r="F186" s="19" t="s">
        <v>777</v>
      </c>
      <c r="G186" s="19" t="s">
        <v>187</v>
      </c>
      <c r="H186" s="56"/>
      <c r="I186" s="56"/>
    </row>
    <row r="187" spans="1:9" s="44" customFormat="1" ht="12.75" customHeight="1" x14ac:dyDescent="0.25">
      <c r="A187" s="4" t="str">
        <f>VLOOKUP(B187,Feuil1!A:A,1,0)</f>
        <v>STATUT_ALERTE</v>
      </c>
      <c r="B187" s="53" t="s">
        <v>266</v>
      </c>
      <c r="C187" s="53" t="s">
        <v>555</v>
      </c>
      <c r="D187" s="19" t="s">
        <v>893</v>
      </c>
      <c r="E187" s="19" t="s">
        <v>738</v>
      </c>
      <c r="F187" s="19" t="s">
        <v>801</v>
      </c>
      <c r="G187" s="19" t="s">
        <v>187</v>
      </c>
      <c r="H187" s="56"/>
      <c r="I187" s="56"/>
    </row>
    <row r="188" spans="1:9" s="44" customFormat="1" ht="12.75" customHeight="1" x14ac:dyDescent="0.25">
      <c r="A188" s="4" t="str">
        <f>VLOOKUP(B188,Feuil1!A:A,1,0)</f>
        <v>STATUT_CONTACT</v>
      </c>
      <c r="B188" s="53" t="s">
        <v>108</v>
      </c>
      <c r="C188" s="53" t="s">
        <v>452</v>
      </c>
      <c r="D188" s="19" t="s">
        <v>894</v>
      </c>
      <c r="E188" s="19" t="s">
        <v>738</v>
      </c>
      <c r="F188" s="19" t="s">
        <v>745</v>
      </c>
      <c r="G188" s="19" t="s">
        <v>187</v>
      </c>
      <c r="H188" s="56"/>
      <c r="I188" s="56"/>
    </row>
    <row r="189" spans="1:9" ht="25.5" x14ac:dyDescent="0.25">
      <c r="A189" s="4" t="str">
        <f>VLOOKUP(B189,Feuil1!A:A,1,0)</f>
        <v>STATUT_DECLARATION</v>
      </c>
      <c r="B189" s="6" t="s">
        <v>109</v>
      </c>
      <c r="C189" s="6" t="s">
        <v>453</v>
      </c>
      <c r="D189" s="7" t="s">
        <v>178</v>
      </c>
      <c r="E189" s="23" t="s">
        <v>306</v>
      </c>
      <c r="F189" s="23" t="s">
        <v>288</v>
      </c>
      <c r="G189" s="7" t="s">
        <v>130</v>
      </c>
      <c r="H189" s="8"/>
      <c r="I189" s="31"/>
    </row>
    <row r="190" spans="1:9" x14ac:dyDescent="0.25">
      <c r="A190" s="4" t="str">
        <f>VLOOKUP(B190,Feuil1!A:A,1,0)</f>
        <v>STATUT_EQUIPEMENT</v>
      </c>
      <c r="B190" s="6" t="s">
        <v>110</v>
      </c>
      <c r="C190" s="6" t="s">
        <v>454</v>
      </c>
      <c r="D190" s="7" t="s">
        <v>179</v>
      </c>
      <c r="E190" s="23" t="s">
        <v>744</v>
      </c>
      <c r="F190" s="23" t="s">
        <v>288</v>
      </c>
      <c r="G190" s="7" t="s">
        <v>130</v>
      </c>
      <c r="H190" s="8"/>
      <c r="I190" s="31"/>
    </row>
    <row r="191" spans="1:9" s="44" customFormat="1" ht="12.75" customHeight="1" x14ac:dyDescent="0.25">
      <c r="A191" s="4" t="str">
        <f>VLOOKUP(B191,Feuil1!A:A,1,0)</f>
        <v>STATUT_IMPORT</v>
      </c>
      <c r="B191" s="53" t="s">
        <v>111</v>
      </c>
      <c r="C191" s="53" t="s">
        <v>455</v>
      </c>
      <c r="D191" s="19" t="s">
        <v>895</v>
      </c>
      <c r="E191" s="19" t="s">
        <v>299</v>
      </c>
      <c r="F191" s="19" t="s">
        <v>288</v>
      </c>
      <c r="G191" s="19" t="s">
        <v>187</v>
      </c>
      <c r="H191" s="56"/>
      <c r="I191" s="56"/>
    </row>
    <row r="192" spans="1:9" s="44" customFormat="1" ht="12.75" customHeight="1" x14ac:dyDescent="0.25">
      <c r="A192" s="4" t="str">
        <f>VLOOKUP(B192,Feuil1!A:A,1,0)</f>
        <v>STATUT_INSCRIPTION</v>
      </c>
      <c r="B192" s="53" t="s">
        <v>112</v>
      </c>
      <c r="C192" s="53" t="s">
        <v>457</v>
      </c>
      <c r="D192" s="19" t="s">
        <v>896</v>
      </c>
      <c r="E192" s="19" t="s">
        <v>738</v>
      </c>
      <c r="F192" s="19" t="s">
        <v>776</v>
      </c>
      <c r="G192" s="19" t="s">
        <v>187</v>
      </c>
      <c r="H192" s="56"/>
      <c r="I192" s="56"/>
    </row>
    <row r="193" spans="1:9" s="44" customFormat="1" ht="12.75" customHeight="1" x14ac:dyDescent="0.25">
      <c r="A193" s="4" t="str">
        <f>VLOOKUP(B193,Feuil1!A:A,1,0)</f>
        <v>STATUT_MANDAT</v>
      </c>
      <c r="B193" s="53" t="s">
        <v>113</v>
      </c>
      <c r="C193" s="53" t="s">
        <v>458</v>
      </c>
      <c r="D193" s="19" t="s">
        <v>897</v>
      </c>
      <c r="E193" s="19" t="s">
        <v>738</v>
      </c>
      <c r="F193" s="19" t="s">
        <v>778</v>
      </c>
      <c r="G193" s="19" t="s">
        <v>187</v>
      </c>
      <c r="H193" s="56"/>
      <c r="I193" s="56"/>
    </row>
    <row r="194" spans="1:9" x14ac:dyDescent="0.25">
      <c r="A194" s="4" t="str">
        <f>VLOOKUP(B194,Feuil1!A:A,1,0)</f>
        <v>STATUT_PRODUCTEUR</v>
      </c>
      <c r="B194" s="6" t="s">
        <v>114</v>
      </c>
      <c r="C194" s="6" t="s">
        <v>459</v>
      </c>
      <c r="D194" s="7" t="s">
        <v>180</v>
      </c>
      <c r="E194" s="23" t="s">
        <v>744</v>
      </c>
      <c r="F194" s="23" t="s">
        <v>288</v>
      </c>
      <c r="G194" s="7" t="s">
        <v>130</v>
      </c>
      <c r="H194" s="8"/>
      <c r="I194" s="31"/>
    </row>
    <row r="195" spans="1:9" s="44" customFormat="1" ht="12.75" hidden="1" customHeight="1" x14ac:dyDescent="0.25">
      <c r="A195" s="4" t="str">
        <f>VLOOKUP(B195,Feuil1!A:A,1,0)</f>
        <v>STP_DEC</v>
      </c>
      <c r="B195" s="53" t="s">
        <v>267</v>
      </c>
      <c r="C195" s="53" t="s">
        <v>491</v>
      </c>
      <c r="D195" s="19" t="s">
        <v>492</v>
      </c>
      <c r="E195" s="19" t="s">
        <v>306</v>
      </c>
      <c r="F195" s="19" t="s">
        <v>768</v>
      </c>
      <c r="G195" s="19" t="s">
        <v>143</v>
      </c>
      <c r="H195" s="56"/>
      <c r="I195" s="60">
        <v>6</v>
      </c>
    </row>
    <row r="196" spans="1:9" x14ac:dyDescent="0.25">
      <c r="A196" s="4" t="str">
        <f>VLOOKUP(B196,Feuil1!A:A,1,0)</f>
        <v>STP_SEQ</v>
      </c>
      <c r="B196" s="6" t="s">
        <v>115</v>
      </c>
      <c r="C196" s="6" t="s">
        <v>788</v>
      </c>
      <c r="D196" s="7" t="s">
        <v>493</v>
      </c>
      <c r="E196" s="23" t="s">
        <v>744</v>
      </c>
      <c r="F196" s="23" t="s">
        <v>751</v>
      </c>
      <c r="G196" s="7" t="s">
        <v>130</v>
      </c>
      <c r="H196" s="8"/>
      <c r="I196" s="31"/>
    </row>
    <row r="197" spans="1:9" ht="25.5" hidden="1" customHeight="1" x14ac:dyDescent="0.25">
      <c r="A197" s="4" t="str">
        <f>VLOOKUP(B197,Feuil1!A:A,1,0)</f>
        <v>TAUX_REUTILISATION</v>
      </c>
      <c r="B197" s="6" t="s">
        <v>268</v>
      </c>
      <c r="C197" s="6" t="s">
        <v>495</v>
      </c>
      <c r="D197" s="7" t="s">
        <v>494</v>
      </c>
      <c r="E197" s="7" t="s">
        <v>306</v>
      </c>
      <c r="F197" s="28" t="s">
        <v>756</v>
      </c>
      <c r="G197" s="7" t="s">
        <v>184</v>
      </c>
      <c r="H197" s="8"/>
    </row>
    <row r="198" spans="1:9" ht="25.5" x14ac:dyDescent="0.25">
      <c r="A198" s="4" t="str">
        <f>VLOOKUP(B198,Feuil1!A:A,1,0)</f>
        <v>TDT_CAC</v>
      </c>
      <c r="B198" s="6" t="s">
        <v>116</v>
      </c>
      <c r="C198" s="6" t="s">
        <v>499</v>
      </c>
      <c r="D198" s="7" t="s">
        <v>496</v>
      </c>
      <c r="E198" s="23" t="s">
        <v>306</v>
      </c>
      <c r="F198" s="23" t="s">
        <v>288</v>
      </c>
      <c r="G198" s="7" t="s">
        <v>130</v>
      </c>
      <c r="H198" s="8"/>
      <c r="I198" s="31"/>
    </row>
    <row r="199" spans="1:9" x14ac:dyDescent="0.25">
      <c r="A199" s="4" t="str">
        <f>VLOOKUP(B199,Feuil1!A:A,1,0)</f>
        <v>TDT_TDN</v>
      </c>
      <c r="B199" s="6" t="s">
        <v>117</v>
      </c>
      <c r="C199" s="6" t="s">
        <v>497</v>
      </c>
      <c r="D199" s="7" t="s">
        <v>498</v>
      </c>
      <c r="E199" s="23" t="s">
        <v>306</v>
      </c>
      <c r="F199" s="23" t="s">
        <v>288</v>
      </c>
      <c r="G199" s="7" t="s">
        <v>130</v>
      </c>
      <c r="H199" s="8"/>
      <c r="I199" s="31"/>
    </row>
    <row r="200" spans="1:9" ht="12.75" hidden="1" customHeight="1" x14ac:dyDescent="0.25">
      <c r="A200" s="4" t="str">
        <f>VLOOKUP(B200,Feuil1!A:A,1,0)</f>
        <v>TRAITEMENT_VHU</v>
      </c>
      <c r="B200" s="6" t="s">
        <v>269</v>
      </c>
      <c r="C200" s="6" t="s">
        <v>460</v>
      </c>
      <c r="D200" s="7" t="s">
        <v>286</v>
      </c>
      <c r="E200" s="23" t="s">
        <v>306</v>
      </c>
      <c r="F200" s="23" t="s">
        <v>769</v>
      </c>
      <c r="G200" s="7" t="s">
        <v>184</v>
      </c>
      <c r="H200" s="8"/>
    </row>
    <row r="201" spans="1:9" s="44" customFormat="1" ht="12.75" hidden="1" customHeight="1" x14ac:dyDescent="0.25">
      <c r="A201" s="4" t="str">
        <f>VLOOKUP(B201,Feuil1!A:A,1,0)</f>
        <v>TYPAGE_PA</v>
      </c>
      <c r="B201" s="53" t="s">
        <v>118</v>
      </c>
      <c r="C201" s="53" t="s">
        <v>461</v>
      </c>
      <c r="D201" s="19" t="s">
        <v>881</v>
      </c>
      <c r="E201" s="19" t="s">
        <v>744</v>
      </c>
      <c r="F201" s="19" t="s">
        <v>748</v>
      </c>
      <c r="G201" s="19" t="s">
        <v>185</v>
      </c>
      <c r="H201" s="56"/>
    </row>
    <row r="202" spans="1:9" s="44" customFormat="1" ht="12.75" hidden="1" customHeight="1" x14ac:dyDescent="0.25">
      <c r="A202" s="4" t="str">
        <f>VLOOKUP(B202,Feuil1!A:A,1,0)</f>
        <v>TYPE_ACTIVITE_GF</v>
      </c>
      <c r="B202" s="53" t="s">
        <v>119</v>
      </c>
      <c r="C202" s="53" t="s">
        <v>462</v>
      </c>
      <c r="D202" s="19" t="s">
        <v>864</v>
      </c>
      <c r="E202" s="19" t="s">
        <v>744</v>
      </c>
      <c r="F202" s="19" t="s">
        <v>767</v>
      </c>
      <c r="G202" s="19" t="s">
        <v>142</v>
      </c>
      <c r="H202" s="60">
        <v>1</v>
      </c>
    </row>
    <row r="203" spans="1:9" x14ac:dyDescent="0.25">
      <c r="A203" s="4" t="str">
        <f>VLOOKUP(B203,Feuil1!A:A,1,0)</f>
        <v>TYPE_AGREMENT</v>
      </c>
      <c r="B203" s="6" t="s">
        <v>120</v>
      </c>
      <c r="C203" s="6" t="s">
        <v>463</v>
      </c>
      <c r="D203" s="7" t="s">
        <v>181</v>
      </c>
      <c r="E203" s="23" t="s">
        <v>738</v>
      </c>
      <c r="F203" s="23" t="s">
        <v>742</v>
      </c>
      <c r="G203" s="7" t="s">
        <v>130</v>
      </c>
      <c r="H203" s="8"/>
      <c r="I203" s="31"/>
    </row>
    <row r="204" spans="1:9" s="44" customFormat="1" ht="12.75" customHeight="1" x14ac:dyDescent="0.25">
      <c r="A204" s="4" t="str">
        <f>VLOOKUP(B204,Feuil1!A:A,1,0)</f>
        <v>TYPE_ALERTE</v>
      </c>
      <c r="B204" s="53" t="s">
        <v>270</v>
      </c>
      <c r="C204" s="53" t="s">
        <v>297</v>
      </c>
      <c r="D204" s="19" t="s">
        <v>898</v>
      </c>
      <c r="E204" s="19" t="s">
        <v>738</v>
      </c>
      <c r="F204" s="19" t="s">
        <v>801</v>
      </c>
      <c r="G204" s="19" t="s">
        <v>187</v>
      </c>
      <c r="H204" s="56"/>
      <c r="I204" s="56"/>
    </row>
    <row r="205" spans="1:9" s="44" customFormat="1" ht="12.75" customHeight="1" x14ac:dyDescent="0.25">
      <c r="A205" s="4" t="str">
        <f>VLOOKUP(B205,Feuil1!A:A,1,0)</f>
        <v>TYPE_DATE_CHANGE</v>
      </c>
      <c r="B205" s="53" t="s">
        <v>121</v>
      </c>
      <c r="C205" s="53" t="s">
        <v>500</v>
      </c>
      <c r="D205" s="19" t="s">
        <v>899</v>
      </c>
      <c r="E205" s="19" t="s">
        <v>299</v>
      </c>
      <c r="F205" s="19" t="s">
        <v>288</v>
      </c>
      <c r="G205" s="19" t="s">
        <v>187</v>
      </c>
      <c r="H205" s="56"/>
      <c r="I205" s="56"/>
    </row>
    <row r="206" spans="1:9" x14ac:dyDescent="0.25">
      <c r="A206" s="4" t="str">
        <f>VLOOKUP(B206,Feuil1!A:A,1,0)</f>
        <v>TYPE_DECLARANT</v>
      </c>
      <c r="B206" s="6" t="s">
        <v>122</v>
      </c>
      <c r="C206" s="6" t="s">
        <v>779</v>
      </c>
      <c r="D206" s="7" t="s">
        <v>182</v>
      </c>
      <c r="E206" s="23" t="s">
        <v>738</v>
      </c>
      <c r="F206" s="23" t="s">
        <v>294</v>
      </c>
      <c r="G206" s="7" t="s">
        <v>130</v>
      </c>
      <c r="H206" s="8"/>
      <c r="I206" s="31"/>
    </row>
    <row r="207" spans="1:9" s="44" customFormat="1" ht="12.75" customHeight="1" x14ac:dyDescent="0.25">
      <c r="A207" s="4" t="str">
        <f>VLOOKUP(B207,Feuil1!A:A,1,0)</f>
        <v>TYPE_DECLARATION</v>
      </c>
      <c r="B207" s="53" t="s">
        <v>123</v>
      </c>
      <c r="C207" s="53" t="s">
        <v>464</v>
      </c>
      <c r="D207" s="19" t="s">
        <v>900</v>
      </c>
      <c r="E207" s="19" t="s">
        <v>306</v>
      </c>
      <c r="F207" s="19" t="s">
        <v>288</v>
      </c>
      <c r="G207" s="19" t="s">
        <v>187</v>
      </c>
      <c r="H207" s="56"/>
      <c r="I207" s="56"/>
    </row>
    <row r="208" spans="1:9" s="44" customFormat="1" ht="38.25" hidden="1" customHeight="1" x14ac:dyDescent="0.25">
      <c r="A208" s="4" t="str">
        <f>VLOOKUP(B208,Feuil1!A:A,1,0)</f>
        <v>TYPE_ELIMINATION</v>
      </c>
      <c r="B208" s="53" t="s">
        <v>124</v>
      </c>
      <c r="C208" s="53" t="s">
        <v>465</v>
      </c>
      <c r="D208" s="19" t="s">
        <v>889</v>
      </c>
      <c r="E208" s="19" t="s">
        <v>306</v>
      </c>
      <c r="F208" s="19" t="s">
        <v>768</v>
      </c>
      <c r="G208" s="19" t="s">
        <v>143</v>
      </c>
      <c r="H208" s="56" t="s">
        <v>794</v>
      </c>
      <c r="I208" s="60">
        <v>1</v>
      </c>
    </row>
    <row r="209" spans="1:9" s="44" customFormat="1" ht="12.75" customHeight="1" x14ac:dyDescent="0.25">
      <c r="A209" s="4" t="str">
        <f>VLOOKUP(B209,Feuil1!A:A,1,0)</f>
        <v>TYPE_FILTRE</v>
      </c>
      <c r="B209" s="53" t="s">
        <v>125</v>
      </c>
      <c r="C209" s="53" t="s">
        <v>501</v>
      </c>
      <c r="D209" s="19" t="s">
        <v>901</v>
      </c>
      <c r="E209" s="19" t="s">
        <v>299</v>
      </c>
      <c r="F209" s="19" t="s">
        <v>288</v>
      </c>
      <c r="G209" s="19" t="s">
        <v>187</v>
      </c>
      <c r="H209" s="56"/>
      <c r="I209" s="56"/>
    </row>
    <row r="210" spans="1:9" s="44" customFormat="1" ht="12.75" customHeight="1" x14ac:dyDescent="0.25">
      <c r="A210" s="4" t="str">
        <f>VLOOKUP(B210,Feuil1!A:A,1,0)</f>
        <v>TYPE_IMPORT</v>
      </c>
      <c r="B210" s="53" t="s">
        <v>126</v>
      </c>
      <c r="C210" s="53" t="s">
        <v>466</v>
      </c>
      <c r="D210" s="19" t="s">
        <v>902</v>
      </c>
      <c r="E210" s="19" t="s">
        <v>299</v>
      </c>
      <c r="F210" s="19" t="s">
        <v>288</v>
      </c>
      <c r="G210" s="19" t="s">
        <v>187</v>
      </c>
      <c r="H210" s="56"/>
      <c r="I210" s="56"/>
    </row>
    <row r="211" spans="1:9" s="44" customFormat="1" ht="25.5" customHeight="1" x14ac:dyDescent="0.25">
      <c r="A211" s="4" t="str">
        <f>VLOOKUP(B211,Feuil1!A:A,1,0)</f>
        <v>TYPE_IMPORT_DECLARATION</v>
      </c>
      <c r="B211" s="53" t="s">
        <v>271</v>
      </c>
      <c r="C211" s="53" t="s">
        <v>502</v>
      </c>
      <c r="D211" s="19" t="s">
        <v>903</v>
      </c>
      <c r="E211" s="19" t="s">
        <v>306</v>
      </c>
      <c r="F211" s="19" t="s">
        <v>288</v>
      </c>
      <c r="G211" s="19" t="s">
        <v>187</v>
      </c>
      <c r="H211" s="56"/>
      <c r="I211" s="56"/>
    </row>
    <row r="212" spans="1:9" s="44" customFormat="1" ht="12.75" customHeight="1" x14ac:dyDescent="0.25">
      <c r="A212" s="4" t="str">
        <f>VLOOKUP(B212,Feuil1!A:A,1,0)</f>
        <v>TYPE_JOB</v>
      </c>
      <c r="B212" s="53" t="s">
        <v>272</v>
      </c>
      <c r="C212" s="53" t="s">
        <v>503</v>
      </c>
      <c r="D212" s="19" t="s">
        <v>904</v>
      </c>
      <c r="E212" s="19" t="s">
        <v>299</v>
      </c>
      <c r="F212" s="19" t="s">
        <v>288</v>
      </c>
      <c r="G212" s="19" t="s">
        <v>187</v>
      </c>
      <c r="H212" s="56"/>
      <c r="I212" s="56"/>
    </row>
    <row r="213" spans="1:9" ht="12.75" hidden="1" customHeight="1" x14ac:dyDescent="0.25">
      <c r="A213" s="4" t="str">
        <f>VLOOKUP(B213,Feuil1!A:A,1,0)</f>
        <v>TYPE_MATIERE_BROYEUR_PROCEDE</v>
      </c>
      <c r="B213" s="6" t="s">
        <v>273</v>
      </c>
      <c r="C213" s="6" t="s">
        <v>508</v>
      </c>
      <c r="D213" s="7" t="s">
        <v>504</v>
      </c>
      <c r="E213" s="28" t="s">
        <v>306</v>
      </c>
      <c r="F213" s="28" t="s">
        <v>769</v>
      </c>
      <c r="G213" s="7" t="s">
        <v>184</v>
      </c>
      <c r="H213" s="8"/>
    </row>
    <row r="214" spans="1:9" ht="12.75" hidden="1" customHeight="1" x14ac:dyDescent="0.25">
      <c r="A214" s="4" t="str">
        <f>VLOOKUP(B214,Feuil1!A:A,1,0)</f>
        <v>TYPE_MATIERE_VHU</v>
      </c>
      <c r="B214" s="6" t="s">
        <v>274</v>
      </c>
      <c r="C214" s="6" t="s">
        <v>467</v>
      </c>
      <c r="D214" s="7" t="s">
        <v>284</v>
      </c>
      <c r="E214" s="28" t="s">
        <v>306</v>
      </c>
      <c r="F214" s="28" t="s">
        <v>769</v>
      </c>
      <c r="G214" s="7" t="s">
        <v>184</v>
      </c>
      <c r="H214" s="8"/>
    </row>
    <row r="215" spans="1:9" ht="12.75" hidden="1" customHeight="1" x14ac:dyDescent="0.25">
      <c r="A215" s="4" t="str">
        <f>VLOOKUP(B215,Feuil1!A:A,1,0)</f>
        <v>TYPE_RESIDU_BROYAGE</v>
      </c>
      <c r="B215" s="6" t="s">
        <v>275</v>
      </c>
      <c r="C215" s="6" t="s">
        <v>506</v>
      </c>
      <c r="D215" s="7" t="s">
        <v>507</v>
      </c>
      <c r="E215" s="28" t="s">
        <v>306</v>
      </c>
      <c r="F215" s="28" t="s">
        <v>769</v>
      </c>
      <c r="G215" s="7" t="s">
        <v>184</v>
      </c>
      <c r="H215" s="8"/>
    </row>
    <row r="216" spans="1:9" ht="12.75" hidden="1" customHeight="1" x14ac:dyDescent="0.25">
      <c r="A216" s="4" t="str">
        <f>VLOOKUP(B216,Feuil1!A:A,1,0)</f>
        <v>TYPE_STOCK_VHU</v>
      </c>
      <c r="B216" s="6" t="s">
        <v>276</v>
      </c>
      <c r="C216" s="6" t="s">
        <v>468</v>
      </c>
      <c r="D216" s="7" t="s">
        <v>287</v>
      </c>
      <c r="E216" s="28" t="s">
        <v>306</v>
      </c>
      <c r="F216" s="28" t="s">
        <v>769</v>
      </c>
      <c r="G216" s="7" t="s">
        <v>184</v>
      </c>
      <c r="H216" s="8"/>
    </row>
    <row r="217" spans="1:9" ht="38.25" x14ac:dyDescent="0.25">
      <c r="A217" s="4" t="str">
        <f>VLOOKUP(B217,Feuil1!A:A,1,0)</f>
        <v>TYPE_TRAITEMENT</v>
      </c>
      <c r="B217" s="6" t="s">
        <v>127</v>
      </c>
      <c r="C217" s="6" t="s">
        <v>469</v>
      </c>
      <c r="D217" s="7" t="s">
        <v>183</v>
      </c>
      <c r="E217" s="28" t="s">
        <v>306</v>
      </c>
      <c r="F217" s="28" t="s">
        <v>288</v>
      </c>
      <c r="G217" s="7" t="s">
        <v>130</v>
      </c>
      <c r="H217" s="8" t="s">
        <v>795</v>
      </c>
      <c r="I217" s="31"/>
    </row>
    <row r="218" spans="1:9" ht="12.75" hidden="1" customHeight="1" x14ac:dyDescent="0.25">
      <c r="B218" s="6"/>
      <c r="C218" s="6"/>
      <c r="D218" s="31"/>
      <c r="E218" s="7"/>
      <c r="F218" s="7"/>
      <c r="G218" s="7"/>
      <c r="H218" s="8"/>
    </row>
    <row r="219" spans="1:9" ht="12.75" hidden="1" customHeight="1" x14ac:dyDescent="0.25">
      <c r="B219" s="6"/>
      <c r="C219" s="6"/>
      <c r="D219" s="7"/>
      <c r="E219" s="7"/>
      <c r="F219" s="7"/>
      <c r="G219" s="7"/>
      <c r="H219" s="8"/>
    </row>
    <row r="220" spans="1:9" ht="12.75" hidden="1" customHeight="1" x14ac:dyDescent="0.25">
      <c r="B220" s="6"/>
      <c r="C220" s="6"/>
      <c r="D220" s="7"/>
      <c r="E220" s="7"/>
      <c r="F220" s="7"/>
      <c r="G220" s="7"/>
      <c r="H220" s="8"/>
    </row>
    <row r="221" spans="1:9" ht="12.75" hidden="1" customHeight="1" x14ac:dyDescent="0.25">
      <c r="B221" s="6"/>
      <c r="C221" s="6"/>
      <c r="D221" s="7"/>
      <c r="E221" s="7"/>
      <c r="F221" s="7"/>
      <c r="G221" s="7"/>
      <c r="H221" s="8"/>
    </row>
    <row r="222" spans="1:9" ht="12.75" hidden="1" customHeight="1" x14ac:dyDescent="0.25">
      <c r="B222" s="6"/>
      <c r="C222" s="6"/>
      <c r="D222" s="7"/>
      <c r="E222" s="7"/>
      <c r="F222" s="7"/>
      <c r="G222" s="7"/>
      <c r="H222" s="8"/>
    </row>
    <row r="223" spans="1:9" ht="12.75" hidden="1" customHeight="1" x14ac:dyDescent="0.25">
      <c r="B223" s="6"/>
      <c r="C223" s="6"/>
      <c r="D223" s="7"/>
      <c r="E223" s="7"/>
      <c r="F223" s="7"/>
      <c r="G223" s="7"/>
      <c r="H223" s="8"/>
    </row>
    <row r="224" spans="1:9" s="45" customFormat="1" ht="12.75" hidden="1" customHeight="1" x14ac:dyDescent="0.25">
      <c r="A224" s="4"/>
      <c r="B224" s="52" t="s">
        <v>692</v>
      </c>
      <c r="D224" s="46" t="s">
        <v>820</v>
      </c>
      <c r="E224" s="46" t="s">
        <v>744</v>
      </c>
      <c r="F224" s="46" t="s">
        <v>752</v>
      </c>
      <c r="G224" s="46"/>
      <c r="H224" s="47"/>
    </row>
    <row r="225" spans="1:8" s="44" customFormat="1" ht="25.5" hidden="1" x14ac:dyDescent="0.25">
      <c r="A225" s="4"/>
      <c r="B225" s="53" t="s">
        <v>692</v>
      </c>
      <c r="C225" s="53"/>
      <c r="D225" s="19" t="s">
        <v>820</v>
      </c>
      <c r="E225" s="19" t="s">
        <v>744</v>
      </c>
      <c r="F225" s="19" t="s">
        <v>770</v>
      </c>
      <c r="G225" s="19" t="s">
        <v>131</v>
      </c>
      <c r="H225" s="62" t="s">
        <v>821</v>
      </c>
    </row>
    <row r="226" spans="1:8" s="44" customFormat="1" ht="25.5" hidden="1" x14ac:dyDescent="0.25">
      <c r="A226" s="4"/>
      <c r="B226" s="53" t="s">
        <v>836</v>
      </c>
      <c r="C226" s="53"/>
      <c r="D226" s="19" t="s">
        <v>840</v>
      </c>
      <c r="E226" s="19" t="s">
        <v>744</v>
      </c>
      <c r="F226" s="19" t="s">
        <v>747</v>
      </c>
      <c r="G226" s="19" t="s">
        <v>132</v>
      </c>
      <c r="H226" s="56"/>
    </row>
    <row r="227" spans="1:8" s="44" customFormat="1" hidden="1" x14ac:dyDescent="0.25">
      <c r="A227" s="4"/>
      <c r="B227" s="53" t="s">
        <v>837</v>
      </c>
      <c r="C227" s="53"/>
      <c r="D227" s="19" t="s">
        <v>841</v>
      </c>
      <c r="E227" s="19" t="s">
        <v>744</v>
      </c>
      <c r="F227" s="19" t="s">
        <v>747</v>
      </c>
      <c r="G227" s="19" t="s">
        <v>132</v>
      </c>
      <c r="H227" s="56"/>
    </row>
    <row r="228" spans="1:8" s="44" customFormat="1" hidden="1" x14ac:dyDescent="0.25">
      <c r="A228" s="4"/>
      <c r="B228" s="53" t="s">
        <v>838</v>
      </c>
      <c r="C228" s="53"/>
      <c r="D228" s="19" t="s">
        <v>842</v>
      </c>
      <c r="E228" s="19" t="s">
        <v>744</v>
      </c>
      <c r="F228" s="19" t="s">
        <v>747</v>
      </c>
      <c r="G228" s="19" t="s">
        <v>132</v>
      </c>
      <c r="H228" s="56"/>
    </row>
    <row r="229" spans="1:8" s="44" customFormat="1" hidden="1" x14ac:dyDescent="0.25">
      <c r="A229" s="4"/>
      <c r="B229" s="53" t="s">
        <v>839</v>
      </c>
      <c r="C229" s="53"/>
      <c r="D229" s="19" t="s">
        <v>843</v>
      </c>
      <c r="E229" s="19" t="s">
        <v>744</v>
      </c>
      <c r="F229" s="19" t="s">
        <v>747</v>
      </c>
      <c r="G229" s="19" t="s">
        <v>132</v>
      </c>
      <c r="H229" s="56"/>
    </row>
    <row r="230" spans="1:8" s="44" customFormat="1" hidden="1" x14ac:dyDescent="0.25">
      <c r="A230" s="4"/>
      <c r="B230" s="53" t="s">
        <v>710</v>
      </c>
      <c r="C230" s="53"/>
      <c r="D230" s="19" t="s">
        <v>844</v>
      </c>
      <c r="E230" s="19" t="s">
        <v>744</v>
      </c>
      <c r="F230" s="19" t="s">
        <v>747</v>
      </c>
      <c r="G230" s="19" t="s">
        <v>132</v>
      </c>
      <c r="H230" s="56"/>
    </row>
    <row r="249" spans="3:3" x14ac:dyDescent="0.25">
      <c r="C249" s="4" t="s">
        <v>905</v>
      </c>
    </row>
  </sheetData>
  <autoFilter ref="A1:J230">
    <filterColumn colId="6">
      <filters>
        <filter val="Technique"/>
        <filter val="Transv"/>
      </filters>
    </filterColumn>
  </autoFilter>
  <sortState ref="B2:B229">
    <sortCondition ref="B1"/>
  </sortState>
  <pageMargins left="0.31496062992125984" right="0.31496062992125984" top="0.35433070866141736" bottom="0.35433070866141736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ySplit="555" activePane="bottomLeft"/>
      <selection activeCell="J1" sqref="J1:J1048576"/>
      <selection pane="bottomLeft" activeCell="D2" sqref="D2"/>
    </sheetView>
  </sheetViews>
  <sheetFormatPr baseColWidth="10" defaultRowHeight="12.75" x14ac:dyDescent="0.25"/>
  <cols>
    <col min="1" max="1" width="46.28515625" style="2" bestFit="1" customWidth="1"/>
    <col min="2" max="2" width="49.5703125" style="2" bestFit="1" customWidth="1"/>
    <col min="3" max="3" width="12" style="3" bestFit="1" customWidth="1"/>
    <col min="4" max="4" width="22.5703125" style="3" bestFit="1" customWidth="1"/>
    <col min="5" max="5" width="13.42578125" style="3" bestFit="1" customWidth="1"/>
    <col min="6" max="7" width="15.140625" style="15" bestFit="1" customWidth="1"/>
    <col min="8" max="8" width="15.28515625" style="3" bestFit="1" customWidth="1"/>
    <col min="9" max="9" width="10.7109375" style="3" customWidth="1"/>
    <col min="10" max="10" width="50.7109375" style="17" customWidth="1"/>
    <col min="11" max="16384" width="11.42578125" style="2"/>
  </cols>
  <sheetData>
    <row r="1" spans="1:10" s="1" customFormat="1" x14ac:dyDescent="0.25">
      <c r="A1" s="5" t="s">
        <v>558</v>
      </c>
      <c r="B1" s="5" t="s">
        <v>290</v>
      </c>
      <c r="C1" s="5" t="s">
        <v>129</v>
      </c>
      <c r="D1" s="5" t="s">
        <v>277</v>
      </c>
      <c r="E1" s="5" t="s">
        <v>660</v>
      </c>
      <c r="F1" s="12" t="s">
        <v>662</v>
      </c>
      <c r="G1" s="12" t="s">
        <v>663</v>
      </c>
      <c r="H1" s="5" t="s">
        <v>661</v>
      </c>
      <c r="I1" s="5" t="s">
        <v>556</v>
      </c>
      <c r="J1" s="16" t="s">
        <v>278</v>
      </c>
    </row>
    <row r="2" spans="1:10" s="4" customFormat="1" ht="25.5" x14ac:dyDescent="0.25">
      <c r="A2" s="6" t="s">
        <v>559</v>
      </c>
      <c r="B2" s="6" t="s">
        <v>560</v>
      </c>
      <c r="C2" s="7" t="s">
        <v>142</v>
      </c>
      <c r="D2" s="7" t="s">
        <v>280</v>
      </c>
      <c r="E2" s="18" t="s">
        <v>561</v>
      </c>
      <c r="F2" s="13"/>
      <c r="G2" s="13"/>
      <c r="H2" s="7" t="s">
        <v>563</v>
      </c>
      <c r="I2" s="7"/>
      <c r="J2" s="8" t="s">
        <v>562</v>
      </c>
    </row>
    <row r="3" spans="1:10" s="4" customFormat="1" x14ac:dyDescent="0.25">
      <c r="A3" s="6" t="s">
        <v>564</v>
      </c>
      <c r="B3" s="6" t="s">
        <v>565</v>
      </c>
      <c r="C3" s="7" t="s">
        <v>142</v>
      </c>
      <c r="D3" s="7" t="s">
        <v>280</v>
      </c>
      <c r="E3" s="18" t="s">
        <v>561</v>
      </c>
      <c r="F3" s="13"/>
      <c r="G3" s="13"/>
      <c r="H3" s="7" t="s">
        <v>563</v>
      </c>
      <c r="I3" s="7"/>
      <c r="J3" s="8" t="s">
        <v>566</v>
      </c>
    </row>
    <row r="4" spans="1:10" s="4" customFormat="1" ht="25.5" x14ac:dyDescent="0.25">
      <c r="A4" s="6" t="s">
        <v>567</v>
      </c>
      <c r="B4" s="6" t="s">
        <v>568</v>
      </c>
      <c r="C4" s="7" t="s">
        <v>132</v>
      </c>
      <c r="D4" s="7" t="s">
        <v>279</v>
      </c>
      <c r="E4" s="18" t="s">
        <v>561</v>
      </c>
      <c r="F4" s="13"/>
      <c r="G4" s="13"/>
      <c r="H4" s="7" t="s">
        <v>563</v>
      </c>
      <c r="I4" s="7"/>
      <c r="J4" s="8" t="s">
        <v>575</v>
      </c>
    </row>
    <row r="5" spans="1:10" s="4" customFormat="1" x14ac:dyDescent="0.25">
      <c r="A5" s="6" t="s">
        <v>569</v>
      </c>
      <c r="B5" s="6" t="s">
        <v>570</v>
      </c>
      <c r="C5" s="7" t="s">
        <v>132</v>
      </c>
      <c r="D5" s="7" t="s">
        <v>279</v>
      </c>
      <c r="E5" s="18" t="s">
        <v>561</v>
      </c>
      <c r="F5" s="13"/>
      <c r="G5" s="13"/>
      <c r="H5" s="7" t="s">
        <v>563</v>
      </c>
      <c r="I5" s="7"/>
      <c r="J5" s="8" t="s">
        <v>571</v>
      </c>
    </row>
    <row r="6" spans="1:10" s="4" customFormat="1" x14ac:dyDescent="0.25">
      <c r="A6" s="6" t="s">
        <v>572</v>
      </c>
      <c r="B6" s="6" t="s">
        <v>573</v>
      </c>
      <c r="C6" s="7" t="s">
        <v>132</v>
      </c>
      <c r="D6" s="7" t="s">
        <v>279</v>
      </c>
      <c r="E6" s="18" t="s">
        <v>561</v>
      </c>
      <c r="F6" s="13"/>
      <c r="G6" s="13"/>
      <c r="H6" s="7" t="s">
        <v>563</v>
      </c>
      <c r="I6" s="7"/>
      <c r="J6" s="8" t="s">
        <v>566</v>
      </c>
    </row>
    <row r="7" spans="1:10" s="4" customFormat="1" ht="25.5" x14ac:dyDescent="0.25">
      <c r="A7" s="6" t="s">
        <v>576</v>
      </c>
      <c r="B7" s="6" t="s">
        <v>577</v>
      </c>
      <c r="C7" s="7" t="s">
        <v>132</v>
      </c>
      <c r="D7" s="7" t="s">
        <v>279</v>
      </c>
      <c r="E7" s="18" t="s">
        <v>561</v>
      </c>
      <c r="F7" s="13"/>
      <c r="G7" s="13"/>
      <c r="H7" s="7" t="s">
        <v>563</v>
      </c>
      <c r="I7" s="7"/>
      <c r="J7" s="8" t="s">
        <v>578</v>
      </c>
    </row>
    <row r="8" spans="1:10" s="4" customFormat="1" x14ac:dyDescent="0.25">
      <c r="A8" s="9" t="s">
        <v>579</v>
      </c>
      <c r="B8" s="9" t="s">
        <v>580</v>
      </c>
      <c r="C8" s="7" t="s">
        <v>185</v>
      </c>
      <c r="D8" s="7" t="s">
        <v>281</v>
      </c>
      <c r="E8" s="18" t="s">
        <v>561</v>
      </c>
      <c r="F8" s="14"/>
      <c r="G8" s="14"/>
      <c r="H8" s="10" t="s">
        <v>563</v>
      </c>
      <c r="I8" s="7"/>
      <c r="J8" s="8" t="s">
        <v>566</v>
      </c>
    </row>
    <row r="9" spans="1:10" s="4" customFormat="1" x14ac:dyDescent="0.25">
      <c r="A9" s="9" t="s">
        <v>581</v>
      </c>
      <c r="B9" s="9" t="s">
        <v>582</v>
      </c>
      <c r="C9" s="7" t="s">
        <v>185</v>
      </c>
      <c r="D9" s="7" t="s">
        <v>281</v>
      </c>
      <c r="E9" s="18" t="s">
        <v>561</v>
      </c>
      <c r="F9" s="14"/>
      <c r="G9" s="14"/>
      <c r="H9" s="10" t="s">
        <v>563</v>
      </c>
      <c r="I9" s="7"/>
      <c r="J9" s="8"/>
    </row>
    <row r="10" spans="1:10" s="4" customFormat="1" ht="38.25" x14ac:dyDescent="0.25">
      <c r="A10" s="6" t="s">
        <v>586</v>
      </c>
      <c r="B10" s="6" t="s">
        <v>587</v>
      </c>
      <c r="C10" s="7" t="s">
        <v>185</v>
      </c>
      <c r="D10" s="7" t="s">
        <v>281</v>
      </c>
      <c r="E10" s="18" t="s">
        <v>561</v>
      </c>
      <c r="F10" s="14"/>
      <c r="G10" s="14"/>
      <c r="H10" s="10" t="s">
        <v>563</v>
      </c>
      <c r="I10" s="7"/>
      <c r="J10" s="8" t="s">
        <v>588</v>
      </c>
    </row>
    <row r="11" spans="1:10" s="4" customFormat="1" x14ac:dyDescent="0.25">
      <c r="A11" s="6" t="s">
        <v>589</v>
      </c>
      <c r="B11" s="6" t="s">
        <v>573</v>
      </c>
      <c r="C11" s="7" t="s">
        <v>185</v>
      </c>
      <c r="D11" s="7" t="s">
        <v>281</v>
      </c>
      <c r="E11" s="18" t="s">
        <v>561</v>
      </c>
      <c r="F11" s="14"/>
      <c r="G11" s="14"/>
      <c r="H11" s="10" t="s">
        <v>563</v>
      </c>
      <c r="I11" s="7"/>
      <c r="J11" s="8" t="s">
        <v>566</v>
      </c>
    </row>
    <row r="12" spans="1:10" s="4" customFormat="1" x14ac:dyDescent="0.25">
      <c r="A12" s="6" t="s">
        <v>590</v>
      </c>
      <c r="B12" s="6" t="s">
        <v>591</v>
      </c>
      <c r="C12" s="7" t="s">
        <v>143</v>
      </c>
      <c r="D12" s="7" t="s">
        <v>282</v>
      </c>
      <c r="E12" s="18" t="s">
        <v>561</v>
      </c>
      <c r="F12" s="14"/>
      <c r="G12" s="14"/>
      <c r="H12" s="10" t="s">
        <v>563</v>
      </c>
      <c r="I12" s="7"/>
      <c r="J12" s="8" t="s">
        <v>566</v>
      </c>
    </row>
    <row r="13" spans="1:10" s="4" customFormat="1" x14ac:dyDescent="0.25">
      <c r="A13" s="6" t="s">
        <v>594</v>
      </c>
      <c r="B13" s="6" t="s">
        <v>595</v>
      </c>
      <c r="C13" s="7" t="s">
        <v>142</v>
      </c>
      <c r="D13" s="7" t="s">
        <v>615</v>
      </c>
      <c r="E13" s="19" t="str">
        <f>IF(F13=G13,"OK",F13-G13)</f>
        <v>OK</v>
      </c>
      <c r="F13" s="13">
        <v>1740</v>
      </c>
      <c r="G13" s="13">
        <v>1740</v>
      </c>
      <c r="H13" s="7" t="s">
        <v>563</v>
      </c>
      <c r="I13" s="7"/>
      <c r="J13" s="8"/>
    </row>
    <row r="14" spans="1:10" s="4" customFormat="1" x14ac:dyDescent="0.25">
      <c r="A14" s="6" t="s">
        <v>596</v>
      </c>
      <c r="B14" s="6" t="s">
        <v>597</v>
      </c>
      <c r="C14" s="7" t="s">
        <v>142</v>
      </c>
      <c r="D14" s="7" t="s">
        <v>615</v>
      </c>
      <c r="E14" s="20">
        <f t="shared" ref="E14:E39" si="0">IF(F14=G14,"OK",F14-G14)</f>
        <v>-111</v>
      </c>
      <c r="F14" s="13">
        <v>1560</v>
      </c>
      <c r="G14" s="13">
        <v>1671</v>
      </c>
      <c r="H14" s="7" t="s">
        <v>563</v>
      </c>
      <c r="I14" s="7"/>
      <c r="J14" s="8"/>
    </row>
    <row r="15" spans="1:10" s="4" customFormat="1" x14ac:dyDescent="0.25">
      <c r="A15" s="6" t="s">
        <v>598</v>
      </c>
      <c r="B15" s="6" t="s">
        <v>599</v>
      </c>
      <c r="C15" s="7" t="s">
        <v>142</v>
      </c>
      <c r="D15" s="7" t="s">
        <v>615</v>
      </c>
      <c r="E15" s="19" t="str">
        <f t="shared" si="0"/>
        <v>OK</v>
      </c>
      <c r="F15" s="13">
        <v>3119</v>
      </c>
      <c r="G15" s="13">
        <v>3119</v>
      </c>
      <c r="H15" s="7" t="s">
        <v>563</v>
      </c>
      <c r="I15" s="7"/>
      <c r="J15" s="8"/>
    </row>
    <row r="16" spans="1:10" s="4" customFormat="1" x14ac:dyDescent="0.25">
      <c r="A16" s="6" t="s">
        <v>600</v>
      </c>
      <c r="B16" s="6" t="s">
        <v>595</v>
      </c>
      <c r="C16" s="7" t="s">
        <v>601</v>
      </c>
      <c r="D16" s="7" t="s">
        <v>603</v>
      </c>
      <c r="E16" s="19" t="str">
        <f t="shared" si="0"/>
        <v>OK</v>
      </c>
      <c r="F16" s="13">
        <v>7972</v>
      </c>
      <c r="G16" s="13">
        <v>7972</v>
      </c>
      <c r="H16" s="7" t="s">
        <v>563</v>
      </c>
      <c r="I16" s="7"/>
      <c r="J16" s="8"/>
    </row>
    <row r="17" spans="1:10" s="4" customFormat="1" ht="25.5" x14ac:dyDescent="0.25">
      <c r="A17" s="6" t="s">
        <v>604</v>
      </c>
      <c r="B17" s="6" t="s">
        <v>605</v>
      </c>
      <c r="C17" s="7" t="s">
        <v>601</v>
      </c>
      <c r="D17" s="7" t="s">
        <v>603</v>
      </c>
      <c r="E17" s="19" t="str">
        <f t="shared" si="0"/>
        <v>OK</v>
      </c>
      <c r="F17" s="13">
        <v>9185</v>
      </c>
      <c r="G17" s="13">
        <v>9185</v>
      </c>
      <c r="H17" s="7" t="s">
        <v>563</v>
      </c>
      <c r="I17" s="7"/>
      <c r="J17" s="8"/>
    </row>
    <row r="18" spans="1:10" s="4" customFormat="1" ht="25.5" x14ac:dyDescent="0.25">
      <c r="A18" s="6" t="s">
        <v>664</v>
      </c>
      <c r="B18" s="6" t="s">
        <v>606</v>
      </c>
      <c r="C18" s="7" t="s">
        <v>601</v>
      </c>
      <c r="D18" s="7" t="s">
        <v>603</v>
      </c>
      <c r="E18" s="18">
        <f t="shared" si="0"/>
        <v>-1717</v>
      </c>
      <c r="F18" s="13">
        <v>9136</v>
      </c>
      <c r="G18" s="13">
        <v>10853</v>
      </c>
      <c r="H18" s="7" t="s">
        <v>563</v>
      </c>
      <c r="I18" s="7"/>
      <c r="J18" s="8" t="s">
        <v>665</v>
      </c>
    </row>
    <row r="19" spans="1:10" s="4" customFormat="1" x14ac:dyDescent="0.25">
      <c r="A19" s="6" t="s">
        <v>607</v>
      </c>
      <c r="B19" s="6" t="s">
        <v>608</v>
      </c>
      <c r="C19" s="7" t="s">
        <v>601</v>
      </c>
      <c r="D19" s="7" t="s">
        <v>603</v>
      </c>
      <c r="E19" s="19" t="str">
        <f t="shared" si="0"/>
        <v>OK</v>
      </c>
      <c r="F19" s="13">
        <v>7862</v>
      </c>
      <c r="G19" s="13">
        <v>7862</v>
      </c>
      <c r="H19" s="7" t="s">
        <v>563</v>
      </c>
      <c r="I19" s="7"/>
      <c r="J19" s="8"/>
    </row>
    <row r="20" spans="1:10" s="4" customFormat="1" ht="25.5" x14ac:dyDescent="0.25">
      <c r="A20" s="6" t="s">
        <v>609</v>
      </c>
      <c r="B20" s="6" t="s">
        <v>610</v>
      </c>
      <c r="C20" s="7" t="s">
        <v>601</v>
      </c>
      <c r="D20" s="7" t="s">
        <v>603</v>
      </c>
      <c r="E20" s="20">
        <f t="shared" si="0"/>
        <v>2348</v>
      </c>
      <c r="F20" s="13">
        <v>13756</v>
      </c>
      <c r="G20" s="13">
        <v>11408</v>
      </c>
      <c r="H20" s="7" t="s">
        <v>563</v>
      </c>
      <c r="I20" s="7"/>
      <c r="J20" s="8" t="s">
        <v>666</v>
      </c>
    </row>
    <row r="21" spans="1:10" s="4" customFormat="1" ht="25.5" x14ac:dyDescent="0.25">
      <c r="A21" s="6" t="s">
        <v>611</v>
      </c>
      <c r="B21" s="6" t="s">
        <v>612</v>
      </c>
      <c r="C21" s="7" t="s">
        <v>132</v>
      </c>
      <c r="D21" s="7" t="s">
        <v>603</v>
      </c>
      <c r="E21" s="20">
        <f t="shared" si="0"/>
        <v>88</v>
      </c>
      <c r="F21" s="13">
        <v>69650</v>
      </c>
      <c r="G21" s="13">
        <v>69562</v>
      </c>
      <c r="H21" s="7" t="s">
        <v>563</v>
      </c>
      <c r="I21" s="7"/>
      <c r="J21" s="8"/>
    </row>
    <row r="22" spans="1:10" s="4" customFormat="1" x14ac:dyDescent="0.25">
      <c r="A22" s="6" t="s">
        <v>624</v>
      </c>
      <c r="B22" s="6" t="s">
        <v>613</v>
      </c>
      <c r="C22" s="7" t="s">
        <v>185</v>
      </c>
      <c r="D22" s="7" t="s">
        <v>603</v>
      </c>
      <c r="E22" s="20">
        <f t="shared" si="0"/>
        <v>16</v>
      </c>
      <c r="F22" s="13">
        <v>6612</v>
      </c>
      <c r="G22" s="13">
        <v>6596</v>
      </c>
      <c r="H22" s="7" t="s">
        <v>563</v>
      </c>
      <c r="I22" s="7"/>
      <c r="J22" s="8"/>
    </row>
    <row r="23" spans="1:10" s="4" customFormat="1" x14ac:dyDescent="0.25">
      <c r="A23" s="6" t="s">
        <v>614</v>
      </c>
      <c r="B23" s="6" t="s">
        <v>595</v>
      </c>
      <c r="C23" s="7" t="s">
        <v>618</v>
      </c>
      <c r="D23" s="7" t="s">
        <v>602</v>
      </c>
      <c r="E23" s="19" t="str">
        <f t="shared" si="0"/>
        <v>OK</v>
      </c>
      <c r="F23" s="13">
        <v>3548</v>
      </c>
      <c r="G23" s="13">
        <v>3548</v>
      </c>
      <c r="H23" s="7" t="s">
        <v>563</v>
      </c>
      <c r="I23" s="7"/>
      <c r="J23" s="8"/>
    </row>
    <row r="24" spans="1:10" s="4" customFormat="1" ht="25.5" x14ac:dyDescent="0.25">
      <c r="A24" s="6" t="s">
        <v>616</v>
      </c>
      <c r="B24" s="6" t="s">
        <v>617</v>
      </c>
      <c r="C24" s="7" t="s">
        <v>618</v>
      </c>
      <c r="D24" s="7" t="s">
        <v>602</v>
      </c>
      <c r="E24" s="20">
        <f t="shared" si="0"/>
        <v>-268</v>
      </c>
      <c r="F24" s="13">
        <v>3349</v>
      </c>
      <c r="G24" s="13">
        <v>3617</v>
      </c>
      <c r="H24" s="7" t="s">
        <v>563</v>
      </c>
      <c r="I24" s="7"/>
      <c r="J24" s="8"/>
    </row>
    <row r="25" spans="1:10" s="4" customFormat="1" x14ac:dyDescent="0.25">
      <c r="A25" s="6" t="s">
        <v>619</v>
      </c>
      <c r="B25" s="6" t="s">
        <v>659</v>
      </c>
      <c r="C25" s="7" t="s">
        <v>618</v>
      </c>
      <c r="D25" s="7" t="s">
        <v>602</v>
      </c>
      <c r="E25" s="20">
        <f t="shared" si="0"/>
        <v>-188</v>
      </c>
      <c r="F25" s="13">
        <v>3378</v>
      </c>
      <c r="G25" s="13">
        <v>3566</v>
      </c>
      <c r="H25" s="7" t="s">
        <v>563</v>
      </c>
      <c r="I25" s="7"/>
      <c r="J25" s="8"/>
    </row>
    <row r="26" spans="1:10" s="4" customFormat="1" x14ac:dyDescent="0.25">
      <c r="A26" s="6" t="s">
        <v>620</v>
      </c>
      <c r="B26" s="6" t="s">
        <v>621</v>
      </c>
      <c r="C26" s="7" t="s">
        <v>618</v>
      </c>
      <c r="D26" s="7" t="s">
        <v>602</v>
      </c>
      <c r="E26" s="20">
        <f t="shared" si="0"/>
        <v>-68</v>
      </c>
      <c r="F26" s="13">
        <v>2776</v>
      </c>
      <c r="G26" s="13">
        <v>2844</v>
      </c>
      <c r="H26" s="7" t="s">
        <v>563</v>
      </c>
      <c r="I26" s="7"/>
      <c r="J26" s="8"/>
    </row>
    <row r="27" spans="1:10" s="4" customFormat="1" x14ac:dyDescent="0.25">
      <c r="A27" s="6" t="s">
        <v>622</v>
      </c>
      <c r="B27" s="6" t="s">
        <v>623</v>
      </c>
      <c r="C27" s="7" t="s">
        <v>618</v>
      </c>
      <c r="D27" s="7" t="s">
        <v>602</v>
      </c>
      <c r="E27" s="20">
        <f t="shared" si="0"/>
        <v>-11</v>
      </c>
      <c r="F27" s="13">
        <v>1230</v>
      </c>
      <c r="G27" s="13">
        <v>1241</v>
      </c>
      <c r="H27" s="7" t="s">
        <v>563</v>
      </c>
      <c r="I27" s="7"/>
      <c r="J27" s="8"/>
    </row>
    <row r="28" spans="1:10" s="4" customFormat="1" x14ac:dyDescent="0.25">
      <c r="A28" s="6" t="s">
        <v>625</v>
      </c>
      <c r="B28" s="6" t="s">
        <v>626</v>
      </c>
      <c r="C28" s="7" t="s">
        <v>132</v>
      </c>
      <c r="D28" s="7" t="s">
        <v>603</v>
      </c>
      <c r="E28" s="20">
        <f t="shared" si="0"/>
        <v>-5</v>
      </c>
      <c r="F28" s="13">
        <v>267329</v>
      </c>
      <c r="G28" s="13">
        <v>267334</v>
      </c>
      <c r="H28" s="7" t="s">
        <v>563</v>
      </c>
      <c r="I28" s="7"/>
      <c r="J28" s="8"/>
    </row>
    <row r="29" spans="1:10" s="4" customFormat="1" x14ac:dyDescent="0.25">
      <c r="A29" s="6" t="s">
        <v>627</v>
      </c>
      <c r="B29" s="6" t="s">
        <v>628</v>
      </c>
      <c r="C29" s="7" t="s">
        <v>132</v>
      </c>
      <c r="D29" s="7" t="s">
        <v>603</v>
      </c>
      <c r="E29" s="20">
        <f t="shared" si="0"/>
        <v>-8</v>
      </c>
      <c r="F29" s="13">
        <v>7042</v>
      </c>
      <c r="G29" s="13">
        <v>7050</v>
      </c>
      <c r="H29" s="7" t="s">
        <v>563</v>
      </c>
      <c r="I29" s="7"/>
      <c r="J29" s="8"/>
    </row>
    <row r="30" spans="1:10" s="4" customFormat="1" x14ac:dyDescent="0.25">
      <c r="A30" s="6" t="s">
        <v>629</v>
      </c>
      <c r="B30" s="6" t="s">
        <v>630</v>
      </c>
      <c r="C30" s="7" t="s">
        <v>132</v>
      </c>
      <c r="D30" s="7" t="s">
        <v>603</v>
      </c>
      <c r="E30" s="19" t="str">
        <f t="shared" si="0"/>
        <v>OK</v>
      </c>
      <c r="F30" s="13">
        <v>9952</v>
      </c>
      <c r="G30" s="13">
        <v>9952</v>
      </c>
      <c r="H30" s="7" t="s">
        <v>563</v>
      </c>
      <c r="I30" s="7"/>
      <c r="J30" s="8"/>
    </row>
    <row r="31" spans="1:10" s="4" customFormat="1" ht="25.5" x14ac:dyDescent="0.25">
      <c r="A31" s="6" t="s">
        <v>631</v>
      </c>
      <c r="B31" s="6" t="s">
        <v>632</v>
      </c>
      <c r="C31" s="7" t="s">
        <v>132</v>
      </c>
      <c r="D31" s="7" t="s">
        <v>603</v>
      </c>
      <c r="E31" s="20">
        <f t="shared" si="0"/>
        <v>-2</v>
      </c>
      <c r="F31" s="13">
        <v>682</v>
      </c>
      <c r="G31" s="13">
        <v>684</v>
      </c>
      <c r="H31" s="7" t="s">
        <v>563</v>
      </c>
      <c r="I31" s="7"/>
      <c r="J31" s="8"/>
    </row>
    <row r="32" spans="1:10" s="4" customFormat="1" ht="25.5" x14ac:dyDescent="0.25">
      <c r="A32" s="6" t="s">
        <v>633</v>
      </c>
      <c r="B32" s="6" t="s">
        <v>634</v>
      </c>
      <c r="C32" s="7" t="s">
        <v>132</v>
      </c>
      <c r="D32" s="7" t="s">
        <v>603</v>
      </c>
      <c r="E32" s="20">
        <f t="shared" si="0"/>
        <v>-22</v>
      </c>
      <c r="F32" s="13">
        <v>12551</v>
      </c>
      <c r="G32" s="13">
        <v>12573</v>
      </c>
      <c r="H32" s="7" t="s">
        <v>563</v>
      </c>
      <c r="I32" s="7"/>
      <c r="J32" s="8"/>
    </row>
    <row r="33" spans="1:10" s="4" customFormat="1" x14ac:dyDescent="0.25">
      <c r="A33" s="6" t="s">
        <v>635</v>
      </c>
      <c r="B33" s="6" t="s">
        <v>636</v>
      </c>
      <c r="C33" s="7" t="s">
        <v>132</v>
      </c>
      <c r="D33" s="7" t="s">
        <v>603</v>
      </c>
      <c r="E33" s="20">
        <f t="shared" si="0"/>
        <v>-29</v>
      </c>
      <c r="F33" s="13">
        <v>13163</v>
      </c>
      <c r="G33" s="13">
        <v>13192</v>
      </c>
      <c r="H33" s="7" t="s">
        <v>563</v>
      </c>
      <c r="I33" s="7"/>
      <c r="J33" s="8"/>
    </row>
    <row r="34" spans="1:10" s="4" customFormat="1" x14ac:dyDescent="0.25">
      <c r="A34" s="6" t="s">
        <v>637</v>
      </c>
      <c r="B34" s="6" t="s">
        <v>639</v>
      </c>
      <c r="C34" s="7" t="s">
        <v>185</v>
      </c>
      <c r="D34" s="7" t="s">
        <v>603</v>
      </c>
      <c r="E34" s="20">
        <f t="shared" si="0"/>
        <v>361</v>
      </c>
      <c r="F34" s="13">
        <v>6277</v>
      </c>
      <c r="G34" s="13">
        <v>5916</v>
      </c>
      <c r="H34" s="7" t="s">
        <v>563</v>
      </c>
      <c r="I34" s="7"/>
      <c r="J34" s="8"/>
    </row>
    <row r="35" spans="1:10" s="4" customFormat="1" x14ac:dyDescent="0.25">
      <c r="A35" s="6" t="s">
        <v>638</v>
      </c>
      <c r="B35" s="6" t="s">
        <v>626</v>
      </c>
      <c r="C35" s="7" t="s">
        <v>185</v>
      </c>
      <c r="D35" s="7" t="s">
        <v>603</v>
      </c>
      <c r="E35" s="20">
        <f t="shared" si="0"/>
        <v>-256</v>
      </c>
      <c r="F35" s="13">
        <v>15227</v>
      </c>
      <c r="G35" s="13">
        <v>15483</v>
      </c>
      <c r="H35" s="7" t="s">
        <v>563</v>
      </c>
      <c r="I35" s="7"/>
      <c r="J35" s="8"/>
    </row>
    <row r="36" spans="1:10" s="4" customFormat="1" x14ac:dyDescent="0.25">
      <c r="A36" s="6" t="s">
        <v>641</v>
      </c>
      <c r="B36" s="6" t="s">
        <v>643</v>
      </c>
      <c r="C36" s="7" t="s">
        <v>185</v>
      </c>
      <c r="D36" s="7" t="s">
        <v>603</v>
      </c>
      <c r="E36" s="20">
        <f t="shared" si="0"/>
        <v>-2905</v>
      </c>
      <c r="F36" s="13">
        <v>41181</v>
      </c>
      <c r="G36" s="13">
        <v>44086</v>
      </c>
      <c r="H36" s="7" t="s">
        <v>563</v>
      </c>
      <c r="I36" s="7"/>
      <c r="J36" s="8"/>
    </row>
    <row r="37" spans="1:10" s="4" customFormat="1" x14ac:dyDescent="0.25">
      <c r="A37" s="6" t="s">
        <v>642</v>
      </c>
      <c r="B37" s="6" t="s">
        <v>640</v>
      </c>
      <c r="C37" s="7" t="s">
        <v>185</v>
      </c>
      <c r="D37" s="7" t="s">
        <v>603</v>
      </c>
      <c r="E37" s="20">
        <f t="shared" si="0"/>
        <v>4186</v>
      </c>
      <c r="F37" s="13">
        <v>5600</v>
      </c>
      <c r="G37" s="13">
        <v>1414</v>
      </c>
      <c r="H37" s="7" t="s">
        <v>563</v>
      </c>
      <c r="I37" s="7"/>
      <c r="J37" s="8"/>
    </row>
    <row r="38" spans="1:10" s="4" customFormat="1" x14ac:dyDescent="0.25">
      <c r="A38" s="6" t="s">
        <v>644</v>
      </c>
      <c r="B38" s="6" t="s">
        <v>645</v>
      </c>
      <c r="C38" s="7" t="s">
        <v>185</v>
      </c>
      <c r="D38" s="7" t="s">
        <v>603</v>
      </c>
      <c r="E38" s="20">
        <f t="shared" si="0"/>
        <v>-44</v>
      </c>
      <c r="F38" s="13">
        <v>1370</v>
      </c>
      <c r="G38" s="13">
        <v>1414</v>
      </c>
      <c r="H38" s="7" t="s">
        <v>563</v>
      </c>
      <c r="I38" s="7"/>
      <c r="J38" s="8"/>
    </row>
    <row r="39" spans="1:10" s="4" customFormat="1" x14ac:dyDescent="0.25">
      <c r="A39" s="6" t="s">
        <v>646</v>
      </c>
      <c r="B39" s="6" t="s">
        <v>647</v>
      </c>
      <c r="C39" s="7" t="s">
        <v>185</v>
      </c>
      <c r="D39" s="7" t="s">
        <v>603</v>
      </c>
      <c r="E39" s="20">
        <f t="shared" si="0"/>
        <v>-904</v>
      </c>
      <c r="F39" s="13">
        <v>497</v>
      </c>
      <c r="G39" s="13">
        <v>1401</v>
      </c>
      <c r="H39" s="7" t="s">
        <v>563</v>
      </c>
      <c r="I39" s="7"/>
      <c r="J39" s="8"/>
    </row>
  </sheetData>
  <autoFilter ref="A1:J3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8"/>
  <sheetViews>
    <sheetView workbookViewId="0">
      <selection activeCell="B3" sqref="B3"/>
    </sheetView>
  </sheetViews>
  <sheetFormatPr baseColWidth="10" defaultRowHeight="15" x14ac:dyDescent="0.25"/>
  <cols>
    <col min="1" max="1" width="5.7109375" customWidth="1"/>
  </cols>
  <sheetData>
    <row r="1" spans="1:1" ht="15" customHeight="1" x14ac:dyDescent="0.25">
      <c r="A1" s="11" t="s">
        <v>557</v>
      </c>
    </row>
    <row r="2" spans="1:1" ht="15" customHeight="1" x14ac:dyDescent="0.25"/>
    <row r="3" spans="1:1" ht="15" customHeight="1" x14ac:dyDescent="0.25"/>
    <row r="4" spans="1:1" ht="15" customHeight="1" x14ac:dyDescent="0.25"/>
    <row r="5" spans="1:1" ht="15" customHeight="1" x14ac:dyDescent="0.25"/>
    <row r="6" spans="1:1" ht="15" customHeight="1" x14ac:dyDescent="0.25"/>
    <row r="7" spans="1:1" ht="15" customHeight="1" x14ac:dyDescent="0.25"/>
    <row r="8" spans="1:1" ht="15" customHeight="1" x14ac:dyDescent="0.25"/>
    <row r="9" spans="1:1" ht="15" customHeight="1" x14ac:dyDescent="0.25"/>
    <row r="10" spans="1:1" ht="15" customHeight="1" x14ac:dyDescent="0.25"/>
    <row r="11" spans="1:1" ht="15" customHeight="1" x14ac:dyDescent="0.25"/>
    <row r="12" spans="1:1" ht="15" customHeight="1" x14ac:dyDescent="0.25"/>
    <row r="13" spans="1:1" ht="15" customHeight="1" x14ac:dyDescent="0.25"/>
    <row r="14" spans="1:1" ht="15" customHeight="1" x14ac:dyDescent="0.25"/>
    <row r="15" spans="1:1" ht="15" customHeight="1" x14ac:dyDescent="0.25"/>
    <row r="16" spans="1: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RowHeight="15" x14ac:dyDescent="0.25"/>
  <cols>
    <col min="1" max="2" width="5.7109375" customWidth="1"/>
    <col min="3" max="3" width="25.7109375" customWidth="1"/>
    <col min="4" max="4" width="50.7109375" customWidth="1"/>
  </cols>
  <sheetData>
    <row r="1" spans="1:4" x14ac:dyDescent="0.25">
      <c r="A1" t="s">
        <v>296</v>
      </c>
    </row>
    <row r="2" spans="1:4" x14ac:dyDescent="0.25">
      <c r="B2" t="s">
        <v>557</v>
      </c>
    </row>
    <row r="3" spans="1:4" x14ac:dyDescent="0.25">
      <c r="C3" t="s">
        <v>584</v>
      </c>
      <c r="D3" t="s">
        <v>574</v>
      </c>
    </row>
    <row r="4" spans="1:4" x14ac:dyDescent="0.25">
      <c r="C4" t="s">
        <v>585</v>
      </c>
      <c r="D4" t="s">
        <v>583</v>
      </c>
    </row>
    <row r="5" spans="1:4" x14ac:dyDescent="0.25">
      <c r="C5" t="s">
        <v>592</v>
      </c>
      <c r="D5" t="s">
        <v>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86"/>
  <sheetViews>
    <sheetView topLeftCell="A198" workbookViewId="0">
      <selection sqref="A1:XFD1"/>
    </sheetView>
  </sheetViews>
  <sheetFormatPr baseColWidth="10" defaultRowHeight="15" x14ac:dyDescent="0.25"/>
  <cols>
    <col min="1" max="1" width="55.7109375" customWidth="1"/>
  </cols>
  <sheetData>
    <row r="1" spans="1:2" s="27" customFormat="1" x14ac:dyDescent="0.25"/>
    <row r="2" spans="1:2" hidden="1" x14ac:dyDescent="0.25">
      <c r="A2" s="27" t="s">
        <v>189</v>
      </c>
      <c r="B2" t="str">
        <f>VLOOKUP(A2,Tables!B$2:B$223,1,0)</f>
        <v>ACCES_ONGLET</v>
      </c>
    </row>
    <row r="3" spans="1:2" hidden="1" x14ac:dyDescent="0.25">
      <c r="A3" s="27" t="s">
        <v>190</v>
      </c>
      <c r="B3" s="27" t="str">
        <f>VLOOKUP(A3,Tables!B$2:B$223,1,0)</f>
        <v>ACE_CAC</v>
      </c>
    </row>
    <row r="4" spans="1:2" hidden="1" x14ac:dyDescent="0.25">
      <c r="A4" s="27" t="s">
        <v>0</v>
      </c>
      <c r="B4" s="27" t="str">
        <f>VLOOKUP(A4,Tables!B$2:B$223,1,0)</f>
        <v>ACTEUR</v>
      </c>
    </row>
    <row r="5" spans="1:2" hidden="1" x14ac:dyDescent="0.25">
      <c r="A5" s="27" t="s">
        <v>191</v>
      </c>
      <c r="B5" s="27" t="str">
        <f>VLOOKUP(A5,Tables!B$2:B$223,1,0)</f>
        <v>ACTEUR_ALERTE</v>
      </c>
    </row>
    <row r="6" spans="1:2" hidden="1" x14ac:dyDescent="0.25">
      <c r="A6" s="27" t="s">
        <v>192</v>
      </c>
      <c r="B6" s="27" t="str">
        <f>VLOOKUP(A6,Tables!B$2:B$223,1,0)</f>
        <v>ACTUALITE</v>
      </c>
    </row>
    <row r="7" spans="1:2" hidden="1" x14ac:dyDescent="0.25">
      <c r="A7" s="27" t="s">
        <v>1</v>
      </c>
      <c r="B7" s="27" t="str">
        <f>VLOOKUP(A7,Tables!B$2:B$223,1,0)</f>
        <v>ADHESION</v>
      </c>
    </row>
    <row r="8" spans="1:2" hidden="1" x14ac:dyDescent="0.25">
      <c r="A8" s="27" t="s">
        <v>2</v>
      </c>
      <c r="B8" s="27" t="str">
        <f>VLOOKUP(A8,Tables!B$2:B$223,1,0)</f>
        <v>AGREMENT</v>
      </c>
    </row>
    <row r="9" spans="1:2" hidden="1" x14ac:dyDescent="0.25">
      <c r="A9" s="27" t="s">
        <v>193</v>
      </c>
      <c r="B9" s="27" t="str">
        <f>VLOOKUP(A9,Tables!B$2:B$223,1,0)</f>
        <v>AGREMENT_ALERTE</v>
      </c>
    </row>
    <row r="10" spans="1:2" hidden="1" x14ac:dyDescent="0.25">
      <c r="A10" s="27" t="s">
        <v>3</v>
      </c>
      <c r="B10" s="27" t="str">
        <f>VLOOKUP(A10,Tables!B$2:B$223,1,0)</f>
        <v>AGREMENT_FICHIER</v>
      </c>
    </row>
    <row r="11" spans="1:2" hidden="1" x14ac:dyDescent="0.25">
      <c r="A11" s="27" t="s">
        <v>4</v>
      </c>
      <c r="B11" s="27" t="str">
        <f>VLOOKUP(A11,Tables!B$2:B$223,1,0)</f>
        <v>AGREMENT_FONCTIONNEMENT</v>
      </c>
    </row>
    <row r="12" spans="1:2" hidden="1" x14ac:dyDescent="0.25">
      <c r="A12" s="27" t="s">
        <v>5</v>
      </c>
      <c r="B12" s="27" t="str">
        <f>VLOOKUP(A12,Tables!B$2:B$223,1,0)</f>
        <v>AGR_DEP</v>
      </c>
    </row>
    <row r="13" spans="1:2" hidden="1" x14ac:dyDescent="0.25">
      <c r="A13" s="27" t="s">
        <v>194</v>
      </c>
      <c r="B13" s="27" t="str">
        <f>VLOOKUP(A13,Tables!B$2:B$223,1,0)</f>
        <v>AUTRE_ORIGINE_VHU</v>
      </c>
    </row>
    <row r="14" spans="1:2" hidden="1" x14ac:dyDescent="0.25">
      <c r="A14" s="27" t="s">
        <v>6</v>
      </c>
      <c r="B14" s="27" t="str">
        <f>VLOOKUP(A14,Tables!B$2:B$223,1,0)</f>
        <v>BORNE_DATE</v>
      </c>
    </row>
    <row r="15" spans="1:2" hidden="1" x14ac:dyDescent="0.25">
      <c r="A15" s="27" t="s">
        <v>195</v>
      </c>
      <c r="B15" s="27" t="str">
        <f>VLOOKUP(A15,Tables!B$2:B$223,1,0)</f>
        <v>BROYEUR_CALCUL</v>
      </c>
    </row>
    <row r="16" spans="1:2" x14ac:dyDescent="0.25">
      <c r="A16" s="27" t="s">
        <v>667</v>
      </c>
      <c r="B16" s="27" t="e">
        <f>VLOOKUP(A16,Tables!B$2:B$223,1,0)</f>
        <v>#N/A</v>
      </c>
    </row>
    <row r="17" spans="1:2" x14ac:dyDescent="0.25">
      <c r="A17" s="27" t="s">
        <v>668</v>
      </c>
      <c r="B17" s="27" t="e">
        <f>VLOOKUP(A17,Tables!B$2:B$223,1,0)</f>
        <v>#N/A</v>
      </c>
    </row>
    <row r="18" spans="1:2" x14ac:dyDescent="0.25">
      <c r="A18" s="27" t="s">
        <v>669</v>
      </c>
      <c r="B18" s="27" t="e">
        <f>VLOOKUP(A18,Tables!B$2:B$223,1,0)</f>
        <v>#N/A</v>
      </c>
    </row>
    <row r="19" spans="1:2" x14ac:dyDescent="0.25">
      <c r="A19" s="27" t="s">
        <v>670</v>
      </c>
      <c r="B19" s="27" t="e">
        <f>VLOOKUP(A19,Tables!B$2:B$223,1,0)</f>
        <v>#N/A</v>
      </c>
    </row>
    <row r="20" spans="1:2" x14ac:dyDescent="0.25">
      <c r="A20" s="27" t="s">
        <v>671</v>
      </c>
      <c r="B20" s="27" t="e">
        <f>VLOOKUP(A20,Tables!B$2:B$223,1,0)</f>
        <v>#N/A</v>
      </c>
    </row>
    <row r="21" spans="1:2" hidden="1" x14ac:dyDescent="0.25">
      <c r="A21" s="27" t="s">
        <v>196</v>
      </c>
      <c r="B21" s="27" t="str">
        <f>VLOOKUP(A21,Tables!B$2:B$223,1,0)</f>
        <v>BROYEUR_INFORMATION</v>
      </c>
    </row>
    <row r="22" spans="1:2" x14ac:dyDescent="0.25">
      <c r="A22" s="27" t="s">
        <v>672</v>
      </c>
      <c r="B22" s="27" t="e">
        <f>VLOOKUP(A22,Tables!B$2:B$223,1,0)</f>
        <v>#N/A</v>
      </c>
    </row>
    <row r="23" spans="1:2" x14ac:dyDescent="0.25">
      <c r="A23" s="27" t="s">
        <v>673</v>
      </c>
      <c r="B23" s="27" t="e">
        <f>VLOOKUP(A23,Tables!B$2:B$223,1,0)</f>
        <v>#N/A</v>
      </c>
    </row>
    <row r="24" spans="1:2" x14ac:dyDescent="0.25">
      <c r="A24" s="27" t="s">
        <v>674</v>
      </c>
      <c r="B24" s="27" t="e">
        <f>VLOOKUP(A24,Tables!B$2:B$223,1,0)</f>
        <v>#N/A</v>
      </c>
    </row>
    <row r="25" spans="1:2" x14ac:dyDescent="0.25">
      <c r="A25" s="27" t="s">
        <v>675</v>
      </c>
      <c r="B25" s="27" t="e">
        <f>VLOOKUP(A25,Tables!B$2:B$223,1,0)</f>
        <v>#N/A</v>
      </c>
    </row>
    <row r="26" spans="1:2" x14ac:dyDescent="0.25">
      <c r="A26" s="27" t="s">
        <v>676</v>
      </c>
      <c r="B26" s="27" t="e">
        <f>VLOOKUP(A26,Tables!B$2:B$223,1,0)</f>
        <v>#N/A</v>
      </c>
    </row>
    <row r="27" spans="1:2" x14ac:dyDescent="0.25">
      <c r="A27" s="27" t="s">
        <v>677</v>
      </c>
      <c r="B27" s="27" t="e">
        <f>VLOOKUP(A27,Tables!B$2:B$223,1,0)</f>
        <v>#N/A</v>
      </c>
    </row>
    <row r="28" spans="1:2" x14ac:dyDescent="0.25">
      <c r="A28" s="27" t="s">
        <v>678</v>
      </c>
      <c r="B28" s="27" t="e">
        <f>VLOOKUP(A28,Tables!B$2:B$223,1,0)</f>
        <v>#N/A</v>
      </c>
    </row>
    <row r="29" spans="1:2" x14ac:dyDescent="0.25">
      <c r="A29" s="27" t="s">
        <v>679</v>
      </c>
      <c r="B29" s="27" t="e">
        <f>VLOOKUP(A29,Tables!B$2:B$223,1,0)</f>
        <v>#N/A</v>
      </c>
    </row>
    <row r="30" spans="1:2" hidden="1" x14ac:dyDescent="0.25">
      <c r="A30" s="27" t="s">
        <v>197</v>
      </c>
      <c r="B30" s="27" t="str">
        <f>VLOOKUP(A30,Tables!B$2:B$223,1,0)</f>
        <v>BROYEUR_TIERS</v>
      </c>
    </row>
    <row r="31" spans="1:2" hidden="1" x14ac:dyDescent="0.25">
      <c r="A31" s="27" t="s">
        <v>7</v>
      </c>
      <c r="B31" s="27" t="str">
        <f>VLOOKUP(A31,Tables!B$2:B$223,1,0)</f>
        <v>CAF_CAP</v>
      </c>
    </row>
    <row r="32" spans="1:2" hidden="1" x14ac:dyDescent="0.25">
      <c r="A32" s="27" t="s">
        <v>198</v>
      </c>
      <c r="B32" s="27" t="str">
        <f>VLOOKUP(A32,Tables!B$2:B$223,1,0)</f>
        <v>CALCUL_PRODUIT_VHU</v>
      </c>
    </row>
    <row r="33" spans="1:2" hidden="1" x14ac:dyDescent="0.25">
      <c r="A33" s="27" t="s">
        <v>8</v>
      </c>
      <c r="B33" s="27" t="str">
        <f>VLOOKUP(A33,Tables!B$2:B$223,1,0)</f>
        <v>CAMPAGNE</v>
      </c>
    </row>
    <row r="34" spans="1:2" hidden="1" x14ac:dyDescent="0.25">
      <c r="A34" s="27" t="s">
        <v>9</v>
      </c>
      <c r="B34" s="27" t="str">
        <f>VLOOKUP(A34,Tables!B$2:B$223,1,0)</f>
        <v>CATEGORIE_ACTEUR</v>
      </c>
    </row>
    <row r="35" spans="1:2" x14ac:dyDescent="0.25">
      <c r="A35" s="27" t="s">
        <v>680</v>
      </c>
      <c r="B35" s="27" t="e">
        <f>VLOOKUP(A35,Tables!B$2:B$223,1,0)</f>
        <v>#N/A</v>
      </c>
    </row>
    <row r="36" spans="1:2" hidden="1" x14ac:dyDescent="0.25">
      <c r="A36" s="27" t="s">
        <v>10</v>
      </c>
      <c r="B36" s="27" t="str">
        <f>VLOOKUP(A36,Tables!B$2:B$223,1,0)</f>
        <v>CATEGORIE_DEA</v>
      </c>
    </row>
    <row r="37" spans="1:2" hidden="1" x14ac:dyDescent="0.25">
      <c r="A37" s="27" t="s">
        <v>11</v>
      </c>
      <c r="B37" s="27" t="str">
        <f>VLOOKUP(A37,Tables!B$2:B$223,1,0)</f>
        <v>CATEGORIE_DEEE</v>
      </c>
    </row>
    <row r="38" spans="1:2" hidden="1" x14ac:dyDescent="0.25">
      <c r="A38" s="27" t="s">
        <v>12</v>
      </c>
      <c r="B38" s="27" t="str">
        <f>VLOOKUP(A38,Tables!B$2:B$223,1,0)</f>
        <v>CATEGORIE_FILIERE</v>
      </c>
    </row>
    <row r="39" spans="1:2" hidden="1" x14ac:dyDescent="0.25">
      <c r="A39" s="27" t="s">
        <v>13</v>
      </c>
      <c r="B39" s="27" t="str">
        <f>VLOOKUP(A39,Tables!B$2:B$223,1,0)</f>
        <v>CATEGORIE_GF</v>
      </c>
    </row>
    <row r="40" spans="1:2" hidden="1" x14ac:dyDescent="0.25">
      <c r="A40" s="27" t="s">
        <v>14</v>
      </c>
      <c r="B40" s="27" t="str">
        <f>VLOOKUP(A40,Tables!B$2:B$223,1,0)</f>
        <v>CATEGORIE_JURIDIQUE</v>
      </c>
    </row>
    <row r="41" spans="1:2" hidden="1" x14ac:dyDescent="0.25">
      <c r="A41" s="27" t="s">
        <v>199</v>
      </c>
      <c r="B41" s="27" t="str">
        <f>VLOOKUP(A41,Tables!B$2:B$223,1,0)</f>
        <v>CATEGORIE_MATIERE_VHU</v>
      </c>
    </row>
    <row r="42" spans="1:2" hidden="1" x14ac:dyDescent="0.25">
      <c r="A42" s="27" t="s">
        <v>15</v>
      </c>
      <c r="B42" s="27" t="str">
        <f>VLOOKUP(A42,Tables!B$2:B$223,1,0)</f>
        <v>CATEGORIE_PROFIL</v>
      </c>
    </row>
    <row r="43" spans="1:2" hidden="1" x14ac:dyDescent="0.25">
      <c r="A43" s="27" t="s">
        <v>16</v>
      </c>
      <c r="B43" s="27" t="str">
        <f>VLOOKUP(A43,Tables!B$2:B$223,1,0)</f>
        <v>CATEGORIE_PU</v>
      </c>
    </row>
    <row r="44" spans="1:2" hidden="1" x14ac:dyDescent="0.25">
      <c r="A44" s="27" t="s">
        <v>200</v>
      </c>
      <c r="B44" s="27" t="str">
        <f>VLOOKUP(A44,Tables!B$2:B$223,1,0)</f>
        <v>CATEGORIE_VHU</v>
      </c>
    </row>
    <row r="45" spans="1:2" hidden="1" x14ac:dyDescent="0.25">
      <c r="A45" s="27" t="s">
        <v>17</v>
      </c>
      <c r="B45" s="27" t="str">
        <f>VLOOKUP(A45,Tables!B$2:B$223,1,0)</f>
        <v>CAT_ACT</v>
      </c>
    </row>
    <row r="46" spans="1:2" x14ac:dyDescent="0.25">
      <c r="A46" s="27" t="s">
        <v>681</v>
      </c>
      <c r="B46" s="27" t="e">
        <f>VLOOKUP(A46,Tables!B$2:B$223,1,0)</f>
        <v>#N/A</v>
      </c>
    </row>
    <row r="47" spans="1:2" hidden="1" x14ac:dyDescent="0.25">
      <c r="A47" s="27" t="s">
        <v>201</v>
      </c>
      <c r="B47" s="27" t="str">
        <f>VLOOKUP(A47,Tables!B$2:B$223,1,0)</f>
        <v>CENTRE_VHU_CALCUL</v>
      </c>
    </row>
    <row r="48" spans="1:2" hidden="1" x14ac:dyDescent="0.25">
      <c r="A48" s="27" t="s">
        <v>202</v>
      </c>
      <c r="B48" s="27" t="str">
        <f>VLOOKUP(A48,Tables!B$2:B$223,1,0)</f>
        <v>CENTRE_VHU_INFORMATION</v>
      </c>
    </row>
    <row r="49" spans="1:2" x14ac:dyDescent="0.25">
      <c r="A49" s="27" t="s">
        <v>682</v>
      </c>
      <c r="B49" s="27" t="e">
        <f>VLOOKUP(A49,Tables!B$2:B$223,1,0)</f>
        <v>#N/A</v>
      </c>
    </row>
    <row r="50" spans="1:2" x14ac:dyDescent="0.25">
      <c r="A50" s="27" t="s">
        <v>683</v>
      </c>
      <c r="B50" s="27" t="e">
        <f>VLOOKUP(A50,Tables!B$2:B$223,1,0)</f>
        <v>#N/A</v>
      </c>
    </row>
    <row r="51" spans="1:2" x14ac:dyDescent="0.25">
      <c r="A51" s="27" t="s">
        <v>684</v>
      </c>
      <c r="B51" s="27" t="e">
        <f>VLOOKUP(A51,Tables!B$2:B$223,1,0)</f>
        <v>#N/A</v>
      </c>
    </row>
    <row r="52" spans="1:2" hidden="1" x14ac:dyDescent="0.25">
      <c r="A52" s="27" t="s">
        <v>203</v>
      </c>
      <c r="B52" s="27" t="str">
        <f>VLOOKUP(A52,Tables!B$2:B$223,1,0)</f>
        <v>CENTRE_VHU_RESULTAT</v>
      </c>
    </row>
    <row r="53" spans="1:2" hidden="1" x14ac:dyDescent="0.25">
      <c r="A53" s="27" t="s">
        <v>204</v>
      </c>
      <c r="B53" s="27" t="str">
        <f>VLOOKUP(A53,Tables!B$2:B$223,1,0)</f>
        <v>CERTIFICATION</v>
      </c>
    </row>
    <row r="54" spans="1:2" hidden="1" x14ac:dyDescent="0.25">
      <c r="A54" s="27" t="s">
        <v>18</v>
      </c>
      <c r="B54" s="27" t="str">
        <f>VLOOKUP(A54,Tables!B$2:B$223,1,0)</f>
        <v>CERTIFICATION_VHU</v>
      </c>
    </row>
    <row r="55" spans="1:2" hidden="1" x14ac:dyDescent="0.25">
      <c r="A55" s="27" t="s">
        <v>19</v>
      </c>
      <c r="B55" s="27" t="str">
        <f>VLOOKUP(A55,Tables!B$2:B$223,1,0)</f>
        <v>CIVILITE</v>
      </c>
    </row>
    <row r="56" spans="1:2" hidden="1" x14ac:dyDescent="0.25">
      <c r="A56" s="27" t="s">
        <v>20</v>
      </c>
      <c r="B56" s="27" t="str">
        <f>VLOOKUP(A56,Tables!B$2:B$223,1,0)</f>
        <v>CODE_NAF</v>
      </c>
    </row>
    <row r="57" spans="1:2" hidden="1" x14ac:dyDescent="0.25">
      <c r="A57" s="27" t="s">
        <v>21</v>
      </c>
      <c r="B57" s="27" t="str">
        <f>VLOOKUP(A57,Tables!B$2:B$223,1,0)</f>
        <v>CODE_POSTAL</v>
      </c>
    </row>
    <row r="58" spans="1:2" hidden="1" x14ac:dyDescent="0.25">
      <c r="A58" s="27" t="s">
        <v>22</v>
      </c>
      <c r="B58" s="27" t="str">
        <f>VLOOKUP(A58,Tables!B$2:B$223,1,0)</f>
        <v>COMPOSITION_CARCASSE_VHU</v>
      </c>
    </row>
    <row r="59" spans="1:2" hidden="1" x14ac:dyDescent="0.25">
      <c r="A59" s="27" t="s">
        <v>23</v>
      </c>
      <c r="B59" s="27" t="str">
        <f>VLOOKUP(A59,Tables!B$2:B$223,1,0)</f>
        <v>COMPOSITION_VHU</v>
      </c>
    </row>
    <row r="60" spans="1:2" hidden="1" x14ac:dyDescent="0.25">
      <c r="A60" s="27" t="s">
        <v>24</v>
      </c>
      <c r="B60" s="27" t="str">
        <f>VLOOKUP(A60,Tables!B$2:B$223,1,0)</f>
        <v>COMPTEUR_REFERENCE_ACTEUR</v>
      </c>
    </row>
    <row r="61" spans="1:2" hidden="1" x14ac:dyDescent="0.25">
      <c r="A61" s="27" t="s">
        <v>205</v>
      </c>
      <c r="B61" s="27" t="str">
        <f>VLOOKUP(A61,Tables!B$2:B$223,1,0)</f>
        <v>COMPTE_RENDU_JOB</v>
      </c>
    </row>
    <row r="62" spans="1:2" hidden="1" x14ac:dyDescent="0.25">
      <c r="A62" s="27" t="s">
        <v>25</v>
      </c>
      <c r="B62" s="27" t="str">
        <f>VLOOKUP(A62,Tables!B$2:B$223,1,0)</f>
        <v>CONSTRUCTEUR_VHU</v>
      </c>
    </row>
    <row r="63" spans="1:2" hidden="1" x14ac:dyDescent="0.25">
      <c r="A63" s="27" t="s">
        <v>26</v>
      </c>
      <c r="B63" s="27" t="str">
        <f>VLOOKUP(A63,Tables!B$2:B$223,1,0)</f>
        <v>CONTACT</v>
      </c>
    </row>
    <row r="64" spans="1:2" hidden="1" x14ac:dyDescent="0.25">
      <c r="A64" s="27" t="s">
        <v>206</v>
      </c>
      <c r="B64" s="27" t="str">
        <f>VLOOKUP(A64,Tables!B$2:B$223,1,0)</f>
        <v>CONVERSION_DEEE</v>
      </c>
    </row>
    <row r="65" spans="1:2" hidden="1" x14ac:dyDescent="0.25">
      <c r="A65" s="27" t="s">
        <v>207</v>
      </c>
      <c r="B65" s="27" t="str">
        <f>VLOOKUP(A65,Tables!B$2:B$223,1,0)</f>
        <v>CONVERSION_PA</v>
      </c>
    </row>
    <row r="66" spans="1:2" hidden="1" x14ac:dyDescent="0.25">
      <c r="A66" s="27" t="s">
        <v>208</v>
      </c>
      <c r="B66" s="27" t="str">
        <f>VLOOKUP(A66,Tables!B$2:B$223,1,0)</f>
        <v>CVI_CEV</v>
      </c>
    </row>
    <row r="67" spans="1:2" hidden="1" x14ac:dyDescent="0.25">
      <c r="A67" s="27" t="s">
        <v>209</v>
      </c>
      <c r="B67" s="27" t="str">
        <f>VLOOKUP(A67,Tables!B$2:B$223,1,0)</f>
        <v>CVI_COV</v>
      </c>
    </row>
    <row r="68" spans="1:2" hidden="1" x14ac:dyDescent="0.25">
      <c r="A68" s="27" t="s">
        <v>27</v>
      </c>
      <c r="B68" s="27" t="str">
        <f>VLOOKUP(A68,Tables!B$2:B$223,1,0)</f>
        <v>DECLARATION</v>
      </c>
    </row>
    <row r="69" spans="1:2" hidden="1" x14ac:dyDescent="0.25">
      <c r="A69" s="27" t="s">
        <v>28</v>
      </c>
      <c r="B69" s="27" t="str">
        <f>VLOOKUP(A69,Tables!B$2:B$223,1,0)</f>
        <v>DECLARATION_COLLECTE_AUTOMOBILE_PA</v>
      </c>
    </row>
    <row r="70" spans="1:2" hidden="1" x14ac:dyDescent="0.25">
      <c r="A70" s="27" t="s">
        <v>210</v>
      </c>
      <c r="B70" s="27" t="str">
        <f>VLOOKUP(A70,Tables!B$2:B$223,1,0)</f>
        <v>DECLARATION_COLLECTE_PORTABLE_PA</v>
      </c>
    </row>
    <row r="71" spans="1:2" hidden="1" x14ac:dyDescent="0.25">
      <c r="A71" s="27" t="s">
        <v>211</v>
      </c>
      <c r="B71" s="27" t="str">
        <f>VLOOKUP(A71,Tables!B$2:B$223,1,0)</f>
        <v>DECLARATION_MISE_SUR_LE_MARCHE_PA</v>
      </c>
    </row>
    <row r="72" spans="1:2" hidden="1" x14ac:dyDescent="0.25">
      <c r="A72" s="27" t="s">
        <v>212</v>
      </c>
      <c r="B72" s="27" t="str">
        <f>VLOOKUP(A72,Tables!B$2:B$223,1,0)</f>
        <v>DECLARATION_VHU_PRIS_EN_CHARGE</v>
      </c>
    </row>
    <row r="73" spans="1:2" hidden="1" x14ac:dyDescent="0.25">
      <c r="A73" s="27" t="s">
        <v>29</v>
      </c>
      <c r="B73" s="27" t="str">
        <f>VLOOKUP(A73,Tables!B$2:B$223,1,0)</f>
        <v>DEPARTEMENT</v>
      </c>
    </row>
    <row r="74" spans="1:2" hidden="1" x14ac:dyDescent="0.25">
      <c r="A74" s="27" t="s">
        <v>213</v>
      </c>
      <c r="B74" s="27" t="str">
        <f>VLOOKUP(A74,Tables!B$2:B$223,1,0)</f>
        <v>DESTINATION_RESIDU</v>
      </c>
    </row>
    <row r="75" spans="1:2" hidden="1" x14ac:dyDescent="0.25">
      <c r="A75" s="27" t="s">
        <v>214</v>
      </c>
      <c r="B75" s="27" t="str">
        <f>VLOOKUP(A75,Tables!B$2:B$223,1,0)</f>
        <v>DIAGNOSTIQUE_TEST</v>
      </c>
    </row>
    <row r="76" spans="1:2" hidden="1" x14ac:dyDescent="0.25">
      <c r="A76" s="27" t="s">
        <v>215</v>
      </c>
      <c r="B76" s="27" t="str">
        <f>VLOOKUP(A76,Tables!B$2:B$223,1,0)</f>
        <v>DOCUMENT_FICHIER</v>
      </c>
    </row>
    <row r="77" spans="1:2" hidden="1" x14ac:dyDescent="0.25">
      <c r="A77" s="27" t="s">
        <v>216</v>
      </c>
      <c r="B77" s="27" t="str">
        <f>VLOOKUP(A77,Tables!B$2:B$223,1,0)</f>
        <v>DOCUMENT_TELECHARGER</v>
      </c>
    </row>
    <row r="78" spans="1:2" hidden="1" x14ac:dyDescent="0.25">
      <c r="A78" s="27" t="s">
        <v>217</v>
      </c>
      <c r="B78" s="27" t="str">
        <f>VLOOKUP(A78,Tables!B$2:B$223,1,0)</f>
        <v>DOMAINE</v>
      </c>
    </row>
    <row r="79" spans="1:2" hidden="1" x14ac:dyDescent="0.25">
      <c r="A79" s="27" t="s">
        <v>30</v>
      </c>
      <c r="B79" s="27" t="str">
        <f>VLOOKUP(A79,Tables!B$2:B$223,1,0)</f>
        <v>DROIT</v>
      </c>
    </row>
    <row r="80" spans="1:2" hidden="1" x14ac:dyDescent="0.25">
      <c r="A80" s="27" t="s">
        <v>218</v>
      </c>
      <c r="B80" s="27" t="str">
        <f>VLOOKUP(A80,Tables!B$2:B$223,1,0)</f>
        <v>ENTREPRISE_ELIMINATION</v>
      </c>
    </row>
    <row r="81" spans="1:2" hidden="1" x14ac:dyDescent="0.25">
      <c r="A81" s="27" t="s">
        <v>219</v>
      </c>
      <c r="B81" s="27" t="str">
        <f>VLOOKUP(A81,Tables!B$2:B$223,1,0)</f>
        <v>ETAPE_DECLARATION</v>
      </c>
    </row>
    <row r="82" spans="1:2" x14ac:dyDescent="0.25">
      <c r="A82" s="27" t="s">
        <v>685</v>
      </c>
      <c r="B82" s="27" t="e">
        <f>VLOOKUP(A82,Tables!B$2:B$223,1,0)</f>
        <v>#N/A</v>
      </c>
    </row>
    <row r="83" spans="1:2" x14ac:dyDescent="0.25">
      <c r="A83" s="27" t="s">
        <v>686</v>
      </c>
      <c r="B83" s="27" t="e">
        <f>VLOOKUP(A83,Tables!B$2:B$223,1,0)</f>
        <v>#N/A</v>
      </c>
    </row>
    <row r="84" spans="1:2" hidden="1" x14ac:dyDescent="0.25">
      <c r="A84" s="27" t="s">
        <v>31</v>
      </c>
      <c r="B84" s="27" t="str">
        <f>VLOOKUP(A84,Tables!B$2:B$223,1,0)</f>
        <v>FILIERE</v>
      </c>
    </row>
    <row r="85" spans="1:2" hidden="1" x14ac:dyDescent="0.25">
      <c r="A85" s="27" t="s">
        <v>32</v>
      </c>
      <c r="B85" s="27" t="str">
        <f>VLOOKUP(A85,Tables!B$2:B$223,1,0)</f>
        <v>FILTRE</v>
      </c>
    </row>
    <row r="86" spans="1:2" hidden="1" x14ac:dyDescent="0.25">
      <c r="A86" s="27" t="s">
        <v>33</v>
      </c>
      <c r="B86" s="27" t="str">
        <f>VLOOKUP(A86,Tables!B$2:B$223,1,0)</f>
        <v>FLUX_COLLECTE_DEEE</v>
      </c>
    </row>
    <row r="87" spans="1:2" hidden="1" x14ac:dyDescent="0.25">
      <c r="A87" s="27" t="s">
        <v>34</v>
      </c>
      <c r="B87" s="27" t="str">
        <f>VLOOKUP(A87,Tables!B$2:B$223,1,0)</f>
        <v>FONCTION_DEA</v>
      </c>
    </row>
    <row r="88" spans="1:2" hidden="1" x14ac:dyDescent="0.25">
      <c r="A88" s="27" t="s">
        <v>35</v>
      </c>
      <c r="B88" s="27" t="str">
        <f>VLOOKUP(A88,Tables!B$2:B$223,1,0)</f>
        <v>HISTORIQUE_DECLARATION</v>
      </c>
    </row>
    <row r="89" spans="1:2" hidden="1" x14ac:dyDescent="0.25">
      <c r="A89" s="27" t="s">
        <v>36</v>
      </c>
      <c r="B89" s="27" t="str">
        <f>VLOOKUP(A89,Tables!B$2:B$223,1,0)</f>
        <v>HORS_DELAI</v>
      </c>
    </row>
    <row r="90" spans="1:2" hidden="1" x14ac:dyDescent="0.25">
      <c r="A90" s="27" t="s">
        <v>37</v>
      </c>
      <c r="B90" s="27" t="str">
        <f>VLOOKUP(A90,Tables!B$2:B$223,1,0)</f>
        <v>IMPORT</v>
      </c>
    </row>
    <row r="91" spans="1:2" hidden="1" x14ac:dyDescent="0.25">
      <c r="A91" s="27" t="s">
        <v>38</v>
      </c>
      <c r="B91" s="27" t="str">
        <f>VLOOKUP(A91,Tables!B$2:B$223,1,0)</f>
        <v>INN_ACT</v>
      </c>
    </row>
    <row r="92" spans="1:2" hidden="1" x14ac:dyDescent="0.25">
      <c r="A92" s="27" t="s">
        <v>39</v>
      </c>
      <c r="B92" s="27" t="str">
        <f>VLOOKUP(A92,Tables!B$2:B$223,1,0)</f>
        <v>INSCRIPTION</v>
      </c>
    </row>
    <row r="93" spans="1:2" hidden="1" x14ac:dyDescent="0.25">
      <c r="A93" s="27" t="s">
        <v>40</v>
      </c>
      <c r="B93" s="27" t="str">
        <f>VLOOKUP(A93,Tables!B$2:B$223,1,0)</f>
        <v>INSTALLATION</v>
      </c>
    </row>
    <row r="94" spans="1:2" hidden="1" x14ac:dyDescent="0.25">
      <c r="A94" s="27" t="s">
        <v>41</v>
      </c>
      <c r="B94" s="27" t="str">
        <f>VLOOKUP(A94,Tables!B$2:B$223,1,0)</f>
        <v>INSTALLATION_TRAITEMENT</v>
      </c>
    </row>
    <row r="95" spans="1:2" hidden="1" x14ac:dyDescent="0.25">
      <c r="A95" s="27" t="s">
        <v>42</v>
      </c>
      <c r="B95" s="27" t="str">
        <f>VLOOKUP(A95,Tables!B$2:B$223,1,0)</f>
        <v>INS_TDN</v>
      </c>
    </row>
    <row r="96" spans="1:2" hidden="1" x14ac:dyDescent="0.25">
      <c r="A96" s="27" t="s">
        <v>43</v>
      </c>
      <c r="B96" s="27" t="str">
        <f>VLOOKUP(A96,Tables!B$2:B$223,1,0)</f>
        <v>LANGUE</v>
      </c>
    </row>
    <row r="97" spans="1:2" hidden="1" x14ac:dyDescent="0.25">
      <c r="A97" s="27" t="s">
        <v>220</v>
      </c>
      <c r="B97" s="27" t="str">
        <f>VLOOKUP(A97,Tables!B$2:B$223,1,0)</f>
        <v>LIEN_UTILE</v>
      </c>
    </row>
    <row r="98" spans="1:2" hidden="1" x14ac:dyDescent="0.25">
      <c r="A98" s="27" t="s">
        <v>221</v>
      </c>
      <c r="B98" s="27" t="str">
        <f>VLOOKUP(A98,Tables!B$2:B$223,1,0)</f>
        <v>LIGNE_BROYEUR_APPROVISIONNEMENT</v>
      </c>
    </row>
    <row r="99" spans="1:2" hidden="1" x14ac:dyDescent="0.25">
      <c r="A99" s="27" t="s">
        <v>222</v>
      </c>
      <c r="B99" s="27" t="str">
        <f>VLOOKUP(A99,Tables!B$2:B$223,1,0)</f>
        <v>LIGNE_BROYEUR_FICHIER</v>
      </c>
    </row>
    <row r="100" spans="1:2" hidden="1" x14ac:dyDescent="0.25">
      <c r="A100" s="27" t="s">
        <v>223</v>
      </c>
      <c r="B100" s="27" t="str">
        <f>VLOOKUP(A100,Tables!B$2:B$223,1,0)</f>
        <v>LIGNE_BROYEUR_PROCEDE</v>
      </c>
    </row>
    <row r="101" spans="1:2" hidden="1" x14ac:dyDescent="0.25">
      <c r="A101" s="27" t="s">
        <v>224</v>
      </c>
      <c r="B101" s="27" t="str">
        <f>VLOOKUP(A101,Tables!B$2:B$223,1,0)</f>
        <v>LIGNE_BROYEUR_PROCEDE_ARRACHAGE</v>
      </c>
    </row>
    <row r="102" spans="1:2" hidden="1" x14ac:dyDescent="0.25">
      <c r="A102" s="27" t="s">
        <v>225</v>
      </c>
      <c r="B102" s="27" t="str">
        <f>VLOOKUP(A102,Tables!B$2:B$223,1,0)</f>
        <v>LIGNE_BROYEUR_PROCEDE_PRODUIT</v>
      </c>
    </row>
    <row r="103" spans="1:2" hidden="1" x14ac:dyDescent="0.25">
      <c r="A103" s="27" t="s">
        <v>226</v>
      </c>
      <c r="B103" s="27" t="str">
        <f>VLOOKUP(A103,Tables!B$2:B$223,1,0)</f>
        <v>LIGNE_BROYEUR_RECAPITULATIF</v>
      </c>
    </row>
    <row r="104" spans="1:2" hidden="1" x14ac:dyDescent="0.25">
      <c r="A104" s="27" t="s">
        <v>227</v>
      </c>
      <c r="B104" s="27" t="str">
        <f>VLOOKUP(A104,Tables!B$2:B$223,1,0)</f>
        <v>LIGNE_BROYEUR_RESIDU</v>
      </c>
    </row>
    <row r="105" spans="1:2" x14ac:dyDescent="0.25">
      <c r="A105" s="27" t="s">
        <v>687</v>
      </c>
      <c r="B105" s="27" t="e">
        <f>VLOOKUP(A105,Tables!B$2:B$223,1,0)</f>
        <v>#N/A</v>
      </c>
    </row>
    <row r="106" spans="1:2" hidden="1" x14ac:dyDescent="0.25">
      <c r="A106" s="27" t="s">
        <v>228</v>
      </c>
      <c r="B106" s="27" t="str">
        <f>VLOOKUP(A106,Tables!B$2:B$223,1,0)</f>
        <v>LIGNE_BROYEUR_RESIDU_DESTINATION</v>
      </c>
    </row>
    <row r="107" spans="1:2" x14ac:dyDescent="0.25">
      <c r="A107" s="27" t="s">
        <v>688</v>
      </c>
      <c r="B107" s="27" t="e">
        <f>VLOOKUP(A107,Tables!B$2:B$223,1,0)</f>
        <v>#N/A</v>
      </c>
    </row>
    <row r="108" spans="1:2" hidden="1" x14ac:dyDescent="0.25">
      <c r="A108" s="27" t="s">
        <v>229</v>
      </c>
      <c r="B108" s="27" t="str">
        <f>VLOOKUP(A108,Tables!B$2:B$223,1,0)</f>
        <v>LIGNE_BROYEUR_RESIDU_INSTALLATION_AVEC_TRI</v>
      </c>
    </row>
    <row r="109" spans="1:2" hidden="1" x14ac:dyDescent="0.25">
      <c r="A109" s="27" t="s">
        <v>230</v>
      </c>
      <c r="B109" s="27" t="str">
        <f>VLOOKUP(A109,Tables!B$2:B$223,1,0)</f>
        <v>LIGNE_BROYEUR_RESIDU_INSTALLATION_AVEC_TRI_DETAIL</v>
      </c>
    </row>
    <row r="110" spans="1:2" hidden="1" x14ac:dyDescent="0.25">
      <c r="A110" s="27" t="s">
        <v>231</v>
      </c>
      <c r="B110" s="27" t="str">
        <f>VLOOKUP(A110,Tables!B$2:B$223,1,0)</f>
        <v>LIGNE_BROYEUR_RESIDU_INSTALLATION_SANS_TRI</v>
      </c>
    </row>
    <row r="111" spans="1:2" hidden="1" x14ac:dyDescent="0.25">
      <c r="A111" s="27" t="s">
        <v>232</v>
      </c>
      <c r="B111" s="27" t="str">
        <f>VLOOKUP(A111,Tables!B$2:B$223,1,0)</f>
        <v>LIGNE_BROYEUR_RESIDU_PRODUIT</v>
      </c>
    </row>
    <row r="112" spans="1:2" x14ac:dyDescent="0.25">
      <c r="A112" s="27" t="s">
        <v>689</v>
      </c>
      <c r="B112" s="27" t="e">
        <f>VLOOKUP(A112,Tables!B$2:B$223,1,0)</f>
        <v>#N/A</v>
      </c>
    </row>
    <row r="113" spans="1:2" x14ac:dyDescent="0.25">
      <c r="A113" s="27" t="s">
        <v>690</v>
      </c>
      <c r="B113" s="27" t="e">
        <f>VLOOKUP(A113,Tables!B$2:B$223,1,0)</f>
        <v>#N/A</v>
      </c>
    </row>
    <row r="114" spans="1:2" hidden="1" x14ac:dyDescent="0.25">
      <c r="A114" s="27" t="s">
        <v>44</v>
      </c>
      <c r="B114" s="27" t="str">
        <f>VLOOKUP(A114,Tables!B$2:B$223,1,0)</f>
        <v>LIGNE_CARACTERISATION_COLLECTE_DEA</v>
      </c>
    </row>
    <row r="115" spans="1:2" hidden="1" x14ac:dyDescent="0.25">
      <c r="A115" s="27" t="s">
        <v>45</v>
      </c>
      <c r="B115" s="27" t="str">
        <f>VLOOKUP(A115,Tables!B$2:B$223,1,0)</f>
        <v>LIGNE_CARACTERISATION_MSM_DEA</v>
      </c>
    </row>
    <row r="116" spans="1:2" hidden="1" x14ac:dyDescent="0.25">
      <c r="A116" s="27" t="s">
        <v>46</v>
      </c>
      <c r="B116" s="27" t="str">
        <f>VLOOKUP(A116,Tables!B$2:B$223,1,0)</f>
        <v>LIGNE_COLLECTE_AUTOMOBILE_PA</v>
      </c>
    </row>
    <row r="117" spans="1:2" hidden="1" x14ac:dyDescent="0.25">
      <c r="A117" s="27" t="s">
        <v>47</v>
      </c>
      <c r="B117" s="27" t="str">
        <f>VLOOKUP(A117,Tables!B$2:B$223,1,0)</f>
        <v>LIGNE_COLLECTE_DEA</v>
      </c>
    </row>
    <row r="118" spans="1:2" hidden="1" x14ac:dyDescent="0.25">
      <c r="A118" s="27" t="s">
        <v>48</v>
      </c>
      <c r="B118" s="27" t="str">
        <f>VLOOKUP(A118,Tables!B$2:B$223,1,0)</f>
        <v>LIGNE_COLLECTE_INDUSTRIEL_PA</v>
      </c>
    </row>
    <row r="119" spans="1:2" hidden="1" x14ac:dyDescent="0.25">
      <c r="A119" s="27" t="s">
        <v>49</v>
      </c>
      <c r="B119" s="27" t="str">
        <f>VLOOKUP(A119,Tables!B$2:B$223,1,0)</f>
        <v>LIGNE_COLLECTE_MENAGER_DEEE</v>
      </c>
    </row>
    <row r="120" spans="1:2" hidden="1" x14ac:dyDescent="0.25">
      <c r="A120" s="27" t="s">
        <v>50</v>
      </c>
      <c r="B120" s="27" t="str">
        <f>VLOOKUP(A120,Tables!B$2:B$223,1,0)</f>
        <v>LIGNE_COLLECTE_PORTABLE_PA</v>
      </c>
    </row>
    <row r="121" spans="1:2" hidden="1" x14ac:dyDescent="0.25">
      <c r="A121" s="27" t="s">
        <v>51</v>
      </c>
      <c r="B121" s="27" t="str">
        <f>VLOOKUP(A121,Tables!B$2:B$223,1,0)</f>
        <v>LIGNE_COLLECTE_PRO_DEEE</v>
      </c>
    </row>
    <row r="122" spans="1:2" hidden="1" x14ac:dyDescent="0.25">
      <c r="A122" s="27" t="s">
        <v>233</v>
      </c>
      <c r="B122" s="27" t="str">
        <f>VLOOKUP(A122,Tables!B$2:B$223,1,0)</f>
        <v>LIGNE_COLLECTE_PU</v>
      </c>
    </row>
    <row r="123" spans="1:2" hidden="1" x14ac:dyDescent="0.25">
      <c r="A123" s="27" t="s">
        <v>52</v>
      </c>
      <c r="B123" s="27" t="str">
        <f>VLOOKUP(A123,Tables!B$2:B$223,1,0)</f>
        <v>LIGNE_DECLARATION_REEMPLOI_DEA</v>
      </c>
    </row>
    <row r="124" spans="1:2" hidden="1" x14ac:dyDescent="0.25">
      <c r="A124" s="27" t="s">
        <v>234</v>
      </c>
      <c r="B124" s="27" t="str">
        <f>VLOOKUP(A124,Tables!B$2:B$223,1,0)</f>
        <v>LIGNE_DESTINATION_PU</v>
      </c>
    </row>
    <row r="125" spans="1:2" hidden="1" x14ac:dyDescent="0.25">
      <c r="A125" s="27" t="s">
        <v>235</v>
      </c>
      <c r="B125" s="27" t="str">
        <f>VLOOKUP(A125,Tables!B$2:B$223,1,0)</f>
        <v>LIGNE_ELIMINATION_PU</v>
      </c>
    </row>
    <row r="126" spans="1:2" hidden="1" x14ac:dyDescent="0.25">
      <c r="A126" s="27" t="s">
        <v>236</v>
      </c>
      <c r="B126" s="27" t="str">
        <f>VLOOKUP(A126,Tables!B$2:B$223,1,0)</f>
        <v>LIGNE_FLUX_GF</v>
      </c>
    </row>
    <row r="127" spans="1:2" hidden="1" x14ac:dyDescent="0.25">
      <c r="A127" s="27" t="s">
        <v>237</v>
      </c>
      <c r="B127" s="27" t="str">
        <f>VLOOKUP(A127,Tables!B$2:B$223,1,0)</f>
        <v>LIGNE_INSTALLATION_TRAITEMENT_GF</v>
      </c>
    </row>
    <row r="128" spans="1:2" hidden="1" x14ac:dyDescent="0.25">
      <c r="A128" s="27" t="s">
        <v>53</v>
      </c>
      <c r="B128" s="27" t="str">
        <f>VLOOKUP(A128,Tables!B$2:B$223,1,0)</f>
        <v>LIGNE_MISE_MARCHE_DEEE</v>
      </c>
    </row>
    <row r="129" spans="1:2" hidden="1" x14ac:dyDescent="0.25">
      <c r="A129" s="27" t="s">
        <v>54</v>
      </c>
      <c r="B129" s="27" t="str">
        <f>VLOOKUP(A129,Tables!B$2:B$223,1,0)</f>
        <v>LIGNE_MISE_SUR_LE_MARCHE_PA</v>
      </c>
    </row>
    <row r="130" spans="1:2" x14ac:dyDescent="0.25">
      <c r="A130" s="27" t="s">
        <v>691</v>
      </c>
      <c r="B130" s="27" t="e">
        <f>VLOOKUP(A130,Tables!B$2:B$223,1,0)</f>
        <v>#N/A</v>
      </c>
    </row>
    <row r="131" spans="1:2" hidden="1" x14ac:dyDescent="0.25">
      <c r="A131" s="27" t="s">
        <v>55</v>
      </c>
      <c r="B131" s="27" t="str">
        <f>VLOOKUP(A131,Tables!B$2:B$223,1,0)</f>
        <v>LIGNE_MISE_SUR_MARCHE_DEA</v>
      </c>
    </row>
    <row r="132" spans="1:2" hidden="1" x14ac:dyDescent="0.25">
      <c r="A132" s="27" t="s">
        <v>238</v>
      </c>
      <c r="B132" s="27" t="str">
        <f>VLOOKUP(A132,Tables!B$2:B$223,1,0)</f>
        <v>LIGNE_MISE_SUR_MARCHE_PU</v>
      </c>
    </row>
    <row r="133" spans="1:2" hidden="1" x14ac:dyDescent="0.25">
      <c r="A133" s="27" t="s">
        <v>239</v>
      </c>
      <c r="B133" s="27" t="str">
        <f>VLOOKUP(A133,Tables!B$2:B$223,1,0)</f>
        <v>LIGNE_NB_COLLECTE_AUTOMOBILE_PA</v>
      </c>
    </row>
    <row r="134" spans="1:2" hidden="1" x14ac:dyDescent="0.25">
      <c r="A134" s="27" t="s">
        <v>240</v>
      </c>
      <c r="B134" s="27" t="str">
        <f>VLOOKUP(A134,Tables!B$2:B$223,1,0)</f>
        <v>LIGNE_NB_COLLECTE_PORTABLE_PA</v>
      </c>
    </row>
    <row r="135" spans="1:2" hidden="1" x14ac:dyDescent="0.25">
      <c r="A135" s="27" t="s">
        <v>56</v>
      </c>
      <c r="B135" s="27" t="str">
        <f>VLOOKUP(A135,Tables!B$2:B$223,1,0)</f>
        <v>LIGNE_PRODUITS_ISSUS_OPERATEURS_PA</v>
      </c>
    </row>
    <row r="136" spans="1:2" hidden="1" x14ac:dyDescent="0.25">
      <c r="A136" s="27" t="s">
        <v>57</v>
      </c>
      <c r="B136" s="27" t="e">
        <f>VLOOKUP(A136,Tables!B$2:B$223,1,0)</f>
        <v>#N/A</v>
      </c>
    </row>
    <row r="137" spans="1:2" hidden="1" x14ac:dyDescent="0.25">
      <c r="A137" s="27" t="s">
        <v>58</v>
      </c>
      <c r="B137" s="27" t="str">
        <f>VLOOKUP(A137,Tables!B$2:B$223,1,0)</f>
        <v>LIGNE_PRODUIT_DEA</v>
      </c>
    </row>
    <row r="138" spans="1:2" hidden="1" x14ac:dyDescent="0.25">
      <c r="A138" s="27" t="s">
        <v>59</v>
      </c>
      <c r="B138" s="27" t="str">
        <f>VLOOKUP(A138,Tables!B$2:B$223,1,0)</f>
        <v>LIGNE_PRODUIT_DEEE</v>
      </c>
    </row>
    <row r="139" spans="1:2" hidden="1" x14ac:dyDescent="0.25">
      <c r="A139" s="27" t="s">
        <v>60</v>
      </c>
      <c r="B139" s="27" t="str">
        <f>VLOOKUP(A139,Tables!B$2:B$223,1,0)</f>
        <v>LIGNE_PRODUIT_GF</v>
      </c>
    </row>
    <row r="140" spans="1:2" hidden="1" x14ac:dyDescent="0.25">
      <c r="A140" s="27" t="s">
        <v>61</v>
      </c>
      <c r="B140" s="27" t="str">
        <f>VLOOKUP(A140,Tables!B$2:B$223,1,0)</f>
        <v>LIGNE_PRODUIT_PA</v>
      </c>
    </row>
    <row r="141" spans="1:2" hidden="1" x14ac:dyDescent="0.25">
      <c r="A141" s="27" t="s">
        <v>62</v>
      </c>
      <c r="B141" s="27" t="str">
        <f>VLOOKUP(A141,Tables!B$2:B$223,1,0)</f>
        <v>LIGNE_PRODUIT_PU</v>
      </c>
    </row>
    <row r="142" spans="1:2" x14ac:dyDescent="0.25">
      <c r="A142" s="27" t="s">
        <v>692</v>
      </c>
      <c r="B142" s="27" t="e">
        <f>VLOOKUP(A142,Tables!B$2:B$223,1,0)</f>
        <v>#N/A</v>
      </c>
    </row>
    <row r="143" spans="1:2" hidden="1" x14ac:dyDescent="0.25">
      <c r="A143" s="27" t="s">
        <v>241</v>
      </c>
      <c r="B143" s="27" t="str">
        <f>VLOOKUP(A143,Tables!B$2:B$223,1,0)</f>
        <v>LIGNE_PRODUIT_TRAITEMENT_AUTRE_DEA</v>
      </c>
    </row>
    <row r="144" spans="1:2" hidden="1" x14ac:dyDescent="0.25">
      <c r="A144" s="27" t="s">
        <v>63</v>
      </c>
      <c r="B144" s="27" t="str">
        <f>VLOOKUP(A144,Tables!B$2:B$223,1,0)</f>
        <v>LIGNE_PRODUIT_TRAITEMENT_DEA</v>
      </c>
    </row>
    <row r="145" spans="1:2" hidden="1" x14ac:dyDescent="0.25">
      <c r="A145" s="27" t="s">
        <v>64</v>
      </c>
      <c r="B145" s="27" t="str">
        <f>VLOOKUP(A145,Tables!B$2:B$223,1,0)</f>
        <v>LIGNE_PRODUIT_TRAITEMENT_DEEE</v>
      </c>
    </row>
    <row r="146" spans="1:2" hidden="1" x14ac:dyDescent="0.25">
      <c r="A146" s="27" t="s">
        <v>242</v>
      </c>
      <c r="B146" s="27" t="str">
        <f>VLOOKUP(A146,Tables!B$2:B$223,1,0)</f>
        <v>LIGNE_STOCK_PU</v>
      </c>
    </row>
    <row r="147" spans="1:2" hidden="1" x14ac:dyDescent="0.25">
      <c r="A147" s="27" t="s">
        <v>243</v>
      </c>
      <c r="B147" s="27" t="str">
        <f>VLOOKUP(A147,Tables!B$2:B$223,1,0)</f>
        <v>LIGNE_TONNAGE_ELIMINE_PU</v>
      </c>
    </row>
    <row r="148" spans="1:2" hidden="1" x14ac:dyDescent="0.25">
      <c r="A148" s="27" t="s">
        <v>65</v>
      </c>
      <c r="B148" s="27" t="str">
        <f>VLOOKUP(A148,Tables!B$2:B$223,1,0)</f>
        <v>LIGNE_TONNAGE_RECU_OPERATEUR_PA</v>
      </c>
    </row>
    <row r="149" spans="1:2" hidden="1" x14ac:dyDescent="0.25">
      <c r="A149" s="27" t="s">
        <v>66</v>
      </c>
      <c r="B149" s="27" t="str">
        <f>VLOOKUP(A149,Tables!B$2:B$223,1,0)</f>
        <v>LIGNE_TRAITEMENT_DEA</v>
      </c>
    </row>
    <row r="150" spans="1:2" hidden="1" x14ac:dyDescent="0.25">
      <c r="A150" s="27" t="s">
        <v>67</v>
      </c>
      <c r="B150" s="27" t="str">
        <f>VLOOKUP(A150,Tables!B$2:B$223,1,0)</f>
        <v>LIGNE_TRAITEMENT_MENAGER_DEEE</v>
      </c>
    </row>
    <row r="151" spans="1:2" hidden="1" x14ac:dyDescent="0.25">
      <c r="A151" s="27" t="s">
        <v>68</v>
      </c>
      <c r="B151" s="27" t="str">
        <f>VLOOKUP(A151,Tables!B$2:B$223,1,0)</f>
        <v>LIGNE_TRAITEMENT_OPERATEUR_PA</v>
      </c>
    </row>
    <row r="152" spans="1:2" hidden="1" x14ac:dyDescent="0.25">
      <c r="A152" s="27" t="s">
        <v>69</v>
      </c>
      <c r="B152" s="27" t="str">
        <f>VLOOKUP(A152,Tables!B$2:B$223,1,0)</f>
        <v>LIGNE_TRAITEMENT_PA</v>
      </c>
    </row>
    <row r="153" spans="1:2" hidden="1" x14ac:dyDescent="0.25">
      <c r="A153" s="27" t="s">
        <v>70</v>
      </c>
      <c r="B153" s="27" t="str">
        <f>VLOOKUP(A153,Tables!B$2:B$223,1,0)</f>
        <v>LIGNE_TRAITEMENT_PRO_DEEE</v>
      </c>
    </row>
    <row r="154" spans="1:2" hidden="1" x14ac:dyDescent="0.25">
      <c r="A154" s="27" t="s">
        <v>244</v>
      </c>
      <c r="B154" s="27" t="str">
        <f>VLOOKUP(A154,Tables!B$2:B$223,1,0)</f>
        <v>LIGNE_TRAITEMENT_STOCK_OPERATEUR_PA</v>
      </c>
    </row>
    <row r="155" spans="1:2" hidden="1" x14ac:dyDescent="0.25">
      <c r="A155" s="27" t="s">
        <v>245</v>
      </c>
      <c r="B155" s="27" t="str">
        <f>VLOOKUP(A155,Tables!B$2:B$223,1,0)</f>
        <v>LIGNE_VHU_BROYEUR</v>
      </c>
    </row>
    <row r="156" spans="1:2" x14ac:dyDescent="0.25">
      <c r="A156" s="27" t="s">
        <v>693</v>
      </c>
      <c r="B156" s="27" t="e">
        <f>VLOOKUP(A156,Tables!B$2:B$223,1,0)</f>
        <v>#N/A</v>
      </c>
    </row>
    <row r="157" spans="1:2" x14ac:dyDescent="0.25">
      <c r="A157" s="27" t="s">
        <v>694</v>
      </c>
      <c r="B157" s="27" t="e">
        <f>VLOOKUP(A157,Tables!B$2:B$223,1,0)</f>
        <v>#N/A</v>
      </c>
    </row>
    <row r="158" spans="1:2" x14ac:dyDescent="0.25">
      <c r="A158" s="27" t="s">
        <v>695</v>
      </c>
      <c r="B158" s="27" t="e">
        <f>VLOOKUP(A158,Tables!B$2:B$223,1,0)</f>
        <v>#N/A</v>
      </c>
    </row>
    <row r="159" spans="1:2" x14ac:dyDescent="0.25">
      <c r="A159" s="27" t="s">
        <v>696</v>
      </c>
      <c r="B159" s="27" t="e">
        <f>VLOOKUP(A159,Tables!B$2:B$223,1,0)</f>
        <v>#N/A</v>
      </c>
    </row>
    <row r="160" spans="1:2" x14ac:dyDescent="0.25">
      <c r="A160" s="27" t="s">
        <v>697</v>
      </c>
      <c r="B160" s="27" t="e">
        <f>VLOOKUP(A160,Tables!B$2:B$223,1,0)</f>
        <v>#N/A</v>
      </c>
    </row>
    <row r="161" spans="1:2" x14ac:dyDescent="0.25">
      <c r="A161" s="27" t="s">
        <v>698</v>
      </c>
      <c r="B161" s="27" t="e">
        <f>VLOOKUP(A161,Tables!B$2:B$223,1,0)</f>
        <v>#N/A</v>
      </c>
    </row>
    <row r="162" spans="1:2" x14ac:dyDescent="0.25">
      <c r="A162" s="27" t="s">
        <v>699</v>
      </c>
      <c r="B162" s="27" t="e">
        <f>VLOOKUP(A162,Tables!B$2:B$223,1,0)</f>
        <v>#N/A</v>
      </c>
    </row>
    <row r="163" spans="1:2" x14ac:dyDescent="0.25">
      <c r="A163" s="27" t="s">
        <v>700</v>
      </c>
      <c r="B163" s="27" t="e">
        <f>VLOOKUP(A163,Tables!B$2:B$223,1,0)</f>
        <v>#N/A</v>
      </c>
    </row>
    <row r="164" spans="1:2" x14ac:dyDescent="0.25">
      <c r="A164" s="27" t="s">
        <v>701</v>
      </c>
      <c r="B164" s="27" t="e">
        <f>VLOOKUP(A164,Tables!B$2:B$223,1,0)</f>
        <v>#N/A</v>
      </c>
    </row>
    <row r="165" spans="1:2" x14ac:dyDescent="0.25">
      <c r="A165" s="27" t="s">
        <v>702</v>
      </c>
      <c r="B165" s="27" t="e">
        <f>VLOOKUP(A165,Tables!B$2:B$223,1,0)</f>
        <v>#N/A</v>
      </c>
    </row>
    <row r="166" spans="1:2" x14ac:dyDescent="0.25">
      <c r="A166" s="27" t="s">
        <v>703</v>
      </c>
      <c r="B166" s="27" t="e">
        <f>VLOOKUP(A166,Tables!B$2:B$223,1,0)</f>
        <v>#N/A</v>
      </c>
    </row>
    <row r="167" spans="1:2" x14ac:dyDescent="0.25">
      <c r="A167" s="27" t="s">
        <v>704</v>
      </c>
      <c r="B167" s="27" t="e">
        <f>VLOOKUP(A167,Tables!B$2:B$223,1,0)</f>
        <v>#N/A</v>
      </c>
    </row>
    <row r="168" spans="1:2" x14ac:dyDescent="0.25">
      <c r="A168" s="27" t="s">
        <v>705</v>
      </c>
      <c r="B168" s="27" t="e">
        <f>VLOOKUP(A168,Tables!B$2:B$223,1,0)</f>
        <v>#N/A</v>
      </c>
    </row>
    <row r="169" spans="1:2" x14ac:dyDescent="0.25">
      <c r="A169" s="27" t="s">
        <v>706</v>
      </c>
      <c r="B169" s="27" t="e">
        <f>VLOOKUP(A169,Tables!B$2:B$223,1,0)</f>
        <v>#N/A</v>
      </c>
    </row>
    <row r="170" spans="1:2" x14ac:dyDescent="0.25">
      <c r="A170" s="27" t="s">
        <v>707</v>
      </c>
      <c r="B170" s="27" t="e">
        <f>VLOOKUP(A170,Tables!B$2:B$223,1,0)</f>
        <v>#N/A</v>
      </c>
    </row>
    <row r="171" spans="1:2" x14ac:dyDescent="0.25">
      <c r="A171" s="27" t="s">
        <v>708</v>
      </c>
      <c r="B171" s="27" t="e">
        <f>VLOOKUP(A171,Tables!B$2:B$223,1,0)</f>
        <v>#N/A</v>
      </c>
    </row>
    <row r="172" spans="1:2" x14ac:dyDescent="0.25">
      <c r="A172" s="27" t="s">
        <v>709</v>
      </c>
      <c r="B172" s="27" t="e">
        <f>VLOOKUP(A172,Tables!B$2:B$223,1,0)</f>
        <v>#N/A</v>
      </c>
    </row>
    <row r="173" spans="1:2" hidden="1" x14ac:dyDescent="0.25">
      <c r="A173" s="27" t="s">
        <v>246</v>
      </c>
      <c r="B173" s="27" t="str">
        <f>VLOOKUP(A173,Tables!B$2:B$223,1,0)</f>
        <v>LIGNE_VHU_PRIS_EN_CHARGE_EXPORT</v>
      </c>
    </row>
    <row r="174" spans="1:2" hidden="1" x14ac:dyDescent="0.25">
      <c r="A174" s="27" t="s">
        <v>247</v>
      </c>
      <c r="B174" s="27" t="str">
        <f>VLOOKUP(A174,Tables!B$2:B$223,1,0)</f>
        <v>LIGNE_VHU_PRIS_EN_CHARGE_MARQUE_MODELE</v>
      </c>
    </row>
    <row r="175" spans="1:2" hidden="1" x14ac:dyDescent="0.25">
      <c r="A175" s="27" t="s">
        <v>248</v>
      </c>
      <c r="B175" s="27" t="str">
        <f>VLOOKUP(A175,Tables!B$2:B$223,1,0)</f>
        <v>LIGNE_VHU_PRIS_EN_CHARGE_ORIGINE</v>
      </c>
    </row>
    <row r="176" spans="1:2" hidden="1" x14ac:dyDescent="0.25">
      <c r="A176" s="27" t="s">
        <v>249</v>
      </c>
      <c r="B176" s="27" t="str">
        <f>VLOOKUP(A176,Tables!B$2:B$223,1,0)</f>
        <v>LIGNE_VHU_PRIS_EN_CHARGE_STOCK</v>
      </c>
    </row>
    <row r="177" spans="1:2" hidden="1" x14ac:dyDescent="0.25">
      <c r="A177" s="27" t="s">
        <v>250</v>
      </c>
      <c r="B177" s="27" t="str">
        <f>VLOOKUP(A177,Tables!B$2:B$223,1,0)</f>
        <v>LIGNE_VHU_PRIS_EN_CHARGE_TYPE_VEHICULE</v>
      </c>
    </row>
    <row r="178" spans="1:2" hidden="1" x14ac:dyDescent="0.25">
      <c r="A178" s="27" t="s">
        <v>251</v>
      </c>
      <c r="B178" s="27" t="str">
        <f>VLOOKUP(A178,Tables!B$2:B$223,1,0)</f>
        <v>LIGNE_VHU_PRIS_EN_CHARGE_VALORISATION</v>
      </c>
    </row>
    <row r="179" spans="1:2" x14ac:dyDescent="0.25">
      <c r="A179" s="27" t="s">
        <v>710</v>
      </c>
      <c r="B179" s="27" t="e">
        <f>VLOOKUP(A179,Tables!B$2:B$223,1,0)</f>
        <v>#N/A</v>
      </c>
    </row>
    <row r="180" spans="1:2" x14ac:dyDescent="0.25">
      <c r="A180" s="27" t="s">
        <v>711</v>
      </c>
      <c r="B180" s="27" t="e">
        <f>VLOOKUP(A180,Tables!B$2:B$223,1,0)</f>
        <v>#N/A</v>
      </c>
    </row>
    <row r="181" spans="1:2" hidden="1" x14ac:dyDescent="0.25">
      <c r="A181" s="27" t="s">
        <v>71</v>
      </c>
      <c r="B181" s="27" t="str">
        <f>VLOOKUP(A181,Tables!B$2:B$223,1,0)</f>
        <v>LOG_CHANGE</v>
      </c>
    </row>
    <row r="182" spans="1:2" hidden="1" x14ac:dyDescent="0.25">
      <c r="A182" s="27" t="s">
        <v>72</v>
      </c>
      <c r="B182" s="27" t="str">
        <f>VLOOKUP(A182,Tables!B$2:B$223,1,0)</f>
        <v>LOG_DATE_CHANGE</v>
      </c>
    </row>
    <row r="183" spans="1:2" hidden="1" x14ac:dyDescent="0.25">
      <c r="A183" s="27" t="s">
        <v>73</v>
      </c>
      <c r="B183" s="27" t="str">
        <f>VLOOKUP(A183,Tables!B$2:B$223,1,0)</f>
        <v>MANDAT</v>
      </c>
    </row>
    <row r="184" spans="1:2" hidden="1" x14ac:dyDescent="0.25">
      <c r="A184" s="27" t="s">
        <v>252</v>
      </c>
      <c r="B184" s="27" t="str">
        <f>VLOOKUP(A184,Tables!B$2:B$223,1,0)</f>
        <v>MANDAT_ALERTE</v>
      </c>
    </row>
    <row r="185" spans="1:2" hidden="1" x14ac:dyDescent="0.25">
      <c r="A185" s="27" t="s">
        <v>74</v>
      </c>
      <c r="B185" s="27" t="str">
        <f>VLOOKUP(A185,Tables!B$2:B$223,1,0)</f>
        <v>MAN_FLT</v>
      </c>
    </row>
    <row r="186" spans="1:2" hidden="1" x14ac:dyDescent="0.25">
      <c r="A186" s="27" t="s">
        <v>253</v>
      </c>
      <c r="B186" s="27" t="str">
        <f>VLOOKUP(A186,Tables!B$2:B$223,1,0)</f>
        <v>MARQUE_VHU</v>
      </c>
    </row>
    <row r="187" spans="1:2" hidden="1" x14ac:dyDescent="0.25">
      <c r="A187" s="27" t="s">
        <v>75</v>
      </c>
      <c r="B187" s="27" t="str">
        <f>VLOOKUP(A187,Tables!B$2:B$223,1,0)</f>
        <v>MATERIAU_COLLECTE_DEA</v>
      </c>
    </row>
    <row r="188" spans="1:2" hidden="1" x14ac:dyDescent="0.25">
      <c r="A188" s="27" t="s">
        <v>76</v>
      </c>
      <c r="B188" s="27" t="str">
        <f>VLOOKUP(A188,Tables!B$2:B$223,1,0)</f>
        <v>MATERIAU_DEA</v>
      </c>
    </row>
    <row r="189" spans="1:2" hidden="1" x14ac:dyDescent="0.25">
      <c r="A189" s="27" t="s">
        <v>77</v>
      </c>
      <c r="B189" s="27" t="str">
        <f>VLOOKUP(A189,Tables!B$2:B$223,1,0)</f>
        <v>MATIERES_BROYEES_AVEC_TROMMEL</v>
      </c>
    </row>
    <row r="190" spans="1:2" hidden="1" x14ac:dyDescent="0.25">
      <c r="A190" s="27" t="s">
        <v>78</v>
      </c>
      <c r="B190" s="27" t="str">
        <f>VLOOKUP(A190,Tables!B$2:B$223,1,0)</f>
        <v>MATIERES_BROYEES_SANS_TROMMEL</v>
      </c>
    </row>
    <row r="191" spans="1:2" hidden="1" x14ac:dyDescent="0.25">
      <c r="A191" s="27" t="s">
        <v>254</v>
      </c>
      <c r="B191" s="27" t="str">
        <f>VLOOKUP(A191,Tables!B$2:B$223,1,0)</f>
        <v>MATIERE_SPECIFIQUE_VHU</v>
      </c>
    </row>
    <row r="192" spans="1:2" hidden="1" x14ac:dyDescent="0.25">
      <c r="A192" s="27" t="s">
        <v>79</v>
      </c>
      <c r="B192" s="27" t="str">
        <f>VLOOKUP(A192,Tables!B$2:B$223,1,0)</f>
        <v>MODELE_VHU</v>
      </c>
    </row>
    <row r="193" spans="1:2" hidden="1" x14ac:dyDescent="0.25">
      <c r="A193" s="27" t="s">
        <v>80</v>
      </c>
      <c r="B193" s="27" t="str">
        <f>VLOOKUP(A193,Tables!B$2:B$223,1,0)</f>
        <v>MODE_ORGANISATION</v>
      </c>
    </row>
    <row r="194" spans="1:2" hidden="1" x14ac:dyDescent="0.25">
      <c r="A194" s="27" t="s">
        <v>255</v>
      </c>
      <c r="B194" s="27" t="str">
        <f>VLOOKUP(A194,Tables!B$2:B$223,1,0)</f>
        <v>MOT_CLE</v>
      </c>
    </row>
    <row r="195" spans="1:2" x14ac:dyDescent="0.25">
      <c r="A195" s="27" t="s">
        <v>712</v>
      </c>
      <c r="B195" s="27" t="e">
        <f>VLOOKUP(A195,Tables!B$2:B$223,1,0)</f>
        <v>#N/A</v>
      </c>
    </row>
    <row r="196" spans="1:2" hidden="1" x14ac:dyDescent="0.25">
      <c r="A196" s="27" t="s">
        <v>81</v>
      </c>
      <c r="B196" s="27" t="str">
        <f>VLOOKUP(A196,Tables!B$2:B$223,1,0)</f>
        <v>NATURE_USAGE_PA</v>
      </c>
    </row>
    <row r="197" spans="1:2" hidden="1" x14ac:dyDescent="0.25">
      <c r="A197" s="27" t="s">
        <v>82</v>
      </c>
      <c r="B197" s="27" t="str">
        <f>VLOOKUP(A197,Tables!B$2:B$223,1,0)</f>
        <v>NUP_SEQ</v>
      </c>
    </row>
    <row r="198" spans="1:2" x14ac:dyDescent="0.25">
      <c r="A198" s="27" t="s">
        <v>713</v>
      </c>
      <c r="B198" s="27" t="e">
        <f>VLOOKUP(A198,Tables!B$2:B$223,1,0)</f>
        <v>#N/A</v>
      </c>
    </row>
    <row r="199" spans="1:2" x14ac:dyDescent="0.25">
      <c r="A199" s="27" t="s">
        <v>714</v>
      </c>
      <c r="B199" s="27" t="e">
        <f>VLOOKUP(A199,Tables!B$2:B$223,1,0)</f>
        <v>#N/A</v>
      </c>
    </row>
    <row r="200" spans="1:2" x14ac:dyDescent="0.25">
      <c r="A200" s="27" t="s">
        <v>715</v>
      </c>
      <c r="B200" s="27" t="e">
        <f>VLOOKUP(A200,Tables!B$2:B$223,1,0)</f>
        <v>#N/A</v>
      </c>
    </row>
    <row r="201" spans="1:2" x14ac:dyDescent="0.25">
      <c r="A201" s="27" t="s">
        <v>716</v>
      </c>
      <c r="B201" s="27" t="e">
        <f>VLOOKUP(A201,Tables!B$2:B$223,1,0)</f>
        <v>#N/A</v>
      </c>
    </row>
    <row r="202" spans="1:2" hidden="1" x14ac:dyDescent="0.25">
      <c r="A202" s="27" t="s">
        <v>83</v>
      </c>
      <c r="B202" s="27" t="str">
        <f>VLOOKUP(A202,Tables!B$2:B$223,1,0)</f>
        <v>ORGANISATION</v>
      </c>
    </row>
    <row r="203" spans="1:2" hidden="1" x14ac:dyDescent="0.25">
      <c r="A203" s="27" t="s">
        <v>84</v>
      </c>
      <c r="B203" s="27" t="str">
        <f>VLOOKUP(A203,Tables!B$2:B$223,1,0)</f>
        <v>ORGANISATION_FILIERE</v>
      </c>
    </row>
    <row r="204" spans="1:2" hidden="1" x14ac:dyDescent="0.25">
      <c r="A204" s="27" t="s">
        <v>85</v>
      </c>
      <c r="B204" s="27" t="str">
        <f>VLOOKUP(A204,Tables!B$2:B$223,1,0)</f>
        <v>ORG_ADH</v>
      </c>
    </row>
    <row r="205" spans="1:2" hidden="1" x14ac:dyDescent="0.25">
      <c r="A205" s="27" t="s">
        <v>86</v>
      </c>
      <c r="B205" s="27" t="str">
        <f>VLOOKUP(A205,Tables!B$2:B$223,1,0)</f>
        <v>ORIGINE_COLLECTE</v>
      </c>
    </row>
    <row r="206" spans="1:2" hidden="1" x14ac:dyDescent="0.25">
      <c r="A206" s="27" t="s">
        <v>87</v>
      </c>
      <c r="B206" s="27" t="str">
        <f>VLOOKUP(A206,Tables!B$2:B$223,1,0)</f>
        <v>ORIGINE_VHU</v>
      </c>
    </row>
    <row r="207" spans="1:2" hidden="1" x14ac:dyDescent="0.25">
      <c r="A207" s="27" t="s">
        <v>88</v>
      </c>
      <c r="B207" s="27" t="str">
        <f>VLOOKUP(A207,Tables!B$2:B$223,1,0)</f>
        <v>PARAMETRAGE_ANNUEL_VHU</v>
      </c>
    </row>
    <row r="208" spans="1:2" hidden="1" x14ac:dyDescent="0.25">
      <c r="A208" s="27" t="s">
        <v>256</v>
      </c>
      <c r="B208" s="27" t="str">
        <f>VLOOKUP(A208,Tables!B$2:B$223,1,0)</f>
        <v>PARAMETRE_PERSONNALISATION</v>
      </c>
    </row>
    <row r="209" spans="1:2" hidden="1" x14ac:dyDescent="0.25">
      <c r="A209" s="27" t="s">
        <v>89</v>
      </c>
      <c r="B209" s="27" t="str">
        <f>VLOOKUP(A209,Tables!B$2:B$223,1,0)</f>
        <v>PAYS</v>
      </c>
    </row>
    <row r="210" spans="1:2" hidden="1" x14ac:dyDescent="0.25">
      <c r="A210" s="27" t="s">
        <v>90</v>
      </c>
      <c r="B210" s="27" t="str">
        <f>VLOOKUP(A210,Tables!B$2:B$223,1,0)</f>
        <v>PERFORMANCE_BROYEUR_VHU</v>
      </c>
    </row>
    <row r="211" spans="1:2" hidden="1" x14ac:dyDescent="0.25">
      <c r="A211" s="27" t="s">
        <v>257</v>
      </c>
      <c r="B211" s="27" t="str">
        <f>VLOOKUP(A211,Tables!B$2:B$223,1,0)</f>
        <v>PERSONNALISATION</v>
      </c>
    </row>
    <row r="212" spans="1:2" x14ac:dyDescent="0.25">
      <c r="A212" s="27" t="s">
        <v>717</v>
      </c>
      <c r="B212" s="27" t="e">
        <f>VLOOKUP(A212,Tables!B$2:B$223,1,0)</f>
        <v>#N/A</v>
      </c>
    </row>
    <row r="213" spans="1:2" x14ac:dyDescent="0.25">
      <c r="A213" s="27" t="s">
        <v>718</v>
      </c>
      <c r="B213" s="27" t="e">
        <f>VLOOKUP(A213,Tables!B$2:B$223,1,0)</f>
        <v>#N/A</v>
      </c>
    </row>
    <row r="214" spans="1:2" hidden="1" x14ac:dyDescent="0.25">
      <c r="A214" s="27" t="s">
        <v>258</v>
      </c>
      <c r="B214" s="27" t="str">
        <f>VLOOKUP(A214,Tables!B$2:B$223,1,0)</f>
        <v>PIECE_VHU_DEMONTE</v>
      </c>
    </row>
    <row r="215" spans="1:2" hidden="1" x14ac:dyDescent="0.25">
      <c r="A215" s="27" t="s">
        <v>259</v>
      </c>
      <c r="B215" s="27" t="str">
        <f>VLOOKUP(A215,Tables!B$2:B$223,1,0)</f>
        <v>PRD_TTV</v>
      </c>
    </row>
    <row r="216" spans="1:2" hidden="1" x14ac:dyDescent="0.25">
      <c r="A216" s="27" t="s">
        <v>260</v>
      </c>
      <c r="B216" s="27" t="str">
        <f>VLOOKUP(A216,Tables!B$2:B$223,1,0)</f>
        <v>PRESENTATION_PORTAIL</v>
      </c>
    </row>
    <row r="217" spans="1:2" hidden="1" x14ac:dyDescent="0.25">
      <c r="A217" s="27" t="s">
        <v>91</v>
      </c>
      <c r="B217" s="27" t="str">
        <f>VLOOKUP(A217,Tables!B$2:B$223,1,0)</f>
        <v>PRODUIT_DEA</v>
      </c>
    </row>
    <row r="218" spans="1:2" hidden="1" x14ac:dyDescent="0.25">
      <c r="A218" s="27" t="s">
        <v>92</v>
      </c>
      <c r="B218" s="27" t="str">
        <f>VLOOKUP(A218,Tables!B$2:B$223,1,0)</f>
        <v>PRODUIT_DEEE</v>
      </c>
    </row>
    <row r="219" spans="1:2" hidden="1" x14ac:dyDescent="0.25">
      <c r="A219" s="27" t="s">
        <v>93</v>
      </c>
      <c r="B219" s="27" t="str">
        <f>VLOOKUP(A219,Tables!B$2:B$223,1,0)</f>
        <v>PRODUIT_GF</v>
      </c>
    </row>
    <row r="220" spans="1:2" hidden="1" x14ac:dyDescent="0.25">
      <c r="A220" s="27" t="s">
        <v>94</v>
      </c>
      <c r="B220" s="27" t="str">
        <f>VLOOKUP(A220,Tables!B$2:B$223,1,0)</f>
        <v>PRODUIT_PA</v>
      </c>
    </row>
    <row r="221" spans="1:2" hidden="1" x14ac:dyDescent="0.25">
      <c r="A221" s="27" t="s">
        <v>95</v>
      </c>
      <c r="B221" s="27" t="str">
        <f>VLOOKUP(A221,Tables!B$2:B$223,1,0)</f>
        <v>PRODUIT_TRAITEMENT_DEEE</v>
      </c>
    </row>
    <row r="222" spans="1:2" hidden="1" x14ac:dyDescent="0.25">
      <c r="A222" s="27" t="s">
        <v>96</v>
      </c>
      <c r="B222" s="27" t="str">
        <f>VLOOKUP(A222,Tables!B$2:B$223,1,0)</f>
        <v>PRODUIT_TRAITEMENT_PA</v>
      </c>
    </row>
    <row r="223" spans="1:2" hidden="1" x14ac:dyDescent="0.25">
      <c r="A223" s="27" t="s">
        <v>97</v>
      </c>
      <c r="B223" s="27" t="str">
        <f>VLOOKUP(A223,Tables!B$2:B$223,1,0)</f>
        <v>PRODUIT_VHU</v>
      </c>
    </row>
    <row r="224" spans="1:2" hidden="1" x14ac:dyDescent="0.25">
      <c r="A224" s="27" t="s">
        <v>98</v>
      </c>
      <c r="B224" s="27" t="str">
        <f>VLOOKUP(A224,Tables!B$2:B$223,1,0)</f>
        <v>PROFIL</v>
      </c>
    </row>
    <row r="225" spans="1:2" hidden="1" x14ac:dyDescent="0.25">
      <c r="A225" s="27" t="s">
        <v>99</v>
      </c>
      <c r="B225" s="27" t="str">
        <f>VLOOKUP(A225,Tables!B$2:B$223,1,0)</f>
        <v>PROFIL_FILIERE</v>
      </c>
    </row>
    <row r="226" spans="1:2" x14ac:dyDescent="0.25">
      <c r="A226" s="27" t="s">
        <v>719</v>
      </c>
      <c r="B226" s="27" t="e">
        <f>VLOOKUP(A226,Tables!B$2:B$223,1,0)</f>
        <v>#N/A</v>
      </c>
    </row>
    <row r="227" spans="1:2" hidden="1" x14ac:dyDescent="0.25">
      <c r="A227" s="27" t="s">
        <v>100</v>
      </c>
      <c r="B227" s="27" t="str">
        <f>VLOOKUP(A227,Tables!B$2:B$223,1,0)</f>
        <v>PRO_DRO</v>
      </c>
    </row>
    <row r="228" spans="1:2" hidden="1" x14ac:dyDescent="0.25">
      <c r="A228" s="27" t="s">
        <v>101</v>
      </c>
      <c r="B228" s="27" t="str">
        <f>VLOOKUP(A228,Tables!B$2:B$223,1,0)</f>
        <v>REGION</v>
      </c>
    </row>
    <row r="229" spans="1:2" hidden="1" x14ac:dyDescent="0.25">
      <c r="A229" s="27" t="s">
        <v>102</v>
      </c>
      <c r="B229" s="27" t="str">
        <f>VLOOKUP(A229,Tables!B$2:B$223,1,0)</f>
        <v>REQUETE</v>
      </c>
    </row>
    <row r="230" spans="1:2" hidden="1" x14ac:dyDescent="0.25">
      <c r="A230" s="27" t="s">
        <v>261</v>
      </c>
      <c r="B230" s="27" t="str">
        <f>VLOOKUP(A230,Tables!B$2:B$223,1,0)</f>
        <v>REQ_CAC</v>
      </c>
    </row>
    <row r="231" spans="1:2" hidden="1" x14ac:dyDescent="0.25">
      <c r="A231" s="27" t="s">
        <v>262</v>
      </c>
      <c r="B231" s="27" t="str">
        <f>VLOOKUP(A231,Tables!B$2:B$223,1,0)</f>
        <v>REQ_FIL</v>
      </c>
    </row>
    <row r="232" spans="1:2" hidden="1" x14ac:dyDescent="0.25">
      <c r="A232" s="27" t="s">
        <v>263</v>
      </c>
      <c r="B232" s="27" t="str">
        <f>VLOOKUP(A232,Tables!B$2:B$223,1,0)</f>
        <v>REQ_MOC</v>
      </c>
    </row>
    <row r="233" spans="1:2" x14ac:dyDescent="0.25">
      <c r="A233" s="27" t="s">
        <v>720</v>
      </c>
      <c r="B233" s="27" t="e">
        <f>VLOOKUP(A233,Tables!B$2:B$223,1,0)</f>
        <v>#N/A</v>
      </c>
    </row>
    <row r="234" spans="1:2" hidden="1" x14ac:dyDescent="0.25">
      <c r="A234" s="27" t="s">
        <v>264</v>
      </c>
      <c r="B234" s="27" t="str">
        <f>VLOOKUP(A234,Tables!B$2:B$223,1,0)</f>
        <v>SAT_TDN</v>
      </c>
    </row>
    <row r="235" spans="1:2" hidden="1" x14ac:dyDescent="0.25">
      <c r="A235" s="27" t="s">
        <v>103</v>
      </c>
      <c r="B235" s="27" t="str">
        <f>VLOOKUP(A235,Tables!B$2:B$223,1,0)</f>
        <v>SECTEUR_ACTIVITE_GF</v>
      </c>
    </row>
    <row r="236" spans="1:2" hidden="1" x14ac:dyDescent="0.25">
      <c r="A236" s="27" t="s">
        <v>104</v>
      </c>
      <c r="B236" s="27" t="str">
        <f>VLOOKUP(A236,Tables!B$2:B$223,1,0)</f>
        <v>SEQ_ACT</v>
      </c>
    </row>
    <row r="237" spans="1:2" hidden="1" x14ac:dyDescent="0.25">
      <c r="A237" s="27" t="s">
        <v>105</v>
      </c>
      <c r="B237" s="27" t="str">
        <f>VLOOKUP(A237,Tables!B$2:B$223,1,0)</f>
        <v>SEUIL_PRODUIT_PA</v>
      </c>
    </row>
    <row r="238" spans="1:2" hidden="1" x14ac:dyDescent="0.25">
      <c r="A238" s="27" t="s">
        <v>265</v>
      </c>
      <c r="B238" s="27" t="str">
        <f>VLOOKUP(A238,Tables!B$2:B$223,1,0)</f>
        <v>SOUS_DOMAINE</v>
      </c>
    </row>
    <row r="239" spans="1:2" hidden="1" x14ac:dyDescent="0.25">
      <c r="A239" s="27" t="s">
        <v>106</v>
      </c>
      <c r="B239" s="27" t="str">
        <f>VLOOKUP(A239,Tables!B$2:B$223,1,0)</f>
        <v>STATUT_ACTEUR</v>
      </c>
    </row>
    <row r="240" spans="1:2" hidden="1" x14ac:dyDescent="0.25">
      <c r="A240" s="27" t="s">
        <v>107</v>
      </c>
      <c r="B240" s="27" t="str">
        <f>VLOOKUP(A240,Tables!B$2:B$223,1,0)</f>
        <v>STATUT_ADHESION</v>
      </c>
    </row>
    <row r="241" spans="1:2" hidden="1" x14ac:dyDescent="0.25">
      <c r="A241" s="27" t="s">
        <v>266</v>
      </c>
      <c r="B241" s="27" t="str">
        <f>VLOOKUP(A241,Tables!B$2:B$223,1,0)</f>
        <v>STATUT_ALERTE</v>
      </c>
    </row>
    <row r="242" spans="1:2" hidden="1" x14ac:dyDescent="0.25">
      <c r="A242" s="27" t="s">
        <v>108</v>
      </c>
      <c r="B242" s="27" t="str">
        <f>VLOOKUP(A242,Tables!B$2:B$223,1,0)</f>
        <v>STATUT_CONTACT</v>
      </c>
    </row>
    <row r="243" spans="1:2" hidden="1" x14ac:dyDescent="0.25">
      <c r="A243" s="27" t="s">
        <v>109</v>
      </c>
      <c r="B243" s="27" t="str">
        <f>VLOOKUP(A243,Tables!B$2:B$223,1,0)</f>
        <v>STATUT_DECLARATION</v>
      </c>
    </row>
    <row r="244" spans="1:2" hidden="1" x14ac:dyDescent="0.25">
      <c r="A244" s="27" t="s">
        <v>110</v>
      </c>
      <c r="B244" s="27" t="str">
        <f>VLOOKUP(A244,Tables!B$2:B$223,1,0)</f>
        <v>STATUT_EQUIPEMENT</v>
      </c>
    </row>
    <row r="245" spans="1:2" hidden="1" x14ac:dyDescent="0.25">
      <c r="A245" s="27" t="s">
        <v>111</v>
      </c>
      <c r="B245" s="27" t="str">
        <f>VLOOKUP(A245,Tables!B$2:B$223,1,0)</f>
        <v>STATUT_IMPORT</v>
      </c>
    </row>
    <row r="246" spans="1:2" hidden="1" x14ac:dyDescent="0.25">
      <c r="A246" s="27" t="s">
        <v>112</v>
      </c>
      <c r="B246" s="27" t="str">
        <f>VLOOKUP(A246,Tables!B$2:B$223,1,0)</f>
        <v>STATUT_INSCRIPTION</v>
      </c>
    </row>
    <row r="247" spans="1:2" hidden="1" x14ac:dyDescent="0.25">
      <c r="A247" s="27" t="s">
        <v>113</v>
      </c>
      <c r="B247" s="27" t="str">
        <f>VLOOKUP(A247,Tables!B$2:B$223,1,0)</f>
        <v>STATUT_MANDAT</v>
      </c>
    </row>
    <row r="248" spans="1:2" hidden="1" x14ac:dyDescent="0.25">
      <c r="A248" s="27" t="s">
        <v>114</v>
      </c>
      <c r="B248" s="27" t="str">
        <f>VLOOKUP(A248,Tables!B$2:B$223,1,0)</f>
        <v>STATUT_PRODUCTEUR</v>
      </c>
    </row>
    <row r="249" spans="1:2" hidden="1" x14ac:dyDescent="0.25">
      <c r="A249" s="27" t="s">
        <v>267</v>
      </c>
      <c r="B249" s="27" t="str">
        <f>VLOOKUP(A249,Tables!B$2:B$223,1,0)</f>
        <v>STP_DEC</v>
      </c>
    </row>
    <row r="250" spans="1:2" hidden="1" x14ac:dyDescent="0.25">
      <c r="A250" s="27" t="s">
        <v>115</v>
      </c>
      <c r="B250" s="27" t="str">
        <f>VLOOKUP(A250,Tables!B$2:B$223,1,0)</f>
        <v>STP_SEQ</v>
      </c>
    </row>
    <row r="251" spans="1:2" hidden="1" x14ac:dyDescent="0.25">
      <c r="A251" s="27" t="s">
        <v>268</v>
      </c>
      <c r="B251" s="27" t="str">
        <f>VLOOKUP(A251,Tables!B$2:B$223,1,0)</f>
        <v>TAUX_REUTILISATION</v>
      </c>
    </row>
    <row r="252" spans="1:2" x14ac:dyDescent="0.25">
      <c r="A252" s="27" t="s">
        <v>721</v>
      </c>
      <c r="B252" s="27" t="e">
        <f>VLOOKUP(A252,Tables!B$2:B$223,1,0)</f>
        <v>#N/A</v>
      </c>
    </row>
    <row r="253" spans="1:2" x14ac:dyDescent="0.25">
      <c r="A253" s="27" t="s">
        <v>722</v>
      </c>
      <c r="B253" s="27" t="e">
        <f>VLOOKUP(A253,Tables!B$2:B$223,1,0)</f>
        <v>#N/A</v>
      </c>
    </row>
    <row r="254" spans="1:2" hidden="1" x14ac:dyDescent="0.25">
      <c r="A254" s="27" t="s">
        <v>116</v>
      </c>
      <c r="B254" s="27" t="str">
        <f>VLOOKUP(A254,Tables!B$2:B$223,1,0)</f>
        <v>TDT_CAC</v>
      </c>
    </row>
    <row r="255" spans="1:2" hidden="1" x14ac:dyDescent="0.25">
      <c r="A255" s="27" t="s">
        <v>117</v>
      </c>
      <c r="B255" s="27" t="str">
        <f>VLOOKUP(A255,Tables!B$2:B$223,1,0)</f>
        <v>TDT_TDN</v>
      </c>
    </row>
    <row r="256" spans="1:2" x14ac:dyDescent="0.25">
      <c r="A256" s="27" t="s">
        <v>723</v>
      </c>
      <c r="B256" s="27" t="e">
        <f>VLOOKUP(A256,Tables!B$2:B$223,1,0)</f>
        <v>#N/A</v>
      </c>
    </row>
    <row r="257" spans="1:2" x14ac:dyDescent="0.25">
      <c r="A257" s="27" t="s">
        <v>724</v>
      </c>
      <c r="B257" s="27" t="e">
        <f>VLOOKUP(A257,Tables!B$2:B$223,1,0)</f>
        <v>#N/A</v>
      </c>
    </row>
    <row r="258" spans="1:2" x14ac:dyDescent="0.25">
      <c r="A258" s="27" t="s">
        <v>725</v>
      </c>
      <c r="B258" s="27" t="e">
        <f>VLOOKUP(A258,Tables!B$2:B$223,1,0)</f>
        <v>#N/A</v>
      </c>
    </row>
    <row r="259" spans="1:2" x14ac:dyDescent="0.25">
      <c r="A259" s="27" t="s">
        <v>726</v>
      </c>
      <c r="B259" s="27" t="e">
        <f>VLOOKUP(A259,Tables!B$2:B$223,1,0)</f>
        <v>#N/A</v>
      </c>
    </row>
    <row r="260" spans="1:2" x14ac:dyDescent="0.25">
      <c r="A260" s="27" t="s">
        <v>727</v>
      </c>
      <c r="B260" s="27" t="e">
        <f>VLOOKUP(A260,Tables!B$2:B$223,1,0)</f>
        <v>#N/A</v>
      </c>
    </row>
    <row r="261" spans="1:2" x14ac:dyDescent="0.25">
      <c r="A261" s="27" t="s">
        <v>728</v>
      </c>
      <c r="B261" s="27" t="e">
        <f>VLOOKUP(A261,Tables!B$2:B$223,1,0)</f>
        <v>#N/A</v>
      </c>
    </row>
    <row r="262" spans="1:2" x14ac:dyDescent="0.25">
      <c r="A262" s="27" t="s">
        <v>729</v>
      </c>
      <c r="B262" s="27" t="e">
        <f>VLOOKUP(A262,Tables!B$2:B$223,1,0)</f>
        <v>#N/A</v>
      </c>
    </row>
    <row r="263" spans="1:2" x14ac:dyDescent="0.25">
      <c r="A263" s="27" t="s">
        <v>730</v>
      </c>
      <c r="B263" s="27" t="e">
        <f>VLOOKUP(A263,Tables!B$2:B$223,1,0)</f>
        <v>#N/A</v>
      </c>
    </row>
    <row r="264" spans="1:2" x14ac:dyDescent="0.25">
      <c r="A264" s="27" t="s">
        <v>731</v>
      </c>
      <c r="B264" s="27" t="e">
        <f>VLOOKUP(A264,Tables!B$2:B$223,1,0)</f>
        <v>#N/A</v>
      </c>
    </row>
    <row r="265" spans="1:2" x14ac:dyDescent="0.25">
      <c r="A265" s="27" t="s">
        <v>732</v>
      </c>
      <c r="B265" s="27" t="e">
        <f>VLOOKUP(A265,Tables!B$2:B$223,1,0)</f>
        <v>#N/A</v>
      </c>
    </row>
    <row r="266" spans="1:2" x14ac:dyDescent="0.25">
      <c r="A266" s="27" t="s">
        <v>733</v>
      </c>
      <c r="B266" s="27" t="e">
        <f>VLOOKUP(A266,Tables!B$2:B$223,1,0)</f>
        <v>#N/A</v>
      </c>
    </row>
    <row r="267" spans="1:2" x14ac:dyDescent="0.25">
      <c r="A267" s="27" t="s">
        <v>734</v>
      </c>
      <c r="B267" s="27" t="e">
        <f>VLOOKUP(A267,Tables!B$2:B$223,1,0)</f>
        <v>#N/A</v>
      </c>
    </row>
    <row r="268" spans="1:2" x14ac:dyDescent="0.25">
      <c r="A268" s="27" t="s">
        <v>735</v>
      </c>
      <c r="B268" s="27" t="e">
        <f>VLOOKUP(A268,Tables!B$2:B$223,1,0)</f>
        <v>#N/A</v>
      </c>
    </row>
    <row r="269" spans="1:2" hidden="1" x14ac:dyDescent="0.25">
      <c r="A269" s="27" t="s">
        <v>269</v>
      </c>
      <c r="B269" s="27" t="str">
        <f>VLOOKUP(A269,Tables!B$2:B$223,1,0)</f>
        <v>TRAITEMENT_VHU</v>
      </c>
    </row>
    <row r="270" spans="1:2" hidden="1" x14ac:dyDescent="0.25">
      <c r="A270" s="27" t="s">
        <v>118</v>
      </c>
      <c r="B270" s="27" t="str">
        <f>VLOOKUP(A270,Tables!B$2:B$223,1,0)</f>
        <v>TYPAGE_PA</v>
      </c>
    </row>
    <row r="271" spans="1:2" hidden="1" x14ac:dyDescent="0.25">
      <c r="A271" s="27" t="s">
        <v>119</v>
      </c>
      <c r="B271" s="27" t="str">
        <f>VLOOKUP(A271,Tables!B$2:B$223,1,0)</f>
        <v>TYPE_ACTIVITE_GF</v>
      </c>
    </row>
    <row r="272" spans="1:2" hidden="1" x14ac:dyDescent="0.25">
      <c r="A272" s="27" t="s">
        <v>120</v>
      </c>
      <c r="B272" s="27" t="str">
        <f>VLOOKUP(A272,Tables!B$2:B$223,1,0)</f>
        <v>TYPE_AGREMENT</v>
      </c>
    </row>
    <row r="273" spans="1:2" hidden="1" x14ac:dyDescent="0.25">
      <c r="A273" s="27" t="s">
        <v>270</v>
      </c>
      <c r="B273" s="27" t="str">
        <f>VLOOKUP(A273,Tables!B$2:B$223,1,0)</f>
        <v>TYPE_ALERTE</v>
      </c>
    </row>
    <row r="274" spans="1:2" hidden="1" x14ac:dyDescent="0.25">
      <c r="A274" s="27" t="s">
        <v>121</v>
      </c>
      <c r="B274" s="27" t="str">
        <f>VLOOKUP(A274,Tables!B$2:B$223,1,0)</f>
        <v>TYPE_DATE_CHANGE</v>
      </c>
    </row>
    <row r="275" spans="1:2" hidden="1" x14ac:dyDescent="0.25">
      <c r="A275" s="27" t="s">
        <v>122</v>
      </c>
      <c r="B275" s="27" t="str">
        <f>VLOOKUP(A275,Tables!B$2:B$223,1,0)</f>
        <v>TYPE_DECLARANT</v>
      </c>
    </row>
    <row r="276" spans="1:2" hidden="1" x14ac:dyDescent="0.25">
      <c r="A276" s="27" t="s">
        <v>123</v>
      </c>
      <c r="B276" s="27" t="str">
        <f>VLOOKUP(A276,Tables!B$2:B$223,1,0)</f>
        <v>TYPE_DECLARATION</v>
      </c>
    </row>
    <row r="277" spans="1:2" hidden="1" x14ac:dyDescent="0.25">
      <c r="A277" s="27" t="s">
        <v>124</v>
      </c>
      <c r="B277" s="27" t="str">
        <f>VLOOKUP(A277,Tables!B$2:B$223,1,0)</f>
        <v>TYPE_ELIMINATION</v>
      </c>
    </row>
    <row r="278" spans="1:2" hidden="1" x14ac:dyDescent="0.25">
      <c r="A278" s="27" t="s">
        <v>125</v>
      </c>
      <c r="B278" s="27" t="str">
        <f>VLOOKUP(A278,Tables!B$2:B$223,1,0)</f>
        <v>TYPE_FILTRE</v>
      </c>
    </row>
    <row r="279" spans="1:2" hidden="1" x14ac:dyDescent="0.25">
      <c r="A279" s="27" t="s">
        <v>126</v>
      </c>
      <c r="B279" s="27" t="str">
        <f>VLOOKUP(A279,Tables!B$2:B$223,1,0)</f>
        <v>TYPE_IMPORT</v>
      </c>
    </row>
    <row r="280" spans="1:2" hidden="1" x14ac:dyDescent="0.25">
      <c r="A280" s="27" t="s">
        <v>271</v>
      </c>
      <c r="B280" s="27" t="str">
        <f>VLOOKUP(A280,Tables!B$2:B$223,1,0)</f>
        <v>TYPE_IMPORT_DECLARATION</v>
      </c>
    </row>
    <row r="281" spans="1:2" hidden="1" x14ac:dyDescent="0.25">
      <c r="A281" s="27" t="s">
        <v>272</v>
      </c>
      <c r="B281" s="27" t="str">
        <f>VLOOKUP(A281,Tables!B$2:B$223,1,0)</f>
        <v>TYPE_JOB</v>
      </c>
    </row>
    <row r="282" spans="1:2" hidden="1" x14ac:dyDescent="0.25">
      <c r="A282" s="27" t="s">
        <v>273</v>
      </c>
      <c r="B282" s="27" t="str">
        <f>VLOOKUP(A282,Tables!B$2:B$223,1,0)</f>
        <v>TYPE_MATIERE_BROYEUR_PROCEDE</v>
      </c>
    </row>
    <row r="283" spans="1:2" hidden="1" x14ac:dyDescent="0.25">
      <c r="A283" s="27" t="s">
        <v>274</v>
      </c>
      <c r="B283" s="27" t="str">
        <f>VLOOKUP(A283,Tables!B$2:B$223,1,0)</f>
        <v>TYPE_MATIERE_VHU</v>
      </c>
    </row>
    <row r="284" spans="1:2" hidden="1" x14ac:dyDescent="0.25">
      <c r="A284" s="27" t="s">
        <v>275</v>
      </c>
      <c r="B284" s="27" t="str">
        <f>VLOOKUP(A284,Tables!B$2:B$223,1,0)</f>
        <v>TYPE_RESIDU_BROYAGE</v>
      </c>
    </row>
    <row r="285" spans="1:2" hidden="1" x14ac:dyDescent="0.25">
      <c r="A285" s="27" t="s">
        <v>276</v>
      </c>
      <c r="B285" s="27" t="str">
        <f>VLOOKUP(A285,Tables!B$2:B$223,1,0)</f>
        <v>TYPE_STOCK_VHU</v>
      </c>
    </row>
    <row r="286" spans="1:2" hidden="1" x14ac:dyDescent="0.25">
      <c r="A286" s="27" t="s">
        <v>127</v>
      </c>
      <c r="B286" s="27" t="str">
        <f>VLOOKUP(A286,Tables!B$2:B$223,1,0)</f>
        <v>TYPE_TRAITEMENT</v>
      </c>
    </row>
  </sheetData>
  <autoFilter ref="A1:B286">
    <filterColumn colId="1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Tables</vt:lpstr>
      <vt:lpstr>Pivots</vt:lpstr>
      <vt:lpstr>Reprise</vt:lpstr>
      <vt:lpstr>Questions</vt:lpstr>
      <vt:lpstr>Feuil1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BOLLE</dc:creator>
  <cp:lastModifiedBy>DAGNON Boris</cp:lastModifiedBy>
  <cp:lastPrinted>2015-07-10T07:52:39Z</cp:lastPrinted>
  <dcterms:created xsi:type="dcterms:W3CDTF">2013-03-26T10:54:45Z</dcterms:created>
  <dcterms:modified xsi:type="dcterms:W3CDTF">2016-12-02T11:53:09Z</dcterms:modified>
</cp:coreProperties>
</file>