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rainieroperezgutierrez/GitHub/TechDebt/processinginsightd/AnalysisFiles/"/>
    </mc:Choice>
  </mc:AlternateContent>
  <xr:revisionPtr revIDLastSave="0" documentId="13_ncr:1_{7E2B9D90-775D-8D47-8FAA-15319DB85544}" xr6:coauthVersionLast="45" xr6:coauthVersionMax="45" xr10:uidLastSave="{00000000-0000-0000-0000-000000000000}"/>
  <bookViews>
    <workbookView xWindow="5280" yWindow="700" windowWidth="29000" windowHeight="18840" activeTab="1" xr2:uid="{997BA36C-C7B1-884E-A21B-4F7540CB2DA1}"/>
  </bookViews>
  <sheets>
    <sheet name="Main Causes Paid-Not" sheetId="10" r:id="rId1"/>
    <sheet name="Main Causes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" i="10" l="1"/>
  <c r="D117" i="10"/>
  <c r="D80" i="10"/>
  <c r="D135" i="10"/>
  <c r="D48" i="10"/>
  <c r="D103" i="10"/>
  <c r="D42" i="10"/>
  <c r="D146" i="10"/>
  <c r="D61" i="10"/>
  <c r="D29" i="10"/>
  <c r="D4" i="12" l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3" i="12"/>
  <c r="D2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3" i="12"/>
  <c r="C2" i="12"/>
  <c r="B114" i="12"/>
</calcChain>
</file>

<file path=xl/sharedStrings.xml><?xml version="1.0" encoding="utf-8"?>
<sst xmlns="http://schemas.openxmlformats.org/spreadsheetml/2006/main" count="491" uniqueCount="119">
  <si>
    <t>CAUSE</t>
  </si>
  <si>
    <t>POOR SCOPE DEFINITION</t>
  </si>
  <si>
    <t>No</t>
  </si>
  <si>
    <t>INAPPROPRIATE PLANNING</t>
  </si>
  <si>
    <t>ADOPTION OF CONTOUR SOLUTIONS AS DEFINITIVE</t>
  </si>
  <si>
    <t>BAD TECHNICAL LEADERSHIP</t>
  </si>
  <si>
    <t>LACK OF PERCEPTION OF THE IMPORTANCE OF TESTING AND REFACTORING</t>
  </si>
  <si>
    <t>INAPPROPRIATE / POORLY PLANNED / POORLY EXECUTED TEST</t>
  </si>
  <si>
    <t>LACK OF TRAINING</t>
  </si>
  <si>
    <t>LACK OF REQUIREMENTS ANALYSIS</t>
  </si>
  <si>
    <t>LACK OF DOMAIN KNOWLEDGE</t>
  </si>
  <si>
    <t>LACK OF KNOWLEDGE</t>
  </si>
  <si>
    <t>LACK OF EXPERIENCE</t>
  </si>
  <si>
    <t>FOCUS ON PRODUCING MORE AT THE EXPENSE OF QUALITY</t>
  </si>
  <si>
    <t>NOT EFFECTIVE PROJECT MANAGEMENT</t>
  </si>
  <si>
    <t>LACK OF QUALIFIED PROFESSIONALS</t>
  </si>
  <si>
    <t>CUSTOMER DOES NOT KNOW HIS OWN NEEDS</t>
  </si>
  <si>
    <t>BAD DESIGN</t>
  </si>
  <si>
    <t>HIGH TURNOVER OF THE TEAM</t>
  </si>
  <si>
    <t>DEADLINE</t>
  </si>
  <si>
    <t>INACCURATE TIME ESTIMATE</t>
  </si>
  <si>
    <t>NON-COMPLIANCE WITH NON-FUNCTIONAL REQUIREMENTS</t>
  </si>
  <si>
    <t>INADEQUATE IMPACT AND RISK ANALYSIS</t>
  </si>
  <si>
    <t>LACK OF TEAM COMMUNICATION</t>
  </si>
  <si>
    <t>PROBLEMS IN ARCHITECTURE</t>
  </si>
  <si>
    <t>TEST NOT PERFORMED</t>
  </si>
  <si>
    <t>MANAGER'S LACK OF AWARENESS OF CUSTOMER NEEDS</t>
  </si>
  <si>
    <t>INADEQUATE MANAGEMENT DECISION</t>
  </si>
  <si>
    <t>NON-COMPLIANCE WITH POLICIES ESTABLISHED BY MANAGEMENT</t>
  </si>
  <si>
    <t>NONEXISTENT DOCUMENTATION</t>
  </si>
  <si>
    <t>EXTERNAL COMPONENT DEPENDENCY</t>
  </si>
  <si>
    <t>INADEQUATE CHOICE OF TECHNOLOGY / TOOL / PLATFORM</t>
  </si>
  <si>
    <t>SLOPPY CODE</t>
  </si>
  <si>
    <t>REQUIREMENTS ELICITATION ISSUES</t>
  </si>
  <si>
    <t>NON-ADOPTION OF GOOD PRACTICES</t>
  </si>
  <si>
    <t>PRESSURE</t>
  </si>
  <si>
    <t>TEAM OVERLOAD</t>
  </si>
  <si>
    <t>THIRD PARTY TEAM INVOLVED IN THE PROJECT</t>
  </si>
  <si>
    <t>CUSTOMER DOES NOT LISTEN TO PROJECT TEAM</t>
  </si>
  <si>
    <t>LACK OF KNOWLEDGE ON DEVELOPMENT TOOLS</t>
  </si>
  <si>
    <t>LACK OF INTEREST IN ACQUIRING KNOWLEDGE</t>
  </si>
  <si>
    <t>LACK OF CODE REVIEW</t>
  </si>
  <si>
    <t>LACK OF VALIDATION</t>
  </si>
  <si>
    <t>INACCURATE OR COMPLEX REQUIREMENT</t>
  </si>
  <si>
    <t>LACK OF COMMITMENT</t>
  </si>
  <si>
    <t>LACK OF QUALITY</t>
  </si>
  <si>
    <t>COST</t>
  </si>
  <si>
    <t>CHANGE OF SCOPE</t>
  </si>
  <si>
    <t>LACK OF A WELL-DEFINED PROCESS</t>
  </si>
  <si>
    <t>LACK OF AUTOMATED TESTING</t>
  </si>
  <si>
    <t>CHANGE OF REQUIREMENTS</t>
  </si>
  <si>
    <t>STRUCTURAL CHANGE IN THE COMPANIES INVOLVED</t>
  </si>
  <si>
    <t>NORMATIVE CHANGES</t>
  </si>
  <si>
    <t>LACK OF REFACTORING</t>
  </si>
  <si>
    <t>LACK OF TRANSPARENCY BETWEEN CLIENT AND DEVELOPMENT TEAM</t>
  </si>
  <si>
    <t>POOR ALLOCATION OF RESOURCES</t>
  </si>
  <si>
    <t>INADEQUATE DATA MODEL</t>
  </si>
  <si>
    <t>OUTDATED / INCOMPLETE DOCUMENTATION</t>
  </si>
  <si>
    <t>FEAR TO GIVE AN OPINION</t>
  </si>
  <si>
    <t>LACK OF MOTIVATION</t>
  </si>
  <si>
    <t>POORLY CRAFTED SLAS</t>
  </si>
  <si>
    <t>DISCONTINUED COMPONENT</t>
  </si>
  <si>
    <t>LACK OF REUSE PRACTICES</t>
  </si>
  <si>
    <t>LACK OF INFORMATION</t>
  </si>
  <si>
    <t>TOTAL</t>
  </si>
  <si>
    <t>PAID?</t>
  </si>
  <si>
    <t>LACK OF CHANGE CONTROL</t>
  </si>
  <si>
    <t>DEPLOYMENT</t>
  </si>
  <si>
    <t>THE COMPANY DOES NOT GIVE IMPORTANCE TO DOCUMENTATION</t>
  </si>
  <si>
    <t>ESTABLISHED TIME PERIODS</t>
  </si>
  <si>
    <t>LACK OF CUSTOMER COMMITMENT</t>
  </si>
  <si>
    <t>POOR TECHNICAL LEADERSHIP</t>
  </si>
  <si>
    <t>LACK OF SPECIFIC TEAM</t>
  </si>
  <si>
    <t>UNNECESSARY DOCUMENTATION</t>
  </si>
  <si>
    <t>POOR CHOICE OF FRAMEWORK</t>
  </si>
  <si>
    <t>CONCERN WITH JUST BACK-END DEVELOPMENT</t>
  </si>
  <si>
    <t>LACK OF TRACEABILITY OF BUGS</t>
  </si>
  <si>
    <t>LACK OF PAIR PROGRAMMING</t>
  </si>
  <si>
    <t>DEVELOPERS DO NOT LIKE TO DO SOME ACTIVITIES</t>
  </si>
  <si>
    <t>Yes</t>
  </si>
  <si>
    <t>NO BUG FIXES</t>
  </si>
  <si>
    <t>CHANGE IN EXTERNAL COMPONENT</t>
  </si>
  <si>
    <t>LACK OF PRIORITY FOR THE PROJECT</t>
  </si>
  <si>
    <t>LACK OF PRIORITIZATION AT COMPANY LEVEL</t>
  </si>
  <si>
    <t>LOW QUALITY</t>
  </si>
  <si>
    <t>LACK OF TECHNICAL KNOWLEDGE</t>
  </si>
  <si>
    <t>REQUIRED INFRASTRUCTURE UNAVAILABLE</t>
  </si>
  <si>
    <t>LACK OF A WELL DEFINED PROCESS</t>
  </si>
  <si>
    <t>INADEQUATE TECHNICAL DECISION</t>
  </si>
  <si>
    <t>LACK OF PERCEPTION OF THE IMPORTANCE OF DEALING WITH TD</t>
  </si>
  <si>
    <t>OVER DOCUMENTATION</t>
  </si>
  <si>
    <t>OVER PROJECT PLANNING</t>
  </si>
  <si>
    <t>INTEGRATION OF NEW TOOLS</t>
  </si>
  <si>
    <t>UPDATING EXISTING TOOLS</t>
  </si>
  <si>
    <t>LACK OF PERCEPTION OF THE IMPORTANCE OF TESTING, DOCUMENTING AND REFACTORING</t>
  </si>
  <si>
    <t>POOR TECHNICAL MANAGEMENT</t>
  </si>
  <si>
    <t>LACK OF PERCEPTION OF THE IMPORTANCE OF AUTOMATED TESTS</t>
  </si>
  <si>
    <t>AVOID CHANGES IN WORKING CODE</t>
  </si>
  <si>
    <t>THE COMPANY DOES NOT GIVE IMPORTANCE TO QUALITY</t>
  </si>
  <si>
    <t>POLITICS IN THE BUSINESS</t>
  </si>
  <si>
    <t>INSUFFICIENT LONG-TERM VISION</t>
  </si>
  <si>
    <t>CUSTOMER DOES NOT WILLING TO PAY</t>
  </si>
  <si>
    <t>LACK OF PROTOTYPING</t>
  </si>
  <si>
    <t>LACK OF CONFIDENCE IN THE PRODUCT</t>
  </si>
  <si>
    <t>LACK OF CONFIDENCE IN THE DEVELOPMENT</t>
  </si>
  <si>
    <t>LEGACY SYSTEM</t>
  </si>
  <si>
    <t>COMPLEXITY OF THE PROJECT</t>
  </si>
  <si>
    <t>POOR DESIGN</t>
  </si>
  <si>
    <t>VERSION INCOMPATIBILITY</t>
  </si>
  <si>
    <t>BE RESPONSIBLE FOR CODE FROM OTHERS</t>
  </si>
  <si>
    <t>CHANGE IN DESIGN</t>
  </si>
  <si>
    <t>DO BACK-END</t>
  </si>
  <si>
    <t>LOW PRODUCTIVITY</t>
  </si>
  <si>
    <t>LACK OF UNDERSTANDING</t>
  </si>
  <si>
    <t>LACK OF IT GOVERNANCE</t>
  </si>
  <si>
    <t>NON-SHARING OF KNOWLEDGE</t>
  </si>
  <si>
    <t>RESPONDE RATE</t>
  </si>
  <si>
    <t>CUM. RESPONSE RATE</t>
  </si>
  <si>
    <t>Se tienen en cuenta los casos en que la deuda fue pagada 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</si>
</sst>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64" fontId="1" fillId="3" borderId="1" xfId="1" applyNumberFormat="1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0" borderId="1" xfId="0" applyFont="1" applyFill="1" applyBorder="1"/>
    <xf numFmtId="164" fontId="1" fillId="0" borderId="1" xfId="1" applyNumberFormat="1" applyFont="1" applyFill="1" applyBorder="1"/>
    <xf numFmtId="0" fontId="0" fillId="3" borderId="0" xfId="0" applyFill="1"/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3010-F583-6641-AEA3-15D38E03F8F4}">
  <dimension ref="A1:D187"/>
  <sheetViews>
    <sheetView topLeftCell="A48" zoomScaleNormal="100" workbookViewId="0">
      <selection activeCell="G75" sqref="G75"/>
    </sheetView>
  </sheetViews>
  <sheetFormatPr baseColWidth="10" defaultRowHeight="16" x14ac:dyDescent="0.2"/>
  <cols>
    <col min="1" max="1" width="60.1640625" style="3" customWidth="1"/>
    <col min="2" max="2" width="7.1640625" customWidth="1"/>
    <col min="3" max="3" width="7.6640625" customWidth="1"/>
  </cols>
  <sheetData>
    <row r="1" spans="1:3" x14ac:dyDescent="0.2">
      <c r="A1" s="2" t="s">
        <v>0</v>
      </c>
      <c r="B1" s="1" t="s">
        <v>64</v>
      </c>
      <c r="C1" s="1" t="s">
        <v>65</v>
      </c>
    </row>
    <row r="2" spans="1:3" x14ac:dyDescent="0.2">
      <c r="A2" s="3" t="s">
        <v>4</v>
      </c>
      <c r="B2">
        <v>4</v>
      </c>
      <c r="C2" t="s">
        <v>79</v>
      </c>
    </row>
    <row r="3" spans="1:3" x14ac:dyDescent="0.2">
      <c r="A3" s="3" t="s">
        <v>4</v>
      </c>
      <c r="B3">
        <v>6</v>
      </c>
      <c r="C3" t="s">
        <v>2</v>
      </c>
    </row>
    <row r="4" spans="1:3" x14ac:dyDescent="0.2">
      <c r="A4" s="3" t="s">
        <v>97</v>
      </c>
      <c r="B4">
        <v>1</v>
      </c>
      <c r="C4" t="s">
        <v>2</v>
      </c>
    </row>
    <row r="5" spans="1:3" x14ac:dyDescent="0.2">
      <c r="A5" s="3" t="s">
        <v>17</v>
      </c>
      <c r="B5">
        <v>11</v>
      </c>
      <c r="C5" t="s">
        <v>79</v>
      </c>
    </row>
    <row r="6" spans="1:3" x14ac:dyDescent="0.2">
      <c r="A6" s="3" t="s">
        <v>17</v>
      </c>
      <c r="B6">
        <v>12</v>
      </c>
      <c r="C6" t="s">
        <v>2</v>
      </c>
    </row>
    <row r="7" spans="1:3" x14ac:dyDescent="0.2">
      <c r="A7" s="3" t="s">
        <v>5</v>
      </c>
      <c r="B7">
        <v>3</v>
      </c>
      <c r="C7" t="s">
        <v>79</v>
      </c>
    </row>
    <row r="8" spans="1:3" x14ac:dyDescent="0.2">
      <c r="A8" s="3" t="s">
        <v>5</v>
      </c>
      <c r="B8">
        <v>6</v>
      </c>
      <c r="C8" t="s">
        <v>2</v>
      </c>
    </row>
    <row r="9" spans="1:3" x14ac:dyDescent="0.2">
      <c r="A9" s="3" t="s">
        <v>109</v>
      </c>
      <c r="B9">
        <v>1</v>
      </c>
      <c r="C9" t="s">
        <v>79</v>
      </c>
    </row>
    <row r="10" spans="1:3" x14ac:dyDescent="0.2">
      <c r="A10" s="3" t="s">
        <v>109</v>
      </c>
      <c r="B10">
        <v>1</v>
      </c>
      <c r="C10" t="s">
        <v>2</v>
      </c>
    </row>
    <row r="11" spans="1:3" x14ac:dyDescent="0.2">
      <c r="A11" s="3" t="s">
        <v>110</v>
      </c>
      <c r="B11">
        <v>4</v>
      </c>
      <c r="C11" t="s">
        <v>79</v>
      </c>
    </row>
    <row r="12" spans="1:3" x14ac:dyDescent="0.2">
      <c r="A12" s="3" t="s">
        <v>110</v>
      </c>
      <c r="B12">
        <v>2</v>
      </c>
      <c r="C12" t="s">
        <v>2</v>
      </c>
    </row>
    <row r="13" spans="1:3" x14ac:dyDescent="0.2">
      <c r="A13" s="3" t="s">
        <v>81</v>
      </c>
      <c r="B13">
        <v>1</v>
      </c>
      <c r="C13" t="s">
        <v>79</v>
      </c>
    </row>
    <row r="14" spans="1:3" x14ac:dyDescent="0.2">
      <c r="A14" s="3" t="s">
        <v>81</v>
      </c>
      <c r="B14">
        <v>2</v>
      </c>
      <c r="C14" t="s">
        <v>2</v>
      </c>
    </row>
    <row r="15" spans="1:3" x14ac:dyDescent="0.2">
      <c r="A15" s="3" t="s">
        <v>50</v>
      </c>
      <c r="B15">
        <v>12</v>
      </c>
      <c r="C15" t="s">
        <v>79</v>
      </c>
    </row>
    <row r="16" spans="1:3" x14ac:dyDescent="0.2">
      <c r="A16" s="3" t="s">
        <v>50</v>
      </c>
      <c r="B16">
        <v>5</v>
      </c>
      <c r="C16" t="s">
        <v>2</v>
      </c>
    </row>
    <row r="17" spans="1:4" x14ac:dyDescent="0.2">
      <c r="A17" s="3" t="s">
        <v>47</v>
      </c>
      <c r="B17">
        <v>3</v>
      </c>
      <c r="C17" t="s">
        <v>79</v>
      </c>
    </row>
    <row r="18" spans="1:4" x14ac:dyDescent="0.2">
      <c r="A18" s="3" t="s">
        <v>47</v>
      </c>
      <c r="B18">
        <v>6</v>
      </c>
      <c r="C18" t="s">
        <v>2</v>
      </c>
    </row>
    <row r="19" spans="1:4" x14ac:dyDescent="0.2">
      <c r="A19" s="3" t="s">
        <v>106</v>
      </c>
      <c r="B19">
        <v>2</v>
      </c>
      <c r="C19" t="s">
        <v>79</v>
      </c>
    </row>
    <row r="20" spans="1:4" x14ac:dyDescent="0.2">
      <c r="A20" s="3" t="s">
        <v>106</v>
      </c>
      <c r="B20">
        <v>3</v>
      </c>
      <c r="C20" t="s">
        <v>2</v>
      </c>
    </row>
    <row r="21" spans="1:4" x14ac:dyDescent="0.2">
      <c r="A21" s="3" t="s">
        <v>75</v>
      </c>
      <c r="B21">
        <v>2</v>
      </c>
      <c r="C21" t="s">
        <v>79</v>
      </c>
    </row>
    <row r="22" spans="1:4" x14ac:dyDescent="0.2">
      <c r="A22" s="3" t="s">
        <v>46</v>
      </c>
      <c r="B22">
        <v>8</v>
      </c>
      <c r="C22" t="s">
        <v>79</v>
      </c>
    </row>
    <row r="23" spans="1:4" x14ac:dyDescent="0.2">
      <c r="A23" s="3" t="s">
        <v>46</v>
      </c>
      <c r="B23">
        <v>14</v>
      </c>
      <c r="C23" t="s">
        <v>2</v>
      </c>
    </row>
    <row r="24" spans="1:4" x14ac:dyDescent="0.2">
      <c r="A24" s="3" t="s">
        <v>16</v>
      </c>
      <c r="B24">
        <v>8</v>
      </c>
      <c r="C24" t="s">
        <v>79</v>
      </c>
    </row>
    <row r="25" spans="1:4" x14ac:dyDescent="0.2">
      <c r="A25" s="3" t="s">
        <v>16</v>
      </c>
      <c r="B25">
        <v>9</v>
      </c>
      <c r="C25" t="s">
        <v>2</v>
      </c>
    </row>
    <row r="26" spans="1:4" x14ac:dyDescent="0.2">
      <c r="A26" s="3" t="s">
        <v>38</v>
      </c>
      <c r="B26">
        <v>4</v>
      </c>
      <c r="C26" t="s">
        <v>79</v>
      </c>
    </row>
    <row r="27" spans="1:4" x14ac:dyDescent="0.2">
      <c r="A27" s="3" t="s">
        <v>38</v>
      </c>
      <c r="B27">
        <v>3</v>
      </c>
      <c r="C27" t="s">
        <v>2</v>
      </c>
    </row>
    <row r="28" spans="1:4" x14ac:dyDescent="0.2">
      <c r="A28" s="3" t="s">
        <v>101</v>
      </c>
      <c r="B28">
        <v>1</v>
      </c>
      <c r="C28" t="s">
        <v>2</v>
      </c>
    </row>
    <row r="29" spans="1:4" x14ac:dyDescent="0.2">
      <c r="A29" s="5" t="s">
        <v>19</v>
      </c>
      <c r="B29" s="9">
        <v>42</v>
      </c>
      <c r="C29" s="9" t="s">
        <v>79</v>
      </c>
      <c r="D29">
        <f>B29/(B29+B30)*100</f>
        <v>40.384615384615387</v>
      </c>
    </row>
    <row r="30" spans="1:4" x14ac:dyDescent="0.2">
      <c r="A30" s="5" t="s">
        <v>19</v>
      </c>
      <c r="B30" s="9">
        <v>62</v>
      </c>
      <c r="C30" s="9" t="s">
        <v>2</v>
      </c>
    </row>
    <row r="31" spans="1:4" x14ac:dyDescent="0.2">
      <c r="A31" s="3" t="s">
        <v>67</v>
      </c>
      <c r="B31">
        <v>1</v>
      </c>
      <c r="C31" t="s">
        <v>79</v>
      </c>
    </row>
    <row r="32" spans="1:4" x14ac:dyDescent="0.2">
      <c r="A32" s="3" t="s">
        <v>67</v>
      </c>
      <c r="B32">
        <v>1</v>
      </c>
      <c r="C32" t="s">
        <v>2</v>
      </c>
    </row>
    <row r="33" spans="1:4" x14ac:dyDescent="0.2">
      <c r="A33" s="3" t="s">
        <v>78</v>
      </c>
      <c r="B33">
        <v>2</v>
      </c>
      <c r="C33" t="s">
        <v>79</v>
      </c>
    </row>
    <row r="34" spans="1:4" x14ac:dyDescent="0.2">
      <c r="A34" s="3" t="s">
        <v>78</v>
      </c>
      <c r="B34">
        <v>3</v>
      </c>
      <c r="C34" t="s">
        <v>2</v>
      </c>
    </row>
    <row r="35" spans="1:4" x14ac:dyDescent="0.2">
      <c r="A35" s="3" t="s">
        <v>61</v>
      </c>
      <c r="B35">
        <v>2</v>
      </c>
      <c r="C35" t="s">
        <v>79</v>
      </c>
    </row>
    <row r="36" spans="1:4" x14ac:dyDescent="0.2">
      <c r="A36" s="3" t="s">
        <v>61</v>
      </c>
      <c r="B36">
        <v>3</v>
      </c>
      <c r="C36" t="s">
        <v>2</v>
      </c>
    </row>
    <row r="37" spans="1:4" x14ac:dyDescent="0.2">
      <c r="A37" s="3" t="s">
        <v>111</v>
      </c>
      <c r="B37">
        <v>1</v>
      </c>
      <c r="C37" t="s">
        <v>79</v>
      </c>
    </row>
    <row r="38" spans="1:4" x14ac:dyDescent="0.2">
      <c r="A38" s="3" t="s">
        <v>69</v>
      </c>
      <c r="B38">
        <v>1</v>
      </c>
      <c r="C38" t="s">
        <v>2</v>
      </c>
    </row>
    <row r="39" spans="1:4" x14ac:dyDescent="0.2">
      <c r="A39" s="3" t="s">
        <v>30</v>
      </c>
      <c r="B39">
        <v>3</v>
      </c>
      <c r="C39" t="s">
        <v>79</v>
      </c>
    </row>
    <row r="40" spans="1:4" x14ac:dyDescent="0.2">
      <c r="A40" s="3" t="s">
        <v>30</v>
      </c>
      <c r="B40">
        <v>9</v>
      </c>
      <c r="C40" t="s">
        <v>2</v>
      </c>
    </row>
    <row r="41" spans="1:4" x14ac:dyDescent="0.2">
      <c r="A41" s="3" t="s">
        <v>58</v>
      </c>
      <c r="B41">
        <v>1</v>
      </c>
      <c r="C41" t="s">
        <v>2</v>
      </c>
    </row>
    <row r="42" spans="1:4" x14ac:dyDescent="0.2">
      <c r="A42" s="5" t="s">
        <v>13</v>
      </c>
      <c r="B42" s="9">
        <v>18</v>
      </c>
      <c r="C42" s="9" t="s">
        <v>79</v>
      </c>
      <c r="D42">
        <f>B42/(B42+B43)*100</f>
        <v>34.615384615384613</v>
      </c>
    </row>
    <row r="43" spans="1:4" x14ac:dyDescent="0.2">
      <c r="A43" s="5" t="s">
        <v>13</v>
      </c>
      <c r="B43" s="9">
        <v>34</v>
      </c>
      <c r="C43" s="9" t="s">
        <v>2</v>
      </c>
    </row>
    <row r="44" spans="1:4" x14ac:dyDescent="0.2">
      <c r="A44" s="3" t="s">
        <v>18</v>
      </c>
      <c r="B44">
        <v>7</v>
      </c>
      <c r="C44" t="s">
        <v>79</v>
      </c>
    </row>
    <row r="45" spans="1:4" x14ac:dyDescent="0.2">
      <c r="A45" s="3" t="s">
        <v>18</v>
      </c>
      <c r="B45">
        <v>11</v>
      </c>
      <c r="C45" t="s">
        <v>2</v>
      </c>
    </row>
    <row r="46" spans="1:4" x14ac:dyDescent="0.2">
      <c r="A46" s="3" t="s">
        <v>43</v>
      </c>
      <c r="B46">
        <v>5</v>
      </c>
      <c r="C46" t="s">
        <v>79</v>
      </c>
    </row>
    <row r="47" spans="1:4" x14ac:dyDescent="0.2">
      <c r="A47" s="3" t="s">
        <v>43</v>
      </c>
      <c r="B47">
        <v>14</v>
      </c>
      <c r="C47" t="s">
        <v>2</v>
      </c>
    </row>
    <row r="48" spans="1:4" x14ac:dyDescent="0.2">
      <c r="A48" s="5" t="s">
        <v>20</v>
      </c>
      <c r="B48" s="9">
        <v>14</v>
      </c>
      <c r="C48" s="9" t="s">
        <v>79</v>
      </c>
      <c r="D48">
        <f>B48/(B48+B49)*100</f>
        <v>33.333333333333329</v>
      </c>
    </row>
    <row r="49" spans="1:4" x14ac:dyDescent="0.2">
      <c r="A49" s="5" t="s">
        <v>20</v>
      </c>
      <c r="B49" s="9">
        <v>28</v>
      </c>
      <c r="C49" s="9" t="s">
        <v>2</v>
      </c>
    </row>
    <row r="50" spans="1:4" x14ac:dyDescent="0.2">
      <c r="A50" s="3" t="s">
        <v>31</v>
      </c>
      <c r="B50">
        <v>4</v>
      </c>
      <c r="C50" t="s">
        <v>79</v>
      </c>
    </row>
    <row r="51" spans="1:4" x14ac:dyDescent="0.2">
      <c r="A51" s="3" t="s">
        <v>31</v>
      </c>
      <c r="B51">
        <v>4</v>
      </c>
      <c r="C51" t="s">
        <v>2</v>
      </c>
    </row>
    <row r="52" spans="1:4" x14ac:dyDescent="0.2">
      <c r="A52" s="3" t="s">
        <v>56</v>
      </c>
      <c r="B52">
        <v>1</v>
      </c>
      <c r="C52" t="s">
        <v>79</v>
      </c>
    </row>
    <row r="53" spans="1:4" x14ac:dyDescent="0.2">
      <c r="A53" s="3" t="s">
        <v>56</v>
      </c>
      <c r="B53">
        <v>2</v>
      </c>
      <c r="C53" t="s">
        <v>2</v>
      </c>
    </row>
    <row r="54" spans="1:4" x14ac:dyDescent="0.2">
      <c r="A54" s="3" t="s">
        <v>22</v>
      </c>
      <c r="B54">
        <v>5</v>
      </c>
      <c r="C54" t="s">
        <v>79</v>
      </c>
    </row>
    <row r="55" spans="1:4" x14ac:dyDescent="0.2">
      <c r="A55" s="3" t="s">
        <v>22</v>
      </c>
      <c r="B55">
        <v>6</v>
      </c>
      <c r="C55" t="s">
        <v>2</v>
      </c>
    </row>
    <row r="56" spans="1:4" x14ac:dyDescent="0.2">
      <c r="A56" s="3" t="s">
        <v>27</v>
      </c>
      <c r="B56">
        <v>2</v>
      </c>
      <c r="C56" t="s">
        <v>79</v>
      </c>
    </row>
    <row r="57" spans="1:4" x14ac:dyDescent="0.2">
      <c r="A57" s="3" t="s">
        <v>27</v>
      </c>
      <c r="B57">
        <v>3</v>
      </c>
      <c r="C57" t="s">
        <v>2</v>
      </c>
    </row>
    <row r="58" spans="1:4" x14ac:dyDescent="0.2">
      <c r="A58" s="3" t="s">
        <v>88</v>
      </c>
      <c r="B58">
        <v>1</v>
      </c>
      <c r="C58" t="s">
        <v>2</v>
      </c>
    </row>
    <row r="59" spans="1:4" x14ac:dyDescent="0.2">
      <c r="A59" s="3" t="s">
        <v>7</v>
      </c>
      <c r="B59">
        <v>11</v>
      </c>
      <c r="C59" t="s">
        <v>79</v>
      </c>
    </row>
    <row r="60" spans="1:4" x14ac:dyDescent="0.2">
      <c r="A60" s="3" t="s">
        <v>7</v>
      </c>
      <c r="B60">
        <v>14</v>
      </c>
      <c r="C60" t="s">
        <v>2</v>
      </c>
    </row>
    <row r="61" spans="1:4" x14ac:dyDescent="0.2">
      <c r="A61" s="5" t="s">
        <v>3</v>
      </c>
      <c r="B61" s="9">
        <v>18</v>
      </c>
      <c r="C61" s="9" t="s">
        <v>79</v>
      </c>
      <c r="D61">
        <f>B61/(B61+B62)*100</f>
        <v>32.142857142857146</v>
      </c>
    </row>
    <row r="62" spans="1:4" x14ac:dyDescent="0.2">
      <c r="A62" s="5" t="s">
        <v>3</v>
      </c>
      <c r="B62" s="9">
        <v>38</v>
      </c>
      <c r="C62" s="9" t="s">
        <v>2</v>
      </c>
    </row>
    <row r="63" spans="1:4" x14ac:dyDescent="0.2">
      <c r="A63" s="3" t="s">
        <v>100</v>
      </c>
      <c r="B63">
        <v>1</v>
      </c>
      <c r="C63" t="s">
        <v>79</v>
      </c>
    </row>
    <row r="64" spans="1:4" x14ac:dyDescent="0.2">
      <c r="A64" s="3" t="s">
        <v>100</v>
      </c>
      <c r="B64">
        <v>2</v>
      </c>
      <c r="C64" t="s">
        <v>2</v>
      </c>
    </row>
    <row r="65" spans="1:4" x14ac:dyDescent="0.2">
      <c r="A65" s="3" t="s">
        <v>92</v>
      </c>
      <c r="B65">
        <v>1</v>
      </c>
      <c r="C65" t="s">
        <v>2</v>
      </c>
    </row>
    <row r="66" spans="1:4" x14ac:dyDescent="0.2">
      <c r="A66" s="3" t="s">
        <v>87</v>
      </c>
      <c r="B66">
        <v>9</v>
      </c>
      <c r="C66" t="s">
        <v>79</v>
      </c>
      <c r="D66">
        <f>B66/(B66+B67)*100</f>
        <v>23.684210526315788</v>
      </c>
    </row>
    <row r="67" spans="1:4" x14ac:dyDescent="0.2">
      <c r="A67" s="3" t="s">
        <v>48</v>
      </c>
      <c r="B67">
        <v>29</v>
      </c>
      <c r="C67" t="s">
        <v>2</v>
      </c>
    </row>
    <row r="68" spans="1:4" x14ac:dyDescent="0.2">
      <c r="A68" s="3" t="s">
        <v>49</v>
      </c>
      <c r="B68">
        <v>4</v>
      </c>
      <c r="C68" t="s">
        <v>2</v>
      </c>
    </row>
    <row r="69" spans="1:4" x14ac:dyDescent="0.2">
      <c r="A69" s="3" t="s">
        <v>66</v>
      </c>
      <c r="B69">
        <v>1</v>
      </c>
      <c r="C69" t="s">
        <v>2</v>
      </c>
    </row>
    <row r="70" spans="1:4" x14ac:dyDescent="0.2">
      <c r="A70" s="3" t="s">
        <v>41</v>
      </c>
      <c r="B70">
        <v>6</v>
      </c>
      <c r="C70" t="s">
        <v>79</v>
      </c>
    </row>
    <row r="71" spans="1:4" x14ac:dyDescent="0.2">
      <c r="A71" s="3" t="s">
        <v>41</v>
      </c>
      <c r="B71">
        <v>7</v>
      </c>
      <c r="C71" t="s">
        <v>2</v>
      </c>
    </row>
    <row r="72" spans="1:4" x14ac:dyDescent="0.2">
      <c r="A72" s="3" t="s">
        <v>44</v>
      </c>
      <c r="B72">
        <v>8</v>
      </c>
      <c r="C72" t="s">
        <v>79</v>
      </c>
    </row>
    <row r="73" spans="1:4" x14ac:dyDescent="0.2">
      <c r="A73" s="3" t="s">
        <v>44</v>
      </c>
      <c r="B73">
        <v>9</v>
      </c>
      <c r="C73" t="s">
        <v>2</v>
      </c>
    </row>
    <row r="74" spans="1:4" x14ac:dyDescent="0.2">
      <c r="A74" s="3" t="s">
        <v>104</v>
      </c>
      <c r="B74">
        <v>1</v>
      </c>
      <c r="C74" t="s">
        <v>79</v>
      </c>
    </row>
    <row r="75" spans="1:4" x14ac:dyDescent="0.2">
      <c r="A75" s="3" t="s">
        <v>103</v>
      </c>
      <c r="B75">
        <v>1</v>
      </c>
      <c r="C75" t="s">
        <v>79</v>
      </c>
    </row>
    <row r="76" spans="1:4" x14ac:dyDescent="0.2">
      <c r="A76" s="3" t="s">
        <v>70</v>
      </c>
      <c r="B76">
        <v>1</v>
      </c>
      <c r="C76" t="s">
        <v>79</v>
      </c>
    </row>
    <row r="77" spans="1:4" x14ac:dyDescent="0.2">
      <c r="A77" s="3" t="s">
        <v>70</v>
      </c>
      <c r="B77">
        <v>1</v>
      </c>
      <c r="C77" t="s">
        <v>2</v>
      </c>
    </row>
    <row r="78" spans="1:4" x14ac:dyDescent="0.2">
      <c r="A78" s="3" t="s">
        <v>10</v>
      </c>
      <c r="B78">
        <v>8</v>
      </c>
      <c r="C78" t="s">
        <v>79</v>
      </c>
    </row>
    <row r="79" spans="1:4" x14ac:dyDescent="0.2">
      <c r="A79" s="3" t="s">
        <v>10</v>
      </c>
      <c r="B79">
        <v>7</v>
      </c>
      <c r="C79" t="s">
        <v>2</v>
      </c>
    </row>
    <row r="80" spans="1:4" x14ac:dyDescent="0.2">
      <c r="A80" s="5" t="s">
        <v>12</v>
      </c>
      <c r="B80" s="9">
        <v>15</v>
      </c>
      <c r="C80" s="9" t="s">
        <v>79</v>
      </c>
      <c r="D80">
        <f>B80/(B80+B81)*100</f>
        <v>42.857142857142854</v>
      </c>
    </row>
    <row r="81" spans="1:3" x14ac:dyDescent="0.2">
      <c r="A81" s="5" t="s">
        <v>12</v>
      </c>
      <c r="B81" s="9">
        <v>20</v>
      </c>
      <c r="C81" s="9" t="s">
        <v>2</v>
      </c>
    </row>
    <row r="82" spans="1:3" x14ac:dyDescent="0.2">
      <c r="A82" s="3" t="s">
        <v>63</v>
      </c>
      <c r="B82">
        <v>2</v>
      </c>
      <c r="C82" t="s">
        <v>79</v>
      </c>
    </row>
    <row r="83" spans="1:3" x14ac:dyDescent="0.2">
      <c r="A83" s="3" t="s">
        <v>63</v>
      </c>
      <c r="B83">
        <v>1</v>
      </c>
      <c r="C83" t="s">
        <v>2</v>
      </c>
    </row>
    <row r="84" spans="1:3" x14ac:dyDescent="0.2">
      <c r="A84" s="3" t="s">
        <v>40</v>
      </c>
      <c r="B84">
        <v>2</v>
      </c>
      <c r="C84" t="s">
        <v>79</v>
      </c>
    </row>
    <row r="85" spans="1:3" x14ac:dyDescent="0.2">
      <c r="A85" s="3" t="s">
        <v>114</v>
      </c>
      <c r="B85">
        <v>1</v>
      </c>
      <c r="C85" t="s">
        <v>2</v>
      </c>
    </row>
    <row r="86" spans="1:3" x14ac:dyDescent="0.2">
      <c r="A86" s="3" t="s">
        <v>11</v>
      </c>
      <c r="B86">
        <v>5</v>
      </c>
      <c r="C86" t="s">
        <v>79</v>
      </c>
    </row>
    <row r="87" spans="1:3" x14ac:dyDescent="0.2">
      <c r="A87" s="3" t="s">
        <v>11</v>
      </c>
      <c r="B87">
        <v>4</v>
      </c>
      <c r="C87" t="s">
        <v>2</v>
      </c>
    </row>
    <row r="88" spans="1:3" x14ac:dyDescent="0.2">
      <c r="A88" s="3" t="s">
        <v>39</v>
      </c>
      <c r="B88">
        <v>9</v>
      </c>
      <c r="C88" t="s">
        <v>79</v>
      </c>
    </row>
    <row r="89" spans="1:3" x14ac:dyDescent="0.2">
      <c r="A89" s="3" t="s">
        <v>39</v>
      </c>
      <c r="B89">
        <v>8</v>
      </c>
      <c r="C89" t="s">
        <v>2</v>
      </c>
    </row>
    <row r="90" spans="1:3" x14ac:dyDescent="0.2">
      <c r="A90" s="3" t="s">
        <v>59</v>
      </c>
      <c r="B90">
        <v>3</v>
      </c>
      <c r="C90" t="s">
        <v>79</v>
      </c>
    </row>
    <row r="91" spans="1:3" x14ac:dyDescent="0.2">
      <c r="A91" s="3" t="s">
        <v>59</v>
      </c>
      <c r="B91">
        <v>4</v>
      </c>
      <c r="C91" t="s">
        <v>2</v>
      </c>
    </row>
    <row r="92" spans="1:3" x14ac:dyDescent="0.2">
      <c r="A92" s="3" t="s">
        <v>77</v>
      </c>
      <c r="B92">
        <v>1</v>
      </c>
      <c r="C92" t="s">
        <v>79</v>
      </c>
    </row>
    <row r="93" spans="1:3" x14ac:dyDescent="0.2">
      <c r="A93" s="3" t="s">
        <v>77</v>
      </c>
      <c r="B93">
        <v>1</v>
      </c>
      <c r="C93" t="s">
        <v>2</v>
      </c>
    </row>
    <row r="94" spans="1:3" x14ac:dyDescent="0.2">
      <c r="A94" s="3" t="s">
        <v>96</v>
      </c>
      <c r="B94">
        <v>1</v>
      </c>
      <c r="C94" t="s">
        <v>2</v>
      </c>
    </row>
    <row r="95" spans="1:3" x14ac:dyDescent="0.2">
      <c r="A95" s="3" t="s">
        <v>89</v>
      </c>
      <c r="B95">
        <v>1</v>
      </c>
      <c r="C95" t="s">
        <v>2</v>
      </c>
    </row>
    <row r="96" spans="1:3" x14ac:dyDescent="0.2">
      <c r="A96" s="3" t="s">
        <v>6</v>
      </c>
      <c r="B96">
        <v>6</v>
      </c>
      <c r="C96" t="s">
        <v>79</v>
      </c>
    </row>
    <row r="97" spans="1:4" x14ac:dyDescent="0.2">
      <c r="A97" s="3" t="s">
        <v>6</v>
      </c>
      <c r="B97">
        <v>6</v>
      </c>
      <c r="C97" t="s">
        <v>2</v>
      </c>
    </row>
    <row r="98" spans="1:4" x14ac:dyDescent="0.2">
      <c r="A98" s="3" t="s">
        <v>94</v>
      </c>
      <c r="B98">
        <v>2</v>
      </c>
      <c r="C98" t="s">
        <v>79</v>
      </c>
    </row>
    <row r="99" spans="1:4" x14ac:dyDescent="0.2">
      <c r="A99" s="3" t="s">
        <v>94</v>
      </c>
      <c r="B99">
        <v>4</v>
      </c>
      <c r="C99" t="s">
        <v>2</v>
      </c>
    </row>
    <row r="100" spans="1:4" x14ac:dyDescent="0.2">
      <c r="A100" s="3" t="s">
        <v>83</v>
      </c>
      <c r="B100">
        <v>1</v>
      </c>
      <c r="C100" t="s">
        <v>79</v>
      </c>
    </row>
    <row r="101" spans="1:4" x14ac:dyDescent="0.2">
      <c r="A101" s="3" t="s">
        <v>82</v>
      </c>
      <c r="B101">
        <v>1</v>
      </c>
      <c r="C101" t="s">
        <v>79</v>
      </c>
    </row>
    <row r="102" spans="1:4" x14ac:dyDescent="0.2">
      <c r="A102" s="3" t="s">
        <v>102</v>
      </c>
      <c r="B102">
        <v>1</v>
      </c>
      <c r="C102" t="s">
        <v>79</v>
      </c>
    </row>
    <row r="103" spans="1:4" x14ac:dyDescent="0.2">
      <c r="A103" s="5" t="s">
        <v>15</v>
      </c>
      <c r="B103" s="9">
        <v>16</v>
      </c>
      <c r="C103" s="9" t="s">
        <v>79</v>
      </c>
      <c r="D103">
        <f>B103/(B103+B104)*100</f>
        <v>31.372549019607842</v>
      </c>
    </row>
    <row r="104" spans="1:4" x14ac:dyDescent="0.2">
      <c r="A104" s="5" t="s">
        <v>15</v>
      </c>
      <c r="B104" s="9">
        <v>35</v>
      </c>
      <c r="C104" s="9" t="s">
        <v>2</v>
      </c>
    </row>
    <row r="105" spans="1:4" x14ac:dyDescent="0.2">
      <c r="A105" s="3" t="s">
        <v>45</v>
      </c>
      <c r="B105">
        <v>2</v>
      </c>
      <c r="C105" t="s">
        <v>79</v>
      </c>
    </row>
    <row r="106" spans="1:4" x14ac:dyDescent="0.2">
      <c r="A106" s="3" t="s">
        <v>45</v>
      </c>
      <c r="B106">
        <v>6</v>
      </c>
      <c r="C106" t="s">
        <v>2</v>
      </c>
    </row>
    <row r="107" spans="1:4" x14ac:dyDescent="0.2">
      <c r="A107" s="3" t="s">
        <v>53</v>
      </c>
      <c r="B107">
        <v>3</v>
      </c>
      <c r="C107" t="s">
        <v>79</v>
      </c>
    </row>
    <row r="108" spans="1:4" x14ac:dyDescent="0.2">
      <c r="A108" s="3" t="s">
        <v>53</v>
      </c>
      <c r="B108">
        <v>7</v>
      </c>
      <c r="C108" t="s">
        <v>2</v>
      </c>
    </row>
    <row r="109" spans="1:4" x14ac:dyDescent="0.2">
      <c r="A109" s="3" t="s">
        <v>9</v>
      </c>
      <c r="B109">
        <v>2</v>
      </c>
      <c r="C109" t="s">
        <v>79</v>
      </c>
    </row>
    <row r="110" spans="1:4" x14ac:dyDescent="0.2">
      <c r="A110" s="3" t="s">
        <v>9</v>
      </c>
      <c r="B110">
        <v>8</v>
      </c>
      <c r="C110" t="s">
        <v>2</v>
      </c>
    </row>
    <row r="111" spans="1:4" x14ac:dyDescent="0.2">
      <c r="A111" s="3" t="s">
        <v>62</v>
      </c>
      <c r="B111">
        <v>1</v>
      </c>
      <c r="C111" t="s">
        <v>79</v>
      </c>
    </row>
    <row r="112" spans="1:4" x14ac:dyDescent="0.2">
      <c r="A112" s="3" t="s">
        <v>62</v>
      </c>
      <c r="B112">
        <v>4</v>
      </c>
      <c r="C112" t="s">
        <v>2</v>
      </c>
    </row>
    <row r="113" spans="1:4" x14ac:dyDescent="0.2">
      <c r="A113" s="3" t="s">
        <v>72</v>
      </c>
      <c r="B113">
        <v>1</v>
      </c>
      <c r="C113" t="s">
        <v>79</v>
      </c>
    </row>
    <row r="114" spans="1:4" x14ac:dyDescent="0.2">
      <c r="A114" s="3" t="s">
        <v>72</v>
      </c>
      <c r="B114">
        <v>6</v>
      </c>
      <c r="C114" t="s">
        <v>2</v>
      </c>
    </row>
    <row r="115" spans="1:4" x14ac:dyDescent="0.2">
      <c r="A115" s="3" t="s">
        <v>23</v>
      </c>
      <c r="B115">
        <v>13</v>
      </c>
      <c r="C115" t="s">
        <v>79</v>
      </c>
    </row>
    <row r="116" spans="1:4" x14ac:dyDescent="0.2">
      <c r="A116" s="3" t="s">
        <v>23</v>
      </c>
      <c r="B116">
        <v>10</v>
      </c>
      <c r="C116" t="s">
        <v>2</v>
      </c>
    </row>
    <row r="117" spans="1:4" x14ac:dyDescent="0.2">
      <c r="A117" s="5" t="s">
        <v>85</v>
      </c>
      <c r="B117" s="9">
        <v>10</v>
      </c>
      <c r="C117" s="9" t="s">
        <v>79</v>
      </c>
      <c r="D117">
        <f>B117/(B117+B118)*100</f>
        <v>30.303030303030305</v>
      </c>
    </row>
    <row r="118" spans="1:4" x14ac:dyDescent="0.2">
      <c r="A118" s="5" t="s">
        <v>85</v>
      </c>
      <c r="B118" s="9">
        <v>23</v>
      </c>
      <c r="C118" s="9" t="s">
        <v>2</v>
      </c>
    </row>
    <row r="119" spans="1:4" x14ac:dyDescent="0.2">
      <c r="A119" s="3" t="s">
        <v>76</v>
      </c>
      <c r="B119">
        <v>1</v>
      </c>
      <c r="C119" t="s">
        <v>79</v>
      </c>
    </row>
    <row r="120" spans="1:4" x14ac:dyDescent="0.2">
      <c r="A120" s="3" t="s">
        <v>8</v>
      </c>
      <c r="B120">
        <v>7</v>
      </c>
      <c r="C120" t="s">
        <v>79</v>
      </c>
    </row>
    <row r="121" spans="1:4" x14ac:dyDescent="0.2">
      <c r="A121" s="3" t="s">
        <v>8</v>
      </c>
      <c r="B121">
        <v>10</v>
      </c>
      <c r="C121" t="s">
        <v>2</v>
      </c>
    </row>
    <row r="122" spans="1:4" x14ac:dyDescent="0.2">
      <c r="A122" s="3" t="s">
        <v>54</v>
      </c>
      <c r="B122">
        <v>2</v>
      </c>
      <c r="C122" t="s">
        <v>79</v>
      </c>
    </row>
    <row r="123" spans="1:4" x14ac:dyDescent="0.2">
      <c r="A123" s="3" t="s">
        <v>54</v>
      </c>
      <c r="B123">
        <v>2</v>
      </c>
      <c r="C123" t="s">
        <v>2</v>
      </c>
    </row>
    <row r="124" spans="1:4" x14ac:dyDescent="0.2">
      <c r="A124" s="3" t="s">
        <v>113</v>
      </c>
      <c r="B124">
        <v>1</v>
      </c>
      <c r="C124" t="s">
        <v>79</v>
      </c>
    </row>
    <row r="125" spans="1:4" x14ac:dyDescent="0.2">
      <c r="A125" s="3" t="s">
        <v>42</v>
      </c>
      <c r="B125">
        <v>3</v>
      </c>
      <c r="C125" t="s">
        <v>79</v>
      </c>
    </row>
    <row r="126" spans="1:4" x14ac:dyDescent="0.2">
      <c r="A126" s="3" t="s">
        <v>42</v>
      </c>
      <c r="B126">
        <v>4</v>
      </c>
      <c r="C126" t="s">
        <v>2</v>
      </c>
    </row>
    <row r="127" spans="1:4" x14ac:dyDescent="0.2">
      <c r="A127" s="3" t="s">
        <v>105</v>
      </c>
      <c r="B127">
        <v>1</v>
      </c>
      <c r="C127" t="s">
        <v>2</v>
      </c>
    </row>
    <row r="128" spans="1:4" x14ac:dyDescent="0.2">
      <c r="A128" s="3" t="s">
        <v>112</v>
      </c>
      <c r="B128">
        <v>1</v>
      </c>
      <c r="C128" t="s">
        <v>79</v>
      </c>
    </row>
    <row r="129" spans="1:4" x14ac:dyDescent="0.2">
      <c r="A129" s="3" t="s">
        <v>112</v>
      </c>
      <c r="B129">
        <v>1</v>
      </c>
      <c r="C129" t="s">
        <v>2</v>
      </c>
    </row>
    <row r="130" spans="1:4" x14ac:dyDescent="0.2">
      <c r="A130" s="3" t="s">
        <v>84</v>
      </c>
      <c r="B130">
        <v>1</v>
      </c>
      <c r="C130" t="s">
        <v>79</v>
      </c>
    </row>
    <row r="131" spans="1:4" x14ac:dyDescent="0.2">
      <c r="A131" s="3" t="s">
        <v>26</v>
      </c>
      <c r="B131">
        <v>4</v>
      </c>
      <c r="C131" t="s">
        <v>79</v>
      </c>
    </row>
    <row r="132" spans="1:4" x14ac:dyDescent="0.2">
      <c r="A132" s="3" t="s">
        <v>26</v>
      </c>
      <c r="B132">
        <v>10</v>
      </c>
      <c r="C132" t="s">
        <v>2</v>
      </c>
    </row>
    <row r="133" spans="1:4" x14ac:dyDescent="0.2">
      <c r="A133" s="3" t="s">
        <v>80</v>
      </c>
      <c r="B133">
        <v>1</v>
      </c>
      <c r="C133" t="s">
        <v>79</v>
      </c>
    </row>
    <row r="134" spans="1:4" x14ac:dyDescent="0.2">
      <c r="A134" s="3" t="s">
        <v>80</v>
      </c>
      <c r="B134">
        <v>1</v>
      </c>
      <c r="C134" t="s">
        <v>2</v>
      </c>
    </row>
    <row r="135" spans="1:4" x14ac:dyDescent="0.2">
      <c r="A135" s="5" t="s">
        <v>34</v>
      </c>
      <c r="B135" s="9">
        <v>21</v>
      </c>
      <c r="C135" s="9" t="s">
        <v>79</v>
      </c>
      <c r="D135">
        <f>B135/(B135+B136)*100</f>
        <v>55.26315789473685</v>
      </c>
    </row>
    <row r="136" spans="1:4" x14ac:dyDescent="0.2">
      <c r="A136" s="5" t="s">
        <v>34</v>
      </c>
      <c r="B136" s="9">
        <v>17</v>
      </c>
      <c r="C136" s="9" t="s">
        <v>2</v>
      </c>
    </row>
    <row r="137" spans="1:4" x14ac:dyDescent="0.2">
      <c r="A137" s="3" t="s">
        <v>21</v>
      </c>
      <c r="B137">
        <v>5</v>
      </c>
      <c r="C137" t="s">
        <v>79</v>
      </c>
    </row>
    <row r="138" spans="1:4" x14ac:dyDescent="0.2">
      <c r="A138" s="3" t="s">
        <v>21</v>
      </c>
      <c r="B138">
        <v>4</v>
      </c>
      <c r="C138" t="s">
        <v>2</v>
      </c>
    </row>
    <row r="139" spans="1:4" x14ac:dyDescent="0.2">
      <c r="A139" s="3" t="s">
        <v>28</v>
      </c>
      <c r="B139">
        <v>1</v>
      </c>
      <c r="C139" t="s">
        <v>79</v>
      </c>
    </row>
    <row r="140" spans="1:4" x14ac:dyDescent="0.2">
      <c r="A140" s="3" t="s">
        <v>28</v>
      </c>
      <c r="B140">
        <v>5</v>
      </c>
      <c r="C140" t="s">
        <v>2</v>
      </c>
    </row>
    <row r="141" spans="1:4" x14ac:dyDescent="0.2">
      <c r="A141" s="3" t="s">
        <v>115</v>
      </c>
      <c r="B141">
        <v>1</v>
      </c>
      <c r="C141" t="s">
        <v>79</v>
      </c>
    </row>
    <row r="142" spans="1:4" x14ac:dyDescent="0.2">
      <c r="A142" s="3" t="s">
        <v>115</v>
      </c>
      <c r="B142">
        <v>1</v>
      </c>
      <c r="C142" t="s">
        <v>2</v>
      </c>
    </row>
    <row r="143" spans="1:4" x14ac:dyDescent="0.2">
      <c r="A143" s="3" t="s">
        <v>29</v>
      </c>
      <c r="B143">
        <v>1</v>
      </c>
      <c r="C143" t="s">
        <v>79</v>
      </c>
    </row>
    <row r="144" spans="1:4" x14ac:dyDescent="0.2">
      <c r="A144" s="3" t="s">
        <v>29</v>
      </c>
      <c r="B144">
        <v>7</v>
      </c>
      <c r="C144" t="s">
        <v>2</v>
      </c>
    </row>
    <row r="145" spans="1:4" x14ac:dyDescent="0.2">
      <c r="A145" s="3" t="s">
        <v>52</v>
      </c>
      <c r="B145">
        <v>1</v>
      </c>
      <c r="C145" t="s">
        <v>2</v>
      </c>
    </row>
    <row r="146" spans="1:4" x14ac:dyDescent="0.2">
      <c r="A146" s="5" t="s">
        <v>14</v>
      </c>
      <c r="B146" s="9">
        <v>19</v>
      </c>
      <c r="C146" s="9" t="s">
        <v>79</v>
      </c>
      <c r="D146">
        <f>B146/(B146+B147)*100</f>
        <v>35.185185185185183</v>
      </c>
    </row>
    <row r="147" spans="1:4" x14ac:dyDescent="0.2">
      <c r="A147" s="5" t="s">
        <v>14</v>
      </c>
      <c r="B147" s="9">
        <v>35</v>
      </c>
      <c r="C147" s="9" t="s">
        <v>2</v>
      </c>
    </row>
    <row r="148" spans="1:4" x14ac:dyDescent="0.2">
      <c r="A148" s="3" t="s">
        <v>57</v>
      </c>
      <c r="B148">
        <v>4</v>
      </c>
      <c r="C148" t="s">
        <v>79</v>
      </c>
    </row>
    <row r="149" spans="1:4" x14ac:dyDescent="0.2">
      <c r="A149" s="3" t="s">
        <v>57</v>
      </c>
      <c r="B149">
        <v>8</v>
      </c>
      <c r="C149" t="s">
        <v>2</v>
      </c>
    </row>
    <row r="150" spans="1:4" x14ac:dyDescent="0.2">
      <c r="A150" s="3" t="s">
        <v>90</v>
      </c>
      <c r="B150">
        <v>1</v>
      </c>
      <c r="C150" t="s">
        <v>2</v>
      </c>
    </row>
    <row r="151" spans="1:4" x14ac:dyDescent="0.2">
      <c r="A151" s="3" t="s">
        <v>91</v>
      </c>
      <c r="B151">
        <v>1</v>
      </c>
      <c r="C151" t="s">
        <v>2</v>
      </c>
    </row>
    <row r="152" spans="1:4" x14ac:dyDescent="0.2">
      <c r="A152" s="3" t="s">
        <v>99</v>
      </c>
      <c r="B152">
        <v>1</v>
      </c>
      <c r="C152" t="s">
        <v>79</v>
      </c>
    </row>
    <row r="153" spans="1:4" x14ac:dyDescent="0.2">
      <c r="A153" s="3" t="s">
        <v>55</v>
      </c>
      <c r="B153">
        <v>4</v>
      </c>
      <c r="C153" t="s">
        <v>79</v>
      </c>
    </row>
    <row r="154" spans="1:4" x14ac:dyDescent="0.2">
      <c r="A154" s="3" t="s">
        <v>55</v>
      </c>
      <c r="B154">
        <v>11</v>
      </c>
      <c r="C154" t="s">
        <v>2</v>
      </c>
    </row>
    <row r="155" spans="1:4" x14ac:dyDescent="0.2">
      <c r="A155" s="3" t="s">
        <v>74</v>
      </c>
      <c r="B155">
        <v>3</v>
      </c>
      <c r="C155" t="s">
        <v>2</v>
      </c>
    </row>
    <row r="156" spans="1:4" x14ac:dyDescent="0.2">
      <c r="A156" s="3" t="s">
        <v>107</v>
      </c>
      <c r="B156">
        <v>3</v>
      </c>
      <c r="C156" t="s">
        <v>2</v>
      </c>
    </row>
    <row r="157" spans="1:4" x14ac:dyDescent="0.2">
      <c r="A157" s="3" t="s">
        <v>1</v>
      </c>
      <c r="B157">
        <v>2</v>
      </c>
      <c r="C157" t="s">
        <v>79</v>
      </c>
    </row>
    <row r="158" spans="1:4" x14ac:dyDescent="0.2">
      <c r="A158" s="3" t="s">
        <v>1</v>
      </c>
      <c r="B158">
        <v>13</v>
      </c>
      <c r="C158" t="s">
        <v>2</v>
      </c>
    </row>
    <row r="159" spans="1:4" x14ac:dyDescent="0.2">
      <c r="A159" s="3" t="s">
        <v>71</v>
      </c>
      <c r="B159">
        <v>2</v>
      </c>
      <c r="C159" t="s">
        <v>2</v>
      </c>
    </row>
    <row r="160" spans="1:4" x14ac:dyDescent="0.2">
      <c r="A160" s="3" t="s">
        <v>95</v>
      </c>
      <c r="B160">
        <v>3</v>
      </c>
      <c r="C160" t="s">
        <v>2</v>
      </c>
    </row>
    <row r="161" spans="1:3" x14ac:dyDescent="0.2">
      <c r="A161" s="3" t="s">
        <v>60</v>
      </c>
      <c r="B161">
        <v>2</v>
      </c>
      <c r="C161" t="s">
        <v>79</v>
      </c>
    </row>
    <row r="162" spans="1:3" x14ac:dyDescent="0.2">
      <c r="A162" s="3" t="s">
        <v>60</v>
      </c>
      <c r="B162">
        <v>3</v>
      </c>
      <c r="C162" t="s">
        <v>2</v>
      </c>
    </row>
    <row r="163" spans="1:3" x14ac:dyDescent="0.2">
      <c r="A163" s="3" t="s">
        <v>35</v>
      </c>
      <c r="B163">
        <v>11</v>
      </c>
      <c r="C163" t="s">
        <v>79</v>
      </c>
    </row>
    <row r="164" spans="1:3" x14ac:dyDescent="0.2">
      <c r="A164" s="3" t="s">
        <v>35</v>
      </c>
      <c r="B164">
        <v>17</v>
      </c>
      <c r="C164" t="s">
        <v>2</v>
      </c>
    </row>
    <row r="165" spans="1:3" x14ac:dyDescent="0.2">
      <c r="A165" s="3" t="s">
        <v>24</v>
      </c>
      <c r="B165">
        <v>4</v>
      </c>
      <c r="C165" t="s">
        <v>79</v>
      </c>
    </row>
    <row r="166" spans="1:3" x14ac:dyDescent="0.2">
      <c r="A166" s="3" t="s">
        <v>24</v>
      </c>
      <c r="B166">
        <v>11</v>
      </c>
      <c r="C166" t="s">
        <v>2</v>
      </c>
    </row>
    <row r="167" spans="1:3" x14ac:dyDescent="0.2">
      <c r="A167" s="3" t="s">
        <v>86</v>
      </c>
      <c r="B167">
        <v>3</v>
      </c>
      <c r="C167" t="s">
        <v>79</v>
      </c>
    </row>
    <row r="168" spans="1:3" x14ac:dyDescent="0.2">
      <c r="A168" s="3" t="s">
        <v>86</v>
      </c>
      <c r="B168">
        <v>4</v>
      </c>
      <c r="C168" t="s">
        <v>2</v>
      </c>
    </row>
    <row r="169" spans="1:3" x14ac:dyDescent="0.2">
      <c r="A169" s="3" t="s">
        <v>33</v>
      </c>
      <c r="B169">
        <v>10</v>
      </c>
      <c r="C169" t="s">
        <v>79</v>
      </c>
    </row>
    <row r="170" spans="1:3" x14ac:dyDescent="0.2">
      <c r="A170" s="3" t="s">
        <v>33</v>
      </c>
      <c r="B170">
        <v>5</v>
      </c>
      <c r="C170" t="s">
        <v>2</v>
      </c>
    </row>
    <row r="171" spans="1:3" x14ac:dyDescent="0.2">
      <c r="A171" s="3" t="s">
        <v>32</v>
      </c>
      <c r="B171">
        <v>5</v>
      </c>
      <c r="C171" t="s">
        <v>79</v>
      </c>
    </row>
    <row r="172" spans="1:3" x14ac:dyDescent="0.2">
      <c r="A172" s="3" t="s">
        <v>32</v>
      </c>
      <c r="B172">
        <v>11</v>
      </c>
      <c r="C172" t="s">
        <v>2</v>
      </c>
    </row>
    <row r="173" spans="1:3" x14ac:dyDescent="0.2">
      <c r="A173" s="3" t="s">
        <v>51</v>
      </c>
      <c r="B173">
        <v>2</v>
      </c>
      <c r="C173" t="s">
        <v>79</v>
      </c>
    </row>
    <row r="174" spans="1:3" x14ac:dyDescent="0.2">
      <c r="A174" s="3" t="s">
        <v>51</v>
      </c>
      <c r="B174">
        <v>3</v>
      </c>
      <c r="C174" t="s">
        <v>2</v>
      </c>
    </row>
    <row r="175" spans="1:3" x14ac:dyDescent="0.2">
      <c r="A175" s="3" t="s">
        <v>36</v>
      </c>
      <c r="B175">
        <v>9</v>
      </c>
      <c r="C175" t="s">
        <v>79</v>
      </c>
    </row>
    <row r="176" spans="1:3" x14ac:dyDescent="0.2">
      <c r="A176" s="3" t="s">
        <v>36</v>
      </c>
      <c r="B176">
        <v>14</v>
      </c>
      <c r="C176" t="s">
        <v>2</v>
      </c>
    </row>
    <row r="177" spans="1:3" x14ac:dyDescent="0.2">
      <c r="A177" s="3" t="s">
        <v>25</v>
      </c>
      <c r="B177">
        <v>5</v>
      </c>
      <c r="C177" t="s">
        <v>79</v>
      </c>
    </row>
    <row r="178" spans="1:3" x14ac:dyDescent="0.2">
      <c r="A178" s="3" t="s">
        <v>25</v>
      </c>
      <c r="B178">
        <v>7</v>
      </c>
      <c r="C178" t="s">
        <v>2</v>
      </c>
    </row>
    <row r="179" spans="1:3" x14ac:dyDescent="0.2">
      <c r="A179" s="3" t="s">
        <v>68</v>
      </c>
      <c r="B179">
        <v>1</v>
      </c>
      <c r="C179" t="s">
        <v>79</v>
      </c>
    </row>
    <row r="180" spans="1:3" x14ac:dyDescent="0.2">
      <c r="A180" s="3" t="s">
        <v>68</v>
      </c>
      <c r="B180">
        <v>4</v>
      </c>
      <c r="C180" t="s">
        <v>2</v>
      </c>
    </row>
    <row r="181" spans="1:3" x14ac:dyDescent="0.2">
      <c r="A181" s="3" t="s">
        <v>98</v>
      </c>
      <c r="B181">
        <v>1</v>
      </c>
      <c r="C181" t="s">
        <v>2</v>
      </c>
    </row>
    <row r="182" spans="1:3" x14ac:dyDescent="0.2">
      <c r="A182" s="3" t="s">
        <v>37</v>
      </c>
      <c r="B182">
        <v>3</v>
      </c>
      <c r="C182" t="s">
        <v>79</v>
      </c>
    </row>
    <row r="183" spans="1:3" x14ac:dyDescent="0.2">
      <c r="A183" s="3" t="s">
        <v>37</v>
      </c>
      <c r="B183">
        <v>1</v>
      </c>
      <c r="C183" t="s">
        <v>2</v>
      </c>
    </row>
    <row r="184" spans="1:3" x14ac:dyDescent="0.2">
      <c r="A184" s="3" t="s">
        <v>73</v>
      </c>
      <c r="B184">
        <v>1</v>
      </c>
      <c r="C184" t="s">
        <v>2</v>
      </c>
    </row>
    <row r="185" spans="1:3" x14ac:dyDescent="0.2">
      <c r="A185" s="3" t="s">
        <v>93</v>
      </c>
      <c r="B185">
        <v>1</v>
      </c>
      <c r="C185" t="s">
        <v>2</v>
      </c>
    </row>
    <row r="186" spans="1:3" x14ac:dyDescent="0.2">
      <c r="A186" s="3" t="s">
        <v>108</v>
      </c>
      <c r="B186">
        <v>1</v>
      </c>
      <c r="C186" t="s">
        <v>79</v>
      </c>
    </row>
    <row r="187" spans="1:3" x14ac:dyDescent="0.2">
      <c r="A187" s="3" t="s">
        <v>108</v>
      </c>
      <c r="B187">
        <v>1</v>
      </c>
      <c r="C187" t="s">
        <v>2</v>
      </c>
    </row>
  </sheetData>
  <sortState xmlns:xlrd2="http://schemas.microsoft.com/office/spreadsheetml/2017/richdata2" ref="A2:C1214">
    <sortCondition ref="A2:A1214"/>
    <sortCondition descending="1" ref="C2:C12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205B-710C-8347-8508-A2209B7A54DF}">
  <dimension ref="A1:K114"/>
  <sheetViews>
    <sheetView tabSelected="1" workbookViewId="0">
      <selection activeCell="G36" sqref="G36"/>
    </sheetView>
  </sheetViews>
  <sheetFormatPr baseColWidth="10" defaultRowHeight="16" x14ac:dyDescent="0.2"/>
  <cols>
    <col min="1" max="1" width="80.33203125" style="3" bestFit="1" customWidth="1"/>
    <col min="2" max="2" width="10.83203125" style="3"/>
    <col min="3" max="3" width="18.5" customWidth="1"/>
    <col min="4" max="4" width="22.5" customWidth="1"/>
  </cols>
  <sheetData>
    <row r="1" spans="1:11" x14ac:dyDescent="0.2">
      <c r="A1" s="2" t="s">
        <v>0</v>
      </c>
      <c r="B1" s="2" t="s">
        <v>64</v>
      </c>
      <c r="C1" s="2" t="s">
        <v>116</v>
      </c>
      <c r="D1" s="2" t="s">
        <v>117</v>
      </c>
      <c r="F1" s="10" t="s">
        <v>118</v>
      </c>
      <c r="G1" s="11"/>
      <c r="H1" s="11"/>
      <c r="I1" s="11"/>
      <c r="J1" s="11"/>
      <c r="K1" s="11"/>
    </row>
    <row r="2" spans="1:11" x14ac:dyDescent="0.2">
      <c r="A2" s="6" t="s">
        <v>19</v>
      </c>
      <c r="B2" s="6">
        <v>104</v>
      </c>
      <c r="C2" s="4">
        <f>B2/$B$114</f>
        <v>8.5879438480594553E-2</v>
      </c>
      <c r="D2" s="4">
        <f>B2/$B$114</f>
        <v>8.5879438480594553E-2</v>
      </c>
    </row>
    <row r="3" spans="1:11" x14ac:dyDescent="0.2">
      <c r="A3" s="6" t="s">
        <v>3</v>
      </c>
      <c r="B3" s="6">
        <v>56</v>
      </c>
      <c r="C3" s="4">
        <f>B3/$B$114</f>
        <v>4.6242774566473986E-2</v>
      </c>
      <c r="D3" s="4">
        <f>B3/$B$114+D2</f>
        <v>0.13212221304706853</v>
      </c>
    </row>
    <row r="4" spans="1:11" x14ac:dyDescent="0.2">
      <c r="A4" s="6" t="s">
        <v>14</v>
      </c>
      <c r="B4" s="6">
        <v>54</v>
      </c>
      <c r="C4" s="4">
        <f t="shared" ref="C4:C67" si="0">B4/$B$114</f>
        <v>4.4591246903385631E-2</v>
      </c>
      <c r="D4" s="4">
        <f t="shared" ref="D4:D67" si="1">B4/$B$114+D3</f>
        <v>0.17671345995045418</v>
      </c>
    </row>
    <row r="5" spans="1:11" x14ac:dyDescent="0.2">
      <c r="A5" s="6" t="s">
        <v>13</v>
      </c>
      <c r="B5" s="6">
        <v>52</v>
      </c>
      <c r="C5" s="4">
        <f t="shared" si="0"/>
        <v>4.2939719240297276E-2</v>
      </c>
      <c r="D5" s="4">
        <f t="shared" si="1"/>
        <v>0.21965317919075145</v>
      </c>
    </row>
    <row r="6" spans="1:11" x14ac:dyDescent="0.2">
      <c r="A6" s="6" t="s">
        <v>15</v>
      </c>
      <c r="B6" s="6">
        <v>51</v>
      </c>
      <c r="C6" s="4">
        <f t="shared" si="0"/>
        <v>4.2113955408753095E-2</v>
      </c>
      <c r="D6" s="4">
        <f t="shared" si="1"/>
        <v>0.26176713459950451</v>
      </c>
    </row>
    <row r="7" spans="1:11" x14ac:dyDescent="0.2">
      <c r="A7" s="6" t="s">
        <v>20</v>
      </c>
      <c r="B7" s="6">
        <v>42</v>
      </c>
      <c r="C7" s="4">
        <f t="shared" si="0"/>
        <v>3.4682080924855488E-2</v>
      </c>
      <c r="D7" s="4">
        <f t="shared" si="1"/>
        <v>0.29644921552435999</v>
      </c>
    </row>
    <row r="8" spans="1:11" x14ac:dyDescent="0.2">
      <c r="A8" s="6" t="s">
        <v>34</v>
      </c>
      <c r="B8" s="6">
        <v>38</v>
      </c>
      <c r="C8" s="4">
        <f t="shared" si="0"/>
        <v>3.1379025598678778E-2</v>
      </c>
      <c r="D8" s="4">
        <f t="shared" si="1"/>
        <v>0.32782824112303877</v>
      </c>
    </row>
    <row r="9" spans="1:11" x14ac:dyDescent="0.2">
      <c r="A9" s="6" t="s">
        <v>12</v>
      </c>
      <c r="B9" s="6">
        <v>35</v>
      </c>
      <c r="C9" s="4">
        <f t="shared" si="0"/>
        <v>2.8901734104046242E-2</v>
      </c>
      <c r="D9" s="4">
        <f t="shared" si="1"/>
        <v>0.35672997522708499</v>
      </c>
    </row>
    <row r="10" spans="1:11" x14ac:dyDescent="0.2">
      <c r="A10" s="6" t="s">
        <v>85</v>
      </c>
      <c r="B10" s="6">
        <v>33</v>
      </c>
      <c r="C10" s="4">
        <f t="shared" si="0"/>
        <v>2.7250206440957887E-2</v>
      </c>
      <c r="D10" s="4">
        <f t="shared" si="1"/>
        <v>0.38398018166804287</v>
      </c>
    </row>
    <row r="11" spans="1:11" x14ac:dyDescent="0.2">
      <c r="A11" s="6" t="s">
        <v>48</v>
      </c>
      <c r="B11" s="6">
        <v>29</v>
      </c>
      <c r="C11" s="4">
        <f t="shared" si="0"/>
        <v>2.3947151114781174E-2</v>
      </c>
      <c r="D11" s="4">
        <f t="shared" si="1"/>
        <v>0.40792733278282406</v>
      </c>
    </row>
    <row r="12" spans="1:11" x14ac:dyDescent="0.2">
      <c r="A12" s="7" t="s">
        <v>35</v>
      </c>
      <c r="B12" s="7">
        <v>28</v>
      </c>
      <c r="C12" s="8">
        <f t="shared" si="0"/>
        <v>2.3121387283236993E-2</v>
      </c>
      <c r="D12" s="8">
        <f t="shared" si="1"/>
        <v>0.43104872006606104</v>
      </c>
    </row>
    <row r="13" spans="1:11" x14ac:dyDescent="0.2">
      <c r="A13" s="7" t="s">
        <v>7</v>
      </c>
      <c r="B13" s="7">
        <v>25</v>
      </c>
      <c r="C13" s="8">
        <f t="shared" si="0"/>
        <v>2.0644095788604461E-2</v>
      </c>
      <c r="D13" s="8">
        <f t="shared" si="1"/>
        <v>0.45169281585466547</v>
      </c>
    </row>
    <row r="14" spans="1:11" x14ac:dyDescent="0.2">
      <c r="A14" s="7" t="s">
        <v>17</v>
      </c>
      <c r="B14" s="7">
        <v>23</v>
      </c>
      <c r="C14" s="8">
        <f t="shared" si="0"/>
        <v>1.8992568125516102E-2</v>
      </c>
      <c r="D14" s="8">
        <f t="shared" si="1"/>
        <v>0.47068538398018156</v>
      </c>
    </row>
    <row r="15" spans="1:11" x14ac:dyDescent="0.2">
      <c r="A15" s="7" t="s">
        <v>23</v>
      </c>
      <c r="B15" s="7">
        <v>23</v>
      </c>
      <c r="C15" s="8">
        <f t="shared" si="0"/>
        <v>1.8992568125516102E-2</v>
      </c>
      <c r="D15" s="8">
        <f t="shared" si="1"/>
        <v>0.48967795210569764</v>
      </c>
    </row>
    <row r="16" spans="1:11" x14ac:dyDescent="0.2">
      <c r="A16" s="7" t="s">
        <v>36</v>
      </c>
      <c r="B16" s="7">
        <v>23</v>
      </c>
      <c r="C16" s="8">
        <f t="shared" si="0"/>
        <v>1.8992568125516102E-2</v>
      </c>
      <c r="D16" s="8">
        <f t="shared" si="1"/>
        <v>0.50867052023121373</v>
      </c>
    </row>
    <row r="17" spans="1:4" x14ac:dyDescent="0.2">
      <c r="A17" s="7" t="s">
        <v>46</v>
      </c>
      <c r="B17" s="7">
        <v>22</v>
      </c>
      <c r="C17" s="8">
        <f t="shared" si="0"/>
        <v>1.8166804293971925E-2</v>
      </c>
      <c r="D17" s="8">
        <f t="shared" si="1"/>
        <v>0.52683732452518561</v>
      </c>
    </row>
    <row r="18" spans="1:4" x14ac:dyDescent="0.2">
      <c r="A18" s="7" t="s">
        <v>43</v>
      </c>
      <c r="B18" s="7">
        <v>19</v>
      </c>
      <c r="C18" s="8">
        <f t="shared" si="0"/>
        <v>1.5689512799339389E-2</v>
      </c>
      <c r="D18" s="8">
        <f t="shared" si="1"/>
        <v>0.542526837324525</v>
      </c>
    </row>
    <row r="19" spans="1:4" x14ac:dyDescent="0.2">
      <c r="A19" s="7" t="s">
        <v>18</v>
      </c>
      <c r="B19" s="7">
        <v>18</v>
      </c>
      <c r="C19" s="8">
        <f t="shared" si="0"/>
        <v>1.486374896779521E-2</v>
      </c>
      <c r="D19" s="8">
        <f t="shared" si="1"/>
        <v>0.55739058629232019</v>
      </c>
    </row>
    <row r="20" spans="1:4" x14ac:dyDescent="0.2">
      <c r="A20" s="7" t="s">
        <v>50</v>
      </c>
      <c r="B20" s="7">
        <v>17</v>
      </c>
      <c r="C20" s="8">
        <f t="shared" si="0"/>
        <v>1.4037985136251032E-2</v>
      </c>
      <c r="D20" s="8">
        <f t="shared" si="1"/>
        <v>0.57142857142857117</v>
      </c>
    </row>
    <row r="21" spans="1:4" x14ac:dyDescent="0.2">
      <c r="A21" s="7" t="s">
        <v>16</v>
      </c>
      <c r="B21" s="7">
        <v>17</v>
      </c>
      <c r="C21" s="8">
        <f t="shared" si="0"/>
        <v>1.4037985136251032E-2</v>
      </c>
      <c r="D21" s="8">
        <f t="shared" si="1"/>
        <v>0.58546655656482216</v>
      </c>
    </row>
    <row r="22" spans="1:4" x14ac:dyDescent="0.2">
      <c r="A22" s="7" t="s">
        <v>44</v>
      </c>
      <c r="B22" s="7">
        <v>17</v>
      </c>
      <c r="C22" s="8">
        <f t="shared" si="0"/>
        <v>1.4037985136251032E-2</v>
      </c>
      <c r="D22" s="8">
        <f t="shared" si="1"/>
        <v>0.59950454170107315</v>
      </c>
    </row>
    <row r="23" spans="1:4" x14ac:dyDescent="0.2">
      <c r="A23" s="7" t="s">
        <v>39</v>
      </c>
      <c r="B23" s="7">
        <v>17</v>
      </c>
      <c r="C23" s="8">
        <f t="shared" si="0"/>
        <v>1.4037985136251032E-2</v>
      </c>
      <c r="D23" s="8">
        <f t="shared" si="1"/>
        <v>0.61354252683732413</v>
      </c>
    </row>
    <row r="24" spans="1:4" x14ac:dyDescent="0.2">
      <c r="A24" s="7" t="s">
        <v>8</v>
      </c>
      <c r="B24" s="7">
        <v>17</v>
      </c>
      <c r="C24" s="8">
        <f t="shared" si="0"/>
        <v>1.4037985136251032E-2</v>
      </c>
      <c r="D24" s="8">
        <f t="shared" si="1"/>
        <v>0.62758051197357512</v>
      </c>
    </row>
    <row r="25" spans="1:4" x14ac:dyDescent="0.2">
      <c r="A25" s="7" t="s">
        <v>32</v>
      </c>
      <c r="B25" s="7">
        <v>16</v>
      </c>
      <c r="C25" s="8">
        <f t="shared" si="0"/>
        <v>1.3212221304706853E-2</v>
      </c>
      <c r="D25" s="8">
        <f t="shared" si="1"/>
        <v>0.64079273327828201</v>
      </c>
    </row>
    <row r="26" spans="1:4" x14ac:dyDescent="0.2">
      <c r="A26" s="7" t="s">
        <v>10</v>
      </c>
      <c r="B26" s="7">
        <v>15</v>
      </c>
      <c r="C26" s="8">
        <f t="shared" si="0"/>
        <v>1.2386457473162676E-2</v>
      </c>
      <c r="D26" s="8">
        <f t="shared" si="1"/>
        <v>0.6531791907514447</v>
      </c>
    </row>
    <row r="27" spans="1:4" x14ac:dyDescent="0.2">
      <c r="A27" s="7" t="s">
        <v>55</v>
      </c>
      <c r="B27" s="7">
        <v>15</v>
      </c>
      <c r="C27" s="8">
        <f t="shared" si="0"/>
        <v>1.2386457473162676E-2</v>
      </c>
      <c r="D27" s="8">
        <f t="shared" si="1"/>
        <v>0.6655656482246074</v>
      </c>
    </row>
    <row r="28" spans="1:4" x14ac:dyDescent="0.2">
      <c r="A28" s="7" t="s">
        <v>1</v>
      </c>
      <c r="B28" s="7">
        <v>15</v>
      </c>
      <c r="C28" s="8">
        <f t="shared" si="0"/>
        <v>1.2386457473162676E-2</v>
      </c>
      <c r="D28" s="8">
        <f t="shared" si="1"/>
        <v>0.67795210569777009</v>
      </c>
    </row>
    <row r="29" spans="1:4" x14ac:dyDescent="0.2">
      <c r="A29" s="7" t="s">
        <v>24</v>
      </c>
      <c r="B29" s="7">
        <v>15</v>
      </c>
      <c r="C29" s="8">
        <f t="shared" si="0"/>
        <v>1.2386457473162676E-2</v>
      </c>
      <c r="D29" s="8">
        <f t="shared" si="1"/>
        <v>0.69033856317093278</v>
      </c>
    </row>
    <row r="30" spans="1:4" x14ac:dyDescent="0.2">
      <c r="A30" s="7" t="s">
        <v>33</v>
      </c>
      <c r="B30" s="7">
        <v>15</v>
      </c>
      <c r="C30" s="8">
        <f t="shared" si="0"/>
        <v>1.2386457473162676E-2</v>
      </c>
      <c r="D30" s="8">
        <f t="shared" si="1"/>
        <v>0.70272502064409548</v>
      </c>
    </row>
    <row r="31" spans="1:4" x14ac:dyDescent="0.2">
      <c r="A31" s="7" t="s">
        <v>26</v>
      </c>
      <c r="B31" s="7">
        <v>14</v>
      </c>
      <c r="C31" s="8">
        <f t="shared" si="0"/>
        <v>1.1560693641618497E-2</v>
      </c>
      <c r="D31" s="8">
        <f t="shared" si="1"/>
        <v>0.71428571428571397</v>
      </c>
    </row>
    <row r="32" spans="1:4" x14ac:dyDescent="0.2">
      <c r="A32" s="7" t="s">
        <v>41</v>
      </c>
      <c r="B32" s="7">
        <v>13</v>
      </c>
      <c r="C32" s="8">
        <f t="shared" si="0"/>
        <v>1.0734929810074319E-2</v>
      </c>
      <c r="D32" s="8">
        <f t="shared" si="1"/>
        <v>0.72502064409578826</v>
      </c>
    </row>
    <row r="33" spans="1:4" x14ac:dyDescent="0.2">
      <c r="A33" s="7" t="s">
        <v>30</v>
      </c>
      <c r="B33" s="7">
        <v>12</v>
      </c>
      <c r="C33" s="8">
        <f t="shared" si="0"/>
        <v>9.9091659785301399E-3</v>
      </c>
      <c r="D33" s="8">
        <f t="shared" si="1"/>
        <v>0.73492981007431835</v>
      </c>
    </row>
    <row r="34" spans="1:4" x14ac:dyDescent="0.2">
      <c r="A34" s="7" t="s">
        <v>6</v>
      </c>
      <c r="B34" s="7">
        <v>12</v>
      </c>
      <c r="C34" s="8">
        <f t="shared" si="0"/>
        <v>9.9091659785301399E-3</v>
      </c>
      <c r="D34" s="8">
        <f t="shared" si="1"/>
        <v>0.74483897605284843</v>
      </c>
    </row>
    <row r="35" spans="1:4" x14ac:dyDescent="0.2">
      <c r="A35" s="7" t="s">
        <v>57</v>
      </c>
      <c r="B35" s="7">
        <v>12</v>
      </c>
      <c r="C35" s="8">
        <f t="shared" si="0"/>
        <v>9.9091659785301399E-3</v>
      </c>
      <c r="D35" s="8">
        <f t="shared" si="1"/>
        <v>0.75474814203137852</v>
      </c>
    </row>
    <row r="36" spans="1:4" x14ac:dyDescent="0.2">
      <c r="A36" s="7" t="s">
        <v>25</v>
      </c>
      <c r="B36" s="7">
        <v>12</v>
      </c>
      <c r="C36" s="8">
        <f t="shared" si="0"/>
        <v>9.9091659785301399E-3</v>
      </c>
      <c r="D36" s="8">
        <f t="shared" si="1"/>
        <v>0.76465730800990861</v>
      </c>
    </row>
    <row r="37" spans="1:4" x14ac:dyDescent="0.2">
      <c r="A37" s="7" t="s">
        <v>22</v>
      </c>
      <c r="B37" s="7">
        <v>11</v>
      </c>
      <c r="C37" s="8">
        <f t="shared" si="0"/>
        <v>9.0834021469859624E-3</v>
      </c>
      <c r="D37" s="8">
        <f t="shared" si="1"/>
        <v>0.77374071015689461</v>
      </c>
    </row>
    <row r="38" spans="1:4" x14ac:dyDescent="0.2">
      <c r="A38" s="7" t="s">
        <v>4</v>
      </c>
      <c r="B38" s="7">
        <v>10</v>
      </c>
      <c r="C38" s="8">
        <f t="shared" si="0"/>
        <v>8.2576383154417832E-3</v>
      </c>
      <c r="D38" s="8">
        <f t="shared" si="1"/>
        <v>0.7819983484723364</v>
      </c>
    </row>
    <row r="39" spans="1:4" x14ac:dyDescent="0.2">
      <c r="A39" s="7" t="s">
        <v>53</v>
      </c>
      <c r="B39" s="7">
        <v>10</v>
      </c>
      <c r="C39" s="8">
        <f t="shared" si="0"/>
        <v>8.2576383154417832E-3</v>
      </c>
      <c r="D39" s="8">
        <f t="shared" si="1"/>
        <v>0.7902559867877782</v>
      </c>
    </row>
    <row r="40" spans="1:4" x14ac:dyDescent="0.2">
      <c r="A40" s="7" t="s">
        <v>9</v>
      </c>
      <c r="B40" s="7">
        <v>10</v>
      </c>
      <c r="C40" s="8">
        <f t="shared" si="0"/>
        <v>8.2576383154417832E-3</v>
      </c>
      <c r="D40" s="8">
        <f t="shared" si="1"/>
        <v>0.79851362510321999</v>
      </c>
    </row>
    <row r="41" spans="1:4" x14ac:dyDescent="0.2">
      <c r="A41" s="7" t="s">
        <v>5</v>
      </c>
      <c r="B41" s="7">
        <v>9</v>
      </c>
      <c r="C41" s="8">
        <f t="shared" si="0"/>
        <v>7.4318744838976049E-3</v>
      </c>
      <c r="D41" s="8">
        <f t="shared" si="1"/>
        <v>0.80594549958711759</v>
      </c>
    </row>
    <row r="42" spans="1:4" x14ac:dyDescent="0.2">
      <c r="A42" s="7" t="s">
        <v>47</v>
      </c>
      <c r="B42" s="7">
        <v>9</v>
      </c>
      <c r="C42" s="8">
        <f t="shared" si="0"/>
        <v>7.4318744838976049E-3</v>
      </c>
      <c r="D42" s="8">
        <f t="shared" si="1"/>
        <v>0.81337737407101518</v>
      </c>
    </row>
    <row r="43" spans="1:4" x14ac:dyDescent="0.2">
      <c r="A43" s="7" t="s">
        <v>87</v>
      </c>
      <c r="B43" s="7">
        <v>9</v>
      </c>
      <c r="C43" s="8">
        <f t="shared" si="0"/>
        <v>7.4318744838976049E-3</v>
      </c>
      <c r="D43" s="8">
        <f t="shared" si="1"/>
        <v>0.82080924855491277</v>
      </c>
    </row>
    <row r="44" spans="1:4" x14ac:dyDescent="0.2">
      <c r="A44" s="7" t="s">
        <v>11</v>
      </c>
      <c r="B44" s="7">
        <v>9</v>
      </c>
      <c r="C44" s="8">
        <f t="shared" si="0"/>
        <v>7.4318744838976049E-3</v>
      </c>
      <c r="D44" s="8">
        <f t="shared" si="1"/>
        <v>0.82824112303881037</v>
      </c>
    </row>
    <row r="45" spans="1:4" x14ac:dyDescent="0.2">
      <c r="A45" s="7" t="s">
        <v>21</v>
      </c>
      <c r="B45" s="7">
        <v>9</v>
      </c>
      <c r="C45" s="8">
        <f t="shared" si="0"/>
        <v>7.4318744838976049E-3</v>
      </c>
      <c r="D45" s="8">
        <f t="shared" si="1"/>
        <v>0.83567299752270796</v>
      </c>
    </row>
    <row r="46" spans="1:4" x14ac:dyDescent="0.2">
      <c r="A46" s="7" t="s">
        <v>31</v>
      </c>
      <c r="B46" s="7">
        <v>8</v>
      </c>
      <c r="C46" s="8">
        <f t="shared" si="0"/>
        <v>6.6061106523534266E-3</v>
      </c>
      <c r="D46" s="8">
        <f t="shared" si="1"/>
        <v>0.84227910817506135</v>
      </c>
    </row>
    <row r="47" spans="1:4" x14ac:dyDescent="0.2">
      <c r="A47" s="7" t="s">
        <v>45</v>
      </c>
      <c r="B47" s="7">
        <v>8</v>
      </c>
      <c r="C47" s="8">
        <f t="shared" si="0"/>
        <v>6.6061106523534266E-3</v>
      </c>
      <c r="D47" s="8">
        <f t="shared" si="1"/>
        <v>0.84888521882741474</v>
      </c>
    </row>
    <row r="48" spans="1:4" x14ac:dyDescent="0.2">
      <c r="A48" s="7" t="s">
        <v>29</v>
      </c>
      <c r="B48" s="7">
        <v>8</v>
      </c>
      <c r="C48" s="8">
        <f t="shared" si="0"/>
        <v>6.6061106523534266E-3</v>
      </c>
      <c r="D48" s="8">
        <f t="shared" si="1"/>
        <v>0.85549132947976814</v>
      </c>
    </row>
    <row r="49" spans="1:4" x14ac:dyDescent="0.2">
      <c r="A49" s="7" t="s">
        <v>38</v>
      </c>
      <c r="B49" s="7">
        <v>7</v>
      </c>
      <c r="C49" s="8">
        <f t="shared" si="0"/>
        <v>5.7803468208092483E-3</v>
      </c>
      <c r="D49" s="8">
        <f t="shared" si="1"/>
        <v>0.86127167630057744</v>
      </c>
    </row>
    <row r="50" spans="1:4" x14ac:dyDescent="0.2">
      <c r="A50" s="7" t="s">
        <v>59</v>
      </c>
      <c r="B50" s="7">
        <v>7</v>
      </c>
      <c r="C50" s="8">
        <f t="shared" si="0"/>
        <v>5.7803468208092483E-3</v>
      </c>
      <c r="D50" s="8">
        <f t="shared" si="1"/>
        <v>0.86705202312138674</v>
      </c>
    </row>
    <row r="51" spans="1:4" x14ac:dyDescent="0.2">
      <c r="A51" s="7" t="s">
        <v>72</v>
      </c>
      <c r="B51" s="7">
        <v>7</v>
      </c>
      <c r="C51" s="8">
        <f t="shared" si="0"/>
        <v>5.7803468208092483E-3</v>
      </c>
      <c r="D51" s="8">
        <f t="shared" si="1"/>
        <v>0.87283236994219604</v>
      </c>
    </row>
    <row r="52" spans="1:4" x14ac:dyDescent="0.2">
      <c r="A52" s="7" t="s">
        <v>42</v>
      </c>
      <c r="B52" s="7">
        <v>7</v>
      </c>
      <c r="C52" s="8">
        <f t="shared" si="0"/>
        <v>5.7803468208092483E-3</v>
      </c>
      <c r="D52" s="8">
        <f t="shared" si="1"/>
        <v>0.87861271676300534</v>
      </c>
    </row>
    <row r="53" spans="1:4" x14ac:dyDescent="0.2">
      <c r="A53" s="7" t="s">
        <v>86</v>
      </c>
      <c r="B53" s="7">
        <v>7</v>
      </c>
      <c r="C53" s="8">
        <f t="shared" si="0"/>
        <v>5.7803468208092483E-3</v>
      </c>
      <c r="D53" s="8">
        <f t="shared" si="1"/>
        <v>0.88439306358381464</v>
      </c>
    </row>
    <row r="54" spans="1:4" x14ac:dyDescent="0.2">
      <c r="A54" s="7" t="s">
        <v>110</v>
      </c>
      <c r="B54" s="7">
        <v>6</v>
      </c>
      <c r="C54" s="8">
        <f t="shared" si="0"/>
        <v>4.9545829892650699E-3</v>
      </c>
      <c r="D54" s="8">
        <f t="shared" si="1"/>
        <v>0.88934764657307974</v>
      </c>
    </row>
    <row r="55" spans="1:4" x14ac:dyDescent="0.2">
      <c r="A55" s="7" t="s">
        <v>94</v>
      </c>
      <c r="B55" s="7">
        <v>6</v>
      </c>
      <c r="C55" s="8">
        <f t="shared" si="0"/>
        <v>4.9545829892650699E-3</v>
      </c>
      <c r="D55" s="8">
        <f t="shared" si="1"/>
        <v>0.89430222956234484</v>
      </c>
    </row>
    <row r="56" spans="1:4" x14ac:dyDescent="0.2">
      <c r="A56" s="7" t="s">
        <v>28</v>
      </c>
      <c r="B56" s="7">
        <v>6</v>
      </c>
      <c r="C56" s="8">
        <f t="shared" si="0"/>
        <v>4.9545829892650699E-3</v>
      </c>
      <c r="D56" s="8">
        <f t="shared" si="1"/>
        <v>0.89925681255160994</v>
      </c>
    </row>
    <row r="57" spans="1:4" x14ac:dyDescent="0.2">
      <c r="A57" s="7" t="s">
        <v>106</v>
      </c>
      <c r="B57" s="7">
        <v>5</v>
      </c>
      <c r="C57" s="8">
        <f t="shared" si="0"/>
        <v>4.1288191577208916E-3</v>
      </c>
      <c r="D57" s="8">
        <f t="shared" si="1"/>
        <v>0.90338563170933084</v>
      </c>
    </row>
    <row r="58" spans="1:4" x14ac:dyDescent="0.2">
      <c r="A58" s="7" t="s">
        <v>78</v>
      </c>
      <c r="B58" s="7">
        <v>5</v>
      </c>
      <c r="C58" s="8">
        <f t="shared" si="0"/>
        <v>4.1288191577208916E-3</v>
      </c>
      <c r="D58" s="8">
        <f t="shared" si="1"/>
        <v>0.90751445086705174</v>
      </c>
    </row>
    <row r="59" spans="1:4" x14ac:dyDescent="0.2">
      <c r="A59" s="7" t="s">
        <v>61</v>
      </c>
      <c r="B59" s="7">
        <v>5</v>
      </c>
      <c r="C59" s="8">
        <f t="shared" si="0"/>
        <v>4.1288191577208916E-3</v>
      </c>
      <c r="D59" s="8">
        <f t="shared" si="1"/>
        <v>0.91164327002477263</v>
      </c>
    </row>
    <row r="60" spans="1:4" x14ac:dyDescent="0.2">
      <c r="A60" s="7" t="s">
        <v>27</v>
      </c>
      <c r="B60" s="7">
        <v>5</v>
      </c>
      <c r="C60" s="8">
        <f t="shared" si="0"/>
        <v>4.1288191577208916E-3</v>
      </c>
      <c r="D60" s="8">
        <f t="shared" si="1"/>
        <v>0.91577208918249353</v>
      </c>
    </row>
    <row r="61" spans="1:4" x14ac:dyDescent="0.2">
      <c r="A61" s="7" t="s">
        <v>62</v>
      </c>
      <c r="B61" s="7">
        <v>5</v>
      </c>
      <c r="C61" s="8">
        <f t="shared" si="0"/>
        <v>4.1288191577208916E-3</v>
      </c>
      <c r="D61" s="8">
        <f t="shared" si="1"/>
        <v>0.91990090834021443</v>
      </c>
    </row>
    <row r="62" spans="1:4" x14ac:dyDescent="0.2">
      <c r="A62" s="7" t="s">
        <v>60</v>
      </c>
      <c r="B62" s="7">
        <v>5</v>
      </c>
      <c r="C62" s="8">
        <f t="shared" si="0"/>
        <v>4.1288191577208916E-3</v>
      </c>
      <c r="D62" s="8">
        <f t="shared" si="1"/>
        <v>0.92402972749793533</v>
      </c>
    </row>
    <row r="63" spans="1:4" x14ac:dyDescent="0.2">
      <c r="A63" s="7" t="s">
        <v>51</v>
      </c>
      <c r="B63" s="7">
        <v>5</v>
      </c>
      <c r="C63" s="8">
        <f t="shared" si="0"/>
        <v>4.1288191577208916E-3</v>
      </c>
      <c r="D63" s="8">
        <f t="shared" si="1"/>
        <v>0.92815854665565622</v>
      </c>
    </row>
    <row r="64" spans="1:4" x14ac:dyDescent="0.2">
      <c r="A64" s="7" t="s">
        <v>68</v>
      </c>
      <c r="B64" s="7">
        <v>5</v>
      </c>
      <c r="C64" s="8">
        <f t="shared" si="0"/>
        <v>4.1288191577208916E-3</v>
      </c>
      <c r="D64" s="8">
        <f t="shared" si="1"/>
        <v>0.93228736581337712</v>
      </c>
    </row>
    <row r="65" spans="1:4" x14ac:dyDescent="0.2">
      <c r="A65" s="7" t="s">
        <v>49</v>
      </c>
      <c r="B65" s="7">
        <v>4</v>
      </c>
      <c r="C65" s="8">
        <f t="shared" si="0"/>
        <v>3.3030553261767133E-3</v>
      </c>
      <c r="D65" s="8">
        <f t="shared" si="1"/>
        <v>0.93559042113955382</v>
      </c>
    </row>
    <row r="66" spans="1:4" x14ac:dyDescent="0.2">
      <c r="A66" s="7" t="s">
        <v>54</v>
      </c>
      <c r="B66" s="7">
        <v>4</v>
      </c>
      <c r="C66" s="8">
        <f t="shared" si="0"/>
        <v>3.3030553261767133E-3</v>
      </c>
      <c r="D66" s="8">
        <f t="shared" si="1"/>
        <v>0.93889347646573051</v>
      </c>
    </row>
    <row r="67" spans="1:4" x14ac:dyDescent="0.2">
      <c r="A67" s="7" t="s">
        <v>37</v>
      </c>
      <c r="B67" s="7">
        <v>4</v>
      </c>
      <c r="C67" s="8">
        <f t="shared" si="0"/>
        <v>3.3030553261767133E-3</v>
      </c>
      <c r="D67" s="8">
        <f t="shared" si="1"/>
        <v>0.94219653179190721</v>
      </c>
    </row>
    <row r="68" spans="1:4" x14ac:dyDescent="0.2">
      <c r="A68" s="7" t="s">
        <v>81</v>
      </c>
      <c r="B68" s="7">
        <v>3</v>
      </c>
      <c r="C68" s="8">
        <f t="shared" ref="C68:C112" si="2">B68/$B$114</f>
        <v>2.477291494632535E-3</v>
      </c>
      <c r="D68" s="8">
        <f t="shared" ref="D68:D112" si="3">B68/$B$114+D67</f>
        <v>0.9446738232865397</v>
      </c>
    </row>
    <row r="69" spans="1:4" x14ac:dyDescent="0.2">
      <c r="A69" s="7" t="s">
        <v>56</v>
      </c>
      <c r="B69" s="7">
        <v>3</v>
      </c>
      <c r="C69" s="8">
        <f t="shared" si="2"/>
        <v>2.477291494632535E-3</v>
      </c>
      <c r="D69" s="8">
        <f t="shared" si="3"/>
        <v>0.9471511147811722</v>
      </c>
    </row>
    <row r="70" spans="1:4" x14ac:dyDescent="0.2">
      <c r="A70" s="7" t="s">
        <v>100</v>
      </c>
      <c r="B70" s="7">
        <v>3</v>
      </c>
      <c r="C70" s="8">
        <f t="shared" si="2"/>
        <v>2.477291494632535E-3</v>
      </c>
      <c r="D70" s="8">
        <f t="shared" si="3"/>
        <v>0.94962840627580469</v>
      </c>
    </row>
    <row r="71" spans="1:4" x14ac:dyDescent="0.2">
      <c r="A71" s="7" t="s">
        <v>63</v>
      </c>
      <c r="B71" s="7">
        <v>3</v>
      </c>
      <c r="C71" s="8">
        <f t="shared" si="2"/>
        <v>2.477291494632535E-3</v>
      </c>
      <c r="D71" s="8">
        <f t="shared" si="3"/>
        <v>0.95210569777043719</v>
      </c>
    </row>
    <row r="72" spans="1:4" x14ac:dyDescent="0.2">
      <c r="A72" s="7" t="s">
        <v>74</v>
      </c>
      <c r="B72" s="7">
        <v>3</v>
      </c>
      <c r="C72" s="8">
        <f t="shared" si="2"/>
        <v>2.477291494632535E-3</v>
      </c>
      <c r="D72" s="8">
        <f t="shared" si="3"/>
        <v>0.95458298926506968</v>
      </c>
    </row>
    <row r="73" spans="1:4" x14ac:dyDescent="0.2">
      <c r="A73" s="7" t="s">
        <v>107</v>
      </c>
      <c r="B73" s="7">
        <v>3</v>
      </c>
      <c r="C73" s="8">
        <f t="shared" si="2"/>
        <v>2.477291494632535E-3</v>
      </c>
      <c r="D73" s="8">
        <f t="shared" si="3"/>
        <v>0.95706028075970218</v>
      </c>
    </row>
    <row r="74" spans="1:4" x14ac:dyDescent="0.2">
      <c r="A74" s="7" t="s">
        <v>95</v>
      </c>
      <c r="B74" s="7">
        <v>3</v>
      </c>
      <c r="C74" s="8">
        <f t="shared" si="2"/>
        <v>2.477291494632535E-3</v>
      </c>
      <c r="D74" s="8">
        <f t="shared" si="3"/>
        <v>0.95953757225433467</v>
      </c>
    </row>
    <row r="75" spans="1:4" x14ac:dyDescent="0.2">
      <c r="A75" s="7" t="s">
        <v>109</v>
      </c>
      <c r="B75" s="7">
        <v>2</v>
      </c>
      <c r="C75" s="8">
        <f t="shared" si="2"/>
        <v>1.6515276630883566E-3</v>
      </c>
      <c r="D75" s="8">
        <f t="shared" si="3"/>
        <v>0.96118909991742307</v>
      </c>
    </row>
    <row r="76" spans="1:4" x14ac:dyDescent="0.2">
      <c r="A76" s="7" t="s">
        <v>75</v>
      </c>
      <c r="B76" s="7">
        <v>2</v>
      </c>
      <c r="C76" s="8">
        <f t="shared" si="2"/>
        <v>1.6515276630883566E-3</v>
      </c>
      <c r="D76" s="8">
        <f t="shared" si="3"/>
        <v>0.96284062758051148</v>
      </c>
    </row>
    <row r="77" spans="1:4" x14ac:dyDescent="0.2">
      <c r="A77" s="7" t="s">
        <v>67</v>
      </c>
      <c r="B77" s="7">
        <v>2</v>
      </c>
      <c r="C77" s="8">
        <f t="shared" si="2"/>
        <v>1.6515276630883566E-3</v>
      </c>
      <c r="D77" s="8">
        <f t="shared" si="3"/>
        <v>0.96449215524359988</v>
      </c>
    </row>
    <row r="78" spans="1:4" x14ac:dyDescent="0.2">
      <c r="A78" s="7" t="s">
        <v>70</v>
      </c>
      <c r="B78" s="7">
        <v>2</v>
      </c>
      <c r="C78" s="8">
        <f t="shared" si="2"/>
        <v>1.6515276630883566E-3</v>
      </c>
      <c r="D78" s="8">
        <f t="shared" si="3"/>
        <v>0.96614368290668828</v>
      </c>
    </row>
    <row r="79" spans="1:4" x14ac:dyDescent="0.2">
      <c r="A79" s="7" t="s">
        <v>40</v>
      </c>
      <c r="B79" s="7">
        <v>2</v>
      </c>
      <c r="C79" s="8">
        <f t="shared" si="2"/>
        <v>1.6515276630883566E-3</v>
      </c>
      <c r="D79" s="8">
        <f t="shared" si="3"/>
        <v>0.96779521056977669</v>
      </c>
    </row>
    <row r="80" spans="1:4" x14ac:dyDescent="0.2">
      <c r="A80" s="7" t="s">
        <v>77</v>
      </c>
      <c r="B80" s="7">
        <v>2</v>
      </c>
      <c r="C80" s="8">
        <f t="shared" si="2"/>
        <v>1.6515276630883566E-3</v>
      </c>
      <c r="D80" s="8">
        <f t="shared" si="3"/>
        <v>0.96944673823286509</v>
      </c>
    </row>
    <row r="81" spans="1:4" x14ac:dyDescent="0.2">
      <c r="A81" s="7" t="s">
        <v>112</v>
      </c>
      <c r="B81" s="7">
        <v>2</v>
      </c>
      <c r="C81" s="8">
        <f t="shared" si="2"/>
        <v>1.6515276630883566E-3</v>
      </c>
      <c r="D81" s="8">
        <f t="shared" si="3"/>
        <v>0.97109826589595349</v>
      </c>
    </row>
    <row r="82" spans="1:4" x14ac:dyDescent="0.2">
      <c r="A82" s="7" t="s">
        <v>80</v>
      </c>
      <c r="B82" s="7">
        <v>2</v>
      </c>
      <c r="C82" s="8">
        <f t="shared" si="2"/>
        <v>1.6515276630883566E-3</v>
      </c>
      <c r="D82" s="8">
        <f t="shared" si="3"/>
        <v>0.9727497935590419</v>
      </c>
    </row>
    <row r="83" spans="1:4" x14ac:dyDescent="0.2">
      <c r="A83" s="7" t="s">
        <v>115</v>
      </c>
      <c r="B83" s="7">
        <v>2</v>
      </c>
      <c r="C83" s="8">
        <f t="shared" si="2"/>
        <v>1.6515276630883566E-3</v>
      </c>
      <c r="D83" s="8">
        <f t="shared" si="3"/>
        <v>0.9744013212221303</v>
      </c>
    </row>
    <row r="84" spans="1:4" x14ac:dyDescent="0.2">
      <c r="A84" s="7" t="s">
        <v>71</v>
      </c>
      <c r="B84" s="7">
        <v>2</v>
      </c>
      <c r="C84" s="8">
        <f t="shared" si="2"/>
        <v>1.6515276630883566E-3</v>
      </c>
      <c r="D84" s="8">
        <f t="shared" si="3"/>
        <v>0.9760528488852187</v>
      </c>
    </row>
    <row r="85" spans="1:4" x14ac:dyDescent="0.2">
      <c r="A85" s="7" t="s">
        <v>108</v>
      </c>
      <c r="B85" s="7">
        <v>2</v>
      </c>
      <c r="C85" s="8">
        <f t="shared" si="2"/>
        <v>1.6515276630883566E-3</v>
      </c>
      <c r="D85" s="8">
        <f t="shared" si="3"/>
        <v>0.97770437654830711</v>
      </c>
    </row>
    <row r="86" spans="1:4" x14ac:dyDescent="0.2">
      <c r="A86" s="7" t="s">
        <v>97</v>
      </c>
      <c r="B86" s="7">
        <v>1</v>
      </c>
      <c r="C86" s="8">
        <f t="shared" si="2"/>
        <v>8.2576383154417832E-4</v>
      </c>
      <c r="D86" s="8">
        <f t="shared" si="3"/>
        <v>0.97853014037985131</v>
      </c>
    </row>
    <row r="87" spans="1:4" x14ac:dyDescent="0.2">
      <c r="A87" s="7" t="s">
        <v>101</v>
      </c>
      <c r="B87" s="7">
        <v>1</v>
      </c>
      <c r="C87" s="8">
        <f t="shared" si="2"/>
        <v>8.2576383154417832E-4</v>
      </c>
      <c r="D87" s="8">
        <f t="shared" si="3"/>
        <v>0.97935590421139551</v>
      </c>
    </row>
    <row r="88" spans="1:4" x14ac:dyDescent="0.2">
      <c r="A88" s="7" t="s">
        <v>111</v>
      </c>
      <c r="B88" s="7">
        <v>1</v>
      </c>
      <c r="C88" s="8">
        <f t="shared" si="2"/>
        <v>8.2576383154417832E-4</v>
      </c>
      <c r="D88" s="8">
        <f t="shared" si="3"/>
        <v>0.98018166804293971</v>
      </c>
    </row>
    <row r="89" spans="1:4" x14ac:dyDescent="0.2">
      <c r="A89" s="7" t="s">
        <v>69</v>
      </c>
      <c r="B89" s="7">
        <v>1</v>
      </c>
      <c r="C89" s="8">
        <f t="shared" si="2"/>
        <v>8.2576383154417832E-4</v>
      </c>
      <c r="D89" s="8">
        <f t="shared" si="3"/>
        <v>0.98100743187448392</v>
      </c>
    </row>
    <row r="90" spans="1:4" x14ac:dyDescent="0.2">
      <c r="A90" s="7" t="s">
        <v>58</v>
      </c>
      <c r="B90" s="7">
        <v>1</v>
      </c>
      <c r="C90" s="8">
        <f t="shared" si="2"/>
        <v>8.2576383154417832E-4</v>
      </c>
      <c r="D90" s="8">
        <f t="shared" si="3"/>
        <v>0.98183319570602812</v>
      </c>
    </row>
    <row r="91" spans="1:4" x14ac:dyDescent="0.2">
      <c r="A91" s="7" t="s">
        <v>88</v>
      </c>
      <c r="B91" s="7">
        <v>1</v>
      </c>
      <c r="C91" s="8">
        <f t="shared" si="2"/>
        <v>8.2576383154417832E-4</v>
      </c>
      <c r="D91" s="8">
        <f t="shared" si="3"/>
        <v>0.98265895953757232</v>
      </c>
    </row>
    <row r="92" spans="1:4" x14ac:dyDescent="0.2">
      <c r="A92" s="7" t="s">
        <v>92</v>
      </c>
      <c r="B92" s="7">
        <v>1</v>
      </c>
      <c r="C92" s="8">
        <f t="shared" si="2"/>
        <v>8.2576383154417832E-4</v>
      </c>
      <c r="D92" s="8">
        <f t="shared" si="3"/>
        <v>0.98348472336911652</v>
      </c>
    </row>
    <row r="93" spans="1:4" x14ac:dyDescent="0.2">
      <c r="A93" s="7" t="s">
        <v>66</v>
      </c>
      <c r="B93" s="7">
        <v>1</v>
      </c>
      <c r="C93" s="8">
        <f t="shared" si="2"/>
        <v>8.2576383154417832E-4</v>
      </c>
      <c r="D93" s="8">
        <f t="shared" si="3"/>
        <v>0.98431048720066072</v>
      </c>
    </row>
    <row r="94" spans="1:4" x14ac:dyDescent="0.2">
      <c r="A94" s="7" t="s">
        <v>104</v>
      </c>
      <c r="B94" s="7">
        <v>1</v>
      </c>
      <c r="C94" s="8">
        <f t="shared" si="2"/>
        <v>8.2576383154417832E-4</v>
      </c>
      <c r="D94" s="8">
        <f t="shared" si="3"/>
        <v>0.98513625103220492</v>
      </c>
    </row>
    <row r="95" spans="1:4" x14ac:dyDescent="0.2">
      <c r="A95" s="7" t="s">
        <v>103</v>
      </c>
      <c r="B95" s="7">
        <v>1</v>
      </c>
      <c r="C95" s="8">
        <f t="shared" si="2"/>
        <v>8.2576383154417832E-4</v>
      </c>
      <c r="D95" s="8">
        <f t="shared" si="3"/>
        <v>0.98596201486374913</v>
      </c>
    </row>
    <row r="96" spans="1:4" x14ac:dyDescent="0.2">
      <c r="A96" s="7" t="s">
        <v>114</v>
      </c>
      <c r="B96" s="7">
        <v>1</v>
      </c>
      <c r="C96" s="8">
        <f t="shared" si="2"/>
        <v>8.2576383154417832E-4</v>
      </c>
      <c r="D96" s="8">
        <f t="shared" si="3"/>
        <v>0.98678777869529333</v>
      </c>
    </row>
    <row r="97" spans="1:4" x14ac:dyDescent="0.2">
      <c r="A97" s="7" t="s">
        <v>96</v>
      </c>
      <c r="B97" s="7">
        <v>1</v>
      </c>
      <c r="C97" s="8">
        <f t="shared" si="2"/>
        <v>8.2576383154417832E-4</v>
      </c>
      <c r="D97" s="8">
        <f t="shared" si="3"/>
        <v>0.98761354252683753</v>
      </c>
    </row>
    <row r="98" spans="1:4" x14ac:dyDescent="0.2">
      <c r="A98" s="7" t="s">
        <v>89</v>
      </c>
      <c r="B98" s="7">
        <v>1</v>
      </c>
      <c r="C98" s="8">
        <f t="shared" si="2"/>
        <v>8.2576383154417832E-4</v>
      </c>
      <c r="D98" s="8">
        <f t="shared" si="3"/>
        <v>0.98843930635838173</v>
      </c>
    </row>
    <row r="99" spans="1:4" x14ac:dyDescent="0.2">
      <c r="A99" s="7" t="s">
        <v>83</v>
      </c>
      <c r="B99" s="7">
        <v>1</v>
      </c>
      <c r="C99" s="8">
        <f t="shared" si="2"/>
        <v>8.2576383154417832E-4</v>
      </c>
      <c r="D99" s="8">
        <f t="shared" si="3"/>
        <v>0.98926507018992593</v>
      </c>
    </row>
    <row r="100" spans="1:4" x14ac:dyDescent="0.2">
      <c r="A100" s="7" t="s">
        <v>82</v>
      </c>
      <c r="B100" s="7">
        <v>1</v>
      </c>
      <c r="C100" s="8">
        <f t="shared" si="2"/>
        <v>8.2576383154417832E-4</v>
      </c>
      <c r="D100" s="8">
        <f t="shared" si="3"/>
        <v>0.99009083402147013</v>
      </c>
    </row>
    <row r="101" spans="1:4" x14ac:dyDescent="0.2">
      <c r="A101" s="7" t="s">
        <v>102</v>
      </c>
      <c r="B101" s="7">
        <v>1</v>
      </c>
      <c r="C101" s="8">
        <f t="shared" si="2"/>
        <v>8.2576383154417832E-4</v>
      </c>
      <c r="D101" s="8">
        <f t="shared" si="3"/>
        <v>0.99091659785301434</v>
      </c>
    </row>
    <row r="102" spans="1:4" x14ac:dyDescent="0.2">
      <c r="A102" s="7" t="s">
        <v>76</v>
      </c>
      <c r="B102" s="7">
        <v>1</v>
      </c>
      <c r="C102" s="8">
        <f t="shared" si="2"/>
        <v>8.2576383154417832E-4</v>
      </c>
      <c r="D102" s="8">
        <f t="shared" si="3"/>
        <v>0.99174236168455854</v>
      </c>
    </row>
    <row r="103" spans="1:4" x14ac:dyDescent="0.2">
      <c r="A103" s="7" t="s">
        <v>113</v>
      </c>
      <c r="B103" s="7">
        <v>1</v>
      </c>
      <c r="C103" s="8">
        <f t="shared" si="2"/>
        <v>8.2576383154417832E-4</v>
      </c>
      <c r="D103" s="8">
        <f t="shared" si="3"/>
        <v>0.99256812551610274</v>
      </c>
    </row>
    <row r="104" spans="1:4" x14ac:dyDescent="0.2">
      <c r="A104" s="7" t="s">
        <v>105</v>
      </c>
      <c r="B104" s="7">
        <v>1</v>
      </c>
      <c r="C104" s="8">
        <f t="shared" si="2"/>
        <v>8.2576383154417832E-4</v>
      </c>
      <c r="D104" s="8">
        <f t="shared" si="3"/>
        <v>0.99339388934764694</v>
      </c>
    </row>
    <row r="105" spans="1:4" x14ac:dyDescent="0.2">
      <c r="A105" s="7" t="s">
        <v>84</v>
      </c>
      <c r="B105" s="7">
        <v>1</v>
      </c>
      <c r="C105" s="8">
        <f t="shared" si="2"/>
        <v>8.2576383154417832E-4</v>
      </c>
      <c r="D105" s="8">
        <f t="shared" si="3"/>
        <v>0.99421965317919114</v>
      </c>
    </row>
    <row r="106" spans="1:4" x14ac:dyDescent="0.2">
      <c r="A106" s="7" t="s">
        <v>52</v>
      </c>
      <c r="B106" s="7">
        <v>1</v>
      </c>
      <c r="C106" s="8">
        <f t="shared" si="2"/>
        <v>8.2576383154417832E-4</v>
      </c>
      <c r="D106" s="8">
        <f t="shared" si="3"/>
        <v>0.99504541701073534</v>
      </c>
    </row>
    <row r="107" spans="1:4" x14ac:dyDescent="0.2">
      <c r="A107" s="7" t="s">
        <v>90</v>
      </c>
      <c r="B107" s="7">
        <v>1</v>
      </c>
      <c r="C107" s="8">
        <f t="shared" si="2"/>
        <v>8.2576383154417832E-4</v>
      </c>
      <c r="D107" s="8">
        <f t="shared" si="3"/>
        <v>0.99587118084227955</v>
      </c>
    </row>
    <row r="108" spans="1:4" x14ac:dyDescent="0.2">
      <c r="A108" s="7" t="s">
        <v>91</v>
      </c>
      <c r="B108" s="7">
        <v>1</v>
      </c>
      <c r="C108" s="8">
        <f t="shared" si="2"/>
        <v>8.2576383154417832E-4</v>
      </c>
      <c r="D108" s="8">
        <f t="shared" si="3"/>
        <v>0.99669694467382375</v>
      </c>
    </row>
    <row r="109" spans="1:4" x14ac:dyDescent="0.2">
      <c r="A109" s="7" t="s">
        <v>99</v>
      </c>
      <c r="B109" s="7">
        <v>1</v>
      </c>
      <c r="C109" s="8">
        <f t="shared" si="2"/>
        <v>8.2576383154417832E-4</v>
      </c>
      <c r="D109" s="8">
        <f t="shared" si="3"/>
        <v>0.99752270850536795</v>
      </c>
    </row>
    <row r="110" spans="1:4" x14ac:dyDescent="0.2">
      <c r="A110" s="7" t="s">
        <v>98</v>
      </c>
      <c r="B110" s="7">
        <v>1</v>
      </c>
      <c r="C110" s="8">
        <f t="shared" si="2"/>
        <v>8.2576383154417832E-4</v>
      </c>
      <c r="D110" s="8">
        <f t="shared" si="3"/>
        <v>0.99834847233691215</v>
      </c>
    </row>
    <row r="111" spans="1:4" x14ac:dyDescent="0.2">
      <c r="A111" s="7" t="s">
        <v>73</v>
      </c>
      <c r="B111" s="7">
        <v>1</v>
      </c>
      <c r="C111" s="8">
        <f t="shared" si="2"/>
        <v>8.2576383154417832E-4</v>
      </c>
      <c r="D111" s="8">
        <f t="shared" si="3"/>
        <v>0.99917423616845635</v>
      </c>
    </row>
    <row r="112" spans="1:4" x14ac:dyDescent="0.2">
      <c r="A112" s="7" t="s">
        <v>93</v>
      </c>
      <c r="B112" s="7">
        <v>1</v>
      </c>
      <c r="C112" s="8">
        <f t="shared" si="2"/>
        <v>8.2576383154417832E-4</v>
      </c>
      <c r="D112" s="8">
        <f t="shared" si="3"/>
        <v>1.0000000000000004</v>
      </c>
    </row>
    <row r="114" spans="2:2" x14ac:dyDescent="0.2">
      <c r="B114" s="3">
        <f>SUM(B2:B112)</f>
        <v>1211</v>
      </c>
    </row>
  </sheetData>
  <sortState xmlns:xlrd2="http://schemas.microsoft.com/office/spreadsheetml/2017/richdata2" ref="A2:B115">
    <sortCondition descending="1" ref="B2:B115"/>
  </sortState>
  <mergeCells count="1"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Main Causes Paid-Not</vt:lpstr>
      <vt:lpstr>Main Causes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Rainiero Perez Gutierrez</dc:creator>
  <cp:lastModifiedBy>Boris Rainiero Perez Gutierrez</cp:lastModifiedBy>
  <dcterms:created xsi:type="dcterms:W3CDTF">2019-12-17T02:51:20Z</dcterms:created>
  <dcterms:modified xsi:type="dcterms:W3CDTF">2019-12-18T02:49:23Z</dcterms:modified>
</cp:coreProperties>
</file>