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htymyron\Documents\SWENG 500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D45" i="1"/>
  <c r="D44" i="1"/>
  <c r="D43" i="1"/>
  <c r="D42" i="1"/>
  <c r="D41" i="1"/>
  <c r="D40" i="1"/>
  <c r="D39" i="1"/>
  <c r="D38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2" i="1"/>
  <c r="D11" i="1"/>
  <c r="D10" i="1"/>
  <c r="D5" i="1"/>
  <c r="D4" i="1"/>
  <c r="D3" i="1"/>
  <c r="D6" i="1" l="1"/>
  <c r="D46" i="1"/>
  <c r="D48" i="1" s="1"/>
  <c r="D32" i="1"/>
  <c r="D34" i="1" s="1"/>
  <c r="D13" i="1"/>
  <c r="D15" i="1" l="1"/>
  <c r="D51" i="1"/>
  <c r="C63" i="1" l="1"/>
  <c r="D63" i="1" s="1"/>
  <c r="C62" i="1"/>
  <c r="D62" i="1" s="1"/>
</calcChain>
</file>

<file path=xl/sharedStrings.xml><?xml version="1.0" encoding="utf-8"?>
<sst xmlns="http://schemas.openxmlformats.org/spreadsheetml/2006/main" count="76" uniqueCount="62">
  <si>
    <t>Use case complexity</t>
  </si>
  <si>
    <t>Weight</t>
  </si>
  <si>
    <t>Number of use cases</t>
  </si>
  <si>
    <t>Product</t>
  </si>
  <si>
    <t>Unadjusted Use Case Weight</t>
  </si>
  <si>
    <t>Simple</t>
  </si>
  <si>
    <t>Average</t>
  </si>
  <si>
    <t>Complex</t>
  </si>
  <si>
    <t>Total</t>
  </si>
  <si>
    <t>Unadjusted Actor Weight</t>
  </si>
  <si>
    <t>Actor Type</t>
  </si>
  <si>
    <t>Number of Actors</t>
  </si>
  <si>
    <t>Opponent</t>
  </si>
  <si>
    <t>Unadjusted Use Case Points</t>
  </si>
  <si>
    <t>UUCP:</t>
  </si>
  <si>
    <t>UUCW:</t>
  </si>
  <si>
    <t>UAW:</t>
  </si>
  <si>
    <t>Technical Complexity Factor</t>
  </si>
  <si>
    <t>Factor</t>
  </si>
  <si>
    <t>Assessment</t>
  </si>
  <si>
    <t>Impact</t>
  </si>
  <si>
    <t>Distributed system</t>
  </si>
  <si>
    <t>Performance objectives</t>
  </si>
  <si>
    <t>End-user efficiency</t>
  </si>
  <si>
    <t>Complex processing</t>
  </si>
  <si>
    <t>Reusable code</t>
  </si>
  <si>
    <t>Easy to install</t>
  </si>
  <si>
    <t>Easy to use</t>
  </si>
  <si>
    <t>Portable</t>
  </si>
  <si>
    <t>Easy to change</t>
  </si>
  <si>
    <t>Concurrent use</t>
  </si>
  <si>
    <t>Security</t>
  </si>
  <si>
    <t>Access for third parties</t>
  </si>
  <si>
    <t>Training needs</t>
  </si>
  <si>
    <t>TCF:</t>
  </si>
  <si>
    <t>TFactor:</t>
  </si>
  <si>
    <t>Environmental Factor</t>
  </si>
  <si>
    <t>Familiar with the development process</t>
  </si>
  <si>
    <t>Application experience</t>
  </si>
  <si>
    <t>Object-oriented experience</t>
  </si>
  <si>
    <t>Lead analyst capability</t>
  </si>
  <si>
    <t>Motivation</t>
  </si>
  <si>
    <t>Stable requirements</t>
  </si>
  <si>
    <t>Part-time staff</t>
  </si>
  <si>
    <t>Difficult programming language</t>
  </si>
  <si>
    <t>EFactor:</t>
  </si>
  <si>
    <t>EF:</t>
  </si>
  <si>
    <t>Use Case Point Total</t>
  </si>
  <si>
    <t>UCP:</t>
  </si>
  <si>
    <t>Hours per UCP</t>
  </si>
  <si>
    <t>Hours</t>
  </si>
  <si>
    <t>Number of developers</t>
  </si>
  <si>
    <t>Weeks</t>
  </si>
  <si>
    <t>Developer hours per weekday</t>
  </si>
  <si>
    <t>Developer hours per weekend</t>
  </si>
  <si>
    <t>Min</t>
  </si>
  <si>
    <t>Max</t>
  </si>
  <si>
    <t>Scale 0 to 5</t>
  </si>
  <si>
    <t>Notes</t>
  </si>
  <si>
    <t>Total developer hours per week</t>
  </si>
  <si>
    <t>Project Duration Estimation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</si>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</sst>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168" fontId="1" fillId="2" borderId="0" xfId="0" applyNumberFormat="1" applyFont="1" applyFill="1"/>
    <xf numFmtId="0" fontId="1" fillId="0" borderId="0" xfId="0" applyFont="1" applyFill="1" applyAlignment="1">
      <alignment horizontal="right"/>
    </xf>
    <xf numFmtId="168" fontId="1" fillId="0" borderId="0" xfId="0" applyNumberFormat="1" applyFont="1" applyFill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/>
  </sheetViews>
  <sheetFormatPr defaultRowHeight="15" x14ac:dyDescent="0.25"/>
  <cols>
    <col min="1" max="1" width="36.42578125" bestFit="1" customWidth="1"/>
    <col min="3" max="3" width="19.5703125" bestFit="1" customWidth="1"/>
    <col min="4" max="4" width="9.5703125" bestFit="1" customWidth="1"/>
    <col min="5" max="5" width="10" bestFit="1" customWidth="1"/>
  </cols>
  <sheetData>
    <row r="1" spans="1:5" x14ac:dyDescent="0.25">
      <c r="A1" s="11" t="s">
        <v>4</v>
      </c>
    </row>
    <row r="2" spans="1:5" x14ac:dyDescent="0.25">
      <c r="A2" s="10" t="s">
        <v>0</v>
      </c>
      <c r="B2" s="10" t="s">
        <v>1</v>
      </c>
      <c r="C2" s="10" t="s">
        <v>2</v>
      </c>
      <c r="D2" s="10" t="s">
        <v>3</v>
      </c>
    </row>
    <row r="3" spans="1:5" x14ac:dyDescent="0.25">
      <c r="A3" t="s">
        <v>5</v>
      </c>
      <c r="B3">
        <v>5</v>
      </c>
      <c r="C3">
        <v>1</v>
      </c>
      <c r="D3">
        <f>B3*C3</f>
        <v>5</v>
      </c>
    </row>
    <row r="4" spans="1:5" x14ac:dyDescent="0.25">
      <c r="A4" t="s">
        <v>6</v>
      </c>
      <c r="B4">
        <v>10</v>
      </c>
      <c r="C4">
        <v>1</v>
      </c>
      <c r="D4">
        <f t="shared" ref="D4:D5" si="0">B4*C4</f>
        <v>10</v>
      </c>
    </row>
    <row r="5" spans="1:5" x14ac:dyDescent="0.25">
      <c r="A5" t="s">
        <v>7</v>
      </c>
      <c r="B5">
        <v>15</v>
      </c>
      <c r="C5">
        <v>2</v>
      </c>
      <c r="D5">
        <f t="shared" si="0"/>
        <v>30</v>
      </c>
    </row>
    <row r="6" spans="1:5" x14ac:dyDescent="0.25">
      <c r="A6" s="1" t="s">
        <v>8</v>
      </c>
      <c r="B6" s="1"/>
      <c r="C6" s="2" t="s">
        <v>15</v>
      </c>
      <c r="D6" s="1">
        <f>SUM(D3:D5)</f>
        <v>45</v>
      </c>
    </row>
    <row r="8" spans="1:5" x14ac:dyDescent="0.25">
      <c r="A8" s="11" t="s">
        <v>9</v>
      </c>
    </row>
    <row r="9" spans="1:5" x14ac:dyDescent="0.25">
      <c r="A9" s="10" t="s">
        <v>10</v>
      </c>
      <c r="B9" s="10" t="s">
        <v>1</v>
      </c>
      <c r="C9" s="10" t="s">
        <v>11</v>
      </c>
      <c r="D9" s="10" t="s">
        <v>3</v>
      </c>
      <c r="E9" s="10" t="s">
        <v>58</v>
      </c>
    </row>
    <row r="10" spans="1:5" x14ac:dyDescent="0.25">
      <c r="A10" t="s">
        <v>5</v>
      </c>
      <c r="B10">
        <v>1</v>
      </c>
      <c r="C10">
        <v>0</v>
      </c>
      <c r="D10">
        <f>B10*C10</f>
        <v>0</v>
      </c>
    </row>
    <row r="11" spans="1:5" x14ac:dyDescent="0.25">
      <c r="A11" t="s">
        <v>6</v>
      </c>
      <c r="B11">
        <v>2</v>
      </c>
      <c r="C11">
        <v>1</v>
      </c>
      <c r="D11">
        <f t="shared" ref="D11:D12" si="1">B11*C11</f>
        <v>2</v>
      </c>
      <c r="E11" t="s">
        <v>61</v>
      </c>
    </row>
    <row r="12" spans="1:5" x14ac:dyDescent="0.25">
      <c r="A12" t="s">
        <v>7</v>
      </c>
      <c r="B12">
        <v>3</v>
      </c>
      <c r="C12">
        <v>1</v>
      </c>
      <c r="D12">
        <f t="shared" si="1"/>
        <v>3</v>
      </c>
      <c r="E12" t="s">
        <v>12</v>
      </c>
    </row>
    <row r="13" spans="1:5" x14ac:dyDescent="0.25">
      <c r="A13" s="1" t="s">
        <v>8</v>
      </c>
      <c r="B13" s="1"/>
      <c r="C13" s="2" t="s">
        <v>16</v>
      </c>
      <c r="D13" s="1">
        <f>SUM(D10:D12)</f>
        <v>5</v>
      </c>
    </row>
    <row r="15" spans="1:5" x14ac:dyDescent="0.25">
      <c r="A15" t="s">
        <v>13</v>
      </c>
      <c r="C15" s="2" t="s">
        <v>14</v>
      </c>
      <c r="D15" s="1">
        <f>D6+D13</f>
        <v>50</v>
      </c>
    </row>
    <row r="17" spans="1:4" x14ac:dyDescent="0.25">
      <c r="A17" s="11" t="s">
        <v>17</v>
      </c>
      <c r="C17" s="9" t="s">
        <v>57</v>
      </c>
    </row>
    <row r="18" spans="1:4" x14ac:dyDescent="0.25">
      <c r="A18" s="10" t="s">
        <v>18</v>
      </c>
      <c r="B18" s="10" t="s">
        <v>1</v>
      </c>
      <c r="C18" s="10" t="s">
        <v>19</v>
      </c>
      <c r="D18" s="10" t="s">
        <v>20</v>
      </c>
    </row>
    <row r="19" spans="1:4" x14ac:dyDescent="0.25">
      <c r="A19" t="s">
        <v>21</v>
      </c>
      <c r="B19">
        <v>2</v>
      </c>
      <c r="C19">
        <v>1</v>
      </c>
      <c r="D19">
        <f t="shared" ref="D19:D31" si="2">B19*C19</f>
        <v>2</v>
      </c>
    </row>
    <row r="20" spans="1:4" x14ac:dyDescent="0.25">
      <c r="A20" t="s">
        <v>22</v>
      </c>
      <c r="B20">
        <v>2</v>
      </c>
      <c r="C20">
        <v>0</v>
      </c>
      <c r="D20">
        <f t="shared" si="2"/>
        <v>0</v>
      </c>
    </row>
    <row r="21" spans="1:4" x14ac:dyDescent="0.25">
      <c r="A21" t="s">
        <v>23</v>
      </c>
      <c r="B21">
        <v>1</v>
      </c>
      <c r="C21">
        <v>0</v>
      </c>
      <c r="D21">
        <f t="shared" si="2"/>
        <v>0</v>
      </c>
    </row>
    <row r="22" spans="1:4" x14ac:dyDescent="0.25">
      <c r="A22" t="s">
        <v>24</v>
      </c>
      <c r="B22">
        <v>1</v>
      </c>
      <c r="C22">
        <v>0</v>
      </c>
      <c r="D22">
        <f t="shared" si="2"/>
        <v>0</v>
      </c>
    </row>
    <row r="23" spans="1:4" x14ac:dyDescent="0.25">
      <c r="A23" t="s">
        <v>25</v>
      </c>
      <c r="B23">
        <v>1</v>
      </c>
      <c r="C23">
        <v>0</v>
      </c>
      <c r="D23">
        <f t="shared" si="2"/>
        <v>0</v>
      </c>
    </row>
    <row r="24" spans="1:4" x14ac:dyDescent="0.25">
      <c r="A24" t="s">
        <v>26</v>
      </c>
      <c r="B24">
        <v>0.5</v>
      </c>
      <c r="C24">
        <v>0</v>
      </c>
      <c r="D24">
        <f t="shared" si="2"/>
        <v>0</v>
      </c>
    </row>
    <row r="25" spans="1:4" x14ac:dyDescent="0.25">
      <c r="A25" t="s">
        <v>27</v>
      </c>
      <c r="B25">
        <v>0.5</v>
      </c>
      <c r="C25">
        <v>3</v>
      </c>
      <c r="D25">
        <f t="shared" si="2"/>
        <v>1.5</v>
      </c>
    </row>
    <row r="26" spans="1:4" x14ac:dyDescent="0.25">
      <c r="A26" t="s">
        <v>28</v>
      </c>
      <c r="B26">
        <v>2</v>
      </c>
      <c r="C26">
        <v>0</v>
      </c>
      <c r="D26">
        <f t="shared" si="2"/>
        <v>0</v>
      </c>
    </row>
    <row r="27" spans="1:4" x14ac:dyDescent="0.25">
      <c r="A27" t="s">
        <v>29</v>
      </c>
      <c r="B27">
        <v>1</v>
      </c>
      <c r="C27">
        <v>0</v>
      </c>
      <c r="D27">
        <f t="shared" si="2"/>
        <v>0</v>
      </c>
    </row>
    <row r="28" spans="1:4" x14ac:dyDescent="0.25">
      <c r="A28" t="s">
        <v>30</v>
      </c>
      <c r="B28">
        <v>1</v>
      </c>
      <c r="C28">
        <v>0</v>
      </c>
      <c r="D28">
        <f t="shared" si="2"/>
        <v>0</v>
      </c>
    </row>
    <row r="29" spans="1:4" x14ac:dyDescent="0.25">
      <c r="A29" t="s">
        <v>31</v>
      </c>
      <c r="B29">
        <v>1</v>
      </c>
      <c r="C29">
        <v>0</v>
      </c>
      <c r="D29">
        <f t="shared" si="2"/>
        <v>0</v>
      </c>
    </row>
    <row r="30" spans="1:4" x14ac:dyDescent="0.25">
      <c r="A30" t="s">
        <v>32</v>
      </c>
      <c r="B30">
        <v>1</v>
      </c>
      <c r="C30">
        <v>0</v>
      </c>
      <c r="D30">
        <f t="shared" si="2"/>
        <v>0</v>
      </c>
    </row>
    <row r="31" spans="1:4" x14ac:dyDescent="0.25">
      <c r="A31" t="s">
        <v>33</v>
      </c>
      <c r="B31">
        <v>1</v>
      </c>
      <c r="C31">
        <v>0</v>
      </c>
      <c r="D31">
        <f t="shared" si="2"/>
        <v>0</v>
      </c>
    </row>
    <row r="32" spans="1:4" x14ac:dyDescent="0.25">
      <c r="A32" s="1" t="s">
        <v>8</v>
      </c>
      <c r="B32" s="1"/>
      <c r="C32" s="2" t="s">
        <v>35</v>
      </c>
      <c r="D32" s="1">
        <f>SUM(D19:D31)</f>
        <v>3.5</v>
      </c>
    </row>
    <row r="34" spans="1:4" x14ac:dyDescent="0.25">
      <c r="C34" s="2" t="s">
        <v>34</v>
      </c>
      <c r="D34" s="3">
        <f>0.6+0.01*D32</f>
        <v>0.63500000000000001</v>
      </c>
    </row>
    <row r="36" spans="1:4" x14ac:dyDescent="0.25">
      <c r="A36" s="11" t="s">
        <v>36</v>
      </c>
      <c r="C36" s="9" t="s">
        <v>57</v>
      </c>
    </row>
    <row r="37" spans="1:4" x14ac:dyDescent="0.25">
      <c r="A37" s="10" t="s">
        <v>18</v>
      </c>
      <c r="B37" s="10" t="s">
        <v>1</v>
      </c>
      <c r="C37" s="10" t="s">
        <v>19</v>
      </c>
      <c r="D37" s="10" t="s">
        <v>20</v>
      </c>
    </row>
    <row r="38" spans="1:4" x14ac:dyDescent="0.25">
      <c r="A38" t="s">
        <v>37</v>
      </c>
      <c r="B38">
        <v>1.5</v>
      </c>
      <c r="C38">
        <v>4</v>
      </c>
      <c r="D38">
        <f t="shared" ref="D38:D45" si="3">B38*C38</f>
        <v>6</v>
      </c>
    </row>
    <row r="39" spans="1:4" x14ac:dyDescent="0.25">
      <c r="A39" t="s">
        <v>38</v>
      </c>
      <c r="B39">
        <v>0.5</v>
      </c>
      <c r="C39">
        <v>4</v>
      </c>
      <c r="D39">
        <f t="shared" si="3"/>
        <v>2</v>
      </c>
    </row>
    <row r="40" spans="1:4" x14ac:dyDescent="0.25">
      <c r="A40" t="s">
        <v>39</v>
      </c>
      <c r="B40">
        <v>1</v>
      </c>
      <c r="C40">
        <v>3</v>
      </c>
      <c r="D40">
        <f t="shared" si="3"/>
        <v>3</v>
      </c>
    </row>
    <row r="41" spans="1:4" x14ac:dyDescent="0.25">
      <c r="A41" t="s">
        <v>40</v>
      </c>
      <c r="B41">
        <v>0.5</v>
      </c>
      <c r="C41">
        <v>4</v>
      </c>
      <c r="D41">
        <f t="shared" si="3"/>
        <v>2</v>
      </c>
    </row>
    <row r="42" spans="1:4" x14ac:dyDescent="0.25">
      <c r="A42" t="s">
        <v>41</v>
      </c>
      <c r="B42">
        <v>1</v>
      </c>
      <c r="C42">
        <v>5</v>
      </c>
      <c r="D42">
        <f t="shared" si="3"/>
        <v>5</v>
      </c>
    </row>
    <row r="43" spans="1:4" x14ac:dyDescent="0.25">
      <c r="A43" t="s">
        <v>42</v>
      </c>
      <c r="B43">
        <v>2</v>
      </c>
      <c r="C43">
        <v>5</v>
      </c>
      <c r="D43">
        <f t="shared" si="3"/>
        <v>10</v>
      </c>
    </row>
    <row r="44" spans="1:4" x14ac:dyDescent="0.25">
      <c r="A44" t="s">
        <v>43</v>
      </c>
      <c r="B44">
        <v>-1</v>
      </c>
      <c r="C44">
        <v>5</v>
      </c>
      <c r="D44">
        <f t="shared" si="3"/>
        <v>-5</v>
      </c>
    </row>
    <row r="45" spans="1:4" x14ac:dyDescent="0.25">
      <c r="A45" t="s">
        <v>44</v>
      </c>
      <c r="B45">
        <v>-1</v>
      </c>
      <c r="C45">
        <v>5</v>
      </c>
      <c r="D45">
        <f t="shared" si="3"/>
        <v>-5</v>
      </c>
    </row>
    <row r="46" spans="1:4" x14ac:dyDescent="0.25">
      <c r="A46" s="1" t="s">
        <v>8</v>
      </c>
      <c r="B46" s="1"/>
      <c r="C46" s="2" t="s">
        <v>45</v>
      </c>
      <c r="D46" s="1">
        <f>SUM(D38:D45)</f>
        <v>18</v>
      </c>
    </row>
    <row r="48" spans="1:4" x14ac:dyDescent="0.25">
      <c r="C48" s="2" t="s">
        <v>46</v>
      </c>
      <c r="D48" s="1">
        <f>1.4+-0.03*D46</f>
        <v>0.85999999999999988</v>
      </c>
    </row>
    <row r="51" spans="1:4" x14ac:dyDescent="0.25">
      <c r="A51" t="s">
        <v>47</v>
      </c>
      <c r="C51" s="2" t="s">
        <v>48</v>
      </c>
      <c r="D51" s="4">
        <f>D15*D34*D48</f>
        <v>27.304999999999996</v>
      </c>
    </row>
    <row r="52" spans="1:4" x14ac:dyDescent="0.25">
      <c r="C52" s="5"/>
      <c r="D52" s="6"/>
    </row>
    <row r="53" spans="1:4" x14ac:dyDescent="0.25">
      <c r="C53" s="5"/>
      <c r="D53" s="6"/>
    </row>
    <row r="54" spans="1:4" x14ac:dyDescent="0.25">
      <c r="A54" s="11" t="s">
        <v>60</v>
      </c>
      <c r="C54" s="5"/>
      <c r="D54" s="6"/>
    </row>
    <row r="55" spans="1:4" x14ac:dyDescent="0.25">
      <c r="A55" t="s">
        <v>51</v>
      </c>
      <c r="B55">
        <v>2</v>
      </c>
      <c r="C55" s="5"/>
      <c r="D55" s="6"/>
    </row>
    <row r="56" spans="1:4" x14ac:dyDescent="0.25">
      <c r="C56" s="5"/>
      <c r="D56" s="6"/>
    </row>
    <row r="57" spans="1:4" x14ac:dyDescent="0.25">
      <c r="A57" t="s">
        <v>53</v>
      </c>
      <c r="B57">
        <v>2</v>
      </c>
      <c r="C57" s="5"/>
      <c r="D57" s="6"/>
    </row>
    <row r="58" spans="1:4" x14ac:dyDescent="0.25">
      <c r="A58" t="s">
        <v>54</v>
      </c>
      <c r="B58">
        <v>8</v>
      </c>
      <c r="C58" s="5"/>
      <c r="D58" s="6"/>
    </row>
    <row r="59" spans="1:4" x14ac:dyDescent="0.25">
      <c r="A59" s="1" t="s">
        <v>59</v>
      </c>
      <c r="B59" s="1">
        <f>B57*7+B58</f>
        <v>22</v>
      </c>
      <c r="C59" s="5"/>
      <c r="D59" s="6"/>
    </row>
    <row r="61" spans="1:4" x14ac:dyDescent="0.25">
      <c r="A61" s="12" t="s">
        <v>49</v>
      </c>
      <c r="B61" s="12"/>
      <c r="C61" s="13" t="s">
        <v>50</v>
      </c>
      <c r="D61" s="13" t="s">
        <v>52</v>
      </c>
    </row>
    <row r="62" spans="1:4" x14ac:dyDescent="0.25">
      <c r="A62" s="8" t="s">
        <v>55</v>
      </c>
      <c r="B62">
        <v>20</v>
      </c>
      <c r="C62" s="7">
        <f>B62*$D$51</f>
        <v>546.09999999999991</v>
      </c>
      <c r="D62" s="7">
        <f>C62/$B$59/$B$55</f>
        <v>12.411363636363633</v>
      </c>
    </row>
    <row r="63" spans="1:4" x14ac:dyDescent="0.25">
      <c r="A63" s="8" t="s">
        <v>56</v>
      </c>
      <c r="B63">
        <v>28</v>
      </c>
      <c r="C63" s="7">
        <f>B63*$D$51</f>
        <v>764.53999999999985</v>
      </c>
      <c r="D63" s="7">
        <f>C63/$B$59/$B$55</f>
        <v>17.375909090909087</v>
      </c>
    </row>
  </sheetData>
  <mergeCells count="1">
    <mergeCell ref="A61:B6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mightymyron</dc:creator>
  <cp:lastModifiedBy>mightymyron</cp:lastModifiedBy>
  <dcterms:created xsi:type="dcterms:W3CDTF">2015-08-08T19:31:56Z</dcterms:created>
  <dcterms:modified xsi:type="dcterms:W3CDTF">2015-08-08T20:58:08Z</dcterms:modified>
</cp:coreProperties>
</file>